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wendy\Downloads\"/>
    </mc:Choice>
  </mc:AlternateContent>
  <xr:revisionPtr revIDLastSave="0" documentId="13_ncr:1_{8E2B8893-98DC-4B96-8102-988595452270}" xr6:coauthVersionLast="47" xr6:coauthVersionMax="47" xr10:uidLastSave="{00000000-0000-0000-0000-000000000000}"/>
  <bookViews>
    <workbookView xWindow="-110" yWindow="-110" windowWidth="19420" windowHeight="11020" firstSheet="2" activeTab="2" xr2:uid="{00000000-000D-0000-FFFF-FFFF00000000}"/>
  </bookViews>
  <sheets>
    <sheet name="HelperPivots" sheetId="4" state="hidden" r:id="rId1"/>
    <sheet name="HelperFilter" sheetId="7" state="hidden" r:id="rId2"/>
    <sheet name="Dashboard" sheetId="6" r:id="rId3"/>
    <sheet name="Order Data" sheetId="1" state="hidden" r:id="rId4"/>
  </sheets>
  <definedNames>
    <definedName name="NativeTimeline_Order_Date">#N/A</definedName>
    <definedName name="Slicer_Month1">#N/A</definedName>
    <definedName name="Slicer_Region1">#N/A</definedName>
    <definedName name="Slicer_Segment">#N/A</definedName>
    <definedName name="Slicer_Stat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7" l="1"/>
  <c r="B23" i="4" s="1"/>
  <c r="I3" i="4"/>
  <c r="E13" i="4" s="1" a="1"/>
  <c r="E13" i="4" s="1"/>
  <c r="E16" i="4" s="1"/>
  <c r="L40" i="4"/>
  <c r="E12" i="4"/>
  <c r="D2" i="4"/>
  <c r="G23" i="4"/>
  <c r="D3" i="4"/>
  <c r="E3" i="4"/>
  <c r="R6" i="4"/>
  <c r="R7" i="4"/>
  <c r="R8" i="4"/>
  <c r="R5" i="4"/>
  <c r="K14" i="4"/>
  <c r="J14" i="4"/>
  <c r="I14" i="4"/>
  <c r="H14" i="4"/>
  <c r="K13" i="4"/>
  <c r="J13" i="4"/>
  <c r="I13" i="4"/>
  <c r="H13" i="4"/>
  <c r="K12" i="4"/>
  <c r="J12" i="4"/>
  <c r="I12" i="4"/>
  <c r="H12" i="4"/>
  <c r="K11" i="4"/>
  <c r="J11" i="4"/>
  <c r="I11" i="4"/>
  <c r="H11" i="4"/>
  <c r="K2" i="4"/>
  <c r="O12" i="4" s="1" a="1"/>
  <c r="O12" i="4" s="1"/>
  <c r="K3" i="4"/>
  <c r="N11" i="4"/>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 r="E28" i="4"/>
  <c r="S6" i="4"/>
  <c r="S7" i="4"/>
  <c r="S8" i="4"/>
  <c r="S5" i="4"/>
  <c r="C59" i="4"/>
  <c r="E14" i="4" l="1"/>
  <c r="E15" i="4"/>
  <c r="C60" i="4"/>
  <c r="E29" i="4"/>
  <c r="R9" i="4"/>
  <c r="S9" i="4"/>
  <c r="P12" i="4" a="1"/>
  <c r="P12" i="4" s="1"/>
  <c r="P11" i="4"/>
  <c r="N12" i="4" a="1"/>
  <c r="N12" i="4" s="1"/>
  <c r="N16" i="4" s="1"/>
  <c r="Q12" i="4" a="1"/>
  <c r="Q12" i="4" s="1"/>
  <c r="Q11" i="4"/>
  <c r="O11" i="4"/>
  <c r="O16" i="4" s="1"/>
  <c r="E5" i="4"/>
  <c r="P16" i="4" l="1"/>
  <c r="P20" i="4" s="1"/>
  <c r="Q16" i="4"/>
  <c r="Q19" i="4" s="1"/>
  <c r="O20" i="4"/>
  <c r="O19" i="4"/>
  <c r="N20" i="4"/>
  <c r="N19" i="4"/>
  <c r="P19" i="4" l="1"/>
  <c r="Q2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<sst xmlns="http://schemas.openxmlformats.org/spreadsheetml/2006/main" count="140117" uniqueCount="10986">
  <si>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</si>
  <si>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</si>
  <si>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</si>
  <si>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</si>
  <si>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</si>
  <si>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</si>
  <si>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</si>
  <si>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</si>
  <si>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</si>
  <si>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</si>
  <si>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</si>
  <si>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</si>
  <si>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</si>
  <si>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</si>
  <si>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</si>
  <si>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</si>
  <si>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</si>
  <si>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</si>
  <si>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</si>
  <si>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</si>
  <si>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</si>
  <si>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</si>
  <si>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</si>
  <si>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</si>
  <si>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</si>
  <si>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</si>
  <si>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</si>
  <si>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</si>
  <si>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</si>
  <si>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</si>
  <si>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</si>
  <si>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</si>
  <si>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</si>
  <si>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</si>
  <si>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</si>
  <si>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</si>
  <si>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</si>
  <si>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</si>
  <si>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</si>
  <si>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</si>
  <si>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</si>
  <si>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</si>
  <si>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</si>
  <si>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</si>
  <si>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</si>
  <si>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</si>
  <si>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</si>
  <si>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</si>
  <si>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</si>
  <si>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</si>
  <si>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</si>
  <si>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</si>
  <si>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</si>
  <si>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</si>
  <si>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</si>
  <si>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</si>
  <si>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</si>
  <si>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</si>
  <si>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</si>
  <si>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</si>
  <si>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</si>
  <si>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</si>
  <si>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</si>
  <si>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</si>
  <si>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</si>
  <si>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</si>
  <si>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</si>
  <si>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</si>
  <si>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</si>
  <si>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</si>
  <si>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</si>
  <si>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</si>
  <si>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</si>
  <si>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</si>
  <si>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</si>
  <si>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</si>
  <si>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</si>
  <si>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</si>
  <si>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</si>
  <si>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</si>
  <si>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</si>
  <si>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</si>
  <si>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</si>
  <si>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</si>
  <si>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</si>
  <si>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</si>
  <si>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</si>
  <si>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</si>
  <si>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</si>
  <si>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</si>
  <si>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</si>
  <si>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</si>
  <si>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</si>
  <si>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</si>
  <si>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</si>
  <si>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</si>
  <si>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</si>
  <si>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</si>
  <si>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</si>
  <si>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</si>
  <si>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</si>
  <si>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</si>
  <si>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</si>
  <si>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</si>
  <si>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</si>
  <si>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</si>
  <si>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</si>
  <si>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</si>
  <si>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</si>
  <si>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</si>
  <si>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</si>
  <si>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</si>
  <si>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</si>
  <si>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</si>
  <si>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</si>
  <si>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</si>
  <si>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</si>
  <si>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</si>
  <si>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</si>
  <si>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</si>
  <si>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</si>
  <si>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</si>
  <si>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</si>
  <si>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</si>
  <si>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</si>
  <si>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</si>
  <si>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</si>
  <si>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</si>
  <si>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</si>
  <si>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</si>
  <si>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</si>
  <si>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</si>
  <si>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</si>
  <si>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</si>
  <si>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</si>
  <si>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</si>
  <si>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</si>
  <si>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</si>
  <si>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</si>
  <si>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</si>
  <si>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</si>
  <si>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</si>
  <si>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</si>
  <si>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</si>
  <si>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</si>
  <si>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</si>
  <si>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</si>
  <si>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</si>
  <si>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</si>
  <si>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</si>
  <si>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</si>
  <si>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</si>
  <si>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</si>
  <si>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</si>
  <si>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</si>
  <si>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</si>
  <si>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</si>
  <si>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</si>
  <si>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</si>
  <si>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</si>
  <si>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</si>
  <si>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</si>
  <si>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</si>
  <si>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</si>
  <si>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</si>
  <si>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</si>
  <si>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</si>
  <si>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</si>
  <si>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</si>
  <si>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</si>
  <si>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</si>
  <si>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</si>
  <si>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</si>
  <si>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</si>
  <si>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</si>
  <si>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</si>
  <si>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</si>
  <si>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</si>
  <si>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</si>
  <si>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</si>
  <si>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</si>
  <si>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</si>
  <si>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</si>
  <si>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</si>
  <si>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</si>
  <si>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</si>
  <si>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</si>
  <si>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</si>
  <si>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</si>
  <si>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</si>
  <si>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</si>
  <si>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</si>
  <si>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</si>
  <si>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</si>
  <si>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</si>
  <si>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</si>
  <si>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</si>
  <si>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</si>
  <si>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</si>
  <si>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</si>
  <si>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</si>
  <si>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</si>
  <si>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</si>
  <si>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</si>
  <si>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</si>
  <si>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</si>
  <si>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</si>
  <si>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</si>
  <si>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</si>
  <si>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</si>
  <si>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</si>
  <si>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</si>
  <si>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</si>
  <si>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</si>
  <si>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</si>
  <si>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</si>
  <si>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</si>
  <si>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</si>
  <si>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</si>
  <si>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</si>
  <si>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</si>
  <si>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</si>
  <si>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</si>
  <si>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</si>
  <si>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</si>
  <si>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</si>
  <si>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</si>
  <si>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</si>
  <si>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</si>
  <si>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</si>
  <si>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</si>
  <si>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</si>
  <si>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</si>
  <si>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</si>
  <si>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</si>
  <si>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</si>
  <si>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</si>
  <si>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</si>
  <si>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</si>
  <si>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</si>
  <si>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</si>
  <si>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</si>
  <si>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</si>
  <si>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</si>
  <si>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</si>
  <si>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</si>
  <si>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</si>
  <si>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</si>
  <si>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</si>
  <si>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</si>
  <si>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</si>
  <si>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</si>
  <si>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</si>
  <si>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</si>
  <si>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</si>
  <si>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</si>
  <si>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</si>
  <si>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</si>
  <si>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</si>
  <si>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</si>
  <si>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</si>
  <si>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</si>
  <si>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</si>
  <si>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</si>
  <si>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</si>
  <si>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</si>
  <si>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</si>
  <si>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</si>
  <si>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</si>
  <si>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</si>
  <si>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</si>
  <si>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</si>
  <si>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</si>
  <si>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</si>
  <si>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</si>
  <si>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</si>
  <si>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</si>
  <si>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</si>
  <si>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</si>
  <si>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</si>
  <si>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</si>
  <si>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</si>
  <si>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</si>
  <si>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</si>
  <si>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</si>
  <si>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</si>
  <si>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</si>
  <si>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</si>
  <si>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</si>
  <si>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</si>
  <si>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</si>
  <si>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</si>
  <si>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</si>
  <si>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</si>
  <si>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</si>
  <si>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</si>
  <si>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</si>
  <si>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</si>
  <si>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</si>
  <si>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</si>
  <si>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</si>
  <si>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</si>
  <si>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</si>
  <si>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</si>
  <si>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</si>
  <si>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</si>
  <si>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</si>
  <si>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</si>
  <si>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</si>
  <si>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</si>
  <si>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</si>
  <si>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</si>
  <si>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</si>
  <si>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</si>
  <si>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</si>
  <si>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</si>
  <si>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</si>
  <si>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</si>
  <si>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</si>
  <si>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</si>
  <si>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</si>
  <si>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</si>
  <si>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</si>
  <si>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</si>
  <si>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</si>
  <si>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</si>
  <si>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</si>
  <si>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</si>
  <si>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</si>
  <si>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</si>
  <si>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</si>
  <si>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</si>
  <si>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</si>
  <si>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</si>
  <si>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</si>
  <si>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</si>
  <si>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</si>
  <si>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</si>
  <si>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</si>
  <si>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</si>
  <si>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</si>
  <si>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</si>
  <si>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</si>
  <si>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</si>
  <si>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</si>
  <si>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</si>
  <si>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</si>
  <si>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</si>
  <si>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</si>
  <si>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</si>
  <si>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</si>
  <si>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</si>
  <si>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</si>
  <si>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</si>
  <si>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</si>
  <si>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</si>
  <si>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</si>
  <si>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</si>
  <si>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</si>
  <si>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</si>
  <si>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</si>
  <si>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</si>
  <si>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</si>
  <si>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</si>
  <si>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</si>
  <si>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</si>
  <si>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</si>
  <si>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</si>
  <si>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</si>
  <si>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</si>
  <si>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</si>
  <si>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</si>
  <si>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</si>
  <si>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</si>
  <si>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</si>
  <si>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</si>
  <si>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</si>
  <si>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</si>
  <si>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</si>
  <si>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</si>
  <si>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</si>
  <si>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</si>
  <si>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</si>
  <si>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</si>
  <si>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</si>
  <si>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</si>
  <si>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</si>
  <si>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</si>
  <si>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</si>
  <si>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</si>
  <si>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</si>
  <si>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</si>
  <si>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</si>
  <si>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</si>
  <si>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</si>
  <si>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</si>
  <si>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</si>
  <si>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</si>
  <si>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</si>
  <si>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</si>
  <si>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</si>
  <si>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</si>
  <si>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</si>
  <si>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</si>
  <si>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</si>
  <si>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</si>
  <si>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</si>
  <si>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</si>
  <si>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</si>
  <si>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</si>
  <si>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</si>
  <si>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</si>
  <si>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</si>
  <si>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</si>
  <si>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</si>
  <si>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</si>
  <si>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</si>
  <si>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</si>
  <si>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</si>
  <si>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</si>
  <si>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</si>
  <si>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</si>
  <si>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</si>
  <si>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</si>
  <si>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</si>
  <si>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</si>
  <si>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</si>
  <si>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</si>
  <si>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</si>
  <si>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</si>
  <si>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</si>
  <si>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</si>
  <si>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</si>
  <si>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</si>
  <si>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</si>
  <si>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</si>
  <si>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</si>
  <si>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</si>
  <si>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</si>
  <si>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</si>
  <si>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</si>
  <si>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</si>
  <si>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</si>
  <si>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</si>
  <si>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</si>
  <si>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</si>
  <si>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</si>
  <si>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</si>
  <si>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</si>
  <si>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</si>
  <si>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</si>
  <si>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</si>
  <si>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</si>
  <si>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</si>
  <si>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</si>
  <si>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</si>
  <si>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</si>
  <si>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</si>
  <si>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</si>
  <si>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</si>
  <si>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</si>
  <si>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</si>
  <si>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</si>
  <si>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</si>
  <si>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</si>
  <si>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</si>
  <si>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</si>
  <si>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</si>
  <si>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</si>
  <si>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</si>
  <si>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</si>
  <si>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</si>
  <si>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</si>
  <si>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</si>
  <si>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</si>
  <si>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</si>
  <si>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</si>
  <si>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</si>
  <si>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</si>
  <si>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</si>
  <si>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</si>
  <si>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</si>
  <si>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</si>
  <si>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</si>
  <si>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</si>
  <si>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</si>
  <si>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</si>
  <si>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</si>
  <si>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</si>
  <si>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</si>
  <si>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</si>
  <si>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</si>
  <si>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</si>
  <si>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</si>
  <si>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</si>
  <si>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</si>
  <si>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</si>
  <si>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</si>
  <si>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</si>
  <si>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</si>
  <si>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</si>
  <si>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</si>
  <si>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</si>
  <si>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</si>
  <si>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</si>
  <si>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</si>
  <si>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</si>
  <si>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</si>
  <si>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</si>
  <si>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</si>
  <si>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</si>
  <si>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</si>
  <si>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</si>
  <si>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</si>
  <si>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</si>
  <si>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</si>
  <si>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</si>
  <si>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</si>
  <si>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</si>
  <si>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</si>
  <si>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</si>
  <si>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</si>
  <si>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</si>
  <si>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</si>
  <si>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</si>
  <si>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</si>
  <si>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</si>
  <si>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</si>
  <si>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</si>
  <si>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</si>
  <si>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</si>
  <si>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</si>
  <si>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</si>
  <si>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</si>
  <si>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</si>
  <si>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</si>
  <si>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</si>
  <si>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</si>
  <si>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</si>
  <si>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</si>
  <si>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</si>
  <si>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</si>
  <si>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</si>
  <si>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</si>
  <si>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</si>
  <si>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</si>
  <si>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</si>
  <si>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</si>
  <si>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</si>
  <si>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</si>
  <si>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</si>
  <si>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</si>
  <si>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</si>
  <si>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</si>
  <si>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</si>
  <si>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</si>
  <si>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</si>
  <si>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</si>
  <si>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</si>
  <si>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</si>
  <si>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</si>
  <si>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</si>
  <si>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</si>
  <si>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</si>
  <si>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</si>
  <si>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</si>
  <si>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</si>
  <si>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</si>
  <si>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</si>
  <si>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</si>
  <si>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</si>
  <si>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</si>
  <si>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</si>
  <si>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</si>
  <si>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</si>
  <si>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</si>
  <si>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</si>
  <si>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</si>
  <si>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</si>
  <si>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</si>
  <si>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</si>
  <si>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</si>
  <si>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</si>
  <si>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</si>
  <si>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</si>
  <si>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</si>
  <si>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</si>
  <si>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</si>
  <si>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</si>
  <si>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</si>
  <si>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</si>
  <si>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</si>
  <si>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</si>
  <si>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</si>
  <si>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</si>
  <si>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</si>
  <si>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</si>
  <si>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</si>
  <si>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</si>
  <si>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</si>
  <si>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</si>
  <si>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</si>
  <si>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</si>
  <si>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</si>
  <si>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</si>
  <si>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</si>
  <si>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</si>
  <si>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</si>
  <si>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</si>
  <si>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</si>
  <si>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</si>
  <si>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</si>
  <si>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</si>
  <si>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</si>
  <si>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</si>
  <si>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</si>
  <si>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</si>
  <si>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</si>
  <si>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</si>
  <si>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</si>
  <si>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</si>
  <si>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</si>
  <si>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</si>
  <si>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</si>
  <si>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</si>
  <si>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</si>
  <si>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</si>
  <si>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</si>
  <si>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</si>
  <si>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</si>
  <si>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</si>
  <si>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</si>
  <si>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</si>
  <si>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</si>
  <si>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</si>
  <si>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</si>
  <si>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</si>
  <si>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</si>
  <si>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</si>
  <si>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</si>
  <si>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</si>
  <si>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</si>
  <si>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</si>
  <si>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</si>
  <si>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</si>
  <si>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</si>
  <si>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</si>
  <si>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</si>
  <si>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</si>
  <si>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</si>
  <si>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</si>
  <si>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</si>
  <si>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</si>
  <si>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</si>
  <si>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</si>
  <si>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</si>
  <si>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</si>
  <si>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</si>
  <si>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</si>
  <si>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</si>
  <si>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</si>
  <si>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</si>
  <si>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</si>
  <si>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</si>
  <si>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</si>
  <si>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</si>
  <si>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</si>
  <si>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</si>
  <si>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</si>
  <si>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</si>
  <si>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</si>
  <si>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</si>
  <si>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</si>
  <si>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</si>
  <si>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</si>
  <si>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</si>
  <si>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</si>
  <si>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</si>
  <si>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</si>
  <si>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</si>
  <si>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</si>
  <si>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</si>
  <si>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</si>
  <si>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</si>
  <si>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</si>
  <si>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</si>
  <si>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</si>
  <si>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</si>
  <si>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</si>
  <si>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</si>
  <si>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</si>
  <si>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</si>
  <si>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</si>
  <si>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</si>
  <si>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</si>
  <si>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</si>
  <si>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</si>
  <si>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</si>
  <si>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</si>
  <si>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</si>
  <si>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</si>
  <si>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</si>
  <si>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</si>
  <si>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</si>
  <si>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</si>
  <si>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</si>
  <si>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</si>
  <si>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</si>
  <si>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</si>
  <si>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</si>
  <si>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</si>
  <si>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</si>
  <si>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</si>
  <si>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</si>
  <si>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</si>
  <si>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</si>
  <si>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</si>
  <si>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</si>
  <si>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</si>
  <si>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</si>
  <si>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</si>
  <si>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</si>
  <si>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</si>
  <si>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</si>
  <si>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</si>
  <si>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</si>
  <si>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</si>
  <si>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</si>
  <si>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</si>
  <si>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</si>
  <si>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</si>
  <si>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</si>
  <si>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</si>
  <si>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</si>
  <si>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</si>
  <si>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</si>
  <si>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</si>
  <si>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</si>
  <si>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</si>
  <si>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</si>
  <si>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</si>
  <si>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</si>
  <si>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</si>
  <si>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</si>
  <si>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</si>
  <si>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</si>
  <si>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</si>
  <si>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</si>
  <si>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</si>
  <si>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</si>
  <si>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</si>
  <si>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</si>
  <si>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</si>
  <si>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</si>
  <si>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</si>
  <si>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</si>
  <si>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</si>
  <si>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</si>
  <si>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</si>
  <si>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</si>
  <si>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</si>
  <si>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</si>
  <si>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</si>
  <si>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</si>
  <si>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</si>
  <si>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</si>
  <si>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</si>
  <si>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</si>
  <si>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</si>
  <si>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</si>
  <si>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</si>
  <si>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</si>
  <si>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</si>
  <si>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</si>
  <si>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</si>
  <si>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</si>
  <si>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</si>
  <si>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</si>
  <si>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</si>
  <si>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</si>
  <si>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</si>
  <si>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</si>
  <si>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</si>
  <si>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</si>
  <si>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</si>
  <si>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</si>
  <si>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</si>
  <si>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</si>
  <si>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</si>
  <si>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</si>
  <si>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</si>
  <si>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</si>
  <si>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</si>
  <si>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</si>
  <si>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</si>
  <si>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</si>
  <si>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</si>
  <si>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</si>
  <si>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</si>
  <si>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</si>
  <si>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</si>
  <si>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</si>
  <si>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</si>
  <si>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</si>
  <si>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</si>
  <si>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</si>
  <si>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</si>
  <si>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</si>
  <si>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</si>
  <si>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</si>
  <si>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</si>
  <si>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</si>
  <si>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</si>
  <si>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</si>
  <si>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</si>
  <si>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</si>
  <si>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</si>
  <si>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</si>
  <si>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</si>
  <si>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</si>
  <si>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</si>
  <si>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</si>
  <si>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</si>
  <si>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</si>
  <si>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</si>
  <si>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</si>
  <si>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</si>
  <si>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</si>
  <si>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</si>
  <si>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</si>
  <si>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</si>
  <si>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</si>
  <si>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</si>
  <si>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</si>
  <si>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</si>
  <si>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</si>
  <si>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</si>
  <si>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</si>
  <si>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</si>
  <si>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</si>
  <si>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</si>
  <si>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</si>
  <si>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</si>
  <si>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</si>
  <si>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</si>
  <si>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</si>
  <si>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</si>
  <si>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</si>
  <si>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</si>
  <si>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</si>
  <si>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</si>
  <si>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</si>
  <si>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</si>
  <si>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</si>
  <si>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</si>
  <si>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</si>
  <si>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</si>
  <si>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</si>
  <si>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</si>
  <si>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</si>
  <si>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</si>
  <si>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</si>
  <si>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</si>
  <si>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</si>
  <si>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</si>
  <si>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</si>
  <si>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</si>
  <si>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</si>
  <si>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</si>
  <si>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</si>
  <si>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</si>
  <si>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</si>
  <si>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</si>
  <si>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</si>
  <si>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</si>
  <si>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</si>
  <si>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</si>
  <si>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</si>
  <si>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</si>
  <si>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</si>
  <si>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</si>
  <si>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</si>
  <si>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</si>
  <si>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</si>
  <si>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</si>
  <si>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</si>
  <si>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</si>
  <si>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</si>
  <si>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</si>
  <si>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</si>
  <si>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</si>
  <si>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</si>
  <si>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</si>
  <si>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</si>
  <si>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</si>
  <si>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</si>
  <si>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</si>
  <si>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</si>
  <si>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</si>
  <si>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</si>
  <si>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</si>
  <si>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</si>
  <si>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</si>
  <si>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</si>
  <si>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</si>
  <si>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</si>
  <si>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</si>
  <si>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</si>
  <si>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</si>
  <si>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</si>
  <si>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</si>
  <si>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</si>
  <si>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</si>
  <si>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</si>
  <si>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</si>
  <si>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</si>
  <si>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</si>
  <si>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</si>
  <si>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</si>
  <si>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</si>
  <si>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</si>
  <si>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</si>
  <si>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</si>
  <si>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</si>
  <si>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</si>
  <si>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</si>
  <si>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</si>
  <si>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</si>
  <si>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</si>
  <si>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</si>
  <si>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</si>
  <si>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</si>
  <si>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</si>
  <si>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</si>
  <si>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</si>
  <si>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</si>
  <si>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</si>
  <si>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</si>
  <si>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</si>
  <si>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</si>
  <si>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</si>
  <si>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</si>
  <si>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</si>
  <si>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</si>
  <si>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</si>
  <si>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</si>
  <si>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</si>
  <si>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</si>
  <si>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</si>
  <si>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</si>
  <si>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</si>
  <si>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</si>
  <si>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</si>
  <si>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</si>
  <si>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</si>
  <si>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</si>
  <si>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</si>
  <si>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</si>
  <si>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</si>
  <si>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</si>
  <si>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</si>
  <si>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</si>
  <si>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</si>
  <si>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</si>
  <si>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</si>
  <si>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</si>
  <si>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</si>
  <si>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</si>
  <si>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</si>
  <si>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</si>
  <si>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</si>
  <si>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</si>
  <si>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</si>
  <si>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</si>
  <si>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</si>
  <si>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</si>
  <si>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</si>
  <si>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</si>
  <si>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</si>
  <si>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</si>
  <si>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</si>
  <si>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</si>
  <si>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</si>
  <si>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</si>
  <si>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</si>
  <si>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</si>
  <si>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</si>
  <si>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</si>
  <si>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</si>
  <si>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</si>
  <si>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</si>
  <si>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</si>
  <si>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</si>
  <si>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</si>
  <si>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</si>
  <si>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</si>
  <si>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</si>
  <si>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</si>
  <si>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</si>
  <si>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</si>
  <si>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</si>
  <si>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</si>
  <si>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</si>
  <si>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</si>
  <si>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</si>
  <si>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</si>
  <si>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</si>
  <si>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</si>
  <si>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</si>
  <si>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</si>
  <si>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</si>
  <si>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</si>
  <si>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</si>
  <si>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</si>
  <si>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</si>
  <si>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</si>
  <si>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</si>
  <si>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</si>
  <si>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</si>
  <si>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</si>
  <si>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</si>
  <si>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</si>
  <si>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</si>
  <si>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</si>
  <si>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</si>
  <si>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</si>
  <si>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</si>
  <si>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</si>
  <si>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</si>
  <si>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</si>
  <si>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</si>
  <si>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</si>
  <si>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</si>
  <si>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</si>
  <si>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</si>
  <si>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</si>
  <si>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</si>
  <si>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</si>
  <si>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</si>
  <si>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</si>
  <si>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</si>
  <si>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</si>
  <si>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</si>
  <si>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</si>
  <si>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</si>
  <si>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</si>
  <si>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</si>
  <si>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</si>
  <si>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</si>
  <si>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</si>
  <si>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</si>
  <si>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</si>
  <si>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</si>
  <si>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</si>
  <si>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</si>
  <si>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</si>
  <si>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</si>
  <si>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</si>
  <si>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</si>
  <si>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</si>
  <si>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</si>
  <si>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</si>
  <si>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</si>
  <si>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</si>
  <si>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</si>
  <si>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</si>
  <si>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</si>
  <si>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</si>
  <si>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</si>
  <si>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</si>
  <si>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</si>
  <si>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</si>
  <si>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</si>
  <si>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</si>
  <si>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</si>
  <si>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</si>
  <si>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</si>
  <si>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</si>
  <si>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</si>
  <si>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</si>
  <si>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</si>
  <si>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</si>
  <si>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</si>
  <si>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</si>
  <si>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</si>
  <si>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</si>
  <si>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</si>
  <si>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</si>
  <si>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</si>
  <si>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</si>
  <si>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</si>
  <si>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</si>
  <si>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</si>
  <si>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</si>
  <si>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</si>
  <si>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</si>
  <si>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</si>
  <si>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</si>
  <si>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</si>
  <si>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</si>
  <si>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</si>
  <si>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</si>
  <si>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</si>
  <si>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</si>
  <si>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</si>
  <si>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</si>
  <si>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</si>
  <si>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</si>
  <si>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</si>
  <si>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</si>
  <si>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</si>
  <si>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</si>
  <si>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</si>
  <si>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</si>
  <si>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</si>
  <si>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</si>
  <si>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</si>
  <si>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</si>
  <si>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</si>
  <si>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</si>
  <si>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</si>
  <si>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</si>
  <si>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</si>
  <si>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</si>
  <si>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</si>
  <si>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</si>
  <si>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</si>
  <si>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</si>
  <si>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</si>
  <si>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</si>
  <si>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</si>
  <si>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</si>
  <si>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</si>
  <si>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</si>
  <si>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</si>
  <si>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</si>
  <si>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</si>
  <si>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</si>
  <si>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</si>
  <si>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</si>
  <si>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</si>
  <si>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</si>
  <si>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</si>
  <si>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</si>
  <si>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</si>
  <si>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</si>
  <si>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</si>
  <si>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</si>
  <si>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</si>
  <si>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</si>
  <si>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</si>
  <si>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</si>
  <si>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</si>
  <si>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</si>
  <si>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</si>
  <si>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</si>
  <si>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</si>
  <si>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</si>
  <si>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</si>
  <si>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</si>
  <si>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</si>
  <si>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</si>
  <si>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</si>
  <si>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</si>
  <si>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</si>
  <si>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</si>
  <si>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</si>
  <si>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</si>
  <si>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</si>
  <si>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</si>
  <si>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</si>
  <si>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</si>
  <si>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</si>
  <si>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</si>
  <si>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</si>
  <si>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</si>
  <si>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</si>
  <si>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</si>
  <si>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</si>
  <si>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</si>
  <si>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</si>
  <si>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</si>
  <si>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</si>
  <si>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</si>
  <si>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</si>
  <si>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</si>
  <si>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</si>
  <si>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</si>
  <si>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</si>
  <si>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</si>
  <si>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</si>
  <si>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</si>
  <si>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</si>
  <si>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</si>
  <si>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</si>
  <si>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</si>
  <si>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</si>
  <si>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</si>
  <si>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</si>
  <si>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</si>
  <si>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</si>
  <si>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</si>
  <si>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</si>
  <si>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</si>
  <si>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</si>
  <si>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</si>
  <si>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</si>
  <si>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</si>
  <si>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</si>
  <si>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</si>
  <si>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</si>
  <si>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</si>
  <si>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</si>
  <si>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</si>
  <si>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</si>
  <si>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</si>
  <si>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</si>
  <si>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</si>
  <si>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</si>
  <si>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</si>
  <si>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</si>
  <si>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</si>
  <si>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</si>
  <si>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</si>
  <si>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</si>
  <si>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</si>
  <si>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</si>
  <si>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</si>
  <si>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</si>
  <si>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</si>
  <si>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</si>
  <si>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</si>
  <si>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</si>
  <si>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</si>
  <si>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</si>
  <si>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</si>
  <si>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</si>
  <si>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</si>
  <si>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</si>
  <si>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</si>
  <si>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</si>
  <si>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</si>
  <si>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</si>
  <si>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</si>
  <si>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</si>
  <si>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</si>
  <si>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</si>
  <si>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</si>
  <si>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</si>
  <si>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</si>
  <si>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</si>
  <si>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</si>
  <si>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</si>
  <si>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</si>
  <si>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</si>
  <si>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</si>
  <si>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</si>
  <si>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</si>
  <si>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</si>
  <si>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</si>
  <si>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</si>
  <si>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</si>
  <si>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</si>
  <si>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</si>
  <si>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</si>
  <si>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</si>
  <si>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</si>
  <si>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</si>
  <si>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</si>
  <si>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</si>
  <si>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</si>
  <si>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</si>
  <si>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</si>
  <si>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</si>
  <si>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</si>
  <si>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</si>
  <si>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</si>
  <si>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</si>
  <si>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</si>
  <si>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</si>
  <si>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</si>
  <si>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</si>
  <si>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</si>
  <si>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</si>
  <si>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</si>
  <si>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</si>
  <si>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</si>
  <si>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</si>
  <si>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</si>
  <si>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</si>
  <si>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</si>
  <si>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</si>
  <si>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</si>
  <si>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</si>
  <si>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</si>
  <si>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</si>
  <si>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</si>
  <si>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</si>
  <si>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</si>
  <si>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</si>
  <si>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</si>
  <si>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</si>
  <si>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</si>
  <si>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</si>
  <si>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</si>
  <si>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</si>
  <si>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</si>
  <si>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</si>
  <si>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</si>
  <si>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</si>
  <si>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</si>
  <si>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</si>
  <si>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</si>
  <si>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</si>
  <si>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</si>
  <si>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</si>
  <si>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</si>
  <si>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</si>
  <si>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</si>
  <si>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</si>
  <si>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</si>
  <si>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</si>
  <si>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</si>
  <si>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</si>
  <si>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</si>
  <si>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</si>
  <si>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</si>
  <si>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</si>
  <si>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</si>
  <si>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</si>
  <si>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</si>
  <si>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</si>
  <si>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</si>
  <si>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</si>
  <si>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</si>
  <si>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</si>
  <si>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</si>
  <si>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</si>
  <si>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</si>
  <si>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</si>
  <si>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</si>
  <si>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</si>
  <si>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</si>
  <si>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</si>
  <si>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</si>
  <si>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</si>
  <si>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</si>
  <si>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</si>
  <si>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</si>
  <si>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</si>
  <si>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</si>
  <si>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</si>
  <si>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</si>
  <si>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</si>
  <si>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</si>
  <si>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</si>
  <si>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</si>
  <si>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</si>
  <si>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</si>
  <si>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</si>
  <si>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</si>
  <si>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</si>
  <si>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</si>
  <si>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</si>
  <si>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</si>
  <si>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</si>
  <si>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</si>
  <si>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</si>
  <si>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</si>
  <si>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</si>
  <si>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</si>
  <si>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</si>
  <si>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</si>
  <si>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</si>
  <si>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</si>
  <si>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</si>
  <si>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</si>
  <si>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</si>
  <si>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</si>
  <si>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</si>
  <si>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</si>
  <si>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</si>
  <si>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</si>
  <si>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</si>
  <si>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</si>
  <si>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</si>
  <si>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</si>
  <si>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</si>
  <si>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</si>
  <si>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</si>
  <si>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</si>
  <si>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</si>
  <si>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</si>
  <si>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</si>
  <si>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</si>
  <si>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</si>
  <si>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</si>
  <si>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</si>
  <si>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</si>
  <si>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</si>
  <si>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</si>
  <si>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</si>
  <si>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</si>
  <si>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</si>
  <si>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</si>
  <si>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</si>
  <si>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</si>
  <si>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</si>
  <si>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</si>
  <si>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</si>
  <si>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</si>
  <si>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</si>
  <si>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</si>
  <si>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</si>
  <si>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</si>
  <si>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</si>
  <si>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</si>
  <si>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</si>
  <si>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</si>
  <si>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</si>
  <si>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</si>
  <si>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</si>
  <si>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</si>
  <si>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</si>
  <si>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</si>
  <si>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</si>
  <si>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</si>
  <si>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</si>
  <si>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</si>
  <si>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</si>
  <si>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</si>
  <si>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</si>
  <si>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</si>
  <si>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</si>
  <si>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</si>
  <si>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</si>
  <si>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</si>
  <si>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</si>
  <si>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</si>
  <si>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</si>
  <si>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</si>
  <si>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</si>
  <si>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</si>
  <si>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</si>
  <si>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</si>
  <si>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</si>
  <si>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</si>
  <si>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</si>
  <si>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</si>
  <si>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</si>
  <si>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</si>
  <si>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</si>
  <si>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</si>
  <si>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</si>
  <si>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</si>
  <si>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</si>
  <si>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</si>
  <si>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</si>
  <si>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</si>
  <si>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</si>
  <si>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</si>
  <si>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</si>
  <si>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</si>
  <si>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</si>
  <si>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</si>
  <si>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</si>
  <si>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</si>
  <si>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</si>
  <si>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</si>
  <si>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</si>
  <si>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</si>
  <si>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</si>
  <si>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</si>
  <si>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</si>
  <si>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</si>
  <si>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</si>
  <si>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</si>
  <si>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</si>
  <si>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</si>
  <si>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</si>
  <si>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</si>
  <si>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</si>
  <si>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</si>
  <si>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</si>
  <si>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</si>
  <si>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</si>
  <si>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</si>
  <si>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</si>
  <si>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</si>
  <si>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</si>
  <si>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</si>
  <si>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</si>
  <si>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</si>
  <si>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</si>
  <si>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</si>
  <si>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</si>
  <si>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</si>
  <si>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</si>
  <si>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</si>
  <si>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</si>
  <si>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</si>
  <si>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</si>
  <si>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</si>
  <si>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</si>
  <si>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</si>
  <si>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</si>
  <si>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</si>
  <si>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</si>
  <si>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</si>
  <si>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</si>
  <si>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</si>
  <si>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</si>
  <si>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</si>
  <si>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</si>
  <si>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</si>
  <si>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</si>
  <si>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</si>
  <si>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</si>
  <si>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</si>
  <si>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</si>
  <si>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</si>
  <si>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</si>
  <si>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</si>
  <si>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</si>
  <si>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</si>
  <si>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</si>
  <si>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</si>
  <si>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</si>
  <si>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</si>
  <si>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</si>
  <si>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</si>
  <si>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</si>
  <si>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</si>
  <si>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</si>
  <si>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</si>
  <si>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</si>
  <si>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</si>
  <si>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</si>
  <si>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</si>
  <si>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</si>
  <si>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</si>
  <si>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</si>
  <si>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</si>
  <si>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</si>
  <si>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</si>
  <si>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</si>
  <si>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</si>
  <si>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</si>
  <si>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</si>
  <si>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</si>
  <si>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</si>
  <si>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</si>
  <si>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</si>
  <si>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</si>
  <si>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</si>
  <si>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</si>
  <si>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</si>
  <si>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</si>
  <si>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</si>
  <si>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</si>
  <si>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</si>
  <si>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</si>
  <si>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</si>
  <si>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</si>
  <si>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</si>
  <si>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</si>
  <si>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</si>
  <si>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</si>
  <si>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</si>
  <si>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</si>
  <si>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</si>
  <si>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</si>
  <si>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</si>
  <si>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</si>
  <si>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</si>
  <si>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</si>
  <si>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</si>
  <si>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</si>
  <si>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</si>
  <si>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</si>
  <si>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</si>
  <si>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</si>
  <si>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</si>
  <si>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</si>
  <si>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</si>
  <si>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</si>
  <si>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</si>
  <si>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</si>
  <si>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</si>
  <si>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</si>
  <si>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</si>
  <si>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</si>
  <si>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</si>
  <si>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</si>
  <si>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</si>
  <si>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</si>
  <si>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</si>
  <si>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</si>
  <si>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</si>
  <si>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</si>
  <si>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</si>
  <si>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</si>
  <si>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</si>
  <si>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</si>
  <si>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</si>
  <si>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</si>
  <si>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</si>
  <si>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</si>
  <si>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</si>
  <si>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</si>
  <si>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</si>
  <si>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</si>
  <si>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</si>
  <si>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</si>
  <si>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</si>
  <si>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</si>
  <si>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</si>
  <si>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</si>
  <si>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</si>
  <si>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</si>
  <si>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</si>
  <si>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</si>
  <si>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</si>
  <si>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</si>
  <si>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</si>
  <si>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</si>
  <si>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</si>
  <si>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</si>
  <si>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</si>
  <si>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</si>
  <si>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</si>
  <si>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</si>
  <si>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</si>
  <si>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</si>
  <si>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</si>
  <si>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</si>
  <si>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</si>
  <si>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</si>
  <si>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</si>
  <si>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</si>
  <si>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</si>
  <si>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</si>
  <si>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</si>
  <si>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</si>
  <si>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</si>
  <si>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</si>
  <si>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</si>
  <si>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</si>
  <si>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</si>
  <si>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</si>
  <si>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</si>
  <si>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</si>
  <si>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</si>
  <si>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</si>
  <si>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</si>
  <si>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</si>
  <si>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</si>
  <si>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</si>
  <si>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</si>
  <si>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</si>
  <si>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</si>
  <si>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</si>
  <si>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</si>
  <si>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</si>
  <si>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</si>
  <si>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</si>
  <si>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</si>
  <si>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</si>
  <si>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</si>
  <si>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</si>
  <si>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</si>
  <si>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</si>
  <si>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</si>
  <si>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</si>
  <si>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</si>
  <si>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</si>
  <si>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</si>
  <si>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</si>
  <si>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</si>
  <si>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</si>
  <si>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</si>
  <si>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</si>
  <si>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</si>
  <si>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</si>
  <si>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</si>
  <si>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</si>
  <si>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</si>
  <si>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</si>
  <si>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</si>
  <si>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</si>
  <si>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</si>
  <si>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</si>
  <si>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</si>
  <si>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</si>
  <si>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</si>
  <si>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</si>
  <si>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</si>
  <si>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</si>
  <si>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</si>
  <si>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</si>
  <si>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</si>
  <si>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</si>
  <si>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</si>
  <si>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</si>
  <si>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</si>
  <si>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</si>
  <si>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</si>
  <si>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</si>
  <si>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</si>
  <si>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</si>
  <si>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</si>
  <si>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</si>
  <si>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</si>
  <si>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</si>
  <si>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</si>
  <si>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</si>
  <si>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</si>
  <si>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</si>
  <si>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</si>
  <si>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</si>
  <si>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</si>
  <si>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</si>
  <si>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</si>
  <si>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</si>
  <si>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</si>
  <si>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</si>
  <si>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</si>
  <si>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</si>
  <si>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</si>
  <si>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</si>
  <si>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</si>
  <si>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</si>
  <si>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</si>
  <si>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</si>
  <si>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</si>
  <si>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</si>
  <si>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</si>
  <si>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</si>
  <si>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</si>
  <si>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</si>
  <si>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</si>
  <si>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</si>
  <si>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</si>
  <si>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</si>
  <si>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</si>
  <si>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</si>
  <si>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</si>
  <si>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</si>
  <si>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</si>
  <si>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</si>
  <si>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</si>
  <si>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</si>
  <si>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</si>
  <si>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</si>
  <si>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</si>
  <si>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</si>
  <si>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</si>
  <si>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</si>
  <si>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</si>
  <si>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</si>
  <si>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</si>
  <si>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</si>
  <si>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</si>
  <si>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</si>
  <si>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</si>
  <si>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</si>
  <si>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</si>
  <si>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</si>
  <si>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</si>
  <si>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</si>
  <si>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</si>
  <si>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</si>
  <si>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</si>
  <si>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</si>
  <si>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</si>
  <si>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</si>
  <si>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</si>
  <si>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</si>
  <si>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</si>
  <si>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</si>
  <si>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</si>
  <si>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</si>
  <si>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</si>
  <si>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</si>
  <si>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</si>
  <si>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</si>
  <si>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</si>
  <si>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</si>
  <si>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</si>
  <si>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</si>
  <si>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</si>
  <si>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</si>
  <si>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</si>
  <si>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</si>
  <si>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</si>
  <si>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</si>
  <si>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</si>
  <si>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</si>
  <si>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</si>
  <si>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</si>
  <si>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</si>
  <si>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</si>
  <si>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</si>
  <si>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</si>
  <si>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</si>
  <si>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</si>
  <si>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</si>
  <si>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</si>
  <si>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</si>
  <si>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</si>
  <si>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</si>
  <si>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</si>
  <si>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</si>
  <si>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</si>
  <si>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</si>
  <si>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</si>
  <si>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</si>
  <si>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</si>
  <si>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</si>
  <si>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</si>
  <si>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</si>
  <si>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</si>
  <si>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</si>
  <si>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</si>
  <si>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</si>
  <si>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</si>
  <si>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</si>
  <si>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</si>
  <si>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</si>
  <si>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</si>
  <si>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</si>
  <si>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</si>
  <si>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</si>
  <si>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</si>
  <si>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</si>
  <si>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</si>
  <si>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</si>
  <si>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</si>
  <si>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</si>
  <si>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</si>
  <si>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</si>
  <si>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</si>
  <si>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</si>
  <si>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</si>
  <si>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</si>
  <si>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</si>
  <si>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</si>
  <si>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</si>
  <si>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</si>
  <si>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</si>
  <si>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</si>
  <si>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</si>
  <si>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</si>
  <si>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</si>
  <si>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</si>
  <si>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</si>
  <si>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</si>
  <si>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</si>
  <si>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</si>
  <si>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</si>
  <si>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</si>
  <si>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</si>
  <si>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</si>
  <si>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</si>
  <si>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</si>
  <si>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</si>
  <si>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</si>
  <si>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</si>
  <si>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</si>
  <si>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</si>
  <si>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</si>
  <si>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</si>
  <si>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</si>
  <si>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</si>
  <si>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</si>
  <si>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</si>
  <si>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</si>
  <si>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</si>
  <si>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</si>
  <si>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</si>
  <si>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</si>
  <si>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</si>
  <si>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</si>
  <si>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</si>
  <si>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</si>
  <si>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</si>
  <si>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</si>
  <si>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</si>
  <si>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</si>
  <si>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</si>
  <si>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</si>
  <si>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</si>
  <si>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</si>
  <si>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</si>
  <si>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</si>
  <si>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</si>
  <si>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</si>
  <si>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</si>
  <si>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</si>
  <si>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</si>
  <si>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</si>
  <si>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</si>
  <si>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</si>
  <si>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</si>
  <si>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</si>
  <si>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</si>
  <si>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</si>
  <si>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</si>
  <si>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</si>
  <si>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</si>
  <si>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</si>
  <si>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</si>
  <si>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</si>
  <si>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</si>
  <si>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</si>
  <si>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</si>
  <si>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</si>
  <si>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</si>
  <si>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</si>
  <si>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</si>
  <si>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</si>
  <si>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</si>
  <si>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</si>
  <si>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</si>
  <si>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</si>
  <si>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</si>
  <si>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</si>
  <si>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</si>
  <si>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</si>
  <si>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</si>
  <si>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</si>
  <si>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</si>
  <si>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</si>
  <si>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</si>
  <si>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</si>
  <si>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</si>
  <si>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</si>
  <si>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</si>
  <si>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</si>
  <si>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</si>
  <si>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</si>
  <si>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</si>
  <si>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</si>
  <si>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</si>
  <si>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</si>
  <si>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</si>
  <si>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</si>
  <si>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</si>
  <si>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</si>
  <si>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</si>
  <si>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</si>
  <si>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</si>
  <si>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</si>
  <si>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</si>
  <si>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</si>
  <si>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</si>
  <si>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</si>
  <si>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</si>
  <si>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</si>
  <si>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</si>
  <si>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</si>
  <si>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</si>
  <si>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</si>
  <si>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</si>
  <si>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</si>
  <si>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</si>
  <si>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</si>
  <si>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</si>
  <si>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</si>
  <si>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</si>
  <si>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</si>
  <si>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</si>
  <si>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</si>
  <si>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</si>
  <si>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</si>
  <si>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</si>
  <si>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</si>
  <si>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</si>
  <si>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</si>
  <si>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</si>
  <si>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</si>
  <si>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</si>
  <si>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</si>
  <si>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</si>
  <si>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</si>
  <si>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</si>
  <si>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</si>
  <si>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</si>
  <si>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</si>
  <si>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</si>
  <si>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</si>
  <si>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</si>
  <si>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</si>
  <si>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</si>
  <si>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</si>
  <si>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</si>
  <si>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</si>
  <si>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</si>
  <si>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</si>
  <si>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</si>
  <si>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</si>
  <si>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</si>
  <si>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</si>
  <si>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</si>
  <si>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</si>
  <si>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</si>
  <si>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</si>
  <si>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</si>
  <si>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</si>
  <si>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</si>
  <si>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</si>
  <si>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</si>
  <si>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</si>
  <si>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</si>
  <si>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</si>
  <si>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</si>
  <si>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</si>
  <si>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</si>
  <si>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</si>
  <si>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</si>
  <si>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</si>
  <si>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</si>
  <si>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</si>
  <si>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</si>
  <si>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</si>
  <si>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</si>
  <si>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</si>
  <si>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</si>
  <si>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</si>
  <si>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</si>
  <si>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</si>
  <si>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</si>
  <si>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</si>
  <si>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</si>
  <si>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</si>
  <si>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</si>
  <si>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</si>
  <si>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</si>
  <si>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</si>
  <si>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</si>
  <si>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</si>
  <si>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</si>
  <si>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</si>
  <si>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</si>
  <si>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</si>
  <si>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</si>
  <si>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</si>
  <si>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</si>
  <si>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</si>
  <si>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</si>
  <si>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</si>
  <si>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</si>
  <si>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</si>
  <si>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</si>
  <si>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</si>
  <si>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</si>
  <si>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</si>
  <si>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</si>
  <si>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</si>
  <si>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</si>
  <si>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</si>
  <si>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</si>
  <si>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</si>
  <si>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</si>
  <si>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</si>
  <si>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</si>
  <si>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</si>
  <si>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</si>
  <si>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</si>
  <si>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</si>
  <si>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</si>
  <si>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</si>
  <si>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</si>
  <si>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</si>
  <si>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</si>
  <si>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</si>
  <si>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</si>
  <si>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</si>
  <si>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</si>
  <si>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</si>
  <si>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</si>
  <si>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</si>
  <si>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</si>
  <si>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</si>
  <si>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</si>
  <si>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</si>
  <si>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</si>
  <si>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</si>
  <si>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</si>
  <si>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</si>
  <si>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</si>
  <si>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</si>
  <si>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</si>
  <si>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</si>
  <si>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</si>
  <si>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</si>
  <si>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</si>
  <si>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</si>
  <si>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</si>
  <si>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</si>
  <si>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</si>
  <si>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</si>
  <si>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</si>
  <si>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</si>
  <si>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</si>
  <si>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</si>
  <si>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</si>
  <si>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</si>
  <si>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</si>
  <si>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</si>
  <si>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</si>
  <si>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</si>
  <si>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</si>
  <si>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</si>
  <si>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</si>
  <si>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</si>
  <si>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</si>
  <si>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</si>
  <si>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</si>
  <si>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</si>
  <si>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</si>
  <si>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</si>
  <si>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</si>
  <si>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</si>
  <si>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</si>
  <si>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</si>
  <si>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</si>
  <si>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</si>
  <si>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</si>
  <si>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</si>
  <si>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</si>
  <si>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</si>
  <si>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</si>
  <si>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</si>
  <si>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</si>
  <si>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</si>
  <si>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</si>
  <si>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</si>
  <si>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</si>
  <si>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</si>
  <si>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</si>
  <si>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</si>
  <si>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</si>
  <si>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</si>
  <si>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</si>
  <si>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</si>
  <si>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</si>
  <si>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</si>
  <si>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</si>
  <si>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</si>
  <si>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</si>
  <si>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</si>
  <si>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</si>
  <si>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</si>
  <si>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</si>
  <si>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</si>
  <si>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</si>
  <si>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</si>
  <si>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</si>
  <si>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</si>
  <si>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</si>
  <si>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</si>
  <si>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</si>
  <si>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</si>
  <si>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</si>
  <si>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</si>
  <si>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</si>
  <si>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</si>
  <si>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</si>
  <si>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</si>
  <si>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</si>
  <si>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</si>
  <si>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</si>
  <si>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</si>
  <si>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</si>
  <si>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</si>
  <si>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</si>
  <si>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</si>
  <si>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</si>
  <si>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</si>
  <si>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</si>
  <si>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</si>
  <si>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</si>
  <si>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</si>
  <si>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</si>
  <si>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</si>
  <si>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</si>
  <si>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</si>
  <si>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</si>
  <si>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</si>
  <si>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</si>
  <si>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</si>
  <si>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</si>
  <si>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</si>
  <si>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</si>
  <si>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</si>
  <si>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</si>
  <si>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</si>
  <si>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</si>
  <si>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</si>
  <si>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</si>
  <si>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</si>
  <si>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</si>
  <si>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</si>
  <si>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</si>
  <si>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</si>
  <si>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</si>
  <si>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</si>
  <si>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</si>
  <si>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</si>
  <si>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</si>
  <si>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</si>
  <si>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</si>
  <si>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</si>
  <si>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</si>
  <si>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</si>
  <si>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</si>
  <si>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</si>
  <si>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</si>
  <si>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</si>
  <si>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</si>
  <si>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</si>
  <si>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</si>
  <si>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</si>
  <si>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</si>
  <si>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</si>
  <si>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</si>
  <si>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</si>
  <si>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</si>
  <si>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</si>
  <si>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</si>
  <si>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</si>
  <si>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</si>
  <si>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</si>
  <si>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</si>
  <si>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</si>
  <si>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</si>
  <si>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</si>
  <si>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</si>
  <si>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</si>
  <si>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</si>
  <si>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</si>
  <si>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</si>
  <si>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</si>
  <si>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</si>
  <si>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</si>
  <si>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</si>
  <si>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</si>
  <si>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</si>
  <si>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</si>
  <si>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</si>
  <si>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</si>
  <si>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</si>
  <si>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</si>
  <si>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</si>
  <si>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</si>
  <si>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</si>
  <si>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</si>
  <si>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</si>
  <si>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</si>
  <si>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</si>
  <si>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</si>
  <si>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</si>
  <si>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</si>
  <si>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</si>
  <si>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</si>
  <si>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</si>
  <si>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</si>
  <si>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</si>
  <si>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</si>
  <si>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</si>
  <si>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</si>
  <si>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</si>
  <si>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</si>
  <si>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</si>
  <si>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</si>
  <si>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</si>
  <si>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</si>
  <si>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</si>
  <si>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</si>
  <si>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</si>
  <si>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</si>
  <si>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</si>
  <si>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</si>
  <si>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</si>
  <si>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</si>
  <si>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</si>
  <si>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</si>
  <si>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</si>
  <si>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</si>
  <si>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</si>
  <si>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</si>
  <si>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</si>
  <si>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</si>
  <si>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</si>
  <si>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</si>
  <si>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</si>
  <si>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</si>
  <si>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</si>
  <si>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</si>
  <si>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</si>
  <si>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</si>
  <si>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</si>
  <si>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</si>
  <si>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</si>
  <si>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</si>
  <si>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</si>
  <si>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</si>
  <si>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</si>
  <si>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</si>
  <si>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</si>
  <si>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</si>
  <si>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</si>
  <si>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</si>
  <si>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</si>
  <si>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</si>
  <si>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</si>
  <si>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</si>
  <si>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</si>
  <si>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</si>
  <si>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</si>
  <si>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</si>
  <si>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</si>
  <si>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</si>
  <si>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</si>
  <si>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</si>
  <si>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</si>
  <si>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</si>
  <si>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</si>
  <si>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</si>
  <si>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</si>
  <si>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</si>
  <si>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</si>
  <si>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</si>
  <si>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</si>
  <si>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</si>
  <si>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</si>
  <si>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</si>
  <si>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</si>
  <si>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</si>
  <si>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</si>
  <si>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</si>
  <si>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</si>
  <si>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</si>
  <si>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</si>
  <si>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</si>
  <si>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</si>
  <si>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</si>
  <si>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</si>
  <si>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</si>
  <si>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</si>
  <si>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</si>
  <si>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</si>
  <si>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</si>
  <si>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</si>
  <si>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</si>
  <si>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</si>
  <si>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</si>
  <si>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</si>
  <si>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</si>
  <si>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</si>
  <si>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</si>
  <si>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</si>
  <si>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</si>
  <si>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</si>
  <si>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</si>
  <si>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</si>
  <si>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</si>
  <si>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</si>
  <si>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</si>
  <si>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</si>
  <si>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</si>
  <si>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</si>
  <si>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</si>
  <si>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</si>
  <si>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</si>
  <si>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</si>
  <si>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</si>
  <si>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</si>
  <si>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</si>
  <si>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</si>
  <si>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</si>
  <si>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</si>
  <si>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</si>
  <si>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</si>
  <si>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</si>
  <si>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</si>
  <si>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</si>
  <si>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</si>
  <si>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</si>
  <si>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</si>
  <si>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</si>
  <si>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</si>
  <si>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</si>
  <si>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</si>
  <si>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</si>
  <si>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</si>
  <si>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</si>
  <si>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</si>
  <si>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</si>
  <si>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</si>
  <si>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</si>
  <si>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</si>
  <si>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</si>
  <si>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</si>
  <si>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</si>
  <si>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</si>
  <si>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</si>
  <si>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</si>
  <si>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</si>
  <si>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</si>
  <si>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</si>
  <si>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</si>
  <si>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</si>
  <si>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</si>
  <si>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</si>
  <si>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</si>
  <si>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</si>
  <si>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</si>
  <si>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</si>
  <si>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</si>
  <si>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</si>
  <si>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</si>
  <si>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</si>
  <si>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</si>
  <si>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</si>
  <si>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</si>
  <si>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</si>
  <si>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</si>
  <si>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</si>
  <si>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</si>
  <si>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</si>
  <si>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</si>
  <si>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</si>
  <si>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</si>
  <si>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</si>
  <si>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</si>
  <si>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</si>
  <si>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</si>
  <si>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</si>
  <si>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</si>
  <si>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</si>
  <si>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</si>
  <si>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</si>
  <si>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</si>
  <si>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</si>
  <si>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</si>
  <si>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</si>
  <si>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</si>
  <si>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</si>
  <si>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</si>
  <si>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</si>
  <si>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</si>
  <si>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</si>
  <si>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</si>
  <si>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</si>
  <si>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</si>
  <si>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</si>
  <si>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</si>
  <si>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</si>
  <si>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</si>
  <si>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</si>
  <si>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</si>
  <si>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</si>
  <si>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</si>
  <si>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</si>
  <si>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</si>
  <si>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</si>
  <si>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</si>
  <si>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</si>
  <si>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</si>
  <si>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</si>
  <si>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</si>
  <si>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</si>
  <si>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</si>
  <si>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</si>
  <si>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</si>
  <si>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</si>
  <si>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</si>
  <si>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</si>
  <si>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</si>
  <si>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</si>
  <si>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</si>
  <si>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</si>
  <si>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</si>
  <si>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</si>
  <si>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</si>
  <si>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</si>
  <si>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</si>
  <si>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</si>
  <si>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</si>
  <si>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</si>
  <si>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</si>
  <si>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</si>
  <si>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</si>
  <si>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</si>
  <si>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</si>
  <si>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</si>
  <si>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</si>
  <si>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</si>
  <si>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</si>
  <si>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</si>
  <si>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</si>
  <si>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</si>
  <si>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</si>
  <si>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</si>
  <si>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</si>
  <si>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</si>
  <si>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</si>
  <si>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</si>
  <si>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</si>
  <si>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</si>
  <si>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</si>
  <si>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</si>
  <si>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</si>
  <si>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</si>
  <si>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</si>
  <si>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</si>
  <si>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</si>
  <si>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</si>
  <si>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</si>
  <si>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</si>
  <si>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</si>
  <si>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</si>
  <si>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</si>
  <si>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</si>
  <si>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</si>
  <si>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</si>
  <si>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</si>
  <si>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</si>
  <si>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</si>
  <si>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</si>
  <si>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</si>
  <si>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</si>
  <si>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</si>
  <si>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</si>
  <si>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</si>
  <si>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</si>
  <si>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</si>
  <si>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</si>
  <si>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</si>
  <si>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</si>
  <si>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</si>
  <si>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</si>
  <si>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</si>
  <si>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</si>
  <si>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</si>
  <si>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</si>
  <si>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</si>
  <si>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</si>
  <si>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</si>
  <si>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</si>
  <si>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</si>
  <si>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</si>
  <si>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</si>
  <si>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</si>
  <si>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</si>
  <si>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</si>
  <si>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</si>
  <si>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</si>
  <si>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</si>
  <si>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</si>
  <si>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</si>
  <si>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</si>
  <si>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</si>
  <si>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</si>
  <si>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</si>
  <si>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</si>
  <si>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</si>
  <si>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</si>
  <si>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</si>
  <si>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</si>
  <si>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</si>
  <si>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</si>
  <si>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</si>
  <si>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</si>
  <si>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</si>
  <si>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</si>
  <si>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</si>
  <si>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</si>
  <si>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</si>
  <si>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</si>
  <si>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</si>
  <si>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</si>
  <si>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</si>
  <si>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</si>
  <si>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</si>
  <si>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</si>
  <si>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</si>
  <si>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</si>
  <si>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</si>
  <si>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</si>
  <si>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</si>
  <si>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</si>
  <si>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</si>
  <si>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</si>
  <si>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</si>
  <si>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</si>
  <si>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</si>
  <si>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</si>
  <si>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</si>
  <si>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</si>
  <si>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</si>
  <si>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</si>
  <si>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</si>
  <si>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</si>
  <si>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</si>
  <si>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</si>
  <si>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</si>
  <si>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</si>
  <si>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</si>
  <si>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</si>
  <si>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</si>
  <si>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</si>
  <si>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</si>
  <si>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</si>
  <si>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</si>
  <si>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</si>
  <si>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</si>
  <si>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</si>
  <si>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</si>
  <si>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</si>
  <si>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</si>
  <si>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</si>
  <si>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</si>
  <si>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</si>
  <si>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</si>
  <si>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</si>
  <si>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</si>
  <si>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</si>
  <si>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</si>
  <si>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</si>
  <si>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</si>
  <si>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</si>
  <si>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</si>
  <si>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</si>
  <si>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</si>
  <si>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</si>
  <si>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</si>
  <si>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</si>
  <si>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</si>
  <si>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</si>
  <si>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</si>
  <si>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</si>
  <si>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</si>
  <si>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</si>
  <si>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</si>
  <si>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</si>
  <si>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</si>
  <si>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</si>
  <si>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</si>
  <si>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</si>
  <si>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</si>
  <si>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</si>
  <si>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</si>
  <si>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</si>
  <si>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</si>
  <si>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</si>
  <si>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</si>
  <si>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</si>
  <si>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</si>
  <si>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</si>
  <si>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</si>
  <si>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</si>
  <si>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</si>
  <si>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</si>
  <si>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</si>
  <si>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</si>
  <si>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</si>
  <si>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</si>
  <si>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</si>
  <si>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</si>
  <si>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</si>
  <si>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</si>
  <si>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</si>
  <si>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</si>
  <si>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</si>
  <si>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</si>
  <si>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</si>
  <si>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</si>
  <si>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</si>
  <si>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</si>
  <si>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</si>
  <si>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</si>
  <si>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</si>
  <si>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</si>
  <si>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</si>
  <si>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</si>
  <si>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</si>
  <si>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</si>
  <si>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</si>
  <si>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</si>
  <si>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</si>
  <si>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</si>
  <si>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</si>
  <si>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</si>
  <si>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</si>
  <si>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</si>
  <si>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</si>
  <si>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</si>
  <si>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</si>
  <si>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</si>
  <si>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</si>
  <si>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</si>
  <si>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</si>
  <si>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</si>
  <si>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</si>
  <si>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</si>
  <si>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</si>
  <si>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</si>
  <si>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</si>
  <si>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</si>
  <si>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</si>
  <si>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</si>
  <si>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</si>
  <si>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</si>
  <si>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</si>
  <si>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</si>
  <si>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</si>
  <si>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</si>
  <si>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</si>
  <si>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</si>
  <si>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</si>
  <si>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</si>
  <si>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</si>
  <si>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</si>
  <si>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</si>
  <si>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</si>
  <si>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</si>
  <si>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</si>
  <si>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</si>
  <si>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</si>
  <si>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</si>
  <si>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</si>
  <si>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</si>
  <si>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</si>
  <si>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</si>
  <si>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</si>
  <si>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</si>
  <si>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</si>
  <si>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</si>
  <si>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</si>
  <si>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</si>
  <si>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</si>
  <si>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</si>
  <si>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</si>
  <si>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</si>
  <si>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</si>
  <si>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</si>
  <si>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</si>
  <si>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</si>
  <si>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</si>
  <si>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</si>
  <si>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</si>
  <si>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</si>
  <si>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</si>
  <si>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</si>
  <si>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</si>
  <si>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</si>
  <si>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</si>
  <si>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</si>
  <si>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</si>
  <si>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</si>
  <si>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</si>
  <si>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</si>
  <si>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</si>
  <si>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</si>
  <si>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</si>
  <si>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</si>
  <si>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</si>
  <si>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</si>
  <si>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</si>
  <si>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</si>
  <si>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</si>
  <si>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</si>
  <si>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</si>
  <si>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</si>
  <si>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</si>
  <si>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</si>
  <si>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</si>
  <si>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</si>
  <si>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</si>
  <si>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</si>
  <si>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</si>
  <si>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</si>
  <si>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</si>
  <si>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</si>
  <si>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</si>
  <si>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</si>
  <si>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</si>
  <si>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</si>
  <si>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</si>
  <si>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</si>
  <si>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</si>
  <si>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</si>
  <si>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</si>
  <si>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</si>
  <si>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</si>
  <si>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</si>
  <si>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</si>
  <si>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</si>
  <si>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</si>
  <si>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</si>
  <si>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</si>
  <si>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</si>
  <si>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</si>
  <si>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</si>
  <si>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</si>
  <si>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</si>
  <si>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</si>
  <si>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</si>
  <si>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</si>
  <si>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</si>
  <si>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</si>
  <si>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</si>
  <si>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</si>
  <si>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</si>
  <si>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</si>
  <si>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</si>
  <si>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</si>
  <si>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</si>
  <si>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</si>
  <si>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</si>
  <si>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</si>
  <si>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</si>
  <si>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</si>
  <si>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</si>
  <si>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</si>
  <si>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</si>
  <si>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</si>
  <si>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</si>
  <si>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</si>
  <si>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</si>
  <si>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</si>
  <si>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</si>
  <si>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</si>
  <si>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</si>
  <si>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</si>
  <si>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</si>
  <si>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</si>
  <si>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</si>
  <si>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</si>
  <si>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</si>
  <si>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</si>
  <si>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</si>
  <si>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</si>
  <si>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</si>
  <si>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</si>
  <si>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</si>
  <si>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</si>
  <si>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</si>
  <si>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</si>
  <si>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</si>
  <si>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</si>
  <si>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</si>
  <si>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</si>
  <si>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</si>
  <si>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</si>
  <si>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</si>
  <si>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</si>
  <si>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</si>
  <si>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</si>
  <si>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</si>
  <si>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</si>
  <si>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</si>
  <si>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</si>
  <si>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</si>
  <si>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</si>
  <si>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</si>
  <si>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</si>
  <si>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</si>
  <si>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</si>
  <si>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</si>
  <si>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</si>
  <si>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</si>
  <si>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</si>
  <si>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</si>
  <si>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</si>
  <si>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</si>
  <si>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</si>
  <si>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</si>
  <si>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</si>
  <si>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</si>
  <si>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</si>
  <si>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</si>
  <si>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</si>
  <si>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</si>
  <si>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</si>
  <si>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</si>
  <si>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</si>
  <si>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</si>
  <si>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</si>
  <si>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</si>
  <si>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</si>
  <si>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</si>
  <si>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</si>
  <si>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</si>
  <si>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</si>
  <si>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</si>
  <si>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</si>
  <si>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</si>
  <si>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</si>
  <si>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</si>
  <si>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</si>
  <si>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</si>
  <si>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</si>
  <si>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</si>
  <si>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</si>
  <si>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</si>
  <si>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</si>
  <si>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</si>
  <si>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</si>
  <si>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</si>
  <si>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</si>
  <si>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</si>
  <si>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</si>
  <si>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</si>
  <si>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</si>
  <si>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</si>
  <si>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</si>
  <si>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</si>
  <si>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</si>
  <si>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</si>
  <si>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</si>
  <si>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</si>
  <si>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</si>
  <si>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</si>
  <si>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</si>
  <si>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</si>
  <si>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</si>
  <si>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</si>
  <si>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</si>
  <si>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</si>
  <si>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</si>
  <si>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</si>
  <si>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</si>
  <si>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</si>
  <si>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</si>
  <si>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</si>
  <si>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</si>
  <si>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</si>
  <si>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</si>
  <si>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</si>
  <si>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</si>
  <si>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</si>
  <si>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</si>
  <si>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</si>
  <si>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</si>
  <si>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</si>
  <si>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</si>
  <si>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</si>
  <si>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</si>
  <si>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</si>
  <si>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</si>
  <si>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</si>
  <si>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</si>
  <si>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</si>
  <si>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</si>
  <si>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</si>
  <si>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</si>
  <si>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</si>
  <si>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</si>
  <si>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</si>
  <si>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</si>
  <si>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</si>
  <si>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</si>
  <si>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</si>
  <si>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</si>
  <si>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</si>
  <si>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</si>
  <si>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</si>
  <si>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</si>
  <si>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</si>
  <si>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</si>
  <si>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</si>
  <si>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</si>
  <si>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</si>
  <si>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</si>
  <si>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</si>
  <si>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</si>
  <si>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</si>
  <si>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</si>
  <si>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</si>
  <si>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</si>
  <si>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</si>
  <si>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</si>
  <si>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</si>
  <si>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</si>
  <si>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</si>
  <si>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</si>
  <si>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</si>
  <si>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</si>
  <si>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</si>
  <si>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</si>
  <si>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</si>
  <si>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</si>
  <si>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</si>
  <si>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</si>
  <si>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</si>
  <si>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</si>
  <si>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</si>
  <si>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</si>
  <si>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</si>
  <si>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</si>
  <si>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</si>
  <si>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</si>
  <si>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</si>
  <si>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</si>
  <si>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</si>
  <si>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</si>
  <si>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</si>
  <si>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</si>
  <si>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</si>
  <si>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</si>
  <si>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</si>
  <si>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</si>
  <si>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</si>
  <si>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</si>
  <si>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</si>
  <si>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</si>
  <si>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</si>
  <si>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</si>
  <si>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</si>
  <si>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</si>
  <si>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</si>
  <si>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</si>
  <si>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</si>
  <si>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</si>
  <si>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</si>
  <si>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</si>
  <si>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</si>
  <si>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</si>
  <si>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</si>
  <si>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</si>
  <si>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</si>
  <si>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</si>
  <si>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</si>
  <si>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</si>
  <si>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</si>
  <si>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</si>
  <si>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</si>
  <si>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</si>
  <si>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</si>
  <si>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</si>
  <si>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</si>
  <si>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</si>
  <si>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</si>
  <si>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</si>
  <si>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</si>
  <si>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</si>
  <si>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</si>
  <si>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</si>
  <si>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</si>
  <si>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</si>
  <si>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</si>
  <si>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</si>
  <si>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</si>
  <si>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</si>
  <si>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</si>
  <si>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</si>
  <si>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</si>
  <si>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</si>
  <si>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</si>
  <si>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</si>
  <si>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</si>
  <si>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</si>
  <si>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</si>
  <si>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</si>
  <si>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</si>
  <si>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</si>
  <si>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</si>
  <si>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</si>
  <si>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</si>
  <si>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</si>
  <si>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</si>
  <si>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</si>
  <si>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</si>
  <si>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</si>
  <si>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</si>
  <si>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</si>
  <si>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</si>
  <si>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</si>
  <si>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</si>
  <si>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</si>
  <si>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</si>
  <si>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</si>
  <si>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</si>
  <si>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</si>
  <si>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</si>
  <si>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</si>
  <si>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</si>
  <si>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</si>
  <si>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</si>
  <si>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</si>
  <si>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</si>
  <si>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</si>
  <si>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</si>
  <si>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</si>
  <si>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</si>
  <si>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</si>
  <si>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</si>
  <si>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</si>
  <si>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</si>
  <si>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</si>
  <si>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</si>
  <si>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</si>
  <si>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</si>
  <si>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</si>
  <si>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</si>
  <si>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</si>
  <si>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</si>
  <si>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</si>
  <si>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</si>
  <si>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</si>
  <si>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</si>
  <si>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</si>
  <si>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</si>
  <si>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</si>
  <si>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</si>
  <si>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</si>
  <si>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</si>
  <si>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</si>
  <si>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</si>
  <si>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</si>
  <si>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</si>
  <si>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</si>
  <si>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</si>
  <si>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</si>
  <si>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</si>
  <si>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</si>
  <si>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</si>
  <si>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</si>
  <si>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</si>
  <si>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</si>
  <si>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</si>
  <si>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</si>
  <si>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</si>
  <si>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</si>
  <si>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</si>
  <si>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</si>
  <si>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</si>
  <si>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</si>
  <si>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</si>
  <si>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</si>
  <si>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</si>
  <si>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</si>
  <si>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</si>
  <si>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</si>
  <si>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</si>
  <si>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</si>
  <si>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</si>
  <si>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</si>
  <si>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</si>
  <si>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</si>
  <si>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</si>
  <si>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</si>
  <si>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</si>
  <si>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</si>
  <si>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</si>
  <si>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</si>
  <si>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</si>
  <si>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</si>
  <si>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</si>
  <si>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</si>
  <si>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</si>
  <si>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</si>
  <si>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</si>
  <si>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</si>
  <si>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</si>
  <si>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</si>
  <si>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</si>
  <si>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</si>
  <si>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</si>
  <si>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</si>
  <si>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</si>
  <si>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</si>
  <si>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</si>
  <si>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</si>
  <si>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</si>
  <si>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</si>
  <si>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</si>
  <si>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</si>
  <si>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</si>
  <si>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</si>
  <si>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</si>
  <si>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</si>
  <si>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</si>
  <si>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</si>
  <si>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</si>
  <si>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</si>
  <si>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</si>
  <si>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</si>
  <si>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</si>
  <si>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</si>
  <si>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</si>
  <si>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</si>
  <si>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</si>
  <si>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</si>
  <si>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</si>
  <si>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</si>
  <si>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</si>
  <si>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</si>
  <si>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</si>
  <si>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</si>
  <si>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</si>
  <si>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</si>
  <si>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</si>
  <si>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</si>
  <si>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</si>
  <si>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</si>
  <si>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</si>
  <si>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</si>
  <si>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</si>
  <si>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</si>
  <si>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</si>
  <si>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</si>
  <si>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</si>
  <si>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</si>
  <si>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</si>
  <si>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</si>
  <si>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</si>
  <si>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</si>
  <si>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</si>
  <si>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</si>
  <si>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</si>
  <si>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</si>
  <si>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</si>
  <si>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</si>
  <si>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</si>
  <si>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</si>
  <si>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</si>
  <si>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</si>
  <si>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</si>
  <si>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</si>
  <si>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</si>
  <si>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</si>
  <si>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</si>
  <si>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</si>
  <si>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</si>
  <si>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</si>
  <si>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</si>
  <si>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</si>
  <si>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</si>
  <si>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</si>
  <si>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</si>
  <si>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</si>
  <si>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</si>
  <si>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</si>
  <si>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</si>
  <si>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</si>
  <si>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</si>
  <si>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</si>
  <si>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</si>
  <si>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</si>
  <si>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</si>
  <si>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</si>
  <si>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</si>
  <si>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</si>
  <si>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</si>
  <si>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</si>
  <si>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</si>
  <si>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</si>
  <si>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</si>
  <si>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</si>
  <si>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</si>
  <si>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</si>
  <si>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</si>
  <si>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</si>
  <si>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</si>
  <si>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</si>
  <si>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</si>
  <si>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</si>
  <si>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</si>
  <si>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</si>
  <si>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</si>
  <si>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</si>
  <si>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</si>
  <si>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</si>
  <si>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</si>
  <si>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</si>
  <si>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</si>
  <si>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</si>
  <si>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</si>
  <si>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</si>
  <si>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</si>
  <si>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</si>
  <si>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</si>
  <si>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</si>
  <si>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</si>
  <si>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</si>
  <si>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</si>
  <si>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</si>
  <si>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</si>
  <si>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</si>
  <si>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</si>
  <si>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</si>
  <si>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</si>
  <si>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</si>
  <si>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</si>
  <si>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</si>
  <si>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</si>
  <si>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</si>
  <si>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</si>
  <si>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</si>
  <si>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</si>
  <si>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</si>
  <si>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</si>
  <si>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</si>
  <si>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</si>
  <si>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</si>
  <si>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</si>
  <si>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</si>
  <si>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</si>
  <si>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</si>
  <si>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</si>
  <si>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</si>
  <si>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</si>
  <si>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</si>
  <si>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</si>
  <si>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</si>
  <si>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</si>
  <si>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</si>
  <si>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</si>
  <si>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</si>
  <si>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</si>
  <si>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</si>
  <si>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</si>
  <si>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</si>
  <si>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</si>
  <si>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</si>
  <si>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</si>
  <si>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</si>
  <si>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</si>
  <si>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</si>
  <si>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</si>
  <si>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</si>
  <si>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</si>
  <si>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</si>
  <si>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</si>
  <si>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</si>
  <si>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</si>
  <si>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</si>
  <si>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</si>
  <si>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</si>
  <si>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</si>
  <si>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</si>
  <si>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</si>
  <si>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</si>
  <si>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</si>
  <si>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</si>
  <si>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</si>
  <si>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</si>
  <si>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</si>
  <si>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</si>
  <si>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</si>
  <si>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</si>
  <si>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</si>
  <si>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</si>
  <si>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</si>
  <si>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</si>
  <si>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</si>
  <si>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</si>
  <si>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</si>
  <si>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</si>
  <si>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</si>
  <si>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</si>
  <si>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</si>
  <si>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</si>
  <si>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</si>
  <si>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</si>
  <si>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</si>
  <si>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</si>
  <si>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</si>
  <si>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</si>
  <si>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</si>
  <si>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</si>
  <si>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</si>
  <si>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</si>
  <si>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</si>
  <si>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</si>
  <si>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</si>
  <si>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</si>
  <si>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</si>
  <si>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</si>
  <si>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</si>
  <si>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</si>
  <si>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</si>
  <si>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</si>
  <si>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</si>
  <si>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</si>
  <si>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</si>
  <si>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</si>
  <si>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</si>
  <si>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</si>
  <si>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</si>
  <si>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</si>
  <si>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</si>
  <si>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</si>
  <si>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</si>
  <si>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</si>
  <si>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</si>
  <si>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</si>
  <si>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</si>
  <si>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</si>
  <si>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</si>
  <si>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</si>
  <si>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</si>
  <si>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</si>
  <si>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</si>
  <si>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</si>
  <si>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</si>
  <si>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</si>
  <si>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</si>
  <si>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</si>
  <si>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</si>
  <si>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</si>
  <si>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</si>
  <si>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</si>
  <si>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</si>
  <si>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</si>
  <si>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</si>
  <si>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</si>
  <si>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</si>
  <si>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</si>
  <si>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</si>
  <si>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</si>
  <si>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</si>
  <si>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</si>
  <si>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</si>
  <si>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</si>
  <si>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</si>
  <si>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</si>
  <si>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</si>
  <si>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</si>
  <si>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</si>
  <si>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</si>
  <si>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</si>
  <si>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</si>
  <si>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</si>
  <si>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</si>
  <si>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</si>
  <si>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</si>
  <si>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</si>
  <si>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</si>
  <si>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</si>
  <si>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</si>
  <si>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</si>
  <si>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</si>
  <si>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</si>
  <si>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</si>
  <si>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</si>
  <si>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</si>
  <si>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</si>
  <si>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</si>
  <si>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</si>
  <si>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</si>
  <si>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</si>
  <si>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</si>
  <si>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</si>
  <si>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</si>
  <si>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</si>
  <si>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</si>
  <si>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</si>
  <si>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</si>
  <si>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</si>
  <si>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</si>
  <si>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</si>
  <si>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</si>
  <si>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</si>
  <si>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</si>
  <si>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</si>
  <si>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</si>
  <si>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</si>
  <si>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</si>
  <si>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</si>
  <si>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</si>
  <si>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</si>
  <si>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</si>
  <si>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</si>
  <si>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</si>
  <si>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</si>
  <si>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</si>
  <si>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</si>
  <si>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</si>
  <si>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</si>
  <si>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</si>
  <si>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</si>
  <si>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</si>
  <si>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</si>
  <si>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</si>
  <si>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</si>
  <si>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</si>
  <si>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</si>
  <si>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</si>
  <si>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</si>
  <si>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</si>
  <si>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</si>
  <si>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</si>
  <si>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</si>
  <si>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</si>
  <si>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</si>
  <si>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</si>
  <si>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</si>
  <si>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</si>
  <si>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</si>
  <si>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</si>
  <si>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</si>
  <si>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</si>
  <si>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</si>
  <si>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</si>
  <si>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</si>
  <si>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</si>
  <si>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</si>
  <si>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</si>
  <si>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</si>
  <si>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</si>
  <si>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</si>
  <si>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</si>
  <si>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</si>
  <si>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</si>
  <si>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</si>
  <si>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</si>
  <si>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</si>
  <si>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</si>
  <si>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</si>
  <si>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</si>
  <si>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</si>
  <si>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</si>
  <si>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</si>
  <si>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</si>
  <si>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</si>
  <si>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</si>
  <si>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</si>
  <si>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</si>
  <si>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</si>
  <si>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</si>
  <si>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</si>
  <si>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</si>
  <si>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</si>
  <si>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</si>
  <si>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</si>
  <si>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</si>
  <si>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</si>
  <si>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</si>
  <si>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</si>
  <si>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</si>
  <si>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</si>
  <si>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</si>
  <si>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</si>
  <si>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</si>
  <si>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</si>
  <si>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</si>
  <si>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</si>
  <si>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</si>
  <si>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</si>
  <si>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</si>
  <si>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</si>
  <si>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</si>
  <si>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</si>
  <si>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</si>
  <si>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</si>
  <si>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</si>
  <si>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</si>
  <si>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</si>
  <si>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</si>
  <si>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</si>
  <si>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</si>
  <si>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</si>
  <si>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</si>
  <si>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</si>
  <si>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</si>
  <si>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</si>
  <si>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</si>
  <si>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</si>
  <si>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</si>
  <si>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</si>
  <si>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</si>
  <si>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</si>
  <si>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</si>
  <si>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</si>
  <si>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</si>
  <si>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</si>
  <si>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</si>
  <si>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</si>
  <si>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</si>
  <si>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</si>
  <si>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</si>
  <si>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</si>
  <si>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</si>
  <si>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</si>
  <si>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</si>
  <si>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</si>
  <si>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</si>
  <si>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</si>
  <si>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</si>
  <si>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</si>
  <si>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</si>
  <si>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</si>
  <si>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</si>
  <si>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</si>
  <si>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</si>
  <si>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</si>
  <si>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</si>
  <si>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</si>
  <si>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</si>
  <si>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</si>
  <si>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</si>
  <si>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</si>
  <si>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</si>
  <si>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</si>
  <si>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</si>
  <si>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</si>
  <si>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</si>
  <si>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</si>
  <si>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</si>
  <si>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</si>
  <si>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</si>
  <si>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</si>
  <si>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</si>
  <si>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</si>
  <si>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</si>
  <si>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</si>
  <si>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</si>
  <si>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</si>
  <si>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</si>
  <si>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</si>
  <si>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</si>
  <si>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</si>
  <si>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</si>
  <si>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</si>
  <si>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</si>
  <si>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</si>
  <si>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</si>
  <si>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</si>
  <si>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</si>
  <si>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</si>
  <si>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</si>
  <si>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</si>
  <si>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</si>
  <si>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</si>
  <si>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</si>
  <si>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</si>
  <si>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</si>
  <si>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</si>
  <si>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</si>
  <si>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</si>
  <si>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</si>
  <si>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</si>
  <si>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</si>
  <si>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</si>
  <si>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</si>
  <si>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</si>
  <si>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</si>
  <si>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</si>
  <si>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</si>
  <si>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</si>
  <si>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</si>
  <si>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</si>
  <si>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</si>
  <si>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</si>
  <si>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</si>
  <si>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</si>
  <si>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</si>
  <si>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</si>
  <si>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</si>
  <si>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</si>
  <si>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</si>
  <si>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</si>
  <si>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</si>
  <si>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</si>
  <si>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</si>
  <si>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</si>
  <si>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</si>
  <si>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</si>
  <si>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</si>
  <si>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</si>
  <si>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</si>
  <si>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</si>
  <si>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</si>
  <si>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</si>
  <si>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</si>
  <si>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</si>
  <si>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</si>
  <si>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</si>
  <si>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</si>
  <si>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</si>
  <si>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</si>
  <si>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</si>
  <si>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</si>
  <si>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</si>
  <si>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</si>
  <si>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</si>
  <si>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</si>
  <si>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</si>
  <si>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</si>
  <si>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</si>
  <si>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</si>
  <si>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</si>
  <si>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</si>
  <si>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</si>
  <si>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</si>
  <si>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</si>
  <si>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</si>
  <si>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</si>
  <si>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</si>
  <si>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</si>
  <si>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</si>
  <si>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</si>
  <si>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</si>
  <si>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</si>
  <si>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</si>
  <si>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</si>
  <si>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</si>
  <si>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</si>
  <si>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</si>
  <si>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</si>
  <si>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</si>
  <si>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</si>
  <si>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</si>
  <si>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</si>
  <si>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</si>
  <si>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</si>
  <si>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</si>
  <si>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</si>
  <si>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</si>
  <si>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</si>
  <si>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</si>
  <si>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</si>
  <si>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</si>
  <si>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</si>
  <si>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</si>
  <si>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</si>
  <si>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</si>
  <si>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</si>
  <si>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</si>
  <si>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</si>
  <si>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</si>
  <si>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</si>
  <si>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</si>
  <si>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</si>
  <si>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</si>
  <si>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</si>
  <si>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</si>
  <si>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</si>
  <si>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</si>
  <si>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</si>
  <si>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</si>
  <si>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</si>
  <si>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</si>
  <si>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</si>
  <si>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</si>
  <si>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</si>
  <si>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</si>
  <si>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</si>
  <si>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</si>
  <si>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</si>
  <si>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</si>
  <si>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</si>
  <si>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</si>
  <si>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</si>
  <si>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</si>
  <si>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</si>
  <si>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</si>
  <si>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</si>
  <si>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</si>
  <si>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</si>
  <si>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</si>
  <si>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</si>
  <si>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</si>
  <si>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</si>
  <si>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</si>
  <si>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</si>
  <si>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</si>
  <si>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</si>
  <si>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</si>
  <si>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</si>
  <si>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</si>
  <si>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</si>
  <si>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</si>
  <si>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</si>
  <si>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</si>
  <si>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</si>
  <si>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</si>
  <si>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</si>
  <si>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</si>
  <si>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</si>
  <si>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</si>
  <si>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</si>
  <si>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</si>
  <si>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</si>
  <si>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</si>
  <si>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</si>
  <si>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</si>
  <si>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</si>
  <si>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</si>
  <si>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</si>
  <si>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</si>
  <si>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</si>
  <si>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</si>
  <si>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</si>
  <si>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</si>
  <si>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</si>
  <si>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</si>
  <si>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</si>
  <si>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</si>
  <si>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</si>
  <si>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</si>
  <si>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</si>
  <si>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</si>
  <si>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</si>
  <si>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</si>
  <si>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</si>
  <si>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</si>
  <si>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</si>
  <si>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</si>
  <si>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</si>
  <si>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</si>
  <si>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</si>
  <si>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</si>
  <si>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</si>
  <si>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</si>
  <si>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</si>
  <si>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</si>
  <si>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</si>
  <si>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</si>
  <si>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</si>
  <si>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</si>
  <si>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</si>
  <si>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</si>
  <si>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</si>
  <si>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</si>
  <si>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</si>
  <si>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</si>
  <si>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</si>
  <si>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</si>
  <si>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</si>
  <si>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</si>
  <si>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</si>
  <si>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</si>
  <si>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</si>
  <si>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</si>
  <si>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</si>
  <si>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</si>
  <si>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</si>
  <si>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</si>
  <si>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</si>
  <si>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</si>
  <si>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</si>
  <si>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</si>
  <si>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</si>
  <si>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</si>
  <si>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</si>
  <si>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</si>
  <si>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</si>
  <si>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</si>
  <si>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</si>
  <si>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</si>
  <si>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</si>
  <si>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</si>
  <si>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</si>
  <si>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</si>
  <si>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</si>
  <si>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</si>
  <si>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</si>
  <si>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</si>
  <si>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</si>
  <si>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</si>
  <si>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</si>
  <si>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</si>
  <si>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</si>
  <si>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</si>
  <si>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</si>
  <si>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</si>
  <si>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</si>
  <si>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</si>
  <si>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</si>
  <si>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</si>
  <si>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</si>
  <si>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</si>
  <si>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</si>
  <si>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</si>
  <si>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</si>
  <si>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</si>
  <si>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</si>
  <si>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</si>
  <si>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</si>
  <si>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</si>
  <si>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</si>
  <si>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</si>
  <si>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</si>
  <si>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</si>
  <si>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</si>
  <si>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</si>
  <si>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</si>
  <si>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</si>
  <si>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</si>
  <si>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</si>
  <si>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</si>
  <si>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</si>
  <si>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</si>
  <si>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</si>
  <si>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</si>
  <si>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</si>
  <si>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</si>
  <si>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</si>
  <si>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</si>
  <si>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</si>
  <si>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</si>
  <si>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</si>
  <si>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</si>
  <si>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</si>
  <si>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</si>
  <si>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</si>
  <si>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</si>
  <si>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</si>
  <si>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</si>
  <si>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</si>
  <si>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</si>
  <si>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</si>
  <si>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</si>
  <si>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</si>
  <si>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</si>
  <si>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</si>
  <si>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</si>
  <si>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</si>
  <si>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</si>
  <si>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</si>
  <si>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</si>
  <si>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</si>
  <si>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</si>
  <si>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</si>
  <si>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</si>
  <si>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</si>
  <si>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</si>
  <si>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</si>
  <si>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</si>
  <si>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</si>
  <si>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</si>
  <si>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</si>
  <si>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</si>
  <si>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</si>
  <si>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</si>
  <si>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</si>
  <si>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</si>
  <si>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</si>
  <si>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</si>
  <si>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</si>
  <si>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</si>
  <si>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</si>
  <si>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</si>
  <si>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</si>
  <si>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</si>
  <si>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</si>
  <si>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</si>
  <si>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</si>
  <si>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</si>
  <si>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</si>
  <si>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</si>
  <si>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</si>
  <si>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</si>
  <si>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</si>
  <si>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</si>
  <si>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</si>
  <si>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</si>
  <si>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</si>
  <si>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</si>
  <si>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</si>
  <si>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</si>
  <si>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</si>
  <si>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</si>
  <si>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</si>
  <si>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</si>
  <si>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</si>
  <si>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</si>
  <si>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</si>
  <si>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</si>
  <si>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</si>
  <si>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</si>
  <si>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</si>
  <si>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</si>
  <si>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</si>
  <si>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</si>
  <si>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</si>
  <si>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</si>
  <si>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</si>
  <si>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</si>
  <si>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</si>
  <si>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</si>
  <si>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</si>
  <si>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</si>
  <si>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</si>
  <si>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</si>
  <si>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</si>
  <si>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</si>
  <si>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</si>
  <si>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</si>
  <si>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</si>
  <si>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</si>
  <si>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</si>
  <si>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</si>
  <si>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</si>
  <si>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</si>
  <si>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</si>
  <si>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</si>
  <si>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</si>
  <si>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</si>
  <si>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</si>
  <si>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</si>
  <si>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</si>
  <si>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</si>
  <si>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</si>
  <si>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</si>
  <si>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</si>
  <si>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</si>
  <si>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</si>
  <si>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</si>
  <si>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</si>
  <si>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</si>
  <si>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</si>
  <si>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</si>
  <si>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</si>
  <si>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</si>
  <si>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</si>
  <si>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</si>
  <si>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</si>
  <si>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</si>
  <si>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</si>
  <si>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</si>
  <si>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</si>
  <si>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</si>
  <si>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</si>
  <si>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</si>
  <si>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</si>
  <si>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</si>
  <si>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</si>
  <si>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</si>
  <si>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</si>
  <si>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</si>
  <si>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</si>
  <si>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</si>
  <si>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</si>
  <si>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</si>
  <si>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</si>
  <si>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</si>
  <si>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</si>
  <si>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</si>
  <si>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</si>
  <si>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</si>
  <si>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</si>
  <si>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</si>
  <si>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</si>
  <si>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</si>
  <si>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</si>
  <si>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</si>
  <si>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</si>
  <si>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</si>
  <si>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</si>
  <si>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</si>
  <si>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</si>
  <si>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</si>
  <si>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</si>
  <si>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</si>
  <si>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</si>
  <si>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</si>
  <si>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</si>
  <si>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</si>
  <si>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</si>
  <si>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</si>
  <si>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</si>
  <si>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</si>
  <si>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</si>
  <si>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</si>
  <si>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</si>
  <si>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</si>
  <si>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</si>
  <si>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</si>
  <si>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</si>
  <si>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</si>
  <si>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</si>
  <si>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</si>
  <si>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</si>
  <si>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</si>
  <si>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</si>
  <si>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</si>
  <si>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</si>
  <si>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</si>
  <si>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</si>
  <si>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</si>
  <si>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</si>
  <si>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</si>
  <si>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</si>
  <si>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</si>
  <si>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</si>
  <si>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</si>
  <si>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</si>
  <si>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</si>
  <si>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</si>
  <si>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</si>
  <si>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</si>
  <si>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</si>
  <si>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</si>
  <si>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</si>
  <si>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</si>
  <si>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</si>
  <si>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</si>
  <si>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</si>
  <si>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</si>
  <si>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</si>
  <si>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</si>
  <si>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</si>
  <si>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</si>
  <si>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</si>
  <si>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</si>
  <si>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</si>
  <si>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</si>
  <si>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</si>
  <si>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</si>
  <si>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</si>
  <si>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</si>
  <si>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</si>
  <si>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</si>
  <si>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</si>
  <si>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</si>
  <si>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</si>
  <si>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</si>
  <si>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</si>
  <si>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</si>
  <si>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</si>
  <si>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</si>
  <si>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</si>
  <si>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</si>
  <si>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</si>
  <si>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</si>
  <si>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</si>
  <si>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</si>
  <si>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</si>
  <si>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</si>
  <si>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</si>
  <si>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</si>
  <si>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</si>
  <si>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</si>
  <si>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</si>
  <si>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</si>
  <si>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</si>
  <si>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</si>
  <si>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</si>
  <si>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</si>
  <si>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</si>
  <si>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</si>
  <si>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</si>
  <si>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</si>
  <si>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</si>
  <si>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</si>
  <si>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</si>
  <si>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</si>
  <si>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</si>
  <si>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</si>
  <si>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</si>
  <si>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</si>
  <si>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</si>
  <si>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</si>
  <si>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</si>
  <si>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</si>
  <si>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</si>
  <si>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</si>
  <si>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</si>
  <si>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</si>
  <si>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</si>
  <si>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</si>
  <si>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</si>
  <si>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</si>
  <si>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</si>
  <si>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</si>
  <si>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</si>
  <si>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</si>
  <si>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</si>
  <si>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</si>
  <si>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</si>
  <si>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</si>
  <si>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</si>
  <si>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</si>
  <si>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</si>
  <si>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</si>
  <si>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</si>
  <si>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</si>
  <si>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</si>
  <si>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</si>
  <si>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</si>
  <si>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</si>
  <si>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</si>
  <si>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</si>
  <si>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</si>
  <si>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</si>
  <si>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</si>
  <si>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</si>
  <si>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</si>
  <si>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</si>
  <si>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</si>
  <si>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</si>
  <si>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</si>
  <si>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</si>
  <si>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</si>
  <si>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</si>
  <si>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</si>
  <si>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</si>
  <si>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</si>
  <si>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</si>
  <si>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</si>
  <si>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</si>
  <si>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</si>
  <si>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</si>
  <si>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</si>
  <si>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</si>
  <si>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</si>
  <si>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</si>
  <si>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</si>
  <si>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</si>
  <si>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</si>
  <si>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</si>
  <si>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</si>
  <si>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</si>
  <si>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</si>
  <si>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</si>
  <si>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</si>
  <si>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</si>
  <si>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</si>
  <si>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</si>
  <si>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</si>
  <si>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</si>
  <si>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</si>
  <si>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</si>
  <si>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</si>
  <si>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</si>
  <si>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</si>
  <si>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</si>
  <si>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</si>
  <si>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</si>
  <si>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</si>
  <si>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</si>
  <si>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</si>
  <si>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</si>
  <si>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</si>
  <si>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</si>
  <si>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</si>
  <si>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</si>
  <si>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</si>
  <si>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</si>
  <si>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</si>
  <si>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</si>
  <si>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</si>
  <si>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</si>
  <si>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</si>
  <si>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</si>
  <si>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</si>
  <si>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</si>
  <si>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</si>
  <si>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</si>
  <si>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</si>
  <si>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</si>
  <si>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</si>
  <si>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</si>
  <si>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</si>
  <si>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</si>
  <si>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</si>
  <si>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</si>
  <si>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</si>
  <si>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</si>
  <si>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</si>
  <si>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</si>
  <si>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</si>
  <si>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</si>
  <si>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</si>
  <si>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</si>
  <si>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</si>
  <si>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</si>
  <si>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</si>
  <si>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</si>
  <si>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</si>
  <si>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</si>
  <si>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</si>
  <si>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</si>
  <si>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</si>
  <si>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</si>
  <si>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</si>
  <si>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</si>
  <si>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</si>
  <si>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</si>
  <si>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</si>
  <si>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</si>
  <si>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</si>
  <si>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</si>
  <si>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</si>
  <si>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</si>
  <si>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</si>
  <si>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</si>
  <si>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</si>
  <si>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</si>
  <si>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</si>
  <si>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</si>
  <si>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</si>
  <si>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</si>
  <si>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</si>
  <si>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</si>
  <si>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</si>
  <si>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</si>
  <si>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</si>
  <si>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</si>
  <si>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</si>
  <si>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</si>
  <si>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</si>
  <si>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</si>
  <si>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</si>
  <si>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</si>
  <si>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</si>
  <si>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</si>
  <si>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</si>
  <si>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</si>
  <si>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</si>
  <si>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</si>
  <si>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</si>
  <si>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</si>
  <si>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</si>
  <si>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</si>
  <si>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</si>
  <si>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</si>
  <si>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</si>
  <si>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</si>
  <si>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</si>
  <si>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</si>
  <si>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</si>
  <si>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</si>
  <si>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</si>
  <si>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</si>
  <si>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</si>
  <si>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</si>
  <si>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</si>
  <si>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</si>
  <si>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</si>
  <si>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</si>
  <si>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</si>
  <si>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</si>
  <si>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</si>
  <si>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</si>
  <si>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</si>
  <si>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</si>
  <si>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</si>
  <si>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</si>
  <si>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</si>
  <si>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</si>
  <si>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</si>
  <si>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</si>
  <si>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</si>
  <si>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</si>
  <si>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</si>
  <si>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</si>
  <si>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</si>
  <si>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</si>
  <si>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</si>
  <si>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</si>
  <si>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</si>
  <si>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</si>
  <si>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</si>
  <si>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</si>
  <si>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</si>
  <si>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</si>
  <si>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</si>
  <si>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</si>
  <si>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</si>
  <si>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</si>
  <si>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</si>
  <si>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</si>
  <si>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</si>
  <si>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</si>
  <si>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</si>
  <si>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</si>
  <si>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</si>
  <si>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</si>
  <si>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</si>
  <si>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</si>
  <si>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</si>
  <si>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</si>
  <si>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</si>
  <si>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</si>
  <si>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</si>
  <si>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</si>
  <si>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</si>
  <si>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</si>
  <si>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</si>
  <si>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</si>
  <si>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</si>
  <si>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</si>
  <si>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</si>
  <si>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</si>
  <si>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</si>
  <si>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</si>
  <si>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</si>
  <si>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</si>
  <si>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</si>
  <si>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</si>
  <si>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</si>
  <si>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</si>
  <si>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</si>
  <si>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</si>
  <si>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</si>
  <si>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</si>
  <si>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</si>
  <si>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</si>
  <si>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</si>
  <si>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</si>
  <si>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</si>
  <si>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</si>
  <si>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</si>
  <si>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</si>
  <si>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</si>
  <si>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</si>
  <si>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</si>
  <si>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</si>
  <si>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</si>
  <si>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</si>
  <si>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</si>
  <si>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</si>
  <si>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</si>
  <si>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</si>
  <si>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</si>
  <si>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</si>
  <si>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</si>
  <si>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</si>
  <si>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</si>
  <si>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</si>
  <si>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</si>
  <si>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</si>
  <si>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</si>
  <si>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</si>
  <si>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</si>
  <si>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</si>
  <si>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</si>
  <si>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</si>
  <si>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</si>
  <si>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</si>
  <si>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</si>
  <si>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</si>
  <si>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</si>
  <si>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</si>
  <si>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</si>
  <si>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</si>
  <si>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</si>
  <si>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</si>
  <si>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</si>
  <si>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</si>
  <si>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</si>
  <si>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</si>
  <si>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</si>
  <si>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</si>
  <si>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</si>
  <si>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</si>
  <si>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</si>
  <si>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</si>
  <si>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</si>
  <si>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</si>
  <si>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</si>
  <si>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</si>
  <si>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</si>
  <si>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</si>
  <si>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</si>
  <si>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</si>
  <si>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</si>
  <si>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</si>
  <si>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</si>
  <si>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</si>
  <si>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</si>
  <si>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</si>
  <si>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</si>
  <si>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</si>
  <si>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</si>
  <si>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</si>
  <si>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</si>
  <si>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</si>
  <si>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</si>
  <si>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</si>
  <si>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</si>
  <si>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</si>
  <si>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</si>
  <si>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</si>
  <si>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</si>
  <si>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</si>
  <si>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</si>
  <si>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</si>
  <si>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</si>
  <si>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</si>
  <si>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</si>
  <si>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</si>
  <si>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</si>
  <si>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</si>
  <si>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</si>
  <si>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</si>
  <si>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</si>
  <si>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</si>
  <si>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</si>
  <si>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</si>
  <si>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</si>
  <si>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</si>
  <si>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</si>
  <si>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</si>
  <si>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</si>
  <si>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</si>
  <si>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</si>
  <si>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</si>
  <si>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</si>
  <si>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</si>
  <si>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</si>
  <si>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</si>
  <si>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</si>
  <si>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</si>
  <si>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</si>
  <si>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</si>
  <si>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</si>
  <si>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</si>
  <si>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</si>
  <si>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</si>
  <si>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</si>
  <si>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</si>
  <si>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</si>
  <si>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</si>
  <si>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</si>
  <si>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</si>
  <si>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</si>
  <si>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</si>
  <si>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</si>
  <si>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</si>
  <si>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</si>
  <si>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</si>
  <si>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</si>
  <si>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</si>
  <si>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</si>
  <si>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</si>
  <si>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</si>
  <si>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</si>
  <si>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</si>
  <si>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</si>
  <si>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</si>
  <si>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</si>
  <si>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</si>
  <si>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</si>
  <si>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</si>
  <si>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</si>
  <si>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</si>
  <si>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</si>
  <si>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</si>
  <si>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</si>
  <si>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</si>
  <si>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</si>
  <si>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</si>
  <si>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</si>
  <si>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</si>
  <si>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</si>
  <si>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</si>
  <si>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</si>
  <si>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</si>
  <si>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</si>
  <si>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</si>
  <si>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</si>
  <si>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</si>
  <si>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</si>
  <si>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</si>
  <si>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</si>
  <si>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</si>
  <si>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</si>
  <si>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</si>
  <si>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</si>
  <si>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</si>
  <si>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</si>
  <si>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</si>
  <si>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</si>
  <si>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</si>
  <si>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</si>
  <si>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</si>
  <si>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</si>
  <si>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</si>
  <si>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</si>
  <si>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</si>
  <si>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</si>
  <si>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</si>
  <si>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</si>
  <si>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</si>
  <si>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</si>
  <si>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</si>
  <si>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</si>
  <si>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</si>
  <si>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</si>
  <si>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</si>
  <si>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</si>
  <si>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</si>
  <si>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</si>
  <si>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</si>
  <si>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</si>
  <si>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</si>
  <si>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</si>
  <si>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</si>
  <si>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</si>
  <si>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</si>
  <si>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</si>
  <si>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</si>
  <si>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</si>
  <si>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</si>
  <si>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</si>
  <si>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</si>
  <si>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</si>
  <si>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</si>
  <si>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</si>
  <si>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</si>
  <si>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</si>
  <si>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</si>
  <si>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</si>
  <si>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</si>
  <si>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</si>
  <si>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</si>
  <si>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</si>
  <si>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</si>
  <si>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</si>
  <si>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</si>
  <si>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</si>
  <si>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</si>
  <si>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</si>
  <si>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</si>
  <si>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</si>
  <si>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</si>
  <si>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</si>
  <si>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</si>
  <si>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</si>
  <si>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</si>
  <si>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</si>
  <si>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</si>
  <si>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</si>
  <si>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</si>
  <si>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</si>
  <si>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</si>
  <si>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</si>
  <si>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</si>
  <si>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</si>
  <si>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</si>
  <si>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</si>
  <si>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</si>
  <si>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</si>
  <si>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</si>
  <si>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</si>
  <si>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</si>
  <si>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</si>
  <si>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</si>
  <si>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</si>
  <si>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</si>
  <si>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</si>
  <si>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</si>
  <si>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</si>
  <si>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</si>
  <si>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</si>
  <si>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</si>
  <si>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</si>
  <si>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</si>
  <si>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</si>
  <si>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</si>
  <si>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</si>
  <si>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</si>
  <si>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</si>
  <si>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</si>
  <si>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</si>
  <si>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</si>
  <si>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</si>
  <si>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</si>
  <si>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</si>
  <si>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</si>
  <si>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</si>
  <si>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</si>
  <si>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</si>
  <si>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</si>
  <si>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</si>
  <si>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</si>
  <si>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</si>
  <si>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</si>
  <si>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</si>
  <si>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</si>
  <si>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</si>
  <si>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</si>
  <si>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</si>
  <si>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</si>
  <si>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</si>
  <si>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</si>
  <si>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</si>
  <si>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</si>
  <si>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</si>
  <si>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</si>
  <si>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</si>
  <si>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</si>
  <si>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</si>
  <si>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</si>
  <si>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</si>
  <si>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</si>
  <si>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</si>
  <si>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</si>
  <si>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</si>
  <si>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</si>
  <si>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</si>
  <si>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</si>
  <si>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</si>
  <si>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</si>
  <si>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</si>
  <si>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</si>
  <si>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</si>
  <si>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</si>
  <si>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</si>
  <si>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</si>
  <si>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</si>
  <si>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</si>
  <si>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</si>
  <si>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</si>
  <si>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</si>
  <si>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</si>
  <si>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</si>
  <si>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</si>
  <si>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</si>
  <si>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</si>
  <si>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</si>
  <si>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</si>
  <si>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</si>
  <si>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</si>
  <si>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</si>
  <si>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</si>
  <si>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</si>
  <si>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</si>
  <si>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</si>
  <si>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</si>
  <si>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</si>
  <si>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</si>
  <si>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</si>
  <si>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</si>
  <si>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</si>
  <si>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</si>
  <si>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</si>
  <si>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</si>
  <si>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</si>
  <si>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</si>
  <si>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</si>
  <si>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</si>
  <si>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</si>
  <si>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</si>
  <si>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</si>
  <si>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</si>
  <si>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</si>
  <si>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</si>
  <si>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</si>
  <si>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</si>
  <si>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</si>
  <si>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</si>
  <si>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</si>
  <si>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</si>
  <si>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</si>
  <si>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</si>
  <si>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</si>
  <si>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</si>
  <si>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</si>
  <si>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</si>
  <si>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</si>
  <si>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</si>
  <si>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</si>
  <si>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</si>
  <si>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</si>
  <si>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</si>
  <si>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</si>
  <si>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</si>
  <si>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</si>
  <si>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</si>
  <si>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</si>
  <si>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</si>
  <si>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</si>
  <si>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</si>
  <si>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</si>
  <si>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</si>
  <si>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</si>
  <si>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</si>
  <si>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</si>
  <si>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</si>
  <si>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</si>
  <si>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</si>
  <si>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</si>
  <si>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</si>
  <si>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</si>
  <si>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</si>
  <si>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</si>
  <si>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</si>
  <si>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</si>
  <si>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</si>
  <si>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</si>
  <si>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</si>
  <si>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</si>
  <si>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</si>
  <si>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</si>
  <si>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</si>
  <si>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</si>
  <si>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</si>
  <si>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</si>
  <si>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</si>
  <si>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</si>
  <si>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</si>
  <si>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</si>
  <si>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</si>
  <si>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</si>
  <si>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</si>
  <si>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</si>
  <si>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</si>
  <si>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</si>
  <si>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</si>
  <si>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</si>
  <si>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</si>
  <si>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</si>
  <si>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</si>
  <si>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</si>
  <si>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</si>
  <si>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</si>
  <si>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</si>
  <si>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</si>
  <si>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</si>
  <si>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</si>
  <si>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</si>
  <si>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</si>
  <si>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</si>
  <si>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</si>
  <si>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</si>
  <si>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</si>
  <si>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</si>
  <si>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</si>
  <si>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</si>
  <si>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</si>
  <si>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</si>
  <si>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</si>
  <si>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</si>
  <si>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</si>
  <si>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</si>
  <si>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</si>
  <si>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</si>
  <si>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</si>
  <si>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</si>
  <si>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</si>
  <si>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</si>
  <si>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</si>
  <si>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</si>
  <si>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</si>
  <si>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</si>
  <si>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</si>
  <si>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</si>
  <si>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</si>
  <si>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</si>
  <si>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</si>
  <si>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</si>
  <si>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</si>
  <si>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</si>
  <si>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</si>
  <si>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</si>
  <si>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</si>
  <si>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</si>
  <si>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</si>
  <si>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</si>
  <si>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</si>
  <si>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</si>
  <si>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</si>
  <si>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</si>
  <si>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</si>
  <si>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</si>
  <si>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</si>
  <si>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</si>
  <si>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</si>
  <si>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</si>
  <si>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</si>
  <si>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</si>
  <si>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</si>
  <si>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</si>
  <si>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</si>
  <si>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</si>
  <si>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</si>
  <si>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</si>
  <si>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</si>
  <si>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</si>
  <si>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</si>
  <si>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</si>
  <si>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</si>
  <si>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</si>
  <si>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</si>
  <si>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</si>
  <si>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</si>
  <si>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</si>
  <si>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</si>
  <si>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</si>
  <si>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</si>
  <si>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</si>
  <si>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</si>
  <si>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</si>
  <si>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</si>
  <si>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</si>
  <si>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</si>
  <si>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</si>
  <si>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</si>
  <si>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</si>
  <si>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</si>
  <si>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</si>
  <si>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</si>
  <si>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</si>
  <si>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</si>
  <si>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</si>
  <si>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</si>
  <si>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</si>
  <si>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</si>
  <si>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</si>
  <si>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</si>
  <si>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</si>
  <si>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</si>
  <si>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</si>
  <si>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</si>
  <si>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</si>
  <si>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</si>
  <si>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</si>
  <si>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</si>
  <si>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</si>
  <si>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</si>
  <si>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</si>
  <si>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</si>
  <si>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</si>
  <si>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</si>
  <si>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</si>
  <si>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</si>
  <si>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</si>
  <si>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</si>
  <si>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</si>
  <si>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</si>
  <si>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</si>
  <si>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</si>
  <si>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</si>
  <si>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</si>
  <si>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</si>
  <si>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</si>
  <si>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</si>
  <si>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</si>
  <si>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</si>
  <si>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</si>
  <si>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</si>
  <si>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</si>
  <si>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</si>
  <si>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</si>
  <si>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</si>
  <si>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</si>
  <si>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</si>
  <si>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</si>
  <si>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</si>
  <si>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</si>
  <si>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</si>
  <si>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</si>
  <si>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</si>
  <si>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</si>
  <si>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</si>
  <si>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</si>
  <si>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</si>
  <si>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</si>
  <si>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</si>
  <si>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</si>
  <si>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</si>
  <si>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</si>
  <si>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</si>
  <si>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</si>
  <si>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</si>
  <si>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</si>
  <si>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</si>
  <si>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</si>
  <si>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</si>
  <si>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</si>
  <si>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</si>
  <si>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</si>
  <si>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</si>
  <si>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</si>
  <si>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</si>
  <si>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</si>
  <si>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</si>
  <si>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</si>
  <si>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</si>
  <si>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</si>
  <si>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</si>
  <si>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</si>
  <si>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</si>
  <si>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</si>
  <si>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</si>
  <si>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</si>
  <si>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</si>
  <si>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</si>
  <si>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</si>
  <si>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</si>
  <si>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</si>
  <si>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</si>
  <si>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</si>
  <si>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</si>
  <si>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</si>
  <si>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</si>
  <si>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</si>
  <si>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</si>
  <si>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</si>
  <si>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</si>
  <si>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</si>
  <si>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</si>
  <si>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</si>
  <si>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</si>
  <si>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</si>
  <si>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</si>
  <si>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</si>
  <si>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</si>
  <si>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</si>
  <si>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</si>
  <si>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</si>
  <si>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</si>
  <si>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</si>
  <si>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</si>
  <si>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</si>
  <si>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</si>
  <si>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</si>
  <si>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</si>
  <si>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</si>
  <si>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</si>
  <si>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</si>
  <si>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</si>
  <si>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</si>
  <si>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</si>
  <si>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</si>
  <si>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</si>
  <si>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</si>
  <si>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</si>
  <si>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</si>
  <si>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</si>
  <si>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</si>
  <si>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</si>
  <si>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</si>
  <si>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</si>
  <si>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</si>
  <si>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</si>
  <si>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</si>
  <si>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</si>
  <si>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</si>
  <si>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</si>
  <si>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</si>
  <si>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</si>
  <si>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</si>
  <si>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</si>
  <si>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</si>
  <si>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</si>
  <si>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</si>
  <si>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</si>
  <si>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</si>
  <si>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</si>
  <si>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</si>
  <si>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</si>
  <si>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</si>
  <si>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</si>
  <si>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</si>
  <si>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</si>
  <si>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</si>
  <si>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</si>
  <si>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</si>
  <si>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</si>
  <si>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</si>
  <si>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</si>
  <si>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</si>
  <si>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</si>
  <si>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</si>
  <si>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</si>
  <si>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</si>
  <si>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</si>
  <si>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</si>
  <si>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</si>
  <si>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</si>
  <si>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</si>
  <si>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</si>
  <si>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</si>
  <si>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</si>
  <si>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</si>
  <si>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</si>
  <si>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</si>
  <si>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</si>
  <si>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</si>
  <si>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</si>
  <si>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</si>
  <si>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</si>
  <si>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</si>
  <si>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</si>
  <si>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</si>
  <si>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</si>
  <si>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</si>
  <si>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</si>
  <si>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</si>
  <si>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</si>
  <si>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</si>
  <si>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</si>
  <si>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</si>
  <si>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</si>
  <si>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</si>
  <si>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</si>
  <si>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</si>
  <si>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</si>
  <si>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</si>
  <si>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</si>
  <si>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</si>
  <si>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</si>
  <si>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</si>
  <si>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</si>
  <si>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</si>
  <si>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</si>
  <si>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</si>
  <si>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</si>
  <si>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</si>
  <si>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</si>
  <si>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</si>
  <si>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</si>
  <si>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</si>
  <si>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</si>
  <si>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</si>
  <si>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</si>
  <si>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</si>
  <si>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</si>
  <si>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</si>
  <si>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</si>
  <si>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</si>
  <si>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</si>
  <si>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</si>
  <si>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</si>
  <si>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</si>
  <si>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</si>
  <si>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</si>
  <si>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</si>
  <si>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</si>
  <si>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</si>
  <si>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</si>
  <si>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</si>
  <si>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</si>
  <si>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</si>
  <si>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</si>
  <si>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</si>
  <si>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</si>
  <si>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</si>
  <si>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</si>
  <si>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</si>
  <si>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</si>
  <si>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</si>
  <si>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</si>
  <si>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</si>
  <si>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</si>
  <si>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</si>
  <si>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</si>
  <si>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</si>
  <si>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</si>
  <si>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</si>
  <si>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</si>
  <si>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</si>
  <si>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</si>
  <si>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</si>
  <si>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</si>
  <si>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</si>
  <si>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</si>
  <si>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</si>
  <si>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</si>
  <si>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</si>
  <si>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</si>
  <si>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</si>
  <si>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</si>
  <si>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</si>
  <si>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</si>
  <si>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</si>
  <si>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</si>
  <si>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</si>
  <si>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</si>
  <si>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</si>
  <si>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</si>
  <si>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</si>
  <si>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</si>
  <si>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</si>
  <si>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</si>
  <si>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</si>
  <si>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</si>
  <si>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</si>
  <si>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</si>
  <si>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</si>
  <si>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</si>
  <si>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</si>
  <si>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</si>
  <si>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</si>
  <si>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</si>
  <si>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</si>
  <si>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</si>
  <si>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</si>
  <si>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</si>
  <si>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</si>
  <si>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</si>
  <si>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</si>
  <si>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</si>
  <si>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</si>
  <si>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</si>
  <si>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</si>
  <si>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</si>
  <si>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</si>
  <si>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</si>
  <si>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</si>
  <si>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</si>
  <si>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</si>
  <si>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</si>
  <si>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</si>
  <si>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</si>
  <si>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</si>
  <si>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</si>
  <si>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</si>
  <si>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</si>
  <si>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</si>
  <si>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</si>
  <si>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</si>
  <si>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</si>
  <si>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</si>
  <si>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</si>
  <si>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</si>
  <si>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</si>
  <si>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</si>
  <si>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</si>
  <si>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</si>
  <si>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</si>
  <si>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</si>
  <si>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</si>
  <si>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</si>
  <si>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</si>
  <si>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</si>
  <si>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</si>
  <si>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</si>
  <si>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</si>
  <si>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</si>
  <si>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</si>
  <si>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</si>
  <si>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</si>
  <si>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</si>
  <si>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</si>
  <si>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</si>
  <si>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</si>
  <si>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</si>
  <si>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</si>
  <si>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</si>
  <si>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</si>
  <si>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</si>
  <si>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</si>
  <si>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</si>
  <si>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</si>
  <si>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</si>
  <si>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</si>
  <si>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</si>
  <si>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</si>
  <si>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</si>
  <si>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</si>
  <si>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</si>
  <si>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</si>
  <si>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</si>
  <si>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</si>
  <si>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</si>
  <si>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</si>
  <si>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</si>
  <si>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</si>
  <si>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</si>
  <si>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</si>
  <si>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</si>
  <si>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</si>
  <si>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</si>
  <si>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</si>
  <si>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</si>
  <si>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</si>
  <si>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</si>
  <si>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</si>
  <si>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</si>
  <si>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</si>
  <si>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</si>
  <si>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</si>
  <si>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</si>
  <si>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</si>
  <si>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</si>
  <si>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</si>
  <si>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</si>
  <si>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</si>
  <si>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</si>
  <si>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</si>
  <si>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</si>
  <si>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</si>
  <si>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</si>
  <si>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</si>
  <si>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</si>
  <si>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</si>
  <si>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</si>
  <si>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</si>
  <si>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</si>
  <si>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</si>
  <si>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</si>
  <si>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</si>
  <si>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</si>
  <si>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</si>
  <si>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</si>
  <si>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</si>
  <si>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</si>
  <si>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</si>
  <si>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</si>
  <si>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</si>
  <si>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</si>
  <si>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</si>
  <si>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</si>
  <si>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</si>
  <si>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</si>
  <si>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</si>
  <si>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</si>
  <si>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</si>
  <si>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</si>
  <si>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</si>
  <si>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</si>
  <si>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</si>
  <si>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</si>
  <si>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</si>
  <si>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</si>
  <si>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</si>
  <si>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</si>
  <si>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</si>
  <si>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</si>
  <si>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</si>
  <si>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</si>
  <si>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</si>
  <si>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</si>
  <si>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</si>
  <si>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</si>
  <si>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</si>
  <si>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</si>
  <si>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</si>
  <si>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</si>
  <si>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</si>
  <si>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</si>
  <si>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</si>
  <si>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</si>
  <si>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</si>
  <si>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</si>
  <si>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</si>
  <si>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</si>
  <si>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</si>
  <si>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</si>
  <si>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</si>
  <si>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</si>
  <si>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</si>
  <si>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</si>
  <si>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</si>
  <si>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</si>
  <si>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</si>
  <si>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</si>
  <si>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</si>
  <si>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</si>
  <si>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</si>
  <si>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</si>
  <si>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</si>
  <si>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</si>
  <si>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</si>
  <si>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</si>
  <si>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</si>
  <si>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</si>
  <si>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</si>
  <si>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</si>
  <si>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</si>
  <si>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</si>
  <si>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</si>
  <si>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</si>
  <si>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</si>
  <si>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</si>
  <si>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</si>
  <si>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</si>
  <si>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</si>
  <si>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</si>
  <si>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</si>
  <si>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</si>
  <si>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</si>
  <si>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</si>
  <si>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</si>
  <si>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</si>
  <si>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</si>
  <si>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</si>
  <si>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</si>
  <si>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</si>
  <si>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</si>
  <si>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</si>
  <si>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</si>
  <si>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</si>
  <si>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</si>
  <si>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</si>
  <si>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</si>
  <si>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</si>
  <si>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</si>
  <si>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</si>
  <si>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</si>
  <si>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</si>
  <si>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</si>
  <si>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</si>
  <si>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</si>
  <si>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</si>
  <si>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</si>
  <si>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</si>
  <si>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</si>
  <si>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</si>
  <si>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</si>
  <si>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</si>
  <si>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</si>
  <si>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</si>
  <si>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</si>
  <si>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</si>
  <si>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</si>
  <si>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</si>
  <si>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</si>
  <si>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</si>
  <si>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</si>
  <si>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</si>
  <si>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</si>
  <si>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</si>
  <si>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</si>
  <si>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</si>
  <si>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</si>
  <si>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</si>
  <si>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</si>
  <si>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</si>
  <si>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</si>
  <si>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</si>
  <si>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</si>
  <si>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</si>
  <si>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</si>
  <si>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</si>
  <si>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</si>
  <si>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</si>
  <si>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</si>
  <si>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</si>
  <si>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</si>
  <si>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</si>
  <si>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</si>
  <si>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</si>
  <si>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</si>
  <si>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</si>
  <si>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</si>
  <si>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</si>
  <si>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</si>
  <si>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</si>
  <si>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</si>
  <si>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</si>
  <si>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</si>
  <si>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</si>
  <si>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</si>
  <si>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</si>
  <si>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</si>
  <si>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</si>
  <si>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</si>
  <si>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</si>
  <si>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</si>
  <si>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</si>
  <si>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</si>
  <si>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</si>
  <si>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</si>
  <si>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</si>
  <si>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</si>
  <si>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</si>
  <si>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</si>
  <si>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</si>
  <si>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</si>
  <si>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</si>
  <si>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</si>
  <si>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</si>
  <si>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</si>
  <si>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</si>
  <si>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</si>
  <si>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</si>
  <si>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</si>
  <si>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</si>
  <si>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</si>
  <si>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</si>
  <si>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</si>
  <si>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</si>
  <si>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</si>
  <si>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</si>
  <si>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</si>
  <si>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</si>
  <si>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</si>
  <si>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</si>
  <si>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</si>
  <si>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</si>
  <si>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</si>
  <si>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</si>
  <si>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</si>
  <si>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</si>
  <si>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</si>
  <si>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</si>
  <si>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</si>
  <si>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</si>
  <si>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</si>
  <si>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</si>
  <si>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</si>
  <si>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</si>
  <si>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</si>
  <si>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</si>
  <si>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</si>
  <si>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</si>
  <si>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</si>
  <si>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</si>
  <si>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</si>
  <si>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</si>
  <si>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</si>
  <si>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</si>
  <si>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</si>
  <si>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</si>
  <si>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</si>
  <si>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</si>
  <si>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</si>
  <si>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</si>
  <si>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</si>
  <si>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</si>
  <si>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</si>
  <si>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</si>
  <si>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</si>
  <si>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</si>
  <si>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</si>
  <si>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</si>
  <si>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</si>
  <si>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</si>
  <si>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</si>
  <si>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</si>
  <si>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</si>
  <si>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</si>
  <si>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</si>
  <si>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</si>
  <si>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</si>
  <si>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</si>
  <si>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</si>
  <si>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</si>
  <si>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</si>
  <si>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</si>
  <si>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</si>
  <si>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</si>
  <si>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</si>
  <si>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</si>
  <si>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</si>
  <si>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</si>
  <si>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</si>
  <si>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</si>
  <si>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</si>
  <si>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</si>
  <si>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</si>
  <si>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</si>
  <si>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</si>
  <si>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</si>
  <si>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</si>
  <si>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</si>
  <si>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</si>
  <si>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</si>
  <si>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</si>
  <si>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</si>
  <si>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</si>
  <si>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</si>
  <si>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</si>
  <si>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</si>
  <si>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</si>
  <si>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</si>
  <si>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</si>
  <si>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</si>
  <si>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</si>
  <si>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</si>
  <si>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</si>
  <si>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</si>
  <si>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</si>
  <si>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</si>
  <si>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</si>
  <si>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</si>
  <si>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</si>
  <si>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</si>
  <si>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</si>
  <si>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</si>
  <si>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</si>
  <si>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</si>
  <si>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</si>
  <si>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</si>
  <si>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</si>
  <si>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</si>
  <si>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</si>
  <si>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</si>
  <si>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</si>
  <si>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</si>
  <si>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</si>
  <si>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</si>
  <si>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</si>
  <si>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</si>
  <si>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</si>
  <si>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</si>
  <si>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</si>
  <si>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</si>
  <si>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</si>
  <si>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</si>
  <si>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</si>
  <si>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</si>
  <si>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</si>
  <si>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</si>
  <si>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</si>
  <si>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</si>
  <si>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</si>
  <si>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</si>
  <si>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</si>
  <si>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</si>
  <si>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</si>
  <si>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</si>
  <si>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</si>
  <si>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</si>
  <si>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</si>
  <si>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</si>
  <si>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</si>
  <si>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</si>
  <si>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</si>
  <si>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</si>
  <si>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</si>
  <si>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</si>
  <si>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</si>
  <si>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</si>
  <si>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</si>
  <si>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</si>
  <si>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</si>
  <si>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</si>
  <si>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</si>
  <si>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</si>
  <si>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</si>
  <si>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</si>
  <si>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</si>
  <si>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</si>
  <si>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</si>
  <si>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</si>
  <si>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</si>
  <si>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</si>
  <si>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</si>
  <si>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</si>
  <si>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</si>
  <si>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</si>
  <si>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</si>
  <si>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</si>
  <si>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</si>
  <si>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</si>
  <si>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</si>
  <si>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</si>
  <si>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</si>
  <si>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</si>
  <si>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</si>
  <si>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</si>
  <si>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</si>
  <si>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</si>
  <si>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</si>
  <si>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</si>
  <si>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</si>
  <si>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</si>
  <si>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</si>
  <si>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</si>
  <si>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</si>
  <si>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</si>
  <si>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</si>
  <si>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</si>
  <si>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</si>
  <si>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</si>
  <si>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</si>
  <si>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</si>
  <si>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</si>
  <si>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</si>
  <si>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</si>
  <si>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</si>
  <si>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</si>
  <si>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</si>
  <si>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</si>
  <si>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</si>
  <si>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</si>
  <si>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</si>
  <si>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</si>
  <si>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</si>
  <si>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</si>
  <si>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</si>
  <si>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</si>
  <si>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</si>
  <si>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</si>
  <si>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</si>
  <si>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</si>
  <si>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</si>
  <si>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</si>
  <si>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</si>
  <si>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</si>
  <si>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</si>
  <si>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</si>
  <si>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</si>
  <si>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</si>
  <si>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</si>
  <si>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</si>
  <si>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</si>
  <si>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</si>
  <si>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</si>
  <si>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</si>
  <si>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</si>
  <si>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</si>
  <si>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</si>
  <si>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</si>
  <si>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</si>
  <si>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</si>
  <si>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</si>
  <si>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</si>
  <si>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</si>
  <si>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</si>
  <si>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</si>
  <si>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</si>
  <si>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</si>
  <si>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</si>
  <si>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</si>
  <si>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</si>
  <si>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</si>
  <si>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</si>
  <si>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</si>
  <si>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</si>
  <si>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</si>
  <si>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</si>
  <si>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</si>
  <si>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</si>
  <si>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</si>
  <si>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</si>
  <si>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</si>
  <si>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</si>
  <si>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</si>
  <si>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</si>
  <si>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</si>
  <si>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</si>
  <si>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</si>
  <si>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</si>
  <si>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</si>
  <si>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</si>
  <si>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</si>
  <si>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</si>
  <si>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</si>
  <si>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</si>
  <si>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</si>
  <si>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</si>
  <si>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</si>
  <si>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</si>
  <si>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</si>
  <si>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</si>
  <si>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</si>
  <si>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</si>
  <si>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</si>
  <si>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</si>
  <si>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</si>
  <si>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</si>
  <si>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</si>
  <si>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</si>
  <si>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</si>
  <si>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</si>
  <si>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</si>
  <si>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</si>
  <si>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</si>
  <si>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</si>
  <si>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</si>
  <si>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</si>
  <si>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</si>
  <si>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</si>
  <si>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</si>
  <si>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</si>
  <si>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</si>
  <si>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</si>
  <si>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</si>
  <si>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</si>
  <si>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</si>
  <si>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</si>
  <si>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</si>
  <si>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</si>
  <si>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</si>
  <si>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</si>
  <si>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</si>
  <si>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</si>
  <si>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</si>
  <si>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</si>
  <si>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</si>
  <si>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</si>
  <si>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</si>
  <si>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</si>
  <si>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</si>
  <si>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</si>
  <si>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</si>
  <si>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</si>
  <si>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</si>
  <si>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</si>
  <si>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</si>
  <si>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</si>
  <si>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</si>
  <si>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</si>
  <si>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</si>
  <si>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</si>
  <si>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</si>
  <si>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</si>
  <si>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</si>
  <si>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</si>
  <si>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</si>
  <si>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</si>
  <si>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</si>
  <si>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</si>
  <si>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</si>
  <si>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</si>
  <si>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</si>
  <si>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</si>
  <si>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</si>
  <si>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</si>
  <si>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</si>
  <si>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</si>
  <si>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</si>
  <si>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</si>
  <si>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</si>
  <si>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</si>
  <si>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</si>
  <si>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</si>
  <si>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</si>
  <si>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</si>
  <si>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</si>
  <si>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</si>
  <si>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</si>
  <si>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</si>
  <si>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</si>
  <si>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</si>
  <si>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</si>
  <si>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</si>
  <si>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</si>
  <si>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</si>
  <si>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</si>
  <si>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</si>
  <si>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</si>
  <si>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</si>
  <si>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</si>
  <si>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</si>
  <si>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</si>
  <si>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</si>
  <si>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</si>
  <si>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</si>
  <si>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</si>
  <si>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</si>
  <si>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</si>
  <si>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</si>
  <si>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</si>
  <si>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</si>
  <si>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</si>
  <si>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</si>
  <si>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</si>
  <si>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</si>
  <si>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</si>
  <si>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</si>
  <si>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</si>
  <si>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</si>
  <si>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</si>
  <si>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</si>
  <si>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</si>
  <si>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</si>
  <si>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</si>
  <si>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</si>
  <si>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</si>
  <si>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</si>
  <si>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</si>
  <si>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</si>
  <si>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</si>
  <si>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</si>
  <si>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</si>
  <si>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</si>
  <si>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</si>
  <si>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</si>
  <si>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</si>
  <si>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</si>
  <si>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</si>
  <si>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</si>
  <si>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</si>
  <si>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</si>
  <si>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</si>
  <si>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</si>
  <si>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</si>
  <si>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</si>
  <si>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</si>
  <si>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</si>
  <si>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</si>
  <si>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</si>
  <si>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</si>
  <si>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</si>
  <si>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</si>
  <si>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</si>
  <si>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</si>
  <si>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</si>
  <si>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</si>
  <si>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</si>
  <si>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</si>
  <si>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</si>
  <si>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</si>
  <si>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</si>
  <si>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</si>
  <si>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</si>
  <si>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</si>
  <si>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</si>
  <si>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</si>
  <si>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</si>
  <si>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</si>
  <si>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</si>
  <si>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</si>
  <si>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</si>
  <si>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</si>
  <si>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</si>
  <si>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</si>
  <si>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</si>
  <si>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</si>
  <si>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</si>
  <si>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</si>
  <si>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</si>
  <si>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</si>
  <si>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</si>
  <si>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</si>
  <si>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</si>
  <si>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</si>
  <si>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</si>
  <si>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</si>
  <si>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</si>
  <si>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</si>
  <si>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</si>
  <si>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</si>
  <si>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</si>
  <si>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</si>
  <si>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</si>
  <si>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</si>
  <si>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</si>
  <si>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</si>
  <si>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</si>
  <si>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</si>
  <si>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</si>
  <si>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</si>
  <si>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</si>
  <si>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</si>
  <si>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</si>
  <si>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</si>
  <si>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</si>
  <si>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</si>
  <si>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</si>
  <si>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</si>
  <si>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</si>
  <si>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</si>
  <si>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</si>
  <si>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</si>
  <si>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</si>
  <si>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</si>
  <si>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</si>
  <si>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</si>
  <si>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</si>
  <si>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</si>
  <si>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</si>
  <si>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</si>
  <si>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</si>
  <si>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</si>
  <si>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</si>
  <si>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</si>
  <si>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</si>
  <si>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</si>
  <si>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</si>
  <si>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</si>
  <si>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</si>
  <si>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</si>
  <si>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</si>
  <si>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</si>
  <si>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</si>
  <si>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</si>
  <si>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</si>
  <si>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</si>
  <si>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</si>
  <si>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</si>
  <si>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</si>
  <si>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</si>
  <si>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</si>
  <si>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</si>
  <si>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</si>
  <si>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</si>
  <si>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</si>
  <si>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</si>
  <si>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</si>
  <si>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</si>
  <si>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</si>
  <si>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</si>
  <si>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</si>
  <si>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</si>
  <si>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</si>
  <si>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</si>
  <si>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</si>
  <si>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</si>
  <si>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</si>
  <si>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</si>
  <si>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</si>
  <si>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</si>
  <si>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</si>
  <si>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</si>
  <si>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</si>
  <si>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</si>
  <si>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</si>
  <si>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</si>
  <si>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</si>
  <si>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</si>
  <si>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</si>
  <si>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</si>
  <si>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</si>
  <si>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</si>
  <si>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</si>
  <si>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</si>
  <si>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</si>
  <si>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</si>
  <si>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</si>
  <si>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</si>
  <si>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</si>
  <si>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</si>
  <si>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</si>
  <si>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</si>
  <si>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</si>
  <si>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</si>
  <si>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</si>
  <si>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</si>
  <si>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</si>
  <si>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</si>
  <si>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</si>
  <si>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</si>
  <si>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</si>
  <si>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</si>
  <si>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</si>
  <si>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</si>
  <si>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</si>
  <si>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</si>
  <si>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</si>
  <si>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</si>
  <si>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</si>
  <si>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</si>
  <si>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</si>
  <si>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</si>
  <si>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</si>
  <si>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</si>
  <si>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</si>
  <si>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</si>
  <si>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</si>
  <si>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</si>
  <si>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</si>
  <si>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</si>
  <si>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</si>
  <si>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</si>
  <si>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</si>
  <si>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</si>
  <si>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</si>
  <si>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</si>
  <si>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</si>
  <si>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</si>
  <si>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</si>
  <si>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</si>
  <si>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</si>
  <si>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</si>
  <si>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</si>
  <si>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</si>
  <si>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</si>
  <si>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</si>
  <si>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</si>
  <si>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</si>
  <si>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</si>
  <si>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</si>
  <si>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</si>
  <si>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</si>
  <si>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</si>
  <si>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</si>
  <si>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</si>
  <si>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</si>
  <si>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</si>
  <si>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</si>
  <si>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</si>
  <si>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</si>
  <si>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</si>
  <si>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</si>
  <si>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</si>
  <si>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</si>
  <si>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</si>
  <si>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</si>
  <si>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</si>
  <si>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</si>
  <si>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</si>
  <si>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</si>
  <si>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</si>
  <si>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</si>
  <si>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</si>
  <si>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</si>
  <si>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</si>
  <si>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</si>
  <si>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</si>
  <si>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</si>
  <si>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</si>
  <si>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</si>
  <si>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</si>
  <si>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</si>
  <si>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</si>
  <si>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</si>
  <si>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</si>
  <si>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</si>
  <si>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</si>
  <si>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</si>
  <si>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</si>
  <si>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</si>
  <si>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</si>
  <si>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</si>
  <si>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</si>
  <si>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</si>
  <si>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</si>
  <si>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</si>
  <si>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</si>
  <si>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</si>
  <si>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</si>
  <si>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</si>
  <si>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</si>
  <si>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</si>
  <si>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</si>
  <si>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</si>
  <si>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</si>
  <si>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</si>
  <si>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</si>
  <si>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</si>
  <si>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</si>
  <si>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</si>
  <si>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</si>
  <si>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</si>
  <si>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</si>
  <si>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</si>
  <si>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</si>
  <si>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</si>
  <si>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</si>
  <si>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</si>
  <si>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</si>
  <si>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</si>
  <si>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</si>
  <si>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</si>
  <si>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</si>
  <si>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</si>
  <si>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</si>
  <si>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</si>
  <si>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</si>
  <si>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</si>
  <si>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</si>
  <si>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</si>
  <si>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</si>
  <si>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</si>
  <si>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</si>
  <si>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</si>
  <si>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</si>
  <si>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</si>
  <si>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</si>
  <si>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</si>
  <si>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</si>
  <si>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</si>
  <si>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</si>
  <si>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</si>
  <si>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</si>
  <si>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</si>
  <si>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</si>
  <si>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</si>
  <si>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</si>
  <si>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</si>
  <si>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</si>
  <si>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</si>
  <si>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</si>
  <si>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</si>
  <si>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</si>
  <si>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</si>
  <si>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</si>
  <si>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</si>
  <si>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</si>
  <si>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</si>
  <si>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</si>
  <si>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</si>
  <si>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</si>
  <si>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</si>
  <si>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</si>
  <si>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</si>
  <si>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</si>
  <si>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</si>
  <si>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</si>
  <si>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</si>
  <si>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</si>
  <si>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</si>
  <si>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</si>
  <si>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</si>
  <si>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</si>
  <si>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</si>
  <si>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</si>
  <si>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</si>
  <si>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</si>
  <si>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</si>
  <si>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</si>
  <si>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</si>
  <si>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</si>
  <si>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</si>
  <si>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</si>
  <si>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</si>
  <si>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</si>
  <si>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</si>
  <si>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</si>
  <si>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</si>
  <si>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</si>
  <si>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</si>
  <si>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</si>
  <si>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</si>
  <si>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</si>
  <si>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</si>
  <si>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</si>
  <si>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</si>
  <si>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</si>
  <si>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</si>
  <si>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</si>
  <si>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</si>
  <si>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</si>
  <si>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</si>
  <si>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</si>
  <si>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</si>
  <si>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</si>
  <si>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</si>
  <si>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</si>
  <si>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</si>
  <si>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</si>
  <si>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</si>
  <si>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</si>
  <si>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</si>
  <si>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</si>
  <si>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</si>
  <si>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</si>
  <si>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</si>
  <si>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</si>
  <si>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</si>
  <si>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</si>
  <si>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</si>
  <si>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</si>
  <si>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</si>
  <si>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</si>
  <si>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</si>
  <si>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</si>
  <si>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</si>
  <si>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</si>
  <si>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</si>
  <si>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</si>
  <si>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</si>
  <si>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</si>
  <si>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</si>
  <si>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</si>
  <si>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</si>
  <si>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</si>
  <si>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</si>
  <si>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</si>
  <si>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</si>
  <si>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</si>
  <si>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</si>
  <si>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</si>
  <si>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</si>
  <si>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</si>
  <si>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</si>
  <si>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</si>
  <si>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</si>
  <si>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</si>
  <si>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</si>
  <si>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</si>
  <si>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</si>
  <si>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</si>
  <si>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</si>
  <si>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</si>
  <si>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</si>
  <si>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</si>
  <si>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</si>
  <si>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</si>
  <si>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</si>
  <si>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</si>
  <si>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</si>
  <si>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</si>
  <si>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</si>
  <si>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</si>
  <si>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</si>
  <si>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</si>
  <si>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</si>
  <si>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</si>
  <si>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</si>
  <si>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</si>
  <si>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</si>
  <si>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</si>
  <si>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</si>
  <si>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</si>
  <si>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</si>
  <si>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</si>
  <si>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</si>
  <si>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</si>
  <si>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</si>
  <si>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</si>
  <si>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</si>
  <si>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</si>
  <si>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</si>
  <si>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</si>
  <si>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</si>
  <si>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</si>
  <si>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</si>
  <si>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</si>
  <si>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</si>
  <si>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</si>
  <si>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</si>
  <si>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</si>
  <si>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</si>
  <si>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</si>
  <si>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</si>
  <si>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</si>
  <si>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</si>
  <si>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</si>
  <si>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</si>
  <si>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</si>
  <si>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</si>
  <si>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</si>
  <si>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</si>
  <si>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</si>
  <si>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</si>
  <si>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</si>
  <si>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</si>
  <si>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</si>
  <si>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</si>
  <si>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</si>
  <si>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</si>
  <si>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</si>
  <si>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</si>
  <si>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</si>
  <si>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</si>
  <si>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</si>
  <si>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</si>
  <si>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</si>
  <si>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</si>
  <si>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</si>
  <si>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</si>
  <si>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</si>
  <si>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</si>
  <si>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</si>
  <si>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</si>
  <si>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</si>
  <si>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</si>
  <si>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</si>
  <si>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</si>
  <si>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</si>
  <si>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</si>
  <si>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</si>
  <si>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</si>
  <si>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</si>
  <si>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</si>
  <si>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</si>
  <si>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</si>
  <si>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</si>
  <si>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</si>
  <si>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</si>
  <si>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</si>
  <si>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</si>
  <si>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</si>
  <si>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</si>
  <si>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</si>
  <si>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</si>
  <si>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</si>
  <si>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</si>
  <si>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</si>
  <si>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</si>
  <si>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</si>
  <si>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</si>
  <si>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</si>
  <si>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</si>
  <si>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</si>
  <si>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</si>
  <si>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</si>
  <si>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</si>
  <si>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</si>
  <si>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</si>
  <si>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</si>
  <si>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</si>
  <si>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</si>
  <si>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</si>
  <si>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</si>
  <si>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</si>
  <si>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</si>
  <si>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</si>
  <si>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</si>
  <si>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</si>
  <si>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</si>
  <si>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</si>
  <si>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</si>
  <si>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</si>
  <si>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</si>
  <si>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</si>
  <si>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</si>
  <si>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</si>
  <si>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</si>
  <si>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</si>
  <si>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</si>
  <si>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</si>
  <si>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</si>
  <si>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</si>
  <si>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</si>
  <si>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</si>
  <si>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</si>
  <si>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</si>
  <si>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</si>
  <si>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</si>
  <si>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</si>
  <si>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</si>
  <si>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</si>
  <si>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</si>
  <si>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</si>
  <si>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</si>
  <si>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</si>
  <si>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</si>
  <si>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</si>
  <si>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</si>
  <si>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</si>
  <si>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</si>
  <si>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</si>
  <si>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</si>
  <si>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</si>
  <si>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</si>
  <si>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</si>
  <si>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</si>
  <si>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</si>
  <si>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</si>
  <si>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</si>
  <si>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</si>
  <si>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</si>
  <si>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</si>
  <si>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</si>
  <si>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</si>
  <si>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</si>
  <si>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</si>
  <si>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</si>
  <si>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</si>
  <si>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</si>
  <si>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</si>
  <si>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</si>
  <si>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</si>
  <si>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</si>
  <si>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</si>
  <si>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</si>
  <si>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</si>
  <si>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</si>
  <si>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</si>
  <si>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</si>
  <si>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</si>
  <si>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</si>
  <si>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</si>
  <si>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</si>
  <si>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</si>
  <si>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</si>
  <si>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</si>
  <si>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</si>
  <si>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</si>
  <si>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</si>
  <si>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</si>
  <si>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</si>
  <si>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</si>
  <si>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</si>
  <si>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</si>
  <si>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</si>
  <si>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</si>
  <si>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</si>
  <si>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</si>
  <si>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</si>
  <si>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</si>
  <si>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</si>
  <si>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</si>
  <si>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</si>
  <si>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</si>
  <si>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</si>
  <si>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</si>
  <si>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</si>
  <si>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</si>
  <si>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</si>
  <si>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</si>
  <si>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</si>
  <si>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</si>
  <si>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</si>
  <si>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</si>
  <si>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</si>
  <si>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</si>
  <si>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</si>
  <si>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</si>
  <si>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</si>
  <si>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</si>
  <si>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</si>
  <si>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</si>
  <si>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</si>
  <si>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</si>
  <si>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</si>
  <si>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</si>
  <si>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</si>
  <si>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</si>
  <si>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</si>
  <si>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</si>
  <si>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</si>
  <si>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</si>
  <si>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</si>
  <si>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</si>
  <si>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</si>
  <si>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</si>
  <si>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</si>
  <si>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</si>
  <si>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</si>
  <si>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</si>
  <si>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</si>
  <si>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</si>
  <si>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</si>
  <si>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</si>
  <si>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</si>
  <si>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</si>
  <si>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</si>
  <si>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</si>
  <si>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</si>
  <si>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</si>
  <si>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</si>
  <si>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</si>
  <si>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</si>
  <si>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</si>
  <si>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</si>
  <si>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</si>
  <si>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</si>
  <si>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</si>
  <si>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</si>
  <si>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</si>
  <si>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</si>
  <si>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</si>
  <si>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</si>
  <si>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</si>
  <si>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</si>
  <si>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</si>
  <si>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</si>
  <si>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</si>
  <si>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</si>
  <si>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</si>
  <si>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</si>
  <si>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</si>
  <si>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</si>
  <si>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</si>
  <si>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</si>
  <si>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</si>
  <si>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</si>
  <si>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</si>
  <si>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</si>
  <si>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</si>
  <si>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</si>
  <si>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</si>
  <si>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</si>
  <si>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</si>
  <si>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</si>
  <si>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</si>
  <si>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</si>
  <si>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</si>
  <si>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</si>
  <si>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</si>
  <si>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</si>
  <si>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</si>
  <si>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</si>
  <si>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</si>
  <si>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</si>
  <si>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</si>
  <si>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</si>
  <si>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</si>
  <si>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</si>
  <si>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</si>
  <si>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</si>
  <si>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</si>
  <si>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</si>
  <si>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</si>
  <si>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</si>
  <si>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</si>
  <si>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</si>
  <si>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</si>
  <si>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</si>
  <si>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</si>
  <si>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</si>
  <si>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</si>
  <si>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</si>
  <si>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</si>
  <si>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</si>
  <si>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</si>
  <si>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</si>
  <si>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</si>
  <si>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</si>
  <si>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</si>
  <si>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</si>
  <si>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</si>
  <si>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</si>
  <si>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</si>
  <si>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</si>
  <si>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</si>
  <si>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</si>
  <si>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</si>
  <si>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</si>
  <si>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</si>
  <si>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</si>
  <si>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</si>
  <si>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</si>
  <si>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</si>
  <si>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</si>
  <si>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</si>
  <si>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</si>
  <si>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</si>
  <si>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</si>
  <si>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</si>
  <si>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</si>
  <si>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</si>
  <si>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</si>
  <si>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</si>
  <si>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</si>
  <si>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</si>
  <si>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</si>
  <si>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</si>
  <si>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</si>
  <si>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</si>
  <si>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</si>
  <si>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</si>
  <si>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</si>
  <si>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</si>
  <si>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</si>
  <si>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</si>
  <si>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</si>
  <si>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</si>
  <si>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</si>
  <si>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</si>
  <si>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</si>
  <si>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</si>
  <si>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</si>
  <si>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</si>
  <si>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</si>
  <si>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</si>
  <si>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</si>
  <si>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</si>
  <si>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</si>
  <si>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</si>
  <si>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</si>
  <si>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</si>
  <si>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</si>
  <si>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</si>
  <si>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</si>
  <si>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</si>
  <si>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</si>
  <si>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</si>
  <si>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</si>
  <si>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</si>
  <si>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</si>
  <si>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</si>
  <si>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</si>
  <si>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</si>
  <si>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</si>
  <si>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</si>
  <si>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</si>
  <si>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</si>
  <si>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</si>
  <si>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</si>
  <si>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</si>
  <si>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</si>
  <si>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</si>
  <si>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</si>
  <si>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</si>
  <si>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</si>
  <si>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</si>
  <si>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</si>
  <si>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</si>
  <si>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</si>
  <si>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</si>
  <si>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</si>
  <si>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</si>
  <si>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</si>
  <si>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</si>
  <si>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</si>
  <si>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</si>
  <si>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</si>
  <si>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</si>
  <si>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</si>
  <si>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</si>
  <si>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</si>
  <si>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</si>
  <si>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</si>
  <si>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</si>
  <si>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</si>
  <si>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</si>
  <si>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</si>
  <si>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</si>
  <si>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</si>
  <si>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</si>
  <si>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</si>
  <si>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</si>
  <si>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</si>
  <si>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</si>
  <si>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</si>
  <si>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</si>
  <si>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</si>
  <si>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</si>
  <si>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</si>
  <si>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</si>
  <si>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</si>
  <si>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</si>
  <si>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</si>
  <si>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</si>
  <si>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</si>
  <si>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</si>
  <si>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</si>
  <si>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</si>
  <si>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</si>
  <si>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</si>
  <si>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</si>
  <si>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</si>
  <si>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</si>
  <si>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</si>
  <si>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</si>
  <si>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</si>
  <si>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</si>
  <si>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</si>
  <si>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</si>
  <si>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</si>
  <si>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</si>
  <si>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</si>
  <si>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</si>
  <si>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</si>
  <si>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</si>
  <si>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</si>
  <si>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</si>
  <si>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</si>
  <si>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</si>
  <si>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</si>
  <si>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</si>
  <si>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</si>
  <si>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</si>
  <si>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</si>
  <si>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</si>
  <si>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</si>
  <si>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</si>
  <si>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</si>
  <si>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</si>
  <si>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</si>
  <si>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</si>
  <si>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</si>
  <si>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</si>
  <si>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</si>
  <si>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</si>
  <si>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</si>
  <si>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</si>
  <si>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</si>
  <si>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</si>
  <si>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</si>
  <si>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</si>
  <si>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</si>
  <si>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</si>
  <si>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</si>
  <si>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</si>
  <si>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</si>
  <si>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</si>
  <si>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</si>
  <si>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</si>
  <si>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</si>
  <si>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</si>
  <si>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</si>
  <si>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</si>
  <si>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</si>
  <si>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</si>
  <si>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</si>
  <si>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</si>
  <si>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</si>
  <si>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</si>
  <si>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</si>
  <si>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</si>
  <si>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</si>
  <si>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</si>
  <si>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</si>
  <si>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</si>
  <si>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</si>
  <si>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</si>
  <si>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</si>
  <si>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</si>
  <si>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</si>
  <si>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</si>
  <si>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</si>
  <si>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</si>
  <si>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</si>
  <si>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</si>
  <si>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</si>
  <si>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</si>
  <si>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</si>
  <si>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</si>
  <si>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</si>
  <si>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</si>
  <si>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</si>
  <si>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</si>
  <si>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</si>
  <si>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</si>
  <si>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</si>
  <si>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</si>
  <si>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</si>
  <si>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</si>
  <si>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</si>
  <si>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</si>
  <si>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</si>
  <si>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</si>
  <si>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</si>
  <si>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</si>
  <si>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</si>
  <si>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</si>
  <si>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</si>
  <si>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</si>
  <si>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</si>
  <si>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</si>
  <si>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</si>
  <si>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</si>
  <si>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</si>
  <si>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</si>
  <si>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</si>
  <si>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</si>
  <si>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</si>
  <si>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</si>
  <si>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</si>
  <si>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</si>
  <si>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</si>
  <si>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</si>
  <si>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</si>
  <si>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</si>
  <si>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</si>
  <si>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</si>
  <si>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</si>
  <si>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</si>
  <si>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</si>
  <si>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</si>
  <si>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</si>
  <si>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</si>
  <si>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</si>
  <si>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</si>
  <si>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</si>
  <si>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</si>
  <si>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</si>
  <si>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</si>
  <si>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</si>
  <si>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</si>
  <si>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</si>
  <si>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</si>
  <si>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</si>
  <si>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</si>
  <si>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</si>
  <si>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</si>
  <si>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</si>
  <si>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</si>
  <si>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</si>
  <si>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</si>
  <si>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</si>
  <si>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</si>
  <si>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</si>
  <si>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</si>
  <si>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</si>
  <si>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</si>
  <si>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</si>
  <si>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</si>
  <si>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</si>
  <si>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</si>
  <si>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</si>
  <si>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</si>
  <si>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</si>
  <si>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</si>
  <si>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</si>
  <si>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</si>
  <si>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</si>
  <si>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</si>
  <si>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</si>
  <si>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</si>
  <si>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</si>
  <si>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</si>
  <si>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</si>
  <si>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</si>
  <si>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</si>
  <si>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</si>
  <si>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</si>
  <si>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</si>
  <si>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</si>
  <si>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</si>
  <si>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</si>
  <si>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</si>
  <si>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</si>
  <si>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</si>
  <si>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</si>
  <si>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</si>
  <si>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</si>
  <si>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</si>
  <si>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</si>
  <si>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</si>
  <si>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</si>
  <si>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</si>
  <si>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</si>
  <si>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</si>
  <si>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</si>
  <si>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</si>
  <si>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</si>
  <si>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</si>
  <si>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</si>
  <si>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</si>
  <si>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</si>
  <si>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</si>
  <si>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</si>
  <si>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</si>
  <si>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</si>
  <si>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</si>
  <si>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</si>
  <si>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</si>
  <si>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</si>
  <si>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</si>
  <si>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</si>
  <si>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</si>
  <si>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</si>
  <si>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</si>
  <si>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</si>
  <si>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</si>
  <si>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</si>
  <si>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</si>
  <si>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</si>
  <si>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</si>
  <si>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</si>
  <si>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</si>
  <si>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</si>
  <si>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</si>
  <si>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</si>
  <si>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</si>
  <si>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</si>
  <si>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</si>
  <si>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</si>
  <si>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</si>
  <si>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</si>
  <si>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</si>
  <si>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</si>
  <si>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</si>
  <si>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</si>
  <si>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</si>
  <si>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</si>
  <si>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</si>
  <si>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</si>
  <si>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</si>
  <si>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</si>
  <si>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</si>
  <si>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</si>
  <si>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</si>
  <si>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</si>
  <si>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</si>
  <si>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</si>
  <si>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</si>
  <si>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</si>
  <si>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</si>
  <si>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</si>
  <si>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</si>
  <si>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</si>
  <si>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</si>
  <si>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</si>
  <si>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</si>
  <si>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</si>
  <si>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</si>
  <si>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</si>
  <si>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</si>
  <si>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</si>
  <si>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</si>
  <si>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</si>
  <si>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</si>
  <si>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</si>
  <si>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</si>
  <si>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</si>
  <si>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</si>
  <si>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</si>
  <si>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</si>
  <si>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</si>
  <si>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</si>
  <si>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</si>
  <si>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</si>
  <si>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</si>
  <si>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</si>
  <si>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</si>
  <si>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</si>
  <si>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</si>
  <si>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</si>
  <si>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</si>
  <si>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</si>
  <si>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</si>
  <si>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</si>
  <si>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</si>
  <si>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</si>
  <si>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</si>
  <si>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</si>
  <si>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</si>
  <si>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</si>
  <si>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</si>
  <si>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</si>
  <si>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</si>
  <si>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</si>
  <si>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</si>
  <si>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</si>
  <si>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</si>
  <si>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</si>
  <si>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</si>
  <si>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</si>
  <si>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</si>
  <si>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</si>
  <si>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</si>
  <si>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</si>
  <si>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</si>
  <si>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</si>
  <si>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</si>
  <si>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</si>
  <si>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</si>
  <si>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</si>
  <si>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</si>
  <si>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</si>
  <si>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</si>
  <si>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</si>
  <si>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</si>
  <si>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</si>
  <si>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</si>
  <si>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</si>
  <si>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</si>
  <si>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</si>
  <si>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</si>
  <si>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</si>
  <si>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</si>
  <si>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</si>
  <si>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</si>
  <si>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</si>
  <si>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</si>
  <si>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</si>
  <si>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</si>
  <si>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</si>
  <si>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</si>
  <si>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</si>
  <si>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</si>
  <si>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</si>
  <si>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</si>
  <si>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</si>
  <si>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</si>
  <si>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</si>
  <si>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</si>
  <si>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</si>
  <si>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</si>
  <si>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</si>
  <si>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</si>
  <si>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</si>
  <si>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</si>
  <si>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</si>
  <si>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</si>
  <si>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</si>
  <si>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</si>
  <si>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</si>
  <si>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</si>
  <si>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</si>
  <si>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</si>
  <si>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</si>
  <si>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</si>
  <si>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</si>
  <si>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</si>
  <si>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</si>
  <si>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</si>
  <si>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</si>
  <si>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</si>
  <si>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</si>
  <si>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</si>
  <si>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</si>
  <si>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</si>
  <si>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</si>
  <si>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</si>
  <si>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</si>
  <si>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</si>
  <si>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</si>
  <si>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</si>
  <si>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</si>
  <si>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</si>
  <si>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</si>
  <si>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</si>
  <si>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</si>
  <si>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</si>
  <si>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</si>
  <si>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</si>
  <si>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</si>
  <si>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</si>
  <si>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</si>
  <si>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</si>
  <si>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</si>
  <si>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</si>
  <si>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</si>
  <si>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</si>
  <si>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</si>
  <si>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</si>
  <si>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</si>
  <si>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</si>
  <si>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</si>
  <si>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</si>
  <si>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</si>
  <si>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</si>
  <si>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</si>
  <si>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</si>
  <si>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</si>
  <si>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</si>
  <si>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</si>
  <si>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</si>
  <si>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</si>
  <si>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</si>
  <si>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</si>
  <si>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</si>
  <si>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</si>
  <si>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</si>
  <si>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</si>
  <si>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</si>
  <si>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</si>
  <si>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</si>
  <si>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</si>
  <si>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</si>
  <si>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</si>
  <si>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</si>
  <si>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</si>
  <si>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</si>
  <si>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</si>
  <si>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</si>
  <si>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</si>
  <si>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</si>
  <si>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</si>
  <si>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</si>
  <si>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</si>
  <si>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</si>
  <si>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</si>
  <si>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</si>
  <si>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</si>
  <si>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</si>
  <si>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</si>
  <si>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</si>
  <si>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</si>
  <si>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</si>
  <si>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</si>
  <si>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</si>
  <si>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</si>
  <si>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</si>
  <si>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</si>
  <si>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</si>
  <si>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</si>
  <si>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</si>
  <si>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</si>
  <si>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</si>
  <si>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</si>
  <si>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</si>
  <si>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</si>
  <si>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</si>
  <si>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</si>
  <si>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</si>
  <si>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</si>
  <si>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</si>
  <si>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</si>
  <si>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</si>
  <si>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</si>
  <si>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</si>
  <si>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</si>
  <si>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</si>
  <si>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</si>
  <si>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</si>
  <si>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</si>
  <si>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</si>
  <si>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</si>
  <si>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</si>
  <si>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</si>
  <si>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</si>
  <si>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</si>
  <si>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</si>
  <si>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</si>
  <si>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</si>
  <si>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</si>
  <si>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</si>
  <si>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</si>
  <si>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</si>
  <si>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</si>
  <si>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</si>
  <si>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</si>
  <si>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</si>
  <si>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</si>
  <si>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</si>
  <si>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</si>
  <si>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</si>
  <si>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</si>
  <si>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</si>
  <si>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</si>
  <si>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</si>
  <si>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</si>
  <si>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</si>
  <si>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</si>
  <si>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</si>
  <si>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</si>
  <si>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</si>
  <si>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</si>
  <si>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</si>
  <si>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</si>
  <si>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</si>
  <si>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</si>
  <si>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</si>
  <si>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</si>
  <si>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</si>
  <si>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</si>
  <si>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</si>
  <si>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</si>
  <si>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</si>
  <si>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</si>
  <si>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</si>
  <si>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</si>
  <si>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</si>
  <si>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</si>
  <si>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</si>
  <si>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</si>
  <si>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</si>
  <si>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</si>
  <si>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</si>
  <si>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</si>
  <si>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</si>
  <si>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</si>
  <si>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</si>
  <si>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</si>
  <si>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</si>
  <si>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</si>
  <si>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</si>
  <si>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</si>
  <si>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</si>
  <si>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</si>
  <si>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</si>
  <si>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</si>
  <si>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</si>
  <si>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</si>
  <si>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</si>
  <si>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</si>
  <si>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</si>
  <si>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</si>
  <si>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</si>
  <si>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</si>
  <si>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</si>
  <si>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</si>
  <si>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</si>
  <si>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</si>
  <si>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</si>
  <si>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</si>
  <si>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</si>
  <si>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</si>
  <si>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</si>
  <si>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</si>
  <si>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</si>
  <si>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</si>
  <si>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</si>
  <si>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</si>
  <si>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</si>
  <si>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</si>
  <si>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</si>
  <si>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</si>
  <si>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</si>
  <si>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</si>
  <si>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</si>
  <si>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</si>
  <si>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</si>
  <si>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</si>
  <si>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</si>
  <si>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</si>
  <si>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</si>
  <si>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</si>
  <si>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</si>
  <si>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</si>
  <si>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</si>
  <si>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</si>
  <si>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</si>
  <si>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</si>
  <si>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</si>
  <si>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</si>
  <si>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</si>
  <si>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</si>
  <si>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</si>
  <si>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</si>
  <si>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</si>
  <si>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</si>
  <si>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</si>
  <si>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</si>
  <si>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</si>
  <si>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</si>
  <si>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</si>
  <si>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</si>
  <si>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</si>
  <si>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</si>
  <si>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</si>
  <si>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</si>
  <si>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</si>
  <si>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</si>
  <si>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</si>
  <si>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</si>
  <si>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</si>
  <si>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</si>
  <si>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</si>
  <si>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</si>
  <si>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</si>
  <si>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</si>
  <si>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</si>
  <si>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</si>
  <si>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</si>
  <si>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</si>
  <si>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</si>
  <si>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</si>
  <si>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</si>
  <si>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</si>
  <si>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</si>
  <si>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</si>
  <si>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</si>
  <si>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</si>
  <si>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</si>
  <si>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</si>
  <si>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</si>
  <si>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</si>
  <si>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</si>
  <si>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</si>
  <si>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</si>
  <si>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</si>
  <si>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</si>
  <si>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</si>
  <si>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</si>
  <si>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</si>
  <si>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</si>
  <si>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</si>
  <si>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</si>
  <si>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</si>
  <si>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</si>
  <si>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</si>
  <si>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</si>
  <si>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</si>
  <si>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</si>
  <si>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</si>
  <si>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</si>
  <si>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</si>
  <si>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</si>
  <si>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</si>
  <si>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</si>
  <si>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</si>
  <si>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</si>
  <si>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</si>
  <si>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</si>
  <si>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</si>
  <si>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</si>
  <si>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</si>
  <si>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</si>
  <si>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</si>
  <si>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</si>
  <si>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</si>
  <si>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</si>
  <si>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</si>
  <si>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</si>
  <si>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</si>
  <si>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</si>
  <si>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</si>
  <si>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</si>
  <si>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</si>
  <si>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</si>
  <si>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</si>
  <si>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</si>
  <si>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</si>
  <si>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</si>
  <si>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</si>
  <si>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</si>
  <si>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</si>
  <si>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</si>
  <si>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</si>
  <si>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</si>
  <si>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</si>
  <si>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</si>
  <si>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</si>
  <si>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</si>
  <si>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</si>
  <si>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</si>
  <si>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</si>
  <si>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</si>
  <si>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</si>
  <si>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</si>
  <si>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</si>
  <si>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</si>
  <si>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</si>
  <si>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</si>
  <si>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</si>
  <si>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</si>
  <si>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</si>
  <si>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</si>
  <si>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</si>
  <si>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</si>
  <si>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</si>
  <si>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</si>
  <si>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</si>
  <si>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</si>
  <si>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</si>
  <si>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</si>
  <si>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</si>
  <si>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</si>
  <si>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</si>
  <si>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</si>
  <si>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</si>
  <si>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</si>
  <si>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</si>
  <si>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</si>
  <si>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</si>
  <si>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</si>
  <si>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</si>
  <si>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</si>
  <si>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</si>
  <si>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</si>
  <si>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</si>
  <si>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</si>
  <si>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</si>
  <si>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</si>
  <si>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</si>
  <si>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</si>
  <si>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</si>
  <si>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</si>
  <si>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</si>
  <si>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</si>
  <si>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</si>
  <si>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</si>
  <si>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</si>
  <si>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</si>
  <si>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</si>
  <si>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</si>
  <si>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</si>
  <si>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</si>
  <si>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</si>
  <si>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</si>
  <si>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</si>
  <si>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</si>
  <si>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</si>
  <si>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</si>
  <si>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</si>
  <si>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</si>
  <si>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</si>
  <si>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</si>
  <si>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</si>
  <si>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</si>
  <si>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</si>
  <si>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</si>
  <si>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</si>
  <si>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</si>
  <si>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</si>
  <si>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</si>
  <si>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</si>
  <si>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</si>
  <si>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</si>
  <si>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</si>
  <si>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</si>
  <si>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</si>
  <si>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</si>
  <si>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</si>
  <si>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</si>
  <si>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</si>
  <si>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</si>
  <si>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</si>
  <si>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</si>
  <si>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</si>
  <si>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</si>
  <si>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</si>
  <si>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</si>
  <si>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</si>
  <si>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</si>
  <si>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</si>
  <si>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</si>
  <si>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</si>
  <si>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</si>
  <si>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</si>
  <si>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</si>
  <si>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</si>
  <si>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</si>
  <si>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</si>
  <si>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</si>
  <si>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</si>
  <si>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</si>
  <si>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</si>
  <si>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</si>
  <si>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</si>
  <si>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</si>
  <si>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</si>
  <si>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</si>
  <si>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</si>
  <si>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</si>
  <si>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</si>
  <si>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</si>
  <si>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</si>
  <si>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</si>
  <si>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</si>
  <si>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</si>
  <si>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</si>
  <si>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</si>
  <si>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</si>
  <si>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</si>
  <si>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</si>
  <si>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</si>
  <si>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</si>
  <si>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</si>
  <si>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</si>
  <si>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</si>
  <si>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</si>
  <si>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</si>
  <si>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</si>
  <si>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</si>
  <si>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</si>
  <si>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</si>
  <si>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</si>
  <si>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</si>
  <si>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</si>
  <si>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</si>
  <si>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</si>
  <si>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</si>
  <si>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</si>
  <si>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</si>
  <si>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</si>
  <si>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</si>
  <si>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</si>
  <si>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</si>
  <si>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</si>
  <si>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</si>
  <si>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</si>
  <si>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</si>
  <si>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</si>
  <si>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</si>
  <si>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</si>
  <si>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</si>
  <si>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</si>
  <si>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</si>
  <si>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</si>
  <si>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</si>
  <si>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</si>
  <si>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</si>
  <si>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</si>
  <si>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</si>
  <si>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</si>
  <si>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</si>
  <si>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</si>
  <si>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</si>
  <si>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</si>
  <si>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</si>
  <si>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</si>
  <si>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</si>
  <si>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</si>
  <si>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</si>
  <si>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</si>
  <si>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</si>
  <si>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</si>
  <si>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</si>
  <si>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</si>
  <si>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</si>
  <si>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</si>
  <si>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</si>
  <si>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</si>
  <si>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</si>
  <si>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</si>
  <si>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</si>
  <si>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</si>
  <si>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</si>
  <si>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</si>
  <si>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</si>
  <si>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</si>
  <si>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</si>
  <si>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</si>
  <si>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</si>
  <si>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</si>
  <si>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</si>
  <si>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</si>
  <si>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</si>
  <si>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</si>
  <si>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</si>
  <si>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</si>
  <si>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</si>
  <si>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</si>
  <si>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</si>
  <si>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</si>
  <si>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</si>
  <si>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</si>
  <si>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</si>
  <si>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</si>
  <si>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</si>
  <si>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</si>
  <si>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</si>
  <si>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</si>
  <si>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</si>
  <si>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</si>
  <si>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</si>
  <si>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</si>
  <si>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</si>
  <si>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</si>
  <si>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</si>
  <si>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</si>
  <si>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</si>
  <si>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</si>
  <si>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</si>
  <si>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</si>
  <si>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</si>
  <si>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</si>
  <si>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</si>
  <si>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</si>
  <si>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</si>
  <si>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</si>
  <si>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</si>
  <si>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</si>
  <si>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</si>
  <si>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</si>
  <si>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</si>
  <si>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</si>
  <si>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</si>
  <si>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</si>
  <si>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</si>
  <si>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</si>
  <si>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</si>
  <si>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</si>
  <si>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</si>
  <si>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</si>
  <si>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</si>
  <si>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</si>
  <si>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</si>
  <si>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</si>
  <si>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</si>
  <si>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</si>
  <si>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</si>
  <si>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</si>
  <si>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</si>
  <si>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</si>
  <si>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</si>
  <si>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</si>
  <si>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</si>
  <si>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</si>
  <si>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</si>
  <si>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</si>
  <si>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</si>
  <si>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</si>
  <si>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</si>
  <si>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</si>
  <si>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</si>
  <si>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</si>
  <si>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</si>
  <si>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</si>
  <si>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</si>
  <si>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</si>
  <si>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</si>
  <si>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</si>
  <si>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</si>
  <si>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</si>
  <si>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</si>
  <si>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</si>
  <si>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</si>
  <si>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</si>
  <si>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</si>
  <si>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</si>
  <si>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</si>
  <si>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</si>
  <si>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</si>
  <si>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</si>
  <si>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</si>
  <si>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</si>
  <si>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</si>
  <si>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</si>
  <si>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</si>
  <si>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</si>
  <si>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</si>
  <si>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</si>
  <si>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</si>
  <si>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</si>
  <si>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</si>
  <si>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</si>
  <si>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</si>
  <si>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</si>
  <si>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</si>
  <si>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</si>
  <si>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</si>
  <si>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</si>
  <si>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</si>
  <si>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</si>
  <si>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</si>
  <si>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</si>
  <si>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</si>
  <si>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</si>
  <si>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</si>
  <si>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</si>
  <si>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</si>
  <si>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</si>
  <si>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</si>
  <si>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</si>
  <si>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</si>
  <si>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</si>
  <si>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</si>
  <si>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</si>
  <si>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</si>
  <si>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</si>
  <si>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</si>
  <si>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</si>
  <si>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</si>
  <si>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</si>
  <si>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</si>
  <si>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</si>
  <si>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</si>
  <si>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</si>
  <si>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</si>
  <si>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</si>
  <si>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</si>
  <si>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</si>
  <si>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</si>
  <si>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</si>
  <si>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</si>
  <si>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</si>
  <si>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</si>
  <si>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</si>
  <si>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</si>
  <si>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</si>
  <si>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</si>
  <si>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</si>
  <si>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</si>
  <si>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</si>
  <si>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</si>
  <si>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</si>
  <si>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</si>
  <si>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</si>
  <si>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</si>
  <si>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</si>
  <si>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</si>
  <si>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</si>
  <si>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</si>
  <si>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</si>
  <si>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</si>
  <si>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</si>
  <si>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</si>
  <si>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</si>
  <si>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</si>
  <si>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</si>
  <si>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</si>
  <si>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</si>
  <si>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</si>
  <si>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</si>
  <si>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</si>
  <si>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</si>
  <si>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</si>
  <si>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</si>
  <si>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</si>
  <si>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</si>
  <si>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</si>
  <si>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</si>
  <si>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</si>
  <si>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</si>
  <si>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</si>
  <si>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</si>
  <si>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</si>
  <si>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</si>
  <si>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</si>
  <si>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</si>
  <si>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</si>
  <si>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</si>
  <si>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</si>
  <si>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</si>
  <si>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</si>
  <si>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</si>
  <si>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</si>
  <si>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</si>
  <si>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</si>
  <si>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</si>
  <si>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</si>
  <si>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</si>
  <si>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</si>
  <si>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</si>
  <si>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</si>
  <si>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</si>
  <si>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</si>
  <si>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</si>
  <si>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</si>
  <si>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</si>
  <si>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</si>
  <si>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</si>
  <si>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</si>
  <si>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</si>
  <si>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</si>
  <si>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</si>
  <si>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</si>
  <si>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</si>
  <si>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</si>
  <si>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</si>
  <si>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</si>
  <si>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</si>
  <si>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</si>
  <si>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</si>
  <si>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</si>
  <si>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</si>
  <si>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</si>
  <si>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</si>
  <si>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</si>
  <si>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</si>
  <si>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</si>
  <si>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</si>
  <si>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</si>
  <si>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</si>
  <si>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</si>
  <si>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</si>
  <si>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</si>
  <si>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</si>
  <si>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</si>
  <si>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</si>
  <si>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</si>
  <si>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</si>
  <si>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</si>
  <si>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</si>
  <si>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</si>
  <si>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</si>
  <si>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</si>
  <si>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</si>
  <si>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</si>
  <si>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</si>
  <si>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</si>
  <si>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</si>
  <si>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</si>
  <si>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</si>
  <si>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</si>
  <si>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</si>
  <si>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</si>
  <si>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</si>
  <si>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</si>
  <si>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</si>
  <si>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</si>
  <si>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</si>
  <si>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</si>
  <si>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</si>
  <si>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</si>
  <si>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</si>
  <si>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</si>
  <si>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</si>
  <si>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</si>
  <si>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</si>
  <si>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</si>
  <si>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</si>
  <si>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</si>
  <si>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</si>
  <si>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</si>
  <si>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</si>
  <si>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</si>
  <si>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</si>
  <si>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</si>
  <si>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</si>
  <si>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</si>
  <si>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</si>
  <si>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</si>
  <si>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</si>
  <si>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</si>
  <si>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</si>
  <si>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</si>
  <si>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</si>
  <si>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</si>
  <si>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</si>
  <si>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</si>
  <si>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</si>
  <si>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</si>
  <si>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</si>
  <si>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</si>
  <si>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</si>
  <si>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</si>
  <si>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</si>
  <si>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</si>
  <si>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</si>
  <si>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</si>
  <si>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</si>
  <si>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</si>
  <si>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</si>
  <si>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</si>
  <si>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</si>
  <si>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</si>
  <si>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</si>
  <si>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</si>
  <si>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</si>
  <si>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</si>
  <si>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</si>
  <si>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</si>
  <si>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</si>
  <si>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</si>
  <si>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</si>
  <si>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</si>
  <si>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</si>
  <si>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</si>
  <si>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</si>
  <si>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</si>
  <si>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</si>
  <si>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</si>
  <si>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</si>
  <si>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</si>
  <si>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</si>
  <si>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</si>
  <si>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</si>
  <si>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</si>
  <si>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</si>
  <si>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</si>
  <si>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</si>
  <si>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</si>
  <si>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</si>
  <si>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</si>
  <si>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</si>
  <si>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</si>
  <si>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</si>
  <si>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</si>
  <si>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</si>
  <si>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</si>
  <si>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</si>
  <si>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</si>
  <si>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</si>
  <si>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</si>
  <si>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</si>
  <si>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</si>
  <si>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</si>
  <si>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</si>
  <si>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</si>
  <si>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</si>
  <si>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</si>
  <si>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</si>
  <si>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</si>
  <si>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</si>
  <si>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</si>
  <si>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</si>
  <si>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</si>
  <si>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</si>
  <si>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</si>
  <si>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</si>
  <si>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</si>
  <si>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</si>
  <si>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</si>
  <si>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</si>
  <si>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</si>
  <si>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</si>
  <si>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</si>
  <si>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</si>
  <si>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</si>
  <si>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</si>
  <si>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</si>
  <si>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</si>
  <si>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</si>
  <si>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</si>
  <si>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</si>
  <si>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</si>
  <si>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</si>
  <si>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</si>
  <si>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</si>
  <si>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</si>
  <si>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</si>
  <si>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</si>
  <si>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</si>
  <si>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</si>
  <si>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</si>
  <si>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</si>
  <si>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</si>
  <si>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</si>
  <si>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</si>
  <si>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</si>
  <si>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</si>
  <si>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</si>
  <si>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</si>
  <si>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</si>
  <si>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</si>
  <si>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</si>
  <si>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</si>
  <si>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</si>
  <si>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</si>
  <si>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</si>
  <si>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</si>
  <si>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</si>
  <si>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</si>
  <si>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</si>
  <si>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</si>
  <si>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</si>
  <si>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</si>
  <si>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</si>
  <si>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</si>
  <si>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</si>
  <si>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</si>
  <si>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</si>
  <si>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</si>
  <si>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</si>
  <si>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</si>
  <si>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</si>
  <si>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</si>
  <si>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</si>
  <si>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</si>
  <si>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</si>
  <si>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</si>
  <si>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</si>
  <si>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</si>
  <si>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</si>
  <si>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</si>
  <si>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</si>
  <si>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</si>
  <si>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</si>
  <si>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</si>
  <si>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</si>
  <si>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</si>
  <si>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</si>
  <si>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</si>
  <si>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</si>
  <si>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</si>
  <si>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</si>
  <si>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</si>
  <si>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</si>
  <si>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</si>
  <si>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</si>
  <si>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</si>
  <si>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</si>
  <si>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</si>
  <si>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</si>
  <si>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</si>
  <si>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</si>
  <si>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</si>
  <si>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</si>
  <si>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</si>
  <si>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</si>
  <si>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</si>
  <si>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</si>
  <si>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</si>
  <si>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</si>
  <si>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</si>
  <si>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</si>
  <si>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</si>
  <si>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</si>
  <si>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</si>
  <si>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</si>
  <si>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</si>
  <si>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</si>
  <si>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</si>
  <si>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</si>
  <si>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</si>
  <si>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</si>
  <si>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</si>
  <si>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</si>
  <si>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</si>
  <si>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</si>
  <si>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</si>
  <si>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</si>
  <si>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</si>
  <si>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</si>
  <si>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</si>
  <si>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</si>
  <si>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</si>
  <si>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</si>
  <si>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</si>
  <si>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</si>
  <si>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</si>
  <si>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</si>
  <si>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</si>
  <si>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</si>
  <si>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</si>
  <si>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</si>
  <si>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</si>
  <si>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</si>
  <si>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</si>
  <si>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</si>
  <si>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</si>
  <si>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</si>
  <si>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</si>
  <si>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</si>
  <si>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</si>
  <si>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</si>
  <si>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</si>
  <si>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</si>
  <si>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</si>
  <si>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</si>
  <si>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</si>
  <si>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</si>
  <si>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</si>
  <si>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</si>
  <si>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</si>
  <si>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</si>
  <si>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</si>
  <si>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</si>
  <si>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</si>
  <si>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</si>
  <si>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</si>
  <si>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</si>
  <si>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</si>
  <si>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</si>
  <si>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</si>
  <si>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</si>
  <si>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</si>
  <si>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</si>
  <si>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</si>
  <si>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</si>
  <si>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</si>
  <si>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</si>
  <si>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</si>
  <si>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</si>
  <si>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</si>
  <si>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</si>
  <si>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</si>
  <si>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</si>
  <si>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</si>
  <si>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</si>
  <si>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</si>
  <si>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</si>
  <si>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</si>
  <si>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</si>
  <si>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</si>
  <si>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</si>
  <si>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</si>
  <si>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</si>
  <si>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</si>
  <si>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</si>
  <si>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</si>
  <si>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</si>
  <si>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</si>
  <si>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</si>
  <si>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</si>
  <si>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</si>
  <si>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</si>
  <si>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</si>
  <si>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</si>
  <si>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</si>
  <si>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</si>
  <si>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</si>
  <si>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</si>
  <si>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</si>
  <si>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</si>
  <si>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</si>
  <si>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</si>
  <si>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</si>
  <si>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</si>
  <si>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</si>
  <si>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</si>
  <si>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</si>
  <si>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</si>
  <si>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</si>
  <si>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</si>
  <si>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</si>
  <si>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</si>
  <si>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</si>
  <si>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</si>
  <si>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</si>
  <si>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</si>
  <si>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</si>
  <si>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</si>
  <si>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</si>
  <si>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</si>
  <si>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</si>
  <si>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</si>
  <si>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</si>
  <si>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</si>
  <si>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</si>
  <si>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</si>
  <si>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</si>
  <si>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</si>
  <si>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</si>
  <si>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</si>
  <si>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</si>
  <si>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</si>
  <si>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</si>
  <si>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</si>
  <si>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</si>
  <si>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</si>
  <si>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</si>
  <si>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</si>
  <si>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</si>
  <si>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</si>
  <si>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</si>
  <si>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</si>
  <si>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</si>
  <si>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</si>
  <si>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</si>
  <si>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</si>
  <si>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</si>
  <si>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</si>
  <si>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</si>
  <si>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</si>
  <si>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</si>
  <si>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</si>
  <si>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</si>
  <si>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</si>
  <si>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</si>
  <si>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</si>
  <si>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</si>
  <si>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</si>
  <si>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</si>
  <si>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</si>
  <si>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</si>
  <si>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</si>
  <si>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</si>
  <si>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</si>
  <si>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</si>
  <si>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</si>
  <si>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</si>
  <si>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</si>
  <si>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</si>
  <si>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</si>
  <si>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</si>
  <si>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</si>
  <si>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</si>
  <si>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</si>
  <si>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</si>
  <si>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</si>
  <si>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</si>
  <si>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</si>
  <si>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</si>
  <si>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</si>
  <si>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</si>
  <si>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</si>
  <si>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</si>
  <si>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</si>
  <si>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</si>
  <si>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</si>
  <si>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</si>
  <si>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</si>
  <si>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</si>
  <si>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</si>
  <si>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</si>
  <si>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</si>
  <si>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</si>
  <si>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</si>
  <si>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</si>
  <si>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</si>
  <si>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</si>
  <si>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</si>
  <si>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</si>
  <si>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</si>
  <si>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</si>
  <si>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</si>
  <si>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</si>
  <si>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</si>
  <si>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</si>
  <si>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</si>
  <si>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</si>
  <si>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</si>
  <si>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</si>
  <si>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</si>
  <si>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</si>
  <si>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</si>
  <si>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</si>
  <si>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</si>
  <si>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</si>
  <si>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</si>
  <si>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</si>
  <si>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</si>
  <si>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</si>
  <si>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</si>
  <si>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</si>
  <si>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</si>
  <si>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</si>
  <si>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</si>
  <si>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</si>
  <si>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</si>
  <si>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</si>
  <si>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</si>
  <si>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</si>
  <si>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</si>
  <si>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</si>
  <si>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</si>
  <si>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</si>
  <si>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</si>
  <si>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</si>
  <si>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</si>
  <si>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</si>
  <si>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</si>
  <si>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</si>
  <si>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</si>
  <si>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</si>
  <si>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</si>
  <si>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</si>
  <si>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</si>
  <si>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</si>
  <si>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</si>
  <si>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</si>
  <si>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</si>
  <si>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</si>
  <si>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</si>
  <si>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</si>
  <si>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</si>
  <si>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</si>
  <si>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</si>
  <si>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</si>
  <si>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</si>
  <si>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</si>
  <si>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</si>
  <si>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</si>
  <si>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</si>
  <si>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</si>
  <si>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</si>
  <si>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</si>
  <si>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</si>
  <si>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</si>
  <si>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</si>
  <si>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</si>
  <si>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</si>
  <si>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</si>
  <si>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</si>
  <si>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</si>
  <si>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</si>
  <si>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</si>
  <si>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</si>
  <si>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</si>
  <si>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</si>
  <si>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</si>
  <si>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</si>
  <si>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</si>
  <si>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</si>
  <si>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</si>
  <si>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</si>
  <si>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</si>
  <si>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</si>
  <si>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</si>
  <si>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</si>
  <si>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</si>
  <si>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</si>
  <si>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</si>
  <si>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</si>
  <si>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</si>
  <si>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</si>
  <si>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</si>
  <si>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</si>
  <si>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</si>
  <si>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</si>
  <si>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</si>
  <si>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</si>
  <si>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</si>
  <si>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</si>
  <si>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</si>
  <si>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</si>
  <si>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</si>
  <si>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</si>
  <si>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</si>
  <si>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</si>
  <si>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</si>
  <si>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</si>
  <si>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</si>
  <si>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</si>
  <si>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</si>
  <si>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</si>
  <si>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</si>
  <si>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</si>
  <si>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</si>
  <si>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</si>
  <si>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</si>
  <si>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</si>
  <si>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</si>
  <si>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</si>
  <si>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</si>
  <si>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</si>
  <si>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</si>
  <si>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</si>
  <si>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</si>
  <si>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</si>
  <si>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</si>
  <si>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</si>
  <si>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</si>
  <si>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</si>
  <si>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</si>
  <si>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</si>
  <si>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</si>
  <si>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</si>
  <si>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</si>
  <si>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</si>
  <si>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</si>
  <si>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</si>
  <si>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</si>
  <si>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</si>
  <si>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</si>
  <si>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</si>
  <si>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</si>
  <si>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</si>
  <si>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</si>
  <si>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</si>
  <si>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</si>
  <si>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</si>
  <si>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</si>
  <si>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</si>
  <si>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</si>
  <si>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</si>
  <si>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</si>
  <si>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</si>
  <si>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</si>
  <si>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</si>
  <si>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</si>
  <si>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</si>
  <si>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</si>
  <si>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</si>
  <si>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</si>
  <si>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</si>
  <si>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</si>
  <si>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</si>
  <si>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</si>
  <si>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</si>
  <si>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</si>
  <si>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</si>
  <si>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</si>
  <si>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</si>
  <si>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</si>
  <si>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</si>
  <si>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</si>
  <si>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</si>
  <si>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</si>
  <si>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</si>
  <si>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</si>
  <si>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</si>
  <si>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</si>
  <si>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</si>
  <si>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</si>
  <si>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</si>
  <si>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</si>
  <si>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</si>
  <si>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</si>
  <si>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</si>
  <si>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</si>
  <si>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</si>
  <si>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</si>
  <si>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</si>
  <si>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</si>
  <si>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</si>
  <si>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</si>
  <si>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</si>
  <si>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</si>
  <si>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</si>
  <si>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</si>
  <si>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</si>
  <si>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</si>
  <si>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</si>
  <si>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</si>
  <si>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</si>
  <si>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</si>
  <si>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</si>
  <si>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</si>
  <si>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</si>
  <si>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</si>
  <si>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</si>
  <si>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</si>
  <si>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</si>
  <si>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</si>
  <si>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</si>
  <si>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</si>
  <si>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</si>
  <si>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</si>
  <si>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</si>
  <si>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</si>
  <si>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</si>
  <si>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</si>
  <si>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</si>
  <si>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</si>
  <si>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</si>
  <si>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</si>
  <si>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</si>
  <si>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</si>
  <si>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</si>
  <si>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</si>
  <si>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</si>
  <si>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</si>
  <si>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</si>
  <si>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</si>
  <si>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</si>
  <si>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</si>
  <si>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</si>
  <si>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</si>
  <si>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</si>
  <si>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</si>
  <si>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</si>
  <si>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</si>
  <si>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</si>
  <si>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</si>
  <si>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</si>
  <si>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</si>
  <si>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</si>
  <si>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</si>
  <si>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</si>
  <si>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</si>
  <si>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</si>
  <si>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</si>
  <si>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</si>
  <si>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</si>
  <si>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</si>
  <si>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</si>
  <si>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</si>
  <si>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</si>
  <si>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</si>
  <si>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</si>
  <si>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</si>
  <si>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</si>
  <si>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</si>
  <si>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</si>
  <si>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</si>
  <si>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</si>
  <si>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</si>
  <si>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</si>
  <si>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</si>
  <si>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</si>
  <si>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</si>
  <si>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</si>
  <si>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</si>
  <si>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</si>
  <si>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</si>
  <si>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</si>
  <si>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</si>
  <si>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</si>
  <si>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</si>
  <si>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</si>
  <si>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</si>
  <si>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</si>
  <si>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</si>
  <si>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</si>
  <si>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</si>
  <si>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</si>
  <si>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</si>
  <si>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</si>
  <si>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</si>
  <si>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</si>
  <si>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</si>
  <si>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</si>
  <si>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</si>
  <si>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</si>
  <si>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</si>
  <si>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</si>
  <si>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</si>
  <si>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</si>
  <si>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</si>
  <si>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</si>
  <si>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</si>
  <si>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</si>
  <si>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</si>
  <si>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</si>
  <si>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</si>
  <si>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</si>
  <si>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</si>
  <si>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</si>
  <si>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</si>
  <si>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</si>
  <si>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</si>
  <si>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</si>
  <si>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</si>
  <si>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</si>
  <si>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</si>
  <si>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</si>
  <si>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</si>
  <si>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</si>
  <si>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</si>
  <si>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</si>
  <si>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</si>
  <si>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</si>
  <si>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</si>
  <si>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</si>
  <si>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</si>
  <si>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</si>
  <si>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</si>
  <si>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</si>
  <si>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</si>
  <si>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</si>
  <si>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</si>
  <si>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</si>
  <si>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</si>
  <si>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</si>
  <si>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</si>
  <si>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</si>
  <si>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</si>
  <si>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</si>
  <si>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</si>
  <si>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</si>
  <si>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</si>
  <si>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</si>
  <si>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</si>
  <si>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</si>
  <si>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</si>
  <si>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</si>
  <si>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</si>
  <si>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</si>
  <si>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</si>
  <si>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</si>
  <si>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</si>
  <si>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</si>
  <si>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</si>
  <si>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</si>
  <si>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</si>
  <si>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</si>
  <si>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</si>
  <si>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</si>
  <si>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</si>
  <si>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</si>
  <si>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</si>
  <si>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</si>
  <si>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</si>
  <si>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</si>
  <si>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</si>
  <si>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</si>
  <si>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</si>
  <si>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</si>
  <si>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</si>
  <si>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</si>
  <si>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</si>
  <si>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</si>
  <si>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</si>
  <si>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</si>
  <si>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</si>
  <si>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</si>
  <si>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</si>
  <si>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</si>
  <si>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</si>
  <si>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</si>
  <si>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</si>
  <si>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</si>
  <si>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</si>
  <si>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</si>
  <si>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</si>
  <si>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</si>
  <si>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</si>
  <si>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</si>
  <si>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</si>
  <si>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</si>
  <si>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</si>
  <si>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</si>
  <si>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</si>
  <si>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</si>
  <si>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</si>
  <si>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</si>
  <si>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</si>
  <si>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</si>
  <si>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</si>
  <si>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</si>
  <si>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</si>
  <si>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</si>
  <si>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</si>
  <si>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</si>
  <si>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</si>
  <si>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</si>
  <si>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</si>
  <si>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</si>
  <si>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</si>
  <si>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</si>
  <si>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</si>
  <si>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</si>
  <si>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</si>
  <si>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</si>
  <si>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</si>
  <si>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</si>
  <si>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</si>
  <si>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</si>
  <si>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</si>
  <si>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</si>
  <si>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</si>
  <si>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</si>
  <si>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</si>
  <si>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</si>
  <si>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</si>
  <si>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</si>
  <si>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</si>
  <si>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</si>
  <si>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</si>
  <si>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</si>
  <si>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</si>
  <si>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</si>
  <si>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</si>
  <si>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</si>
  <si>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</si>
  <si>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</si>
  <si>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</si>
  <si>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</si>
  <si>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</si>
  <si>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</si>
  <si>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</si>
  <si>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</si>
  <si>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</si>
  <si>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</si>
  <si>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</si>
  <si>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</si>
  <si>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</si>
  <si>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</si>
  <si>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</si>
  <si>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</si>
  <si>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</si>
  <si>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</si>
  <si>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</si>
  <si>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</si>
  <si>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</si>
  <si>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</si>
  <si>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</si>
  <si>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</si>
  <si>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</si>
  <si>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</si>
  <si>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</si>
  <si>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</si>
  <si>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</si>
  <si>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</si>
  <si>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</si>
  <si>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</si>
  <si>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</si>
  <si>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</si>
  <si>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</si>
  <si>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</si>
  <si>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</si>
  <si>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</si>
  <si>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</si>
  <si>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</si>
  <si>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</si>
  <si>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</si>
  <si>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</si>
  <si>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</si>
  <si>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</si>
  <si>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</si>
  <si>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</si>
  <si>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</si>
  <si>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</si>
  <si>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</si>
  <si>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</si>
  <si>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</si>
  <si>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</si>
  <si>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</si>
  <si>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</si>
  <si>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</si>
  <si>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</si>
  <si>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</si>
  <si>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</si>
  <si>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</si>
  <si>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</si>
  <si>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</si>
  <si>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</si>
  <si>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</si>
  <si>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</si>
  <si>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</si>
  <si>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</si>
  <si>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</si>
  <si>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</si>
  <si>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</si>
  <si>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</si>
  <si>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</si>
  <si>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</si>
  <si>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</si>
  <si>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</si>
  <si>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</si>
  <si>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</si>
  <si>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</si>
  <si>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</si>
  <si>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</si>
  <si>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</si>
  <si>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</si>
  <si>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</si>
  <si>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</si>
  <si>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</si>
  <si>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</si>
  <si>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</si>
  <si>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</si>
  <si>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</si>
  <si>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</si>
  <si>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</si>
  <si>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</si>
  <si>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</si>
  <si>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</si>
  <si>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</si>
  <si>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</si>
  <si>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</si>
  <si>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</si>
  <si>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</si>
  <si>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</si>
  <si>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</si>
  <si>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</si>
  <si>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</si>
  <si>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</si>
  <si>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</si>
  <si>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</si>
  <si>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</si>
  <si>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</si>
  <si>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</si>
  <si>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</si>
  <si>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</si>
  <si>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</si>
  <si>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</si>
  <si>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</si>
  <si>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</si>
  <si>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</si>
  <si>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</si>
  <si>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</si>
  <si>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</si>
  <si>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</si>
  <si>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</si>
  <si>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</si>
  <si>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</si>
  <si>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</si>
  <si>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</si>
  <si>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</si>
  <si>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</si>
  <si>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</si>
  <si>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</si>
  <si>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</si>
  <si>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</si>
  <si>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</si>
  <si>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</si>
  <si>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</si>
  <si>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</si>
  <si>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</si>
  <si>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</si>
  <si>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</si>
  <si>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</si>
  <si>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</si>
  <si>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</si>
  <si>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</si>
  <si>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</si>
  <si>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</si>
  <si>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</si>
  <si>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</si>
  <si>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</si>
  <si>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</si>
  <si>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</si>
  <si>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</si>
  <si>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</si>
  <si>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</si>
  <si>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</si>
  <si>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</si>
  <si>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</si>
  <si>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</si>
  <si>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</si>
  <si>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</si>
  <si>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</si>
  <si>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</si>
  <si>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</si>
  <si>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</si>
  <si>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</si>
  <si>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</si>
  <si>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</si>
  <si>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</si>
  <si>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</si>
  <si>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</si>
  <si>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</si>
  <si>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</si>
  <si>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</si>
  <si>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</si>
  <si>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</si>
  <si>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</si>
  <si>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</si>
  <si>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</si>
  <si>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</si>
  <si>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</si>
  <si>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</si>
  <si>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</si>
  <si>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</si>
  <si>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</si>
  <si>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</si>
  <si>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</si>
  <si>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</si>
  <si>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</si>
  <si>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</si>
  <si>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</si>
  <si>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</si>
  <si>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</si>
  <si>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</si>
  <si>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</si>
  <si>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</si>
  <si>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</si>
  <si>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</si>
  <si>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</si>
  <si>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</si>
  <si>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</si>
  <si>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</si>
  <si>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</si>
  <si>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</si>
  <si>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</si>
  <si>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</si>
  <si>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</si>
  <si>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</si>
  <si>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</si>
  <si>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</si>
  <si>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</si>
  <si>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</si>
  <si>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</si>
  <si>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</si>
  <si>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</si>
  <si>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</si>
  <si>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</si>
  <si>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</si>
  <si>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</si>
  <si>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</si>
  <si>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</si>
  <si>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</si>
  <si>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</si>
  <si>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</si>
  <si>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</si>
  <si>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</si>
  <si>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</si>
  <si>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</si>
  <si>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</si>
  <si>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</si>
  <si>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</si>
  <si>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</si>
  <si>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</si>
  <si>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</si>
  <si>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</si>
  <si>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</si>
  <si>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</si>
  <si>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</si>
  <si>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</si>
  <si>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</si>
  <si>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</si>
  <si>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</si>
  <si>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</si>
  <si>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</si>
  <si>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</si>
  <si>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</si>
  <si>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</si>
  <si>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</si>
  <si>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</si>
  <si>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</si>
  <si>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</si>
  <si>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</si>
  <si>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</si>
  <si>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</si>
  <si>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</si>
  <si>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</si>
  <si>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</si>
  <si>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</si>
  <si>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</si>
  <si>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</si>
  <si>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</si>
  <si>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</si>
  <si>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</si>
  <si>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</si>
  <si>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</si>
  <si>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</si>
  <si>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</si>
  <si>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</si>
  <si>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</si>
  <si>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</si>
  <si>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</si>
  <si>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</si>
  <si>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</si>
  <si>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</si>
  <si>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</si>
  <si>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</si>
  <si>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</si>
  <si>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</si>
  <si>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</si>
  <si>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</si>
  <si>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</si>
  <si>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</si>
  <si>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</si>
  <si>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</si>
  <si>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</si>
  <si>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</si>
  <si>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</si>
  <si>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</si>
  <si>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</si>
  <si>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</si>
  <si>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</si>
  <si>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</si>
  <si>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</si>
  <si>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</si>
  <si>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</si>
  <si>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</si>
  <si>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</si>
  <si>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</si>
  <si>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</si>
  <si>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</si>
  <si>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</si>
  <si>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</si>
  <si>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</si>
  <si>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</si>
  <si>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</si>
  <si>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</si>
  <si>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</si>
  <si>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</si>
  <si>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</si>
  <si>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</si>
  <si>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</si>
  <si>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</si>
  <si>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</si>
  <si>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</si>
  <si>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</si>
  <si>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</si>
  <si>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</si>
  <si>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</si>
  <si>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</si>
  <si>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</si>
  <si>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</si>
  <si>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</si>
  <si>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</si>
  <si>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</si>
  <si>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</si>
  <si>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</si>
  <si>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</si>
  <si>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</si>
  <si>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</si>
  <si>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</si>
  <si>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</si>
  <si>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</si>
  <si>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</si>
  <si>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</si>
  <si>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</si>
  <si>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</si>
  <si>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</si>
  <si>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</si>
  <si>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</si>
  <si>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</si>
  <si>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</si>
  <si>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</si>
  <si>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</si>
  <si>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</si>
  <si>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</si>
  <si>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</si>
  <si>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</si>
  <si>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</si>
  <si>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</si>
  <si>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</si>
  <si>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</si>
  <si>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</si>
  <si>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</si>
  <si>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</si>
  <si>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</si>
  <si>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</si>
  <si>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</si>
  <si>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</si>
  <si>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</si>
  <si>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</si>
  <si>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</si>
  <si>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</si>
  <si>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</si>
  <si>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</si>
  <si>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</si>
  <si>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</si>
  <si>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</si>
  <si>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</si>
  <si>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</si>
  <si>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</si>
  <si>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</si>
  <si>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</si>
  <si>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</si>
  <si>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</si>
  <si>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</si>
  <si>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</si>
  <si>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</si>
  <si>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</si>
  <si>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</si>
  <si>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</si>
  <si>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</si>
  <si>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</si>
  <si>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</si>
  <si>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</si>
  <si>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</si>
  <si>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</si>
  <si>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</si>
  <si>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</si>
  <si>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</si>
  <si>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</si>
  <si>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</si>
  <si>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</si>
  <si>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</si>
  <si>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</si>
  <si>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</si>
  <si>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</si>
  <si>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</si>
  <si>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</si>
  <si>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</si>
  <si>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</si>
  <si>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</si>
  <si>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</si>
  <si>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</si>
  <si>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</si>
  <si>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</si>
  <si>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</si>
  <si>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</si>
  <si>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</si>
  <si>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</si>
  <si>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</si>
  <si>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</si>
  <si>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</si>
  <si>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</si>
  <si>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</si>
  <si>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</si>
  <si>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</si>
  <si>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</si>
  <si>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</si>
  <si>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</si>
  <si>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</si>
  <si>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</si>
  <si>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</si>
  <si>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</si>
  <si>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</si>
  <si>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</si>
  <si>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</si>
  <si>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</si>
  <si>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</si>
  <si>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</si>
  <si>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</si>
  <si>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</si>
  <si>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</si>
  <si>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</si>
  <si>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</si>
  <si>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</si>
  <si>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</si>
  <si>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</si>
  <si>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</si>
  <si>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</si>
  <si>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</si>
  <si>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</si>
  <si>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</si>
  <si>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</si>
  <si>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</si>
  <si>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</si>
  <si>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</si>
  <si>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</si>
  <si>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</si>
  <si>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</si>
  <si>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</si>
  <si>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</si>
  <si>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</si>
  <si>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</si>
  <si>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</si>
  <si>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</si>
  <si>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</si>
  <si>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</si>
  <si>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</si>
  <si>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</si>
  <si>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</si>
  <si>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</si>
  <si>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</si>
  <si>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</si>
  <si>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</si>
  <si>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</si>
  <si>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</si>
  <si>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</si>
  <si>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</si>
  <si>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</si>
  <si>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</si>
  <si>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</si>
  <si>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</si>
  <si>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</si>
  <si>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</si>
  <si>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</si>
  <si>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</si>
  <si>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</si>
  <si>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</si>
  <si>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</si>
  <si>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</si>
  <si>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</si>
  <si>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</si>
  <si>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</si>
  <si>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</si>
  <si>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</si>
  <si>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</si>
  <si>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</si>
  <si>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</si>
  <si>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</si>
  <si>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</si>
  <si>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</si>
  <si>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</si>
  <si>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</si>
  <si>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</si>
  <si>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</si>
  <si>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</si>
  <si>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</si>
  <si>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</si>
  <si>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</si>
  <si>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</si>
  <si>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</si>
  <si>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</si>
  <si>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</si>
  <si>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</si>
  <si>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</si>
  <si>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</si>
  <si>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</si>
  <si>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</si>
  <si>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</si>
  <si>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</si>
  <si>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</si>
  <si>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</si>
  <si>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</si>
  <si>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</si>
  <si>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</si>
  <si>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</si>
  <si>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</si>
  <si>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</si>
  <si>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</si>
  <si>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</si>
  <si>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</si>
  <si>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</si>
  <si>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</si>
  <si>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</si>
  <si>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</si>
  <si>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</si>
  <si>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</si>
  <si>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</si>
  <si>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</si>
  <si>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</si>
  <si>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</si>
  <si>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</si>
  <si>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</si>
  <si>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</si>
  <si>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</si>
  <si>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</si>
  <si>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</si>
  <si>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</si>
  <si>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</si>
  <si>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</si>
  <si>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</si>
  <si>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</si>
  <si>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</si>
  <si>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</si>
  <si>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</si>
  <si>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</si>
  <si>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</si>
  <si>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</si>
  <si>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</si>
  <si>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</si>
  <si>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</si>
  <si>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</si>
  <si>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</si>
  <si>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</si>
  <si>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</si>
  <si>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</si>
  <si>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</si>
  <si>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</si>
  <si>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</si>
  <si>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</si>
  <si>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</si>
  <si>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</si>
  <si>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</si>
  <si>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</si>
  <si>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</si>
  <si>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</si>
  <si>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</si>
  <si>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</si>
  <si>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</si>
  <si>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</si>
  <si>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</si>
  <si>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</si>
  <si>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</si>
  <si>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</si>
  <si>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</si>
  <si>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</si>
  <si>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</si>
  <si>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</si>
  <si>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</si>
  <si>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</si>
  <si>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</si>
  <si>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</si>
  <si>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</si>
  <si>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</si>
  <si>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</si>
  <si>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</si>
  <si>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</si>
  <si>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</si>
  <si>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</si>
  <si>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</si>
  <si>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</si>
  <si>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</si>
  <si>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</si>
  <si>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</si>
  <si>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</si>
  <si>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</si>
  <si>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</si>
  <si>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</si>
  <si>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</si>
  <si>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</si>
  <si>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</si>
  <si>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</si>
  <si>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</si>
  <si>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</si>
  <si>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</si>
  <si>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</si>
  <si>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</si>
  <si>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</si>
  <si>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</si>
  <si>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</si>
  <si>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</si>
  <si>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</si>
  <si>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</si>
  <si>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</si>
  <si>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</si>
  <si>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</si>
  <si>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</si>
  <si>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</si>
  <si>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</si>
  <si>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</si>
  <si>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</si>
  <si>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</si>
  <si>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</si>
  <si>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</si>
  <si>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</si>
  <si>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</si>
  <si>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</si>
  <si>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</si>
  <si>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</si>
  <si>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</si>
  <si>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</si>
  <si>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</si>
  <si>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</si>
  <si>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</si>
  <si>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</si>
  <si>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</si>
  <si>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</si>
  <si>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</si>
  <si>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</si>
  <si>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</si>
  <si>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</si>
  <si>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</si>
  <si>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</si>
  <si>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</si>
  <si>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</si>
  <si>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</si>
  <si>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</si>
  <si>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</si>
  <si>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</si>
  <si>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</si>
  <si>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</si>
  <si>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</si>
  <si>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</si>
  <si>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</si>
  <si>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</si>
  <si>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</si>
  <si>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</si>
  <si>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</si>
  <si>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</si>
  <si>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</si>
  <si>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</si>
  <si>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</si>
  <si>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</si>
  <si>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</si>
  <si>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</si>
  <si>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</si>
  <si>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</si>
  <si>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</si>
  <si>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</si>
  <si>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</si>
  <si>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</si>
  <si>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</si>
  <si>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</si>
  <si>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</si>
  <si>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</si>
  <si>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</si>
  <si>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</si>
  <si>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</si>
  <si>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</si>
  <si>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</si>
  <si>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</si>
  <si>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</si>
  <si>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</si>
  <si>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</si>
  <si>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</si>
  <si>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</si>
  <si>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</si>
  <si>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</si>
  <si>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</si>
  <si>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</si>
  <si>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</si>
  <si>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</si>
  <si>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</si>
  <si>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</si>
  <si>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</si>
  <si>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</si>
  <si>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</si>
  <si>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</si>
  <si>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</si>
  <si>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</si>
  <si>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</si>
  <si>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</si>
  <si>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</si>
  <si>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</si>
  <si>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</si>
  <si>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</si>
  <si>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</si>
  <si>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</si>
  <si>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</si>
  <si>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</si>
  <si>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</si>
  <si>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</si>
  <si>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</si>
  <si>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</si>
  <si>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</si>
  <si>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</si>
  <si>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</si>
  <si>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</si>
  <si>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</si>
  <si>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</si>
  <si>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</si>
  <si>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</si>
  <si>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</si>
  <si>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</si>
  <si>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</si>
  <si>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</si>
  <si>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</si>
  <si>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</si>
  <si>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</si>
  <si>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</si>
  <si>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</si>
  <si>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</si>
  <si>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</si>
  <si>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</si>
  <si>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</si>
  <si>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</si>
  <si>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</si>
  <si>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</si>
  <si>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</si>
  <si>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</si>
  <si>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</si>
  <si>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</si>
  <si>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</si>
  <si>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</si>
  <si>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</si>
  <si>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</si>
  <si>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</si>
  <si>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</si>
  <si>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</si>
  <si>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</si>
  <si>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</si>
  <si>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</si>
  <si>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</si>
  <si>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</si>
  <si>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</si>
  <si>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</si>
  <si>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</si>
  <si>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</si>
  <si>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</si>
  <si>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</si>
  <si>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</si>
  <si>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</si>
  <si>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</si>
  <si>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</si>
  <si>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</si>
  <si>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</si>
  <si>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</si>
  <si>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</si>
  <si>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</si>
  <si>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</si>
  <si>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</si>
  <si>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</si>
  <si>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</si>
  <si>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</si>
  <si>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</si>
  <si>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</si>
  <si>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</si>
  <si>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</si>
  <si>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</si>
  <si>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</si>
  <si>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</si>
  <si>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</si>
  <si>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</si>
  <si>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</si>
  <si>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</si>
  <si>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</si>
  <si>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</si>
  <si>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</si>
  <si>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</si>
  <si>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</si>
  <si>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</si>
  <si>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</si>
  <si>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</si>
  <si>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</si>
  <si>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</si>
  <si>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</si>
  <si>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</si>
  <si>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</si>
  <si>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</si>
  <si>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</si>
  <si>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</si>
  <si>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</si>
  <si>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</si>
  <si>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</si>
  <si>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</si>
  <si>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</si>
  <si>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</si>
  <si>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</si>
  <si>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</si>
  <si>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</si>
  <si>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</si>
  <si>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</si>
  <si>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</si>
  <si>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</si>
  <si>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</si>
  <si>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</si>
  <si>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</si>
  <si>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</si>
  <si>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</si>
  <si>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</si>
  <si>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</si>
  <si>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</si>
  <si>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</si>
  <si>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</si>
  <si>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</si>
  <si>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</si>
  <si>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</si>
  <si>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</si>
  <si>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</si>
  <si>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</si>
  <si>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</si>
  <si>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</si>
  <si>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</si>
  <si>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</si>
  <si>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</si>
  <si>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</si>
  <si>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</si>
  <si>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</si>
  <si>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</si>
  <si>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</si>
  <si>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</si>
  <si>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</si>
  <si>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</si>
  <si>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</si>
  <si>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</si>
  <si>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</si>
  <si>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</si>
  <si>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</si>
  <si>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</si>
  <si>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</si>
  <si>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</si>
  <si>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</si>
  <si>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</si>
  <si>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</si>
  <si>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</si>
  <si>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</si>
  <si>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</si>
  <si>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</si>
  <si>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</si>
  <si>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</si>
  <si>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</si>
  <si>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</si>
  <si>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</si>
  <si>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</si>
  <si>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</si>
  <si>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</si>
  <si>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</si>
  <si>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</si>
  <si>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</si>
  <si>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</si>
  <si>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</si>
  <si>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</si>
  <si>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</si>
  <si>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</si>
  <si>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</si>
  <si>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</si>
  <si>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</si>
  <si>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</si>
  <si>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</si>
  <si>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</si>
  <si>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</si>
  <si>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</si>
  <si>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</si>
  <si>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</si>
  <si>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</si>
  <si>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</si>
  <si>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</si>
  <si>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</si>
  <si>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</si>
  <si>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</si>
  <si>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</si>
  <si>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</si>
  <si>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</si>
  <si>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</si>
  <si>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</si>
  <si>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</si>
  <si>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</si>
  <si>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</si>
  <si>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</si>
  <si>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</si>
  <si>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</si>
  <si>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</si>
  <si>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</si>
  <si>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</si>
  <si>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</si>
  <si>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</si>
  <si>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</si>
  <si>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</si>
  <si>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</si>
  <si>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</si>
  <si>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</si>
  <si>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</si>
  <si>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</si>
  <si>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</si>
  <si>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</si>
  <si>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</si>
  <si>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</si>
  <si>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</si>
  <si>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</si>
  <si>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</si>
  <si>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</si>
  <si>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</si>
  <si>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</si>
  <si>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</si>
  <si>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</si>
  <si>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</si>
  <si>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</si>
  <si>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</si>
  <si>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</si>
  <si>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</si>
  <si>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</si>
  <si>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</si>
  <si>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</si>
  <si>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</si>
  <si>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</si>
  <si>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</si>
  <si>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</si>
  <si>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</si>
  <si>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</si>
  <si>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</si>
  <si>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</si>
  <si>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</si>
  <si>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</si>
  <si>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</si>
  <si>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</si>
  <si>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</si>
  <si>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</si>
  <si>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</si>
  <si>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</si>
  <si>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</si>
  <si>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</si>
  <si>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</si>
  <si>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</si>
  <si>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</si>
  <si>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</si>
  <si>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</si>
  <si>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</si>
  <si>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</si>
  <si>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</si>
  <si>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</si>
  <si>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</si>
  <si>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</si>
  <si>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</si>
  <si>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</si>
  <si>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</si>
  <si>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</si>
  <si>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</si>
  <si>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</si>
  <si>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</si>
  <si>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</si>
  <si>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</si>
  <si>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</si>
  <si>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</si>
  <si>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</si>
  <si>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</si>
  <si>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</si>
  <si>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</si>
  <si>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</si>
  <si>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</si>
  <si>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</si>
  <si>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</si>
  <si>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</si>
  <si>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</si>
  <si>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</si>
  <si>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</si>
  <si>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</si>
  <si>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</si>
  <si>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</si>
  <si>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</si>
  <si>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</si>
  <si>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</si>
  <si>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</si>
  <si>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</si>
  <si>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</si>
  <si>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</si>
  <si>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</si>
  <si>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</si>
  <si>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</si>
  <si>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</si>
  <si>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</si>
  <si>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</si>
  <si>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</si>
  <si>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</si>
  <si>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</si>
  <si>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</si>
  <si>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</si>
  <si>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</si>
  <si>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</si>
  <si>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</si>
  <si>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</si>
  <si>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</si>
  <si>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</si>
  <si>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</si>
  <si>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</si>
  <si>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</si>
  <si>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</si>
  <si>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</si>
  <si>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</si>
  <si>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</si>
  <si>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</si>
  <si>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</si>
  <si>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</si>
  <si>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</si>
  <si>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</si>
  <si>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</si>
  <si>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</si>
  <si>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</si>
  <si>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</si>
  <si>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</si>
  <si>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</si>
  <si>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</si>
  <si>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</si>
  <si>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</si>
  <si>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</si>
  <si>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</si>
  <si>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</si>
  <si>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</si>
  <si>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</si>
  <si>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</si>
  <si>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</si>
  <si>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</si>
  <si>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</si>
  <si>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</si>
  <si>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</si>
  <si>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</si>
  <si>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</si>
  <si>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</si>
  <si>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</si>
  <si>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</si>
  <si>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</si>
  <si>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</si>
  <si>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</si>
  <si>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</si>
  <si>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</si>
  <si>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</si>
  <si>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</si>
  <si>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</si>
  <si>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</si>
  <si>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</si>
  <si>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</si>
  <si>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</si>
  <si>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</si>
  <si>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</si>
  <si>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</si>
  <si>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</si>
  <si>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</si>
  <si>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</si>
  <si>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</si>
  <si>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</si>
  <si>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</si>
  <si>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</si>
  <si>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</si>
  <si>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</si>
  <si>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</si>
  <si>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</si>
  <si>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</si>
  <si>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</si>
  <si>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</si>
  <si>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</si>
  <si>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</si>
  <si>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</si>
  <si>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</si>
  <si>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</si>
  <si>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</si>
  <si>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</si>
  <si>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</si>
  <si>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</si>
  <si>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</si>
  <si>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</si>
  <si>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</si>
  <si>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</si>
  <si>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</si>
  <si>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</si>
  <si>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</si>
  <si>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</si>
  <si>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</si>
  <si>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</si>
  <si>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</si>
  <si>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</si>
  <si>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</si>
  <si>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</si>
  <si>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</si>
  <si>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</si>
  <si>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</si>
  <si>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</si>
  <si>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</si>
  <si>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</si>
  <si>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</si>
  <si>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</si>
  <si>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</si>
  <si>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</si>
  <si>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</si>
  <si>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</si>
  <si>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</si>
  <si>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</si>
  <si>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</si>
  <si>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</si>
  <si>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</si>
  <si>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</si>
  <si>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</si>
  <si>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</si>
  <si>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</si>
  <si>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</si>
  <si>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</si>
  <si>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</si>
  <si>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</si>
  <si>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</si>
  <si>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</si>
  <si>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</si>
  <si>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</si>
  <si>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</si>
  <si>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</si>
  <si>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</si>
  <si>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</si>
  <si>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</si>
  <si>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</si>
  <si>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</si>
  <si>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</si>
  <si>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</si>
  <si>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</si>
  <si>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</si>
  <si>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</si>
  <si>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</si>
  <si>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</si>
  <si>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</si>
  <si>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</si>
  <si>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</si>
  <si>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</si>
  <si>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</si>
  <si>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</si>
  <si>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</si>
  <si>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</si>
  <si>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</si>
  <si>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</si>
  <si>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</si>
  <si>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</si>
  <si>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</si>
  <si>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</si>
  <si>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</si>
  <si>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</si>
  <si>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</si>
  <si>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</si>
  <si>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</si>
  <si>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</si>
  <si>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</si>
  <si>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</si>
  <si>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</si>
  <si>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</si>
  <si>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</si>
  <si>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</si>
  <si>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</si>
  <si>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</si>
  <si>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</si>
  <si>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</si>
  <si>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</si>
  <si>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</si>
  <si>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</si>
  <si>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</si>
  <si>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</si>
  <si>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</si>
  <si>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</si>
  <si>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</si>
  <si>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</si>
  <si>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</si>
  <si>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</si>
  <si>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</si>
  <si>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</si>
  <si>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</si>
  <si>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</si>
  <si>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</si>
  <si>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</si>
  <si>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</si>
  <si>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</si>
  <si>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</si>
  <si>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</si>
  <si>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</si>
  <si>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</si>
  <si>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</si>
  <si>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</si>
  <si>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</si>
  <si>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</si>
  <si>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</si>
  <si>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</si>
  <si>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</si>
  <si>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</si>
  <si>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</si>
  <si>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</si>
  <si>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</si>
  <si>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</si>
  <si>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</si>
  <si>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</si>
  <si>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</si>
  <si>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</si>
  <si>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</si>
  <si>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</si>
  <si>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</si>
  <si>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</si>
  <si>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</si>
  <si>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</si>
  <si>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</si>
  <si>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</si>
  <si>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</si>
  <si>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</si>
  <si>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</si>
  <si>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</si>
  <si>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</si>
  <si>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</si>
  <si>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</si>
  <si>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</si>
  <si>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</si>
  <si>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</si>
  <si>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</si>
  <si>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</si>
  <si>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</si>
  <si>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</si>
  <si>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</si>
  <si>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</si>
  <si>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</si>
  <si>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</si>
  <si>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</si>
  <si>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</si>
  <si>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</si>
  <si>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</si>
  <si>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</si>
  <si>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</si>
  <si>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</si>
  <si>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</si>
  <si>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</si>
  <si>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</si>
  <si>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</si>
  <si>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</si>
  <si>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</si>
  <si>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</si>
  <si>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</si>
  <si>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</si>
  <si>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</si>
  <si>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</si>
  <si>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</si>
  <si>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</si>
  <si>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</si>
  <si>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</si>
  <si>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</si>
  <si>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</si>
  <si>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</si>
  <si>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</si>
  <si>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</si>
  <si>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</si>
  <si>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</si>
  <si>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</si>
  <si>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</si>
  <si>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</si>
  <si>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</si>
  <si>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</si>
  <si>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</si>
  <si>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</si>
  <si>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</si>
  <si>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</si>
  <si>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</si>
  <si>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</si>
  <si>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</si>
  <si>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</si>
  <si>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</si>
  <si>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</si>
  <si>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</si>
  <si>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</si>
  <si>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</si>
  <si>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</si>
  <si>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</si>
  <si>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</si>
  <si>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</si>
  <si>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</si>
  <si>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</si>
  <si>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</si>
  <si>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</si>
  <si>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</si>
  <si>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</si>
  <si>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</si>
  <si>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</si>
  <si>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</si>
  <si>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</si>
  <si>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</si>
  <si>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</si>
  <si>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</si>
  <si>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</si>
  <si>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</si>
  <si>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</si>
  <si>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</si>
  <si>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</si>
  <si>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</si>
  <si>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</si>
  <si>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</si>
  <si>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</si>
  <si>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</si>
  <si>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</si>
  <si>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</si>
  <si>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</si>
  <si>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</si>
  <si>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</si>
  <si>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</si>
  <si>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</si>
  <si>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</si>
  <si>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</si>
  <si>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</si>
  <si>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</si>
  <si>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</si>
  <si>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</si>
  <si>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</si>
  <si>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</si>
  <si>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</si>
  <si>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</si>
  <si>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</si>
  <si>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</si>
  <si>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</si>
  <si>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</si>
  <si>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</si>
  <si>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</si>
  <si>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</si>
  <si>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</si>
  <si>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</si>
  <si>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</si>
  <si>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</si>
  <si>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</si>
  <si>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</si>
  <si>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</si>
  <si>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</si>
  <si>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</si>
  <si>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</si>
  <si>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</si>
  <si>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</si>
  <si>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</si>
  <si>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</si>
  <si>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</si>
  <si>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</si>
  <si>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</si>
  <si>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</si>
  <si>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</si>
  <si>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</si>
  <si>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</si>
  <si>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</si>
  <si>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</si>
  <si>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</si>
  <si>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</si>
  <si>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</si>
  <si>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</si>
  <si>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</si>
  <si>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</si>
  <si>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</si>
  <si>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</si>
  <si>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</si>
  <si>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</si>
  <si>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</si>
  <si>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</si>
  <si>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</si>
  <si>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</si>
  <si>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</si>
  <si>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</si>
  <si>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</si>
  <si>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</si>
  <si>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</si>
  <si>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</si>
  <si>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</si>
  <si>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</si>
  <si>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</si>
  <si>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</si>
  <si>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</si>
  <si>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</si>
  <si>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</si>
  <si>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</si>
  <si>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</si>
  <si>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</si>
  <si>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</si>
  <si>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</si>
  <si>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</si>
  <si>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</si>
  <si>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</si>
  <si>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</si>
  <si>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</si>
  <si>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</si>
  <si>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</si>
  <si>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</si>
  <si>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</si>
  <si>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</si>
  <si>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</si>
  <si>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</si>
  <si>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</si>
  <si>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</si>
  <si>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</si>
  <si>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</si>
  <si>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</si>
  <si>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</si>
  <si>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</si>
  <si>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</si>
  <si>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</si>
  <si>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</si>
  <si>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</si>
  <si>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</si>
  <si>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</si>
  <si>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</si>
  <si>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</si>
  <si>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</si>
  <si>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</si>
  <si>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</si>
  <si>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</si>
  <si>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</si>
  <si>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</si>
  <si>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</si>
  <si>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</si>
  <si>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</si>
  <si>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</si>
  <si>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</si>
  <si>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</si>
  <si>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</si>
  <si>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</si>
  <si>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</si>
  <si>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</si>
  <si>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</si>
  <si>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</si>
  <si>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</si>
  <si>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</si>
  <si>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</si>
  <si>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</si>
  <si>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</si>
  <si>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</si>
  <si>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</si>
  <si>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</si>
  <si>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</si>
  <si>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</si>
  <si>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</si>
  <si>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</si>
  <si>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</si>
  <si>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</si>
  <si>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</si>
  <si>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</si>
  <si>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</si>
  <si>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</si>
  <si>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</si>
  <si>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</si>
  <si>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</si>
  <si>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</si>
  <si>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</si>
  <si>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</si>
  <si>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</si>
  <si>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</si>
  <si>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</si>
  <si>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</si>
  <si>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</si>
  <si>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</si>
  <si>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</si>
  <si>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</si>
  <si>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</si>
  <si>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</si>
  <si>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</si>
  <si>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</si>
  <si>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</si>
  <si>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</si>
  <si>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</si>
  <si>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</si>
  <si>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</si>
  <si>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</si>
  <si>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</si>
  <si>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</si>
  <si>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</si>
  <si>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</si>
  <si>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</si>
  <si>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</si>
  <si>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</si>
  <si>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</si>
  <si>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</si>
  <si>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</si>
  <si>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</si>
  <si>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</si>
  <si>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</si>
  <si>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</si>
  <si>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</si>
  <si>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</si>
  <si>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</si>
  <si>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</si>
  <si>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</si>
  <si>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</si>
  <si>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</si>
  <si>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</si>
  <si>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</si>
  <si>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</si>
  <si>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</si>
  <si>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</si>
  <si>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</si>
  <si>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</si>
  <si>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</si>
  <si>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</si>
  <si>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</si>
  <si>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</si>
  <si>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</si>
  <si>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</si>
  <si>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</si>
  <si>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</si>
  <si>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</si>
  <si>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</si>
  <si>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</si>
  <si>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</si>
  <si>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</si>
  <si>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</si>
  <si>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</si>
  <si>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</si>
  <si>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</si>
  <si>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</si>
  <si>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</si>
  <si>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</si>
  <si>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</si>
  <si>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</si>
  <si>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</si>
  <si>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</si>
  <si>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</si>
  <si>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</si>
  <si>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</si>
  <si>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</si>
  <si>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</si>
  <si>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</si>
  <si>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</si>
  <si>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</si>
  <si>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</si>
  <si>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</si>
  <si>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</si>
  <si>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</si>
  <si>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</si>
  <si>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</si>
  <si>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</si>
  <si>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</si>
  <si>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</si>
  <si>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</si>
  <si>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</si>
  <si>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</si>
  <si>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</si>
  <si>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</si>
  <si>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</si>
  <si>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</si>
  <si>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</si>
  <si>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</si>
  <si>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</si>
  <si>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</si>
  <si>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</si>
  <si>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</si>
  <si>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</si>
  <si>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</si>
  <si>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</si>
  <si>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</si>
  <si>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</si>
  <si>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</si>
  <si>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</si>
  <si>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</si>
  <si>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</si>
  <si>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</si>
  <si>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</si>
  <si>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</si>
  <si>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</si>
  <si>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</si>
  <si>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</si>
  <si>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</si>
  <si>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</si>
  <si>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</si>
  <si>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</si>
  <si>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</si>
  <si>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</si>
  <si>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</si>
  <si>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</si>
  <si>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</si>
  <si>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</si>
  <si>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</si>
  <si>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</si>
  <si>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</si>
  <si>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</si>
  <si>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</si>
  <si>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</si>
  <si>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</si>
  <si>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</si>
  <si>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</si>
  <si>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</si>
  <si>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</si>
  <si>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</si>
  <si>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</si>
  <si>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</si>
  <si>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</si>
  <si>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</si>
  <si>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</si>
  <si>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</si>
  <si>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</si>
  <si>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</si>
  <si>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</si>
  <si>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</si>
  <si>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</si>
  <si>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</si>
  <si>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</si>
  <si>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</si>
  <si>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</si>
  <si>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</si>
  <si>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</si>
  <si>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</si>
  <si>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</si>
  <si>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</si>
  <si>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</si>
  <si>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</si>
  <si>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</si>
  <si>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</si>
  <si>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</si>
  <si>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</si>
  <si>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</si>
  <si>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</si>
  <si>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</si>
  <si>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</si>
  <si>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</si>
  <si>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</si>
  <si>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</si>
  <si>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</si>
  <si>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</si>
  <si>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</si>
  <si>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</si>
  <si>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</si>
  <si>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</si>
  <si>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</si>
  <si>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</si>
  <si>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</si>
  <si>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</si>
  <si>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</si>
  <si>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</si>
  <si>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</si>
  <si>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</si>
  <si>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</si>
  <si>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</si>
  <si>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</si>
  <si>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</si>
  <si>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</si>
  <si>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</si>
  <si>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</si>
  <si>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</si>
  <si>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</si>
  <si>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</si>
  <si>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</si>
  <si>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</si>
  <si>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</si>
  <si>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</si>
  <si>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</si>
  <si>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</si>
  <si>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</si>
  <si>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</si>
  <si>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</si>
  <si>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</si>
  <si>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</si>
  <si>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</si>
  <si>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</si>
  <si>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</si>
  <si>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</si>
  <si>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</si>
  <si>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</si>
  <si>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</si>
  <si>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</si>
  <si>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</si>
  <si>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</si>
  <si>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</si>
  <si>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</si>
  <si>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</si>
  <si>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</si>
  <si>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</si>
  <si>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</si>
  <si>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</si>
  <si>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</si>
  <si>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</si>
  <si>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</si>
  <si>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</si>
  <si>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</si>
  <si>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</si>
  <si>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</si>
  <si>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</si>
  <si>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</si>
  <si>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</si>
  <si>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</si>
  <si>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</si>
  <si>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</si>
  <si>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</si>
  <si>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</si>
  <si>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</si>
  <si>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</si>
  <si>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</si>
  <si>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</si>
  <si>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</si>
  <si>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</si>
  <si>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</si>
  <si>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</si>
  <si>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</si>
  <si>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</si>
  <si>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</si>
  <si>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</si>
  <si>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</si>
  <si>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</si>
  <si>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</si>
  <si>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</si>
  <si>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</si>
  <si>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</si>
  <si>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</si>
  <si>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</si>
  <si>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</si>
  <si>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</si>
  <si>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</si>
  <si>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</si>
  <si>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</si>
  <si>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</si>
  <si>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</si>
  <si>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</si>
  <si>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</si>
  <si>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</si>
  <si>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</si>
  <si>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</si>
  <si>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</si>
  <si>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</si>
  <si>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</si>
  <si>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</si>
  <si>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</si>
  <si>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</si>
  <si>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</si>
  <si>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</si>
  <si>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</si>
  <si>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</si>
  <si>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</si>
  <si>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</si>
  <si>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</si>
  <si>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</si>
  <si>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</si>
  <si>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</si>
  <si>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</si>
  <si>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</si>
  <si>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</si>
  <si>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</si>
  <si>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</si>
  <si>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</si>
  <si>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</si>
  <si>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</si>
  <si>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</si>
  <si>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</si>
  <si>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</si>
  <si>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</si>
  <si>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</si>
  <si>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</si>
  <si>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</si>
  <si>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</si>
  <si>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</si>
  <si>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</si>
  <si>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</si>
  <si>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</si>
  <si>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</si>
  <si>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</si>
  <si>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</si>
  <si>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</si>
  <si>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</si>
  <si>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</si>
  <si>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</si>
  <si>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</si>
  <si>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</si>
  <si>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</si>
  <si>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</si>
  <si>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</si>
  <si>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</si>
  <si>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</si>
  <si>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</si>
  <si>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</si>
  <si>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</si>
  <si>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</si>
  <si>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</si>
  <si>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</si>
  <si>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</si>
  <si>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</si>
  <si>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</si>
  <si>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</si>
  <si>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</si>
  <si>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</si>
  <si>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</si>
  <si>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</si>
  <si>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</si>
  <si>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</si>
  <si>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</si>
  <si>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</si>
  <si>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</si>
  <si>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</si>
  <si>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</si>
  <si>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</si>
  <si>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</si>
  <si>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</si>
  <si>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</si>
  <si>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</si>
  <si>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</si>
  <si>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</si>
  <si>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</si>
  <si>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</si>
  <si>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</si>
  <si>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</si>
  <si>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</si>
  <si>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</si>
  <si>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</si>
  <si>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</si>
  <si>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</si>
  <si>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</si>
  <si>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</si>
  <si>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</si>
  <si>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</si>
  <si>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</si>
  <si>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</si>
  <si>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</si>
  <si>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</si>
  <si>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</si>
  <si>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</si>
  <si>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</si>
  <si>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</si>
  <si>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</si>
  <si>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</si>
  <si>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</si>
  <si>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</si>
  <si>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</si>
  <si>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</si>
  <si>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</si>
  <si>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</si>
  <si>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</si>
  <si>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</si>
  <si>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</si>
  <si>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</si>
  <si>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</si>
  <si>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</si>
  <si>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</si>
  <si>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</si>
  <si>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</si>
  <si>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</si>
  <si>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</si>
  <si>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</si>
  <si>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</si>
  <si>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</si>
  <si>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</si>
  <si>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</si>
  <si>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</si>
  <si>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</si>
  <si>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</si>
  <si>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</si>
  <si>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</si>
  <si>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</si>
  <si>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</si>
  <si>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</si>
  <si>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</si>
  <si>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</si>
  <si>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</si>
  <si>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</si>
  <si>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</si>
  <si>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</si>
  <si>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</si>
  <si>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</si>
  <si>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</si>
  <si>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</si>
  <si>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</si>
  <si>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</si>
  <si>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</si>
  <si>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</si>
  <si>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</si>
  <si>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</si>
  <si>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</si>
  <si>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</si>
  <si>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</si>
  <si>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</si>
  <si>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</si>
  <si>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</si>
  <si>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</si>
  <si>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</si>
  <si>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</si>
  <si>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</si>
  <si>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</si>
  <si>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</si>
  <si>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</si>
  <si>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</si>
  <si>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</si>
  <si>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</si>
  <si>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</si>
  <si>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</si>
  <si>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</si>
  <si>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</si>
  <si>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</si>
  <si>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</si>
  <si>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</si>
  <si>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</si>
  <si>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</si>
  <si>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</si>
  <si>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</si>
  <si>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</si>
  <si>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</si>
  <si>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</si>
  <si>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</si>
  <si>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</si>
  <si>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</si>
  <si>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</si>
  <si>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</si>
  <si>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</si>
  <si>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</si>
  <si>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</si>
  <si>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</si>
  <si>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</si>
  <si>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</si>
  <si>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</si>
  <si>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</si>
  <si>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</si>
  <si>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</si>
  <si>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</si>
  <si>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</si>
  <si>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</si>
  <si>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</si>
  <si>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</si>
  <si>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</si>
  <si>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</si>
  <si>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</si>
  <si>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</si>
  <si>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</si>
  <si>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</si>
  <si>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</si>
  <si>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</si>
  <si>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</si>
  <si>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</si>
  <si>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</si>
  <si>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</si>
  <si>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</si>
  <si>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</si>
  <si>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</si>
  <si>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</si>
  <si>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</si>
  <si>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</si>
  <si>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</si>
  <si>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</si>
  <si>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</si>
  <si>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</si>
  <si>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</si>
  <si>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</si>
  <si>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</si>
  <si>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</si>
  <si>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</si>
  <si>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</si>
  <si>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</si>
  <si>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</si>
  <si>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</si>
  <si>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</si>
  <si>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</si>
  <si>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</si>
  <si>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</si>
  <si>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</si>
  <si>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</si>
  <si>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</si>
  <si>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</si>
  <si>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</si>
  <si>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</si>
  <si>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</si>
  <si>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</si>
  <si>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</si>
  <si>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</si>
  <si>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</si>
  <si>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</si>
  <si>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</si>
  <si>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</si>
  <si>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</si>
  <si>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</si>
  <si>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</si>
  <si>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</si>
  <si>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</si>
  <si>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</si>
  <si>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</si>
  <si>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</si>
  <si>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</si>
  <si>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</si>
  <si>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</si>
  <si>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</si>
  <si>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</si>
  <si>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</si>
  <si>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</si>
  <si>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</si>
  <si>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</si>
  <si>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</si>
  <si>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</si>
  <si>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</si>
  <si>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</si>
  <si>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</si>
  <si>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</si>
  <si>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</si>
  <si>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</si>
  <si>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</si>
  <si>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</si>
  <si>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</si>
  <si>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</si>
  <si>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</si>
  <si>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</si>
  <si>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</si>
  <si>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</si>
  <si>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</si>
  <si>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</si>
  <si>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</si>
  <si>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</si>
  <si>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</si>
  <si>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</si>
  <si>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</si>
  <si>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</si>
  <si>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</si>
  <si>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</si>
  <si>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</si>
  <si>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</si>
  <si>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</si>
  <si>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</si>
  <si>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</si>
  <si>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</si>
  <si>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</si>
  <si>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</si>
  <si>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</si>
  <si>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</si>
  <si>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</si>
  <si>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</si>
  <si>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</si>
  <si>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</si>
  <si>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</si>
  <si>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</si>
  <si>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</si>
  <si>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</si>
  <si>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</si>
  <si>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</si>
  <si>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</si>
  <si>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</si>
  <si>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</si>
  <si>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</si>
  <si>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</si>
  <si>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</si>
  <si>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</si>
  <si>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</si>
  <si>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</si>
  <si>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</si>
  <si>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</si>
  <si>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</si>
  <si>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</si>
  <si>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</si>
  <si>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</si>
  <si>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</si>
  <si>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</si>
  <si>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</si>
  <si>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</si>
  <si>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</si>
  <si>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</si>
  <si>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</si>
  <si>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</si>
  <si>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</si>
  <si>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</si>
  <si>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</si>
  <si>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</si>
  <si>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</si>
  <si>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</si>
  <si>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</si>
  <si>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</si>
  <si>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</si>
  <si>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</si>
  <si>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</si>
  <si>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</si>
  <si>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</si>
  <si>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</si>
  <si>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</si>
  <si>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</si>
  <si>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</si>
  <si>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</si>
  <si>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</si>
  <si>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</si>
  <si>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</si>
  <si>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</si>
  <si>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</si>
  <si>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</si>
  <si>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</si>
  <si>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</si>
  <si>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</si>
  <si>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</si>
  <si>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</si>
  <si>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</si>
  <si>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</si>
  <si>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</si>
  <si>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</si>
  <si>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</si>
  <si>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</si>
  <si>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</si>
  <si>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</si>
  <si>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</si>
  <si>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</si>
  <si>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</si>
  <si>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</si>
  <si>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</si>
  <si>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</si>
  <si>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</si>
  <si>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</si>
  <si>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</si>
  <si>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</si>
  <si>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</si>
  <si>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</si>
  <si>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</si>
  <si>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</si>
  <si>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</si>
  <si>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</si>
  <si>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</si>
  <si>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</si>
  <si>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</si>
  <si>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</si>
  <si>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</si>
  <si>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</si>
  <si>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</si>
  <si>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</si>
  <si>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</si>
  <si>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</si>
  <si>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</si>
  <si>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</si>
  <si>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</si>
  <si>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</si>
  <si>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</si>
  <si>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</si>
  <si>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</si>
  <si>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</si>
  <si>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</si>
  <si>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</si>
  <si>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</si>
  <si>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</si>
  <si>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</si>
  <si>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</si>
  <si>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</si>
  <si>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</si>
  <si>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</si>
  <si>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</si>
  <si>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</si>
  <si>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</si>
  <si>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</si>
  <si>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</si>
  <si>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</si>
  <si>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</si>
  <si>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</si>
  <si>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</si>
  <si>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</si>
  <si>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</si>
  <si>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</si>
  <si>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</si>
  <si>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</si>
  <si>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</si>
  <si>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</si>
  <si>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</si>
  <si>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</si>
  <si>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</si>
  <si>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</si>
  <si>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</si>
  <si>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</si>
  <si>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</si>
  <si>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</si>
  <si>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</si>
  <si>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</si>
  <si>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</si>
  <si>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</si>
  <si>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</si>
  <si>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</si>
  <si>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</si>
  <si>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</si>
  <si>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</si>
  <si>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</si>
  <si>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</si>
  <si>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</si>
  <si>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</si>
  <si>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</si>
  <si>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</si>
  <si>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</si>
  <si>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</si>
  <si>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</si>
  <si>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</si>
  <si>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</si>
  <si>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</si>
  <si>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</si>
  <si>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</si>
  <si>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</si>
  <si>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</si>
  <si>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</si>
  <si>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</si>
  <si>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</si>
  <si>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</si>
  <si>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</si>
  <si>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</si>
  <si>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</si>
  <si>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</si>
  <si>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</si>
  <si>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</si>
  <si>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</si>
  <si>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</si>
  <si>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</si>
  <si>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</si>
  <si>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</si>
  <si>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</si>
  <si>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</si>
  <si>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</si>
  <si>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</si>
  <si>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</si>
  <si>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</si>
  <si>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</si>
  <si>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</si>
  <si>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</si>
  <si>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</si>
  <si>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</si>
  <si>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</si>
  <si>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</si>
  <si>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</si>
  <si>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</si>
  <si>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</si>
  <si>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</si>
  <si>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</si>
  <si>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</si>
  <si>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</si>
  <si>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</si>
  <si>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</si>
  <si>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</si>
  <si>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</si>
  <si>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</si>
  <si>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</si>
  <si>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</si>
  <si>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</si>
  <si>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</si>
  <si>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</si>
  <si>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</si>
  <si>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</si>
  <si>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</si>
  <si>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</si>
  <si>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</si>
  <si>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</si>
  <si>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</si>
  <si>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</si>
  <si>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</si>
  <si>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</si>
  <si>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</si>
  <si>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</si>
  <si>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</si>
  <si>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</si>
  <si>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</si>
  <si>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</si>
  <si>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</si>
  <si>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</si>
  <si>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</si>
  <si>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</si>
  <si>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</si>
  <si>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</si>
  <si>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</si>
  <si>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</si>
  <si>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</si>
  <si>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</si>
  <si>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</si>
  <si>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</si>
  <si>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</si>
  <si>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</si>
  <si>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</si>
  <si>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</si>
  <si>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</si>
  <si>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</si>
  <si>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</si>
  <si>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</si>
  <si>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</si>
  <si>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</si>
  <si>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</si>
  <si>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</si>
  <si>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</si>
  <si>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</si>
  <si>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</si>
  <si>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</si>
  <si>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</si>
  <si>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</si>
  <si>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</si>
  <si>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</si>
  <si>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</si>
  <si>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</si>
  <si>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</si>
  <si>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</si>
  <si>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</si>
  <si>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</si>
  <si>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</si>
  <si>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</si>
  <si>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</si>
  <si>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</si>
  <si>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</si>
  <si>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</si>
  <si>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</si>
  <si>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</si>
  <si>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</si>
  <si>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</si>
  <si>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</si>
  <si>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</si>
  <si>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</si>
  <si>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</si>
  <si>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 Margin</t>
  </si>
  <si>
    <t>Grand Total</t>
  </si>
  <si>
    <t>Calendar</t>
  </si>
  <si>
    <t>Month</t>
  </si>
  <si>
    <t>(All)</t>
  </si>
  <si>
    <t>May</t>
  </si>
  <si>
    <t>Year</t>
  </si>
  <si>
    <t>February</t>
  </si>
  <si>
    <t>Total Sales</t>
  </si>
  <si>
    <t>Total Profit</t>
  </si>
  <si>
    <t>Total Quantity</t>
  </si>
  <si>
    <t xml:space="preserve">Profit Margin </t>
  </si>
  <si>
    <t>2017</t>
  </si>
  <si>
    <t>January</t>
  </si>
  <si>
    <t>March</t>
  </si>
  <si>
    <t>April</t>
  </si>
  <si>
    <t>June</t>
  </si>
  <si>
    <t>July</t>
  </si>
  <si>
    <t>August</t>
  </si>
  <si>
    <t>September</t>
  </si>
  <si>
    <t>October</t>
  </si>
  <si>
    <t>November</t>
  </si>
  <si>
    <t>December</t>
  </si>
  <si>
    <t>2016</t>
  </si>
  <si>
    <t>KPI CARDS ANNUALLY</t>
  </si>
  <si>
    <t>KPI CARDS GLOBAL</t>
  </si>
  <si>
    <t>Selected Year</t>
  </si>
  <si>
    <t>2014</t>
  </si>
  <si>
    <t>2015</t>
  </si>
  <si>
    <t>Indicators</t>
  </si>
  <si>
    <t>Prev. Year</t>
  </si>
  <si>
    <t>Green/Up</t>
  </si>
  <si>
    <t>Red/Down</t>
  </si>
  <si>
    <t>Calculations</t>
  </si>
  <si>
    <t>▲</t>
  </si>
  <si>
    <t>▼</t>
  </si>
  <si>
    <t>Min. Year</t>
  </si>
  <si>
    <t>Trend</t>
  </si>
  <si>
    <t>AOV</t>
  </si>
  <si>
    <t>Total Trans.</t>
  </si>
  <si>
    <t>Average of Profit Margin</t>
  </si>
  <si>
    <t>KPI Global: Multi State inWest Region</t>
  </si>
  <si>
    <t>Transaction Cnt.</t>
  </si>
  <si>
    <t>Prev. Period Lookup</t>
  </si>
  <si>
    <t>Top 10 Products by Sales</t>
  </si>
  <si>
    <t>Bottom 10 Products by Profit Margin</t>
  </si>
  <si>
    <t>% Contribution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</si>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</sst>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m/d/yyyy"/>
    <numFmt numFmtId="166" formatCode="0.0%"/>
    <numFmt numFmtId="167" formatCode="_-* #,##0_-;\-* #,##0_-;_-* &quot;-&quot;??_-;_-@_-"/>
    <numFmt numFmtId="168" formatCode="[&gt;=1000]#,###.00,\K;[&lt;1000]#,###.00,\K"/>
    <numFmt numFmtId="169" formatCode="[&gt;=1000000]#,###.00,,\M;[&gt;0]#,##0.00,\K"/>
    <numFmt numFmtId="170" formatCode="[&gt;=1000000]#,###.00,,\M;[&gt;=0]#,###.00,\K"/>
  </numFmts>
  <fonts count="14">
    <font>
      <sz val="10"/>
      <color rgb="FF000000"/>
      <name val="Arial"/>
      <scheme val="minor"/>
    </font>
    <font>
      <sz val="10"/>
      <color theme="1"/>
      <name val="Arial"/>
      <family val="2"/>
      <scheme val="minor"/>
    </font>
    <font>
      <sz val="10"/>
      <color rgb="FF000000"/>
      <name val="Arial"/>
      <scheme val="minor"/>
    </font>
    <font>
      <sz val="10"/>
      <color rgb="FF000000"/>
      <name val="Arial"/>
      <family val="2"/>
      <scheme val="minor"/>
    </font>
    <font>
      <b/>
      <sz val="10"/>
      <color theme="1"/>
      <name val="Arial"/>
      <family val="2"/>
      <scheme val="minor"/>
    </font>
    <font>
      <b/>
      <sz val="10"/>
      <color rgb="FF000000"/>
      <name val="Arial"/>
      <family val="2"/>
      <scheme val="minor"/>
    </font>
    <font>
      <b/>
      <sz val="12"/>
      <color rgb="FF000000"/>
      <name val="Arial"/>
      <family val="2"/>
      <scheme val="minor"/>
    </font>
    <font>
      <sz val="7"/>
      <color theme="7"/>
      <name val="Arial"/>
      <family val="2"/>
      <scheme val="minor"/>
    </font>
    <font>
      <sz val="7"/>
      <color rgb="FFFF0000"/>
      <name val="Arial"/>
      <family val="2"/>
      <scheme val="minor"/>
    </font>
    <font>
      <b/>
      <sz val="12"/>
      <color theme="1"/>
      <name val="Arial"/>
      <family val="2"/>
      <scheme val="minor"/>
    </font>
    <font>
      <b/>
      <sz val="14"/>
      <color rgb="FF000000"/>
      <name val="Arial"/>
      <family val="2"/>
      <scheme val="minor"/>
    </font>
    <font>
      <b/>
      <sz val="14"/>
      <color theme="0"/>
      <name val="Arial"/>
      <family val="2"/>
      <scheme val="minor"/>
    </font>
    <font>
      <b/>
      <sz val="14"/>
      <color theme="1"/>
      <name val="Arial"/>
      <family val="2"/>
      <scheme val="minor"/>
    </font>
    <font>
      <b/>
      <sz val="12"/>
      <color theme="4" tint="-0.499984740745262"/>
      <name val="Arial"/>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4"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2">
    <xf numFmtId="0" fontId="0" fillId="0" borderId="0" xfId="0"/>
    <xf numFmtId="0" fontId="1" fillId="0" borderId="0" xfId="0" applyFont="1"/>
    <xf numFmtId="164" fontId="1" fillId="0" borderId="0" xfId="0" applyNumberFormat="1" applyFont="1"/>
    <xf numFmtId="0" fontId="0" fillId="0" borderId="0" xfId="0" pivotButton="1"/>
    <xf numFmtId="43" fontId="0" fillId="0" borderId="0" xfId="1" applyFont="1"/>
    <xf numFmtId="0" fontId="4" fillId="2" borderId="1" xfId="0" applyFont="1" applyFill="1" applyBorder="1"/>
    <xf numFmtId="0" fontId="3" fillId="0" borderId="0" xfId="0" applyFont="1"/>
    <xf numFmtId="0" fontId="5" fillId="0" borderId="0" xfId="0" applyFont="1"/>
    <xf numFmtId="0" fontId="6" fillId="0" borderId="0" xfId="0" applyFont="1"/>
    <xf numFmtId="43" fontId="0" fillId="0" borderId="0" xfId="0" applyNumberFormat="1"/>
    <xf numFmtId="166" fontId="0" fillId="0" borderId="0" xfId="0" applyNumberFormat="1"/>
    <xf numFmtId="9" fontId="0" fillId="0" borderId="0" xfId="2" applyFont="1"/>
    <xf numFmtId="166" fontId="0" fillId="0" borderId="0" xfId="2" applyNumberFormat="1" applyFont="1"/>
    <xf numFmtId="0" fontId="7" fillId="0" borderId="0" xfId="0" applyFont="1"/>
    <xf numFmtId="0" fontId="8" fillId="0" borderId="0" xfId="0" applyFont="1"/>
    <xf numFmtId="43" fontId="9" fillId="0" borderId="0" xfId="0" applyNumberFormat="1" applyFont="1"/>
    <xf numFmtId="166" fontId="9" fillId="0" borderId="0" xfId="2" applyNumberFormat="1" applyFont="1"/>
    <xf numFmtId="166" fontId="10" fillId="0" borderId="0" xfId="0" applyNumberFormat="1" applyFont="1"/>
    <xf numFmtId="0" fontId="11" fillId="0" borderId="0" xfId="0" applyFont="1"/>
    <xf numFmtId="1" fontId="0" fillId="0" borderId="0" xfId="1" applyNumberFormat="1" applyFont="1"/>
    <xf numFmtId="43" fontId="4" fillId="2" borderId="2" xfId="1" applyFont="1" applyFill="1" applyBorder="1"/>
    <xf numFmtId="167" fontId="4" fillId="2" borderId="2" xfId="1" applyNumberFormat="1" applyFont="1" applyFill="1" applyBorder="1"/>
    <xf numFmtId="2" fontId="10" fillId="0" borderId="0" xfId="0" applyNumberFormat="1" applyFont="1"/>
    <xf numFmtId="0" fontId="11" fillId="3" borderId="0" xfId="0" applyFont="1" applyFill="1"/>
    <xf numFmtId="168" fontId="10" fillId="0" borderId="0" xfId="0" applyNumberFormat="1" applyFont="1"/>
    <xf numFmtId="169" fontId="10" fillId="0" borderId="0" xfId="0" applyNumberFormat="1" applyFont="1"/>
    <xf numFmtId="0" fontId="10" fillId="0" borderId="0" xfId="0" applyFont="1"/>
    <xf numFmtId="9" fontId="0" fillId="0" borderId="0" xfId="0" applyNumberFormat="1"/>
    <xf numFmtId="0" fontId="0" fillId="4" borderId="0" xfId="0" applyFill="1"/>
    <xf numFmtId="0" fontId="12" fillId="0" borderId="0" xfId="0" applyFont="1"/>
    <xf numFmtId="0" fontId="13" fillId="0" borderId="0" xfId="0" applyFont="1"/>
    <xf numFmtId="170" fontId="10" fillId="0" borderId="0" xfId="0" applyNumberFormat="1" applyFont="1"/>
  </cellXfs>
  <cellStyles count="3">
    <cellStyle name="Comma" xfId="1" builtinId="3"/>
    <cellStyle name="Normal" xfId="0" builtinId="0"/>
    <cellStyle name="Percent" xfId="2" builtinId="5"/>
  </cellStyles>
  <dxfs count="28">
    <dxf>
      <numFmt numFmtId="35" formatCode="_-* #,##0.00_-;\-* #,##0.00_-;_-* &quot;-&quot;??_-;_-@_-"/>
    </dxf>
    <dxf>
      <numFmt numFmtId="166" formatCode="0.0%"/>
    </dxf>
    <dxf>
      <numFmt numFmtId="166" formatCode="0.0%"/>
    </dxf>
    <dxf>
      <numFmt numFmtId="166" formatCode="0.0%"/>
    </dxf>
    <dxf>
      <numFmt numFmtId="35" formatCode="_-* #,##0.00_-;\-* #,##0.00_-;_-* &quot;-&quot;??_-;_-@_-"/>
    </dxf>
    <dxf>
      <numFmt numFmtId="35" formatCode="_-* #,##0.00_-;\-* #,##0.00_-;_-* &quot;-&quot;??_-;_-@_-"/>
    </dxf>
    <dxf>
      <numFmt numFmtId="35" formatCode="_-* #,##0.00_-;\-* #,##0.00_-;_-* &quot;-&quot;??_-;_-@_-"/>
    </dxf>
    <dxf>
      <numFmt numFmtId="166" formatCode="0.0%"/>
    </dxf>
    <dxf>
      <numFmt numFmtId="35" formatCode="_-* #,##0.00_-;\-* #,##0.00_-;_-* &quot;-&quot;??_-;_-@_-"/>
    </dxf>
    <dxf>
      <numFmt numFmtId="166" formatCode="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70" formatCode="[&gt;=1000000]#,###.00,,\M;[&gt;=0]#,###.00,\K"/>
    </dxf>
    <dxf>
      <numFmt numFmtId="169" formatCode="[&gt;=1000000]#,###.00,,\M;[&gt;0]#,##0.00,\K"/>
    </dxf>
    <dxf>
      <numFmt numFmtId="168" formatCode="[&gt;=1000]#,###.00,\K;[&lt;1000]#,###.00,\K"/>
    </dxf>
    <dxf>
      <font>
        <sz val="14"/>
      </font>
    </dxf>
    <dxf>
      <numFmt numFmtId="171" formatCode="[&gt;=1000000]#,###.00,,\M;[&gt;=1000]#,###.00,\K"/>
    </dxf>
    <dxf>
      <font>
        <b/>
        <family val="2"/>
      </font>
    </dxf>
    <dxf>
      <numFmt numFmtId="166" formatCode="0.0%"/>
    </dxf>
    <dxf>
      <numFmt numFmtId="35" formatCode="_-* #,##0.00_-;\-* #,##0.00_-;_-* &quot;-&quot;??_-;_-@_-"/>
    </dxf>
    <dxf>
      <numFmt numFmtId="13" formatCode="0%"/>
    </dxf>
    <dxf>
      <font>
        <b/>
        <sz val="11"/>
        <color theme="1"/>
      </font>
      <border>
        <vertical/>
        <horizontal/>
      </border>
    </dxf>
    <dxf>
      <font>
        <color theme="1"/>
      </font>
      <fill>
        <patternFill patternType="none">
          <bgColor auto="1"/>
        </patternFill>
      </fill>
      <border diagonalUp="0" diagonalDown="0">
        <left/>
        <right/>
        <top/>
        <bottom/>
        <vertical/>
        <horizontal/>
      </border>
    </dxf>
    <dxf>
      <font>
        <b/>
        <i val="0"/>
        <sz val="10"/>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0" xr9:uid="{8F2C01F8-BAB9-4E89-A2FC-473B7A54764C}">
      <tableStyleElement type="wholeTable" dxfId="27"/>
      <tableStyleElement type="headerRow" dxfId="26"/>
    </tableStyle>
    <tableStyle name="TimeSlicerStyleLight1 2" pivot="0" table="0" count="9" xr9:uid="{C8D6B13C-687F-49EF-8DD6-2A9CF072A6F8}">
      <tableStyleElement type="wholeTable" dxfId="25"/>
      <tableStyleElement type="headerRow" dxfId="24"/>
    </tableStyle>
  </tableStyles>
  <extLst>
    <ext xmlns:x14="http://schemas.microsoft.com/office/spreadsheetml/2009/9/main" uri="{46F421CA-312F-682f-3DD2-61675219B42D}">
      <x14:dxfs count="8">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sz val="9"/>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HelperPivots!$H$10</c:f>
              <c:strCache>
                <c:ptCount val="1"/>
                <c:pt idx="0">
                  <c:v>Total Sales</c:v>
                </c:pt>
              </c:strCache>
            </c:strRef>
          </c:tx>
          <c:spPr>
            <a:ln w="9525" cap="rnd">
              <a:solidFill>
                <a:schemeClr val="accent1">
                  <a:shade val="15000"/>
                </a:schemeClr>
              </a:solidFill>
              <a:round/>
            </a:ln>
            <a:effectLst/>
          </c:spPr>
          <c:marker>
            <c:symbol val="none"/>
          </c:marker>
          <c:cat>
            <c:strRef>
              <c:f>HelperPivots!$G$11:$G$14</c:f>
              <c:strCache>
                <c:ptCount val="4"/>
                <c:pt idx="0">
                  <c:v>2014</c:v>
                </c:pt>
                <c:pt idx="1">
                  <c:v>2015</c:v>
                </c:pt>
                <c:pt idx="2">
                  <c:v>2016</c:v>
                </c:pt>
                <c:pt idx="3">
                  <c:v>2017</c:v>
                </c:pt>
              </c:strCache>
            </c:strRef>
          </c:cat>
          <c:val>
            <c:numRef>
              <c:f>HelperPivots!$H$11:$H$14</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93B4-4370-8EA6-1B12485B2D0D}"/>
            </c:ext>
          </c:extLst>
        </c:ser>
        <c:dLbls>
          <c:showLegendKey val="0"/>
          <c:showVal val="0"/>
          <c:showCatName val="0"/>
          <c:showSerName val="0"/>
          <c:showPercent val="0"/>
          <c:showBubbleSize val="0"/>
        </c:dLbls>
        <c:smooth val="0"/>
        <c:axId val="914428559"/>
        <c:axId val="685124287"/>
      </c:lineChart>
      <c:catAx>
        <c:axId val="914428559"/>
        <c:scaling>
          <c:orientation val="minMax"/>
        </c:scaling>
        <c:delete val="1"/>
        <c:axPos val="b"/>
        <c:numFmt formatCode="General" sourceLinked="1"/>
        <c:majorTickMark val="none"/>
        <c:minorTickMark val="none"/>
        <c:tickLblPos val="nextTo"/>
        <c:crossAx val="685124287"/>
        <c:crosses val="autoZero"/>
        <c:auto val="1"/>
        <c:lblAlgn val="ctr"/>
        <c:lblOffset val="100"/>
        <c:noMultiLvlLbl val="0"/>
      </c:catAx>
      <c:valAx>
        <c:axId val="685124287"/>
        <c:scaling>
          <c:orientation val="minMax"/>
        </c:scaling>
        <c:delete val="1"/>
        <c:axPos val="l"/>
        <c:numFmt formatCode="General" sourceLinked="1"/>
        <c:majorTickMark val="none"/>
        <c:minorTickMark val="none"/>
        <c:tickLblPos val="nextTo"/>
        <c:crossAx val="91442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HelperPivots!$K$10</c:f>
              <c:strCache>
                <c:ptCount val="1"/>
                <c:pt idx="0">
                  <c:v>Profit Margin </c:v>
                </c:pt>
              </c:strCache>
            </c:strRef>
          </c:tx>
          <c:spPr>
            <a:ln w="9525" cap="rnd">
              <a:solidFill>
                <a:schemeClr val="accent1">
                  <a:shade val="15000"/>
                </a:schemeClr>
              </a:solidFill>
              <a:round/>
            </a:ln>
            <a:effectLst/>
          </c:spPr>
          <c:marker>
            <c:symbol val="none"/>
          </c:marker>
          <c:cat>
            <c:strRef>
              <c:f>HelperPivots!$G$11:$G$14</c:f>
              <c:strCache>
                <c:ptCount val="4"/>
                <c:pt idx="0">
                  <c:v>2014</c:v>
                </c:pt>
                <c:pt idx="1">
                  <c:v>2015</c:v>
                </c:pt>
                <c:pt idx="2">
                  <c:v>2016</c:v>
                </c:pt>
                <c:pt idx="3">
                  <c:v>2017</c:v>
                </c:pt>
              </c:strCache>
            </c:strRef>
          </c:cat>
          <c:val>
            <c:numRef>
              <c:f>HelperPivots!$K$11:$K$14</c:f>
              <c:numCache>
                <c:formatCode>0%</c:formatCode>
                <c:ptCount val="4"/>
                <c:pt idx="0">
                  <c:v>0.10231126499236726</c:v>
                </c:pt>
                <c:pt idx="1">
                  <c:v>0.13095504034557601</c:v>
                </c:pt>
                <c:pt idx="2">
                  <c:v>0.13426530315632468</c:v>
                </c:pt>
                <c:pt idx="3">
                  <c:v>0.12743770528139442</c:v>
                </c:pt>
              </c:numCache>
            </c:numRef>
          </c:val>
          <c:smooth val="0"/>
          <c:extLst>
            <c:ext xmlns:c16="http://schemas.microsoft.com/office/drawing/2014/chart" uri="{C3380CC4-5D6E-409C-BE32-E72D297353CC}">
              <c16:uniqueId val="{00000000-2A40-40DB-BD9A-CC84DE8285D6}"/>
            </c:ext>
          </c:extLst>
        </c:ser>
        <c:dLbls>
          <c:showLegendKey val="0"/>
          <c:showVal val="0"/>
          <c:showCatName val="0"/>
          <c:showSerName val="0"/>
          <c:showPercent val="0"/>
          <c:showBubbleSize val="0"/>
        </c:dLbls>
        <c:smooth val="0"/>
        <c:axId val="914428559"/>
        <c:axId val="685124287"/>
      </c:lineChart>
      <c:catAx>
        <c:axId val="914428559"/>
        <c:scaling>
          <c:orientation val="minMax"/>
        </c:scaling>
        <c:delete val="1"/>
        <c:axPos val="b"/>
        <c:numFmt formatCode="General" sourceLinked="1"/>
        <c:majorTickMark val="none"/>
        <c:minorTickMark val="none"/>
        <c:tickLblPos val="nextTo"/>
        <c:crossAx val="685124287"/>
        <c:crosses val="autoZero"/>
        <c:auto val="1"/>
        <c:lblAlgn val="ctr"/>
        <c:lblOffset val="100"/>
        <c:noMultiLvlLbl val="0"/>
      </c:catAx>
      <c:valAx>
        <c:axId val="685124287"/>
        <c:scaling>
          <c:orientation val="minMax"/>
        </c:scaling>
        <c:delete val="1"/>
        <c:axPos val="l"/>
        <c:numFmt formatCode="0%" sourceLinked="1"/>
        <c:majorTickMark val="none"/>
        <c:minorTickMark val="none"/>
        <c:tickLblPos val="nextTo"/>
        <c:crossAx val="91442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HelperPivots!$J$10</c:f>
              <c:strCache>
                <c:ptCount val="1"/>
                <c:pt idx="0">
                  <c:v>Total Quantity</c:v>
                </c:pt>
              </c:strCache>
            </c:strRef>
          </c:tx>
          <c:spPr>
            <a:ln w="9525" cap="rnd">
              <a:solidFill>
                <a:schemeClr val="accent1">
                  <a:shade val="15000"/>
                </a:schemeClr>
              </a:solidFill>
              <a:round/>
            </a:ln>
            <a:effectLst/>
          </c:spPr>
          <c:marker>
            <c:symbol val="none"/>
          </c:marker>
          <c:cat>
            <c:strRef>
              <c:f>HelperPivots!$G$11:$G$14</c:f>
              <c:strCache>
                <c:ptCount val="4"/>
                <c:pt idx="0">
                  <c:v>2014</c:v>
                </c:pt>
                <c:pt idx="1">
                  <c:v>2015</c:v>
                </c:pt>
                <c:pt idx="2">
                  <c:v>2016</c:v>
                </c:pt>
                <c:pt idx="3">
                  <c:v>2017</c:v>
                </c:pt>
              </c:strCache>
            </c:strRef>
          </c:cat>
          <c:val>
            <c:numRef>
              <c:f>HelperPivots!$J$11:$J$14</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0-8167-40A2-8D81-E4279FABE9A7}"/>
            </c:ext>
          </c:extLst>
        </c:ser>
        <c:dLbls>
          <c:showLegendKey val="0"/>
          <c:showVal val="0"/>
          <c:showCatName val="0"/>
          <c:showSerName val="0"/>
          <c:showPercent val="0"/>
          <c:showBubbleSize val="0"/>
        </c:dLbls>
        <c:smooth val="0"/>
        <c:axId val="914428559"/>
        <c:axId val="685124287"/>
      </c:lineChart>
      <c:catAx>
        <c:axId val="914428559"/>
        <c:scaling>
          <c:orientation val="minMax"/>
        </c:scaling>
        <c:delete val="1"/>
        <c:axPos val="b"/>
        <c:numFmt formatCode="General" sourceLinked="1"/>
        <c:majorTickMark val="none"/>
        <c:minorTickMark val="none"/>
        <c:tickLblPos val="nextTo"/>
        <c:crossAx val="685124287"/>
        <c:crosses val="autoZero"/>
        <c:auto val="1"/>
        <c:lblAlgn val="ctr"/>
        <c:lblOffset val="100"/>
        <c:noMultiLvlLbl val="0"/>
      </c:catAx>
      <c:valAx>
        <c:axId val="685124287"/>
        <c:scaling>
          <c:orientation val="minMax"/>
        </c:scaling>
        <c:delete val="1"/>
        <c:axPos val="l"/>
        <c:numFmt formatCode="General" sourceLinked="1"/>
        <c:majorTickMark val="none"/>
        <c:minorTickMark val="none"/>
        <c:tickLblPos val="nextTo"/>
        <c:crossAx val="91442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HelperPivots!$I$10</c:f>
              <c:strCache>
                <c:ptCount val="1"/>
                <c:pt idx="0">
                  <c:v>Total Profit</c:v>
                </c:pt>
              </c:strCache>
            </c:strRef>
          </c:tx>
          <c:spPr>
            <a:ln w="9525" cap="rnd">
              <a:solidFill>
                <a:schemeClr val="accent1">
                  <a:shade val="15000"/>
                </a:schemeClr>
              </a:solidFill>
              <a:round/>
            </a:ln>
            <a:effectLst/>
          </c:spPr>
          <c:marker>
            <c:symbol val="none"/>
          </c:marker>
          <c:cat>
            <c:strRef>
              <c:f>HelperPivots!$G$11:$G$14</c:f>
              <c:strCache>
                <c:ptCount val="4"/>
                <c:pt idx="0">
                  <c:v>2014</c:v>
                </c:pt>
                <c:pt idx="1">
                  <c:v>2015</c:v>
                </c:pt>
                <c:pt idx="2">
                  <c:v>2016</c:v>
                </c:pt>
                <c:pt idx="3">
                  <c:v>2017</c:v>
                </c:pt>
              </c:strCache>
            </c:strRef>
          </c:cat>
          <c:val>
            <c:numRef>
              <c:f>HelperPivots!$I$11:$I$14</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0-3753-4850-AD1A-E1BE8BC9C9E0}"/>
            </c:ext>
          </c:extLst>
        </c:ser>
        <c:dLbls>
          <c:showLegendKey val="0"/>
          <c:showVal val="0"/>
          <c:showCatName val="0"/>
          <c:showSerName val="0"/>
          <c:showPercent val="0"/>
          <c:showBubbleSize val="0"/>
        </c:dLbls>
        <c:smooth val="0"/>
        <c:axId val="914428559"/>
        <c:axId val="685124287"/>
      </c:lineChart>
      <c:catAx>
        <c:axId val="914428559"/>
        <c:scaling>
          <c:orientation val="minMax"/>
        </c:scaling>
        <c:delete val="1"/>
        <c:axPos val="b"/>
        <c:numFmt formatCode="General" sourceLinked="1"/>
        <c:majorTickMark val="none"/>
        <c:minorTickMark val="none"/>
        <c:tickLblPos val="nextTo"/>
        <c:crossAx val="685124287"/>
        <c:crosses val="autoZero"/>
        <c:auto val="1"/>
        <c:lblAlgn val="ctr"/>
        <c:lblOffset val="100"/>
        <c:noMultiLvlLbl val="0"/>
      </c:catAx>
      <c:valAx>
        <c:axId val="685124287"/>
        <c:scaling>
          <c:orientation val="minMax"/>
        </c:scaling>
        <c:delete val="1"/>
        <c:axPos val="l"/>
        <c:numFmt formatCode="General" sourceLinked="1"/>
        <c:majorTickMark val="none"/>
        <c:minorTickMark val="none"/>
        <c:tickLblPos val="nextTo"/>
        <c:crossAx val="91442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[Interactive_Executive_Dashboard.xlsx]HelperPivots!Monthly Trend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none"/>
        </c:marker>
        <c:dLbl>
          <c:idx val="0"/>
          <c:spPr>
            <a:solidFill>
              <a:schemeClr val="accent3"/>
            </a:solidFill>
            <a:ln>
              <a:solidFill>
                <a:schemeClr val="bg1">
                  <a:lumMod val="95000"/>
                </a:schemeClr>
              </a:solid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solidFill>
            <a:round/>
          </a:ln>
          <a:effectLst/>
        </c:spPr>
        <c:marker>
          <c:symbol val="none"/>
        </c:marker>
        <c:dLbl>
          <c:idx val="0"/>
          <c:spPr>
            <a:solidFill>
              <a:schemeClr val="accent3"/>
            </a:solidFill>
            <a:ln>
              <a:solidFill>
                <a:schemeClr val="bg1">
                  <a:lumMod val="95000"/>
                </a:schemeClr>
              </a:solid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accent1"/>
            </a:solidFill>
            <a:round/>
          </a:ln>
          <a:effectLst/>
        </c:spPr>
        <c:marker>
          <c:symbol val="none"/>
        </c:marker>
        <c:dLbl>
          <c:idx val="0"/>
          <c:spPr>
            <a:solidFill>
              <a:schemeClr val="accent3"/>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80800111850146E-2"/>
          <c:y val="0.16613136437405801"/>
          <c:w val="0.84205948578251688"/>
          <c:h val="0.61515722483632429"/>
        </c:manualLayout>
      </c:layout>
      <c:barChart>
        <c:barDir val="col"/>
        <c:grouping val="clustered"/>
        <c:varyColors val="0"/>
        <c:ser>
          <c:idx val="0"/>
          <c:order val="0"/>
          <c:tx>
            <c:strRef>
              <c:f>HelperPivots!$B$8</c:f>
              <c:strCache>
                <c:ptCount val="1"/>
                <c:pt idx="0">
                  <c:v>Total Sales</c:v>
                </c:pt>
              </c:strCache>
            </c:strRef>
          </c:tx>
          <c:spPr>
            <a:solidFill>
              <a:schemeClr val="accent1">
                <a:lumMod val="75000"/>
              </a:schemeClr>
            </a:solidFill>
            <a:ln>
              <a:noFill/>
            </a:ln>
            <a:effectLst/>
          </c:spPr>
          <c:invertIfNegative val="0"/>
          <c:cat>
            <c:strRef>
              <c:f>HelperPivots!$A$9:$A$21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HelperPivots!$B$9:$B$21</c:f>
              <c:numCache>
                <c:formatCode>_(* #,##0.00_);_(* \(#,##0.00\);_(*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A1DA-45F1-B4AF-047642A6A869}"/>
            </c:ext>
          </c:extLst>
        </c:ser>
        <c:dLbls>
          <c:showLegendKey val="0"/>
          <c:showVal val="0"/>
          <c:showCatName val="0"/>
          <c:showSerName val="0"/>
          <c:showPercent val="0"/>
          <c:showBubbleSize val="0"/>
        </c:dLbls>
        <c:gapWidth val="99"/>
        <c:overlap val="-27"/>
        <c:axId val="909426079"/>
        <c:axId val="909422719"/>
      </c:barChart>
      <c:lineChart>
        <c:grouping val="standard"/>
        <c:varyColors val="0"/>
        <c:ser>
          <c:idx val="1"/>
          <c:order val="1"/>
          <c:tx>
            <c:strRef>
              <c:f>HelperPivots!$C$8</c:f>
              <c:strCache>
                <c:ptCount val="1"/>
                <c:pt idx="0">
                  <c:v>Profit Margin </c:v>
                </c:pt>
              </c:strCache>
            </c:strRef>
          </c:tx>
          <c:spPr>
            <a:ln w="19050" cap="rnd">
              <a:solidFill>
                <a:schemeClr val="accent2"/>
              </a:solidFill>
              <a:round/>
            </a:ln>
            <a:effectLst/>
          </c:spPr>
          <c:marker>
            <c:symbol val="none"/>
          </c:marker>
          <c:dLbls>
            <c:spPr>
              <a:solidFill>
                <a:schemeClr val="accent3"/>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HelperPivots!$A$9:$A$21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HelperPivots!$C$9:$C$21</c:f>
              <c:numCache>
                <c:formatCode>0.0%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1"/>
          <c:extLst>
            <c:ext xmlns:c16="http://schemas.microsoft.com/office/drawing/2014/chart" uri="{C3380CC4-5D6E-409C-BE32-E72D297353CC}">
              <c16:uniqueId val="{00000001-A1DA-45F1-B4AF-047642A6A869}"/>
            </c:ext>
          </c:extLst>
        </c:ser>
        <c:dLbls>
          <c:showLegendKey val="0"/>
          <c:showVal val="0"/>
          <c:showCatName val="0"/>
          <c:showSerName val="0"/>
          <c:showPercent val="0"/>
          <c:showBubbleSize val="0"/>
        </c:dLbls>
        <c:marker val="1"/>
        <c:smooth val="0"/>
        <c:axId val="911531791"/>
        <c:axId val="911531311"/>
      </c:lineChart>
      <c:catAx>
        <c:axId val="90942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09422719"/>
        <c:crosses val="autoZero"/>
        <c:auto val="1"/>
        <c:lblAlgn val="ctr"/>
        <c:lblOffset val="100"/>
        <c:noMultiLvlLbl val="0"/>
      </c:catAx>
      <c:valAx>
        <c:axId val="909422719"/>
        <c:scaling>
          <c:orientation val="minMax"/>
        </c:scaling>
        <c:delete val="0"/>
        <c:axPos val="l"/>
        <c:majorGridlines>
          <c:spPr>
            <a:ln w="9525" cap="flat" cmpd="sng" algn="ctr">
              <a:solidFill>
                <a:schemeClr val="tx1">
                  <a:lumMod val="15000"/>
                  <a:lumOff val="85000"/>
                </a:schemeClr>
              </a:solidFill>
              <a:round/>
            </a:ln>
            <a:effectLst/>
          </c:spPr>
        </c:majorGridlines>
        <c:numFmt formatCode="#,###,\K;\-#,###,\K;0\K"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2">
                    <a:lumMod val="75000"/>
                    <a:lumOff val="25000"/>
                  </a:schemeClr>
                </a:solidFill>
                <a:latin typeface="+mn-lt"/>
                <a:ea typeface="+mn-ea"/>
                <a:cs typeface="+mn-cs"/>
              </a:defRPr>
            </a:pPr>
            <a:endParaRPr lang="en-US"/>
          </a:p>
        </c:txPr>
        <c:crossAx val="909426079"/>
        <c:crosses val="autoZero"/>
        <c:crossBetween val="between"/>
      </c:valAx>
      <c:valAx>
        <c:axId val="911531311"/>
        <c:scaling>
          <c:orientation val="minMax"/>
          <c:max val="1"/>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911531791"/>
        <c:crosses val="max"/>
        <c:crossBetween val="between"/>
        <c:majorUnit val="0.2"/>
      </c:valAx>
      <c:catAx>
        <c:axId val="911531791"/>
        <c:scaling>
          <c:orientation val="minMax"/>
        </c:scaling>
        <c:delete val="1"/>
        <c:axPos val="b"/>
        <c:numFmt formatCode="General" sourceLinked="1"/>
        <c:majorTickMark val="out"/>
        <c:minorTickMark val="none"/>
        <c:tickLblPos val="nextTo"/>
        <c:crossAx val="9115313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[Interactive_Executive_Dashboard.xlsx]HelperPivots!Segment</c:name>
    <c:fmtId val="3"/>
  </c:pivotSource>
  <c:chart>
    <c:autoTitleDeleted val="1"/>
    <c:pivotFmts>
      <c:pivotFmt>
        <c:idx val="0"/>
        <c:spPr>
          <a:solidFill>
            <a:schemeClr val="accent6"/>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hade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tint val="65000"/>
            </a:schemeClr>
          </a:solidFill>
          <a:ln w="19050">
            <a:solidFill>
              <a:schemeClr val="lt1"/>
            </a:solidFill>
          </a:ln>
          <a:effectLst/>
        </c:spPr>
      </c:pivotFmt>
      <c:pivotFmt>
        <c:idx val="9"/>
        <c:spPr>
          <a:solidFill>
            <a:schemeClr val="accent6"/>
          </a:solidFill>
          <a:ln w="19050">
            <a:solidFill>
              <a:schemeClr val="lt1"/>
            </a:solidFill>
          </a:ln>
          <a:effectLst/>
        </c:spPr>
      </c:pivotFmt>
    </c:pivotFmts>
    <c:plotArea>
      <c:layout/>
      <c:pieChart>
        <c:varyColors val="1"/>
        <c:ser>
          <c:idx val="0"/>
          <c:order val="0"/>
          <c:tx>
            <c:strRef>
              <c:f>HelperPivots!$B$24</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CA2D-46FD-B9D4-AADFCB13850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3D76-4969-9649-97EFE67C39AA}"/>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3D76-4969-9649-97EFE67C39AA}"/>
              </c:ext>
            </c:extLst>
          </c:dPt>
          <c:dLbls>
            <c:spPr>
              <a:solidFill>
                <a:schemeClr val="bg2"/>
              </a:solid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HelperPivots!$A$25:$A$27</c:f>
              <c:strCache>
                <c:ptCount val="3"/>
                <c:pt idx="0">
                  <c:v>Consumer</c:v>
                </c:pt>
                <c:pt idx="1">
                  <c:v>Corporate</c:v>
                </c:pt>
                <c:pt idx="2">
                  <c:v>Home Office</c:v>
                </c:pt>
              </c:strCache>
            </c:strRef>
          </c:cat>
          <c:val>
            <c:numRef>
              <c:f>HelperPivots!$B$25:$B$27</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8-58C3-4912-927F-5E05EDBAF13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[Interactive_Executive_Dashboard.xlsx]HelperPivots!SalesRegion</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HelperPivots!$B$48</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D8E9-4394-B99F-ED32C759BB8E}"/>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766D-45C0-99D8-F351D62B71EA}"/>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766D-45C0-99D8-F351D62B71EA}"/>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766D-45C0-99D8-F351D62B71E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HelperPivots!$A$49:$A$52</c:f>
              <c:strCache>
                <c:ptCount val="4"/>
                <c:pt idx="0">
                  <c:v>Central</c:v>
                </c:pt>
                <c:pt idx="1">
                  <c:v>East</c:v>
                </c:pt>
                <c:pt idx="2">
                  <c:v>South</c:v>
                </c:pt>
                <c:pt idx="3">
                  <c:v>West</c:v>
                </c:pt>
              </c:strCache>
            </c:strRef>
          </c:cat>
          <c:val>
            <c:numRef>
              <c:f>HelperPivots!$B$49:$B$52</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A-5199-4386-A996-12BAB8CD65E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[Interactive_Executive_Dashboard.xlsx]HelperPivots!Top10ProdSales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K" sourceLinked="0"/>
          <c:spPr>
            <a:solidFill>
              <a:schemeClr val="bg1"/>
            </a:solid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HelperPivots!$B$33</c:f>
              <c:strCache>
                <c:ptCount val="1"/>
                <c:pt idx="0">
                  <c:v>Total</c:v>
                </c:pt>
              </c:strCache>
            </c:strRef>
          </c:tx>
          <c:spPr>
            <a:solidFill>
              <a:schemeClr val="accent1">
                <a:lumMod val="75000"/>
              </a:schemeClr>
            </a:solidFill>
            <a:ln>
              <a:noFill/>
            </a:ln>
            <a:effectLst/>
          </c:spPr>
          <c:invertIfNegative val="0"/>
          <c:dLbls>
            <c:numFmt formatCode="#,###.0,\K" sourceLinked="0"/>
            <c:spPr>
              <a:solidFill>
                <a:schemeClr val="bg1"/>
              </a:solid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HelperPivots!$A$34:$A$44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HelperPivots!$B$34:$B$44</c:f>
              <c:numCache>
                <c:formatCode>_(* #,##0.00_);_(* \(#,##0.00\);_(*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ED78-46CB-A774-D94445863D11}"/>
            </c:ext>
          </c:extLst>
        </c:ser>
        <c:dLbls>
          <c:showLegendKey val="0"/>
          <c:showVal val="0"/>
          <c:showCatName val="0"/>
          <c:showSerName val="0"/>
          <c:showPercent val="0"/>
          <c:showBubbleSize val="0"/>
        </c:dLbls>
        <c:gapWidth val="50"/>
        <c:axId val="1201031503"/>
        <c:axId val="1201041583"/>
      </c:barChart>
      <c:catAx>
        <c:axId val="120103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201041583"/>
        <c:crosses val="autoZero"/>
        <c:auto val="1"/>
        <c:lblAlgn val="ctr"/>
        <c:lblOffset val="100"/>
        <c:noMultiLvlLbl val="0"/>
      </c:catAx>
      <c:valAx>
        <c:axId val="1201041583"/>
        <c:scaling>
          <c:orientation val="minMax"/>
        </c:scaling>
        <c:delete val="1"/>
        <c:axPos val="b"/>
        <c:numFmt formatCode="_(* #,##0.00_);_(* \(#,##0.00\);_(* &quot;-&quot;??_);_(@_)" sourceLinked="1"/>
        <c:majorTickMark val="none"/>
        <c:minorTickMark val="none"/>
        <c:tickLblPos val="nextTo"/>
        <c:crossAx val="12010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[Interactive_Executive_Dashboard.xlsx]HelperPivots!Bottom10ProfMarg</c:name>
    <c:fmtId val="11"/>
  </c:pivotSource>
  <c:chart>
    <c:autoTitleDeleted val="1"/>
    <c:pivotFmts>
      <c:pivotFmt>
        <c:idx val="0"/>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HelperPivots!$E$33</c:f>
              <c:strCache>
                <c:ptCount val="1"/>
                <c:pt idx="0">
                  <c:v>Total</c:v>
                </c:pt>
              </c:strCache>
            </c:strRef>
          </c:tx>
          <c:spPr>
            <a:solidFill>
              <a:srgbClr val="FF0000"/>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HelperPivots!$D$34:$D$44</c:f>
              <c:strCache>
                <c:ptCount val="10"/>
                <c:pt idx="0">
                  <c:v>Eureka Disposable Bags for Sanitaire Vibra Groomer I Upright Vac</c:v>
                </c:pt>
                <c:pt idx="1">
                  <c:v>Bush Westfield Collection Bookcases, Dark Cherry Finish, Fully Assembled</c:v>
                </c:pt>
                <c:pt idx="2">
                  <c:v>Euro Pro Shark Stick Mini Vacuum</c:v>
                </c:pt>
                <c:pt idx="3">
                  <c:v>Okidata B401 Printer</c:v>
                </c:pt>
                <c:pt idx="4">
                  <c:v>Zebra GK420t Direct Thermal/Thermal Transfer Printer</c:v>
                </c:pt>
                <c:pt idx="5">
                  <c:v>GBC Plasticlear Binding Covers</c:v>
                </c:pt>
                <c:pt idx="6">
                  <c:v>Brother MFC-9340CDW LED All-In-One Printer, Copier Scanner</c:v>
                </c:pt>
                <c:pt idx="7">
                  <c:v>Epson TM-T88V Direct Thermal Printer - Monochrome - Desktop</c:v>
                </c:pt>
                <c:pt idx="8">
                  <c:v>Epson Perfection V600 Photo Scanner</c:v>
                </c:pt>
                <c:pt idx="9">
                  <c:v>GBC VeloBinder Electric Binding Machine</c:v>
                </c:pt>
              </c:strCache>
            </c:strRef>
          </c:cat>
          <c:val>
            <c:numRef>
              <c:f>HelperPivots!$E$34:$E$44</c:f>
              <c:numCache>
                <c:formatCode>0.0%</c:formatCode>
                <c:ptCount val="10"/>
                <c:pt idx="0">
                  <c:v>-2.75</c:v>
                </c:pt>
                <c:pt idx="1">
                  <c:v>-2.1</c:v>
                </c:pt>
                <c:pt idx="2">
                  <c:v>-1.907142857142857</c:v>
                </c:pt>
                <c:pt idx="3">
                  <c:v>-1.4</c:v>
                </c:pt>
                <c:pt idx="4">
                  <c:v>-1.3333333333333333</c:v>
                </c:pt>
                <c:pt idx="5">
                  <c:v>-0.9933333333333334</c:v>
                </c:pt>
                <c:pt idx="6">
                  <c:v>-0.93333333333333335</c:v>
                </c:pt>
                <c:pt idx="7">
                  <c:v>-0.87179487179487192</c:v>
                </c:pt>
                <c:pt idx="8">
                  <c:v>-0.83333333333333326</c:v>
                </c:pt>
                <c:pt idx="9">
                  <c:v>-0.82926829268292701</c:v>
                </c:pt>
              </c:numCache>
            </c:numRef>
          </c:val>
          <c:extLst>
            <c:ext xmlns:c16="http://schemas.microsoft.com/office/drawing/2014/chart" uri="{C3380CC4-5D6E-409C-BE32-E72D297353CC}">
              <c16:uniqueId val="{00000000-5B80-47C7-9473-E2A20052C4CB}"/>
            </c:ext>
          </c:extLst>
        </c:ser>
        <c:dLbls>
          <c:showLegendKey val="0"/>
          <c:showVal val="0"/>
          <c:showCatName val="0"/>
          <c:showSerName val="0"/>
          <c:showPercent val="0"/>
          <c:showBubbleSize val="0"/>
        </c:dLbls>
        <c:gapWidth val="36"/>
        <c:axId val="1342316960"/>
        <c:axId val="1342317920"/>
      </c:barChart>
      <c:catAx>
        <c:axId val="134231696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700" b="1" i="0" u="none" strike="noStrike" kern="1200" baseline="0">
                <a:solidFill>
                  <a:schemeClr val="tx1">
                    <a:lumMod val="65000"/>
                    <a:lumOff val="35000"/>
                  </a:schemeClr>
                </a:solidFill>
                <a:latin typeface="+mn-lt"/>
                <a:ea typeface="+mn-ea"/>
                <a:cs typeface="+mn-cs"/>
              </a:defRPr>
            </a:pPr>
            <a:endParaRPr lang="en-US"/>
          </a:p>
        </c:txPr>
        <c:crossAx val="1342317920"/>
        <c:crosses val="autoZero"/>
        <c:auto val="1"/>
        <c:lblAlgn val="ctr"/>
        <c:lblOffset val="100"/>
        <c:noMultiLvlLbl val="0"/>
      </c:catAx>
      <c:valAx>
        <c:axId val="1342317920"/>
        <c:scaling>
          <c:orientation val="minMax"/>
        </c:scaling>
        <c:delete val="1"/>
        <c:axPos val="b"/>
        <c:numFmt formatCode="0.0%" sourceLinked="1"/>
        <c:majorTickMark val="none"/>
        <c:minorTickMark val="none"/>
        <c:tickLblPos val="nextTo"/>
        <c:crossAx val="134231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0</xdr:colOff>
      <xdr:row>15</xdr:row>
      <xdr:rowOff>0</xdr:rowOff>
    </xdr:from>
    <xdr:to>
      <xdr:col>8</xdr:col>
      <xdr:colOff>603095</xdr:colOff>
      <xdr:row>22</xdr:row>
      <xdr:rowOff>96254</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202355FF-9D2E-4CE4-9695-9FD826DDFAC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511119" y="2862239"/>
              <a:ext cx="2337498" cy="1290433"/>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282233</xdr:colOff>
      <xdr:row>0</xdr:row>
      <xdr:rowOff>36920</xdr:rowOff>
    </xdr:from>
    <xdr:to>
      <xdr:col>21</xdr:col>
      <xdr:colOff>207087</xdr:colOff>
      <xdr:row>41</xdr:row>
      <xdr:rowOff>92699</xdr:rowOff>
    </xdr:to>
    <xdr:grpSp>
      <xdr:nvGrpSpPr>
        <xdr:cNvPr id="159" name="Group 158">
          <a:extLst>
            <a:ext uri="{FF2B5EF4-FFF2-40B4-BE49-F238E27FC236}">
              <a16:creationId xmlns:a16="http://schemas.microsoft.com/office/drawing/2014/main" id="{294B7D12-1992-C550-0393-9A44EC12CD2A}"/>
            </a:ext>
          </a:extLst>
        </xdr:cNvPr>
        <xdr:cNvGrpSpPr/>
      </xdr:nvGrpSpPr>
      <xdr:grpSpPr>
        <a:xfrm>
          <a:off x="1495367" y="36920"/>
          <a:ext cx="11449630" cy="6661675"/>
          <a:chOff x="1507931" y="36920"/>
          <a:chExt cx="11568982" cy="6715895"/>
        </a:xfrm>
      </xdr:grpSpPr>
      <xdr:sp macro="" textlink="">
        <xdr:nvSpPr>
          <xdr:cNvPr id="67" name="Rectangle 66">
            <a:extLst>
              <a:ext uri="{FF2B5EF4-FFF2-40B4-BE49-F238E27FC236}">
                <a16:creationId xmlns:a16="http://schemas.microsoft.com/office/drawing/2014/main" id="{E8CA6E32-47EA-7F9C-5369-D138E44C6A43}"/>
              </a:ext>
            </a:extLst>
          </xdr:cNvPr>
          <xdr:cNvSpPr/>
        </xdr:nvSpPr>
        <xdr:spPr>
          <a:xfrm>
            <a:off x="1507931" y="36920"/>
            <a:ext cx="11568982" cy="671589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D" sz="4000" b="0" i="0" u="none" strike="noStrike" kern="0" cap="none" spc="0" normalizeH="0" baseline="0" noProof="0">
              <a:ln>
                <a:noFill/>
              </a:ln>
              <a:solidFill>
                <a:srgbClr val="000000">
                  <a:lumMod val="50000"/>
                  <a:lumOff val="50000"/>
                </a:srgbClr>
              </a:solidFill>
              <a:effectLst/>
              <a:uLnTx/>
              <a:uFillTx/>
              <a:latin typeface="+mn-lt"/>
              <a:cs typeface="+mn-cs"/>
            </a:endParaRPr>
          </a:p>
        </xdr:txBody>
      </xdr:sp>
      <xdr:grpSp>
        <xdr:nvGrpSpPr>
          <xdr:cNvPr id="41" name="Group 40">
            <a:extLst>
              <a:ext uri="{FF2B5EF4-FFF2-40B4-BE49-F238E27FC236}">
                <a16:creationId xmlns:a16="http://schemas.microsoft.com/office/drawing/2014/main" id="{3E3890BD-FDD3-225F-9D84-57714989A7E3}"/>
              </a:ext>
            </a:extLst>
          </xdr:cNvPr>
          <xdr:cNvGrpSpPr/>
        </xdr:nvGrpSpPr>
        <xdr:grpSpPr>
          <a:xfrm>
            <a:off x="3950157" y="112453"/>
            <a:ext cx="9089991" cy="837870"/>
            <a:chOff x="2418087" y="77824"/>
            <a:chExt cx="8999356" cy="872900"/>
          </a:xfrm>
        </xdr:grpSpPr>
        <xdr:grpSp>
          <xdr:nvGrpSpPr>
            <xdr:cNvPr id="83" name="Group 82">
              <a:extLst>
                <a:ext uri="{FF2B5EF4-FFF2-40B4-BE49-F238E27FC236}">
                  <a16:creationId xmlns:a16="http://schemas.microsoft.com/office/drawing/2014/main" id="{F7EC4D1D-F9B1-499B-6FBC-A1291F9A4E10}"/>
                </a:ext>
              </a:extLst>
            </xdr:cNvPr>
            <xdr:cNvGrpSpPr/>
          </xdr:nvGrpSpPr>
          <xdr:grpSpPr>
            <a:xfrm>
              <a:off x="6697527" y="77825"/>
              <a:ext cx="4719916" cy="872899"/>
              <a:chOff x="6735828" y="655934"/>
              <a:chExt cx="4722087" cy="828738"/>
            </a:xfrm>
          </xdr:grpSpPr>
          <xdr:sp macro="" textlink="HelperPivots!E15">
            <xdr:nvSpPr>
              <xdr:cNvPr id="81" name="Rectangle: Rounded Corners 80">
                <a:extLst>
                  <a:ext uri="{FF2B5EF4-FFF2-40B4-BE49-F238E27FC236}">
                    <a16:creationId xmlns:a16="http://schemas.microsoft.com/office/drawing/2014/main" id="{EFE92087-DA82-EBDC-6397-2907E6570F0C}"/>
                  </a:ext>
                </a:extLst>
              </xdr:cNvPr>
              <xdr:cNvSpPr/>
            </xdr:nvSpPr>
            <xdr:spPr>
              <a:xfrm>
                <a:off x="6735828" y="655934"/>
                <a:ext cx="4722087" cy="828738"/>
              </a:xfrm>
              <a:prstGeom prst="roundRect">
                <a:avLst>
                  <a:gd name="adj" fmla="val 5546"/>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0" rtlCol="0" anchor="t"/>
              <a:lstStyle/>
              <a:p>
                <a:pPr algn="l"/>
                <a:fld id="{835D3275-D6AA-4EB4-BB6B-F757069CBC0D}" type="TxLink">
                  <a:rPr lang="en-US" sz="1400" b="1" i="0" u="none" strike="noStrike">
                    <a:solidFill>
                      <a:srgbClr val="FFFFFF"/>
                    </a:solidFill>
                    <a:latin typeface="Arial"/>
                    <a:cs typeface="Arial"/>
                  </a:rPr>
                  <a:pPr algn="l"/>
                  <a:t>KPI 2017: All Region | All Segment</a:t>
                </a:fld>
                <a:endParaRPr lang="en-ID" sz="1400" b="1">
                  <a:solidFill>
                    <a:schemeClr val="bg1"/>
                  </a:solidFill>
                </a:endParaRPr>
              </a:p>
            </xdr:txBody>
          </xdr:sp>
          <xdr:grpSp>
            <xdr:nvGrpSpPr>
              <xdr:cNvPr id="78" name="Group 77">
                <a:extLst>
                  <a:ext uri="{FF2B5EF4-FFF2-40B4-BE49-F238E27FC236}">
                    <a16:creationId xmlns:a16="http://schemas.microsoft.com/office/drawing/2014/main" id="{B587F6C3-00F6-B1EF-1E34-E9D88532D7DE}"/>
                  </a:ext>
                </a:extLst>
              </xdr:cNvPr>
              <xdr:cNvGrpSpPr/>
            </xdr:nvGrpSpPr>
            <xdr:grpSpPr>
              <a:xfrm>
                <a:off x="6791130" y="885782"/>
                <a:ext cx="4611478" cy="556597"/>
                <a:chOff x="6796229" y="1646383"/>
                <a:chExt cx="4611478" cy="613997"/>
              </a:xfrm>
            </xdr:grpSpPr>
            <xdr:grpSp>
              <xdr:nvGrpSpPr>
                <xdr:cNvPr id="29" name="Group 28">
                  <a:extLst>
                    <a:ext uri="{FF2B5EF4-FFF2-40B4-BE49-F238E27FC236}">
                      <a16:creationId xmlns:a16="http://schemas.microsoft.com/office/drawing/2014/main" id="{B03E0AFC-A2BA-1B77-4F20-1EA370A7CE7D}"/>
                    </a:ext>
                  </a:extLst>
                </xdr:cNvPr>
                <xdr:cNvGrpSpPr/>
              </xdr:nvGrpSpPr>
              <xdr:grpSpPr>
                <a:xfrm>
                  <a:off x="6796229" y="1646383"/>
                  <a:ext cx="1133617" cy="613997"/>
                  <a:chOff x="3114641" y="1376994"/>
                  <a:chExt cx="1134738" cy="602563"/>
                </a:xfrm>
              </xdr:grpSpPr>
              <xdr:sp macro="" textlink="">
                <xdr:nvSpPr>
                  <xdr:cNvPr id="2" name="Rectangle: Rounded Corners 1">
                    <a:extLst>
                      <a:ext uri="{FF2B5EF4-FFF2-40B4-BE49-F238E27FC236}">
                        <a16:creationId xmlns:a16="http://schemas.microsoft.com/office/drawing/2014/main" id="{2AF2071E-C1E7-62E1-448B-BBA39E788E8A}"/>
                      </a:ext>
                    </a:extLst>
                  </xdr:cNvPr>
                  <xdr:cNvSpPr/>
                </xdr:nvSpPr>
                <xdr:spPr>
                  <a:xfrm>
                    <a:off x="3114641" y="1376994"/>
                    <a:ext cx="1134738" cy="545622"/>
                  </a:xfrm>
                  <a:prstGeom prst="roundRect">
                    <a:avLst/>
                  </a:prstGeom>
                  <a:solidFill>
                    <a:schemeClr val="accent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Total</a:t>
                    </a:r>
                    <a:r>
                      <a:rPr lang="en-US" sz="1050" b="1" baseline="0">
                        <a:solidFill>
                          <a:schemeClr val="bg2"/>
                        </a:solidFill>
                      </a:rPr>
                      <a:t> Sales</a:t>
                    </a:r>
                    <a:endParaRPr lang="en-US" sz="1050" b="1">
                      <a:solidFill>
                        <a:schemeClr val="bg2"/>
                      </a:solidFill>
                    </a:endParaRPr>
                  </a:p>
                </xdr:txBody>
              </xdr:sp>
              <xdr:sp macro="" textlink="HelperPivots!$N$11">
                <xdr:nvSpPr>
                  <xdr:cNvPr id="3" name="Rectangle: Rounded Corners 2">
                    <a:extLst>
                      <a:ext uri="{FF2B5EF4-FFF2-40B4-BE49-F238E27FC236}">
                        <a16:creationId xmlns:a16="http://schemas.microsoft.com/office/drawing/2014/main" id="{AF04BAAA-64AA-8C4D-E070-0E42598537B3}"/>
                      </a:ext>
                    </a:extLst>
                  </xdr:cNvPr>
                  <xdr:cNvSpPr/>
                </xdr:nvSpPr>
                <xdr:spPr>
                  <a:xfrm>
                    <a:off x="3114641" y="1589479"/>
                    <a:ext cx="1134738" cy="39007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5253C19C-5307-4496-B7B7-CCE2156C4133}" type="TxLink">
                      <a:rPr lang="en-US" sz="1200" b="1" i="0" u="none" strike="noStrike">
                        <a:solidFill>
                          <a:srgbClr val="000000"/>
                        </a:solidFill>
                        <a:latin typeface="Arial"/>
                        <a:cs typeface="Arial"/>
                      </a:rPr>
                      <a:pPr algn="ctr"/>
                      <a:t> 733,215.26 </a:t>
                    </a:fld>
                    <a:endParaRPr lang="en-ID" sz="1400" b="1">
                      <a:solidFill>
                        <a:schemeClr val="tx1"/>
                      </a:solidFill>
                    </a:endParaRPr>
                  </a:p>
                </xdr:txBody>
              </xdr:sp>
              <xdr:grpSp>
                <xdr:nvGrpSpPr>
                  <xdr:cNvPr id="7" name="Group 6">
                    <a:extLst>
                      <a:ext uri="{FF2B5EF4-FFF2-40B4-BE49-F238E27FC236}">
                        <a16:creationId xmlns:a16="http://schemas.microsoft.com/office/drawing/2014/main" id="{7D6DDED8-EAC8-9D5D-93B1-8A0C3E733894}"/>
                      </a:ext>
                    </a:extLst>
                  </xdr:cNvPr>
                  <xdr:cNvGrpSpPr/>
                </xdr:nvGrpSpPr>
                <xdr:grpSpPr>
                  <a:xfrm>
                    <a:off x="3166508" y="1836922"/>
                    <a:ext cx="1015500" cy="111815"/>
                    <a:chOff x="3779025" y="2326532"/>
                    <a:chExt cx="566853" cy="158332"/>
                  </a:xfrm>
                </xdr:grpSpPr>
                <xdr:sp macro="" textlink="HelperPivots!N20">
                  <xdr:nvSpPr>
                    <xdr:cNvPr id="5" name="TextBox 4">
                      <a:extLst>
                        <a:ext uri="{FF2B5EF4-FFF2-40B4-BE49-F238E27FC236}">
                          <a16:creationId xmlns:a16="http://schemas.microsoft.com/office/drawing/2014/main" id="{1D6212A7-CDCB-91D3-6F1A-650C67B4EDDA}"/>
                        </a:ext>
                      </a:extLst>
                    </xdr:cNvPr>
                    <xdr:cNvSpPr txBox="1"/>
                  </xdr:nvSpPr>
                  <xdr:spPr>
                    <a:xfrm>
                      <a:off x="3779025" y="2326532"/>
                      <a:ext cx="566853" cy="158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19C4EC6D-C93F-4102-B16E-57184040EC32}" type="TxLink">
                        <a:rPr lang="en-US" sz="700" b="0" i="0" u="none" strike="noStrike">
                          <a:solidFill>
                            <a:srgbClr val="FF0000"/>
                          </a:solidFill>
                          <a:latin typeface="Arial"/>
                          <a:cs typeface="Arial"/>
                        </a:rPr>
                        <a:pPr algn="r"/>
                        <a:t> </a:t>
                      </a:fld>
                      <a:endParaRPr lang="en-ID" sz="900"/>
                    </a:p>
                  </xdr:txBody>
                </xdr:sp>
                <xdr:sp macro="" textlink="HelperPivots!N19">
                  <xdr:nvSpPr>
                    <xdr:cNvPr id="6" name="TextBox 5">
                      <a:extLst>
                        <a:ext uri="{FF2B5EF4-FFF2-40B4-BE49-F238E27FC236}">
                          <a16:creationId xmlns:a16="http://schemas.microsoft.com/office/drawing/2014/main" id="{D6A9F5D9-F356-741E-A35C-735A2CBFE8A6}"/>
                        </a:ext>
                      </a:extLst>
                    </xdr:cNvPr>
                    <xdr:cNvSpPr txBox="1"/>
                  </xdr:nvSpPr>
                  <xdr:spPr>
                    <a:xfrm>
                      <a:off x="3779025" y="2326532"/>
                      <a:ext cx="566853" cy="158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66489891-D437-4572-85E7-C28AC374792C}" type="TxLink">
                        <a:rPr lang="en-US" sz="700" b="0" i="0" u="none" strike="noStrike">
                          <a:solidFill>
                            <a:srgbClr val="34A853"/>
                          </a:solidFill>
                          <a:latin typeface="Arial"/>
                          <a:cs typeface="Arial"/>
                        </a:rPr>
                        <a:pPr algn="r"/>
                        <a:t>▲ 20.4% vs Prev Year</a:t>
                      </a:fld>
                      <a:endParaRPr lang="en-ID" sz="900"/>
                    </a:p>
                  </xdr:txBody>
                </xdr:sp>
              </xdr:grpSp>
            </xdr:grpSp>
            <xdr:grpSp>
              <xdr:nvGrpSpPr>
                <xdr:cNvPr id="26" name="Group 25">
                  <a:extLst>
                    <a:ext uri="{FF2B5EF4-FFF2-40B4-BE49-F238E27FC236}">
                      <a16:creationId xmlns:a16="http://schemas.microsoft.com/office/drawing/2014/main" id="{97021802-400C-FF13-8B4F-9D3404373156}"/>
                    </a:ext>
                  </a:extLst>
                </xdr:cNvPr>
                <xdr:cNvGrpSpPr/>
              </xdr:nvGrpSpPr>
              <xdr:grpSpPr>
                <a:xfrm>
                  <a:off x="7991261" y="1646383"/>
                  <a:ext cx="1080000" cy="613997"/>
                  <a:chOff x="4312052" y="1376994"/>
                  <a:chExt cx="1134738" cy="602563"/>
                </a:xfrm>
              </xdr:grpSpPr>
              <xdr:sp macro="" textlink="">
                <xdr:nvSpPr>
                  <xdr:cNvPr id="8" name="Rectangle: Rounded Corners 7">
                    <a:extLst>
                      <a:ext uri="{FF2B5EF4-FFF2-40B4-BE49-F238E27FC236}">
                        <a16:creationId xmlns:a16="http://schemas.microsoft.com/office/drawing/2014/main" id="{C9EFFFF3-F4C2-E222-4112-4F8BC07C552C}"/>
                      </a:ext>
                    </a:extLst>
                  </xdr:cNvPr>
                  <xdr:cNvSpPr/>
                </xdr:nvSpPr>
                <xdr:spPr>
                  <a:xfrm>
                    <a:off x="4312052" y="1376994"/>
                    <a:ext cx="1134738" cy="545622"/>
                  </a:xfrm>
                  <a:prstGeom prst="roundRect">
                    <a:avLst/>
                  </a:prstGeom>
                  <a:solidFill>
                    <a:schemeClr val="accent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Total</a:t>
                    </a:r>
                    <a:r>
                      <a:rPr lang="en-US" sz="1050" b="1" baseline="0">
                        <a:solidFill>
                          <a:schemeClr val="bg2"/>
                        </a:solidFill>
                      </a:rPr>
                      <a:t> Profit</a:t>
                    </a:r>
                    <a:endParaRPr lang="en-US" sz="1050" b="1">
                      <a:solidFill>
                        <a:schemeClr val="bg2"/>
                      </a:solidFill>
                    </a:endParaRPr>
                  </a:p>
                </xdr:txBody>
              </xdr:sp>
              <xdr:sp macro="" textlink="HelperPivots!$O$11">
                <xdr:nvSpPr>
                  <xdr:cNvPr id="9" name="Rectangle: Rounded Corners 8">
                    <a:extLst>
                      <a:ext uri="{FF2B5EF4-FFF2-40B4-BE49-F238E27FC236}">
                        <a16:creationId xmlns:a16="http://schemas.microsoft.com/office/drawing/2014/main" id="{03DF57D9-57DE-68A0-4D1A-F7DAD6F361A6}"/>
                      </a:ext>
                    </a:extLst>
                  </xdr:cNvPr>
                  <xdr:cNvSpPr/>
                </xdr:nvSpPr>
                <xdr:spPr>
                  <a:xfrm>
                    <a:off x="4312052" y="1589479"/>
                    <a:ext cx="1134738" cy="39007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A31FF427-9A2B-471D-8F29-2186E46A0E1B}" type="TxLink">
                      <a:rPr lang="en-US" sz="1200" b="1" i="0" u="none" strike="noStrike">
                        <a:solidFill>
                          <a:srgbClr val="000000"/>
                        </a:solidFill>
                        <a:latin typeface="Arial"/>
                        <a:cs typeface="Arial"/>
                      </a:rPr>
                      <a:pPr algn="ctr"/>
                      <a:t> 93,439.27 </a:t>
                    </a:fld>
                    <a:endParaRPr lang="en-ID" sz="1400" b="1">
                      <a:solidFill>
                        <a:schemeClr val="tx1"/>
                      </a:solidFill>
                    </a:endParaRPr>
                  </a:p>
                </xdr:txBody>
              </xdr:sp>
              <xdr:grpSp>
                <xdr:nvGrpSpPr>
                  <xdr:cNvPr id="10" name="Group 9">
                    <a:extLst>
                      <a:ext uri="{FF2B5EF4-FFF2-40B4-BE49-F238E27FC236}">
                        <a16:creationId xmlns:a16="http://schemas.microsoft.com/office/drawing/2014/main" id="{8174AA82-E0AF-AEE4-E988-8F4BF95CFF6C}"/>
                      </a:ext>
                    </a:extLst>
                  </xdr:cNvPr>
                  <xdr:cNvGrpSpPr/>
                </xdr:nvGrpSpPr>
                <xdr:grpSpPr>
                  <a:xfrm>
                    <a:off x="4328522" y="1836914"/>
                    <a:ext cx="1050897" cy="111817"/>
                    <a:chOff x="3534718" y="2320505"/>
                    <a:chExt cx="811160" cy="138938"/>
                  </a:xfrm>
                </xdr:grpSpPr>
                <xdr:sp macro="" textlink="HelperPivots!O20">
                  <xdr:nvSpPr>
                    <xdr:cNvPr id="11" name="TextBox 10">
                      <a:extLst>
                        <a:ext uri="{FF2B5EF4-FFF2-40B4-BE49-F238E27FC236}">
                          <a16:creationId xmlns:a16="http://schemas.microsoft.com/office/drawing/2014/main" id="{68BC0F6F-31C1-941C-97AE-F430672254D7}"/>
                        </a:ext>
                      </a:extLst>
                    </xdr:cNvPr>
                    <xdr:cNvSpPr txBox="1"/>
                  </xdr:nvSpPr>
                  <xdr:spPr>
                    <a:xfrm>
                      <a:off x="3534718" y="2320508"/>
                      <a:ext cx="811160" cy="13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8A1BAFEA-5593-4490-9979-AEBB9340F936}" type="TxLink">
                        <a:rPr lang="en-US" sz="700" b="0" i="0" u="none" strike="noStrike">
                          <a:solidFill>
                            <a:srgbClr val="FF0000"/>
                          </a:solidFill>
                          <a:latin typeface="Arial"/>
                          <a:cs typeface="Arial"/>
                        </a:rPr>
                        <a:pPr algn="r"/>
                        <a:t> </a:t>
                      </a:fld>
                      <a:endParaRPr lang="en-ID" sz="900"/>
                    </a:p>
                  </xdr:txBody>
                </xdr:sp>
                <xdr:sp macro="" textlink="HelperPivots!O19">
                  <xdr:nvSpPr>
                    <xdr:cNvPr id="12" name="TextBox 11">
                      <a:extLst>
                        <a:ext uri="{FF2B5EF4-FFF2-40B4-BE49-F238E27FC236}">
                          <a16:creationId xmlns:a16="http://schemas.microsoft.com/office/drawing/2014/main" id="{25A13C73-B28F-5939-1988-03D12469E3B2}"/>
                        </a:ext>
                      </a:extLst>
                    </xdr:cNvPr>
                    <xdr:cNvSpPr txBox="1"/>
                  </xdr:nvSpPr>
                  <xdr:spPr>
                    <a:xfrm>
                      <a:off x="3534718" y="2320505"/>
                      <a:ext cx="811160" cy="13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E79ECDF7-2598-4182-8446-F3A3E38B68C4}" type="TxLink">
                        <a:rPr lang="en-US" sz="700" b="0" i="0" u="none" strike="noStrike">
                          <a:solidFill>
                            <a:srgbClr val="34A853"/>
                          </a:solidFill>
                          <a:latin typeface="Arial"/>
                          <a:cs typeface="Arial"/>
                        </a:rPr>
                        <a:pPr algn="r"/>
                        <a:t>▲ 14.2% vs Prev Year</a:t>
                      </a:fld>
                      <a:endParaRPr lang="en-ID" sz="900"/>
                    </a:p>
                  </xdr:txBody>
                </xdr:sp>
              </xdr:grpSp>
            </xdr:grpSp>
            <xdr:grpSp>
              <xdr:nvGrpSpPr>
                <xdr:cNvPr id="24" name="Group 23">
                  <a:extLst>
                    <a:ext uri="{FF2B5EF4-FFF2-40B4-BE49-F238E27FC236}">
                      <a16:creationId xmlns:a16="http://schemas.microsoft.com/office/drawing/2014/main" id="{43C29742-431F-E681-EA48-EBC5ED92800A}"/>
                    </a:ext>
                  </a:extLst>
                </xdr:cNvPr>
                <xdr:cNvGrpSpPr/>
              </xdr:nvGrpSpPr>
              <xdr:grpSpPr>
                <a:xfrm>
                  <a:off x="9132676" y="1646383"/>
                  <a:ext cx="1080000" cy="613997"/>
                  <a:chOff x="5577408" y="1386007"/>
                  <a:chExt cx="1134738" cy="602563"/>
                </a:xfrm>
              </xdr:grpSpPr>
              <xdr:sp macro="" textlink="">
                <xdr:nvSpPr>
                  <xdr:cNvPr id="14" name="Rectangle: Rounded Corners 13">
                    <a:extLst>
                      <a:ext uri="{FF2B5EF4-FFF2-40B4-BE49-F238E27FC236}">
                        <a16:creationId xmlns:a16="http://schemas.microsoft.com/office/drawing/2014/main" id="{FAC0C94A-82BD-37C5-AC39-02EADCBD4B63}"/>
                      </a:ext>
                    </a:extLst>
                  </xdr:cNvPr>
                  <xdr:cNvSpPr/>
                </xdr:nvSpPr>
                <xdr:spPr>
                  <a:xfrm>
                    <a:off x="5577408" y="1386007"/>
                    <a:ext cx="1134738" cy="545622"/>
                  </a:xfrm>
                  <a:prstGeom prst="roundRect">
                    <a:avLst/>
                  </a:prstGeom>
                  <a:solidFill>
                    <a:schemeClr val="accent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AOV</a:t>
                    </a:r>
                  </a:p>
                </xdr:txBody>
              </xdr:sp>
              <xdr:sp macro="" textlink="HelperPivots!$P$11">
                <xdr:nvSpPr>
                  <xdr:cNvPr id="15" name="Rectangle: Rounded Corners 14">
                    <a:extLst>
                      <a:ext uri="{FF2B5EF4-FFF2-40B4-BE49-F238E27FC236}">
                        <a16:creationId xmlns:a16="http://schemas.microsoft.com/office/drawing/2014/main" id="{C6BA8428-22CD-7486-7A6B-AE4E868CCEA3}"/>
                      </a:ext>
                    </a:extLst>
                  </xdr:cNvPr>
                  <xdr:cNvSpPr/>
                </xdr:nvSpPr>
                <xdr:spPr>
                  <a:xfrm>
                    <a:off x="5577408" y="1598492"/>
                    <a:ext cx="1134738" cy="39007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CC992007-1072-4EE0-A7EB-30C800F9ED3C}" type="TxLink">
                      <a:rPr lang="en-US" sz="1200" b="1" i="0" u="none" strike="noStrike">
                        <a:solidFill>
                          <a:srgbClr val="000000"/>
                        </a:solidFill>
                        <a:latin typeface="Arial"/>
                        <a:cs typeface="Arial"/>
                      </a:rPr>
                      <a:pPr algn="ctr"/>
                      <a:t> 434.63 </a:t>
                    </a:fld>
                    <a:endParaRPr lang="en-ID" sz="1400" b="1">
                      <a:solidFill>
                        <a:schemeClr val="tx1"/>
                      </a:solidFill>
                    </a:endParaRPr>
                  </a:p>
                </xdr:txBody>
              </xdr:sp>
              <xdr:grpSp>
                <xdr:nvGrpSpPr>
                  <xdr:cNvPr id="16" name="Group 15">
                    <a:extLst>
                      <a:ext uri="{FF2B5EF4-FFF2-40B4-BE49-F238E27FC236}">
                        <a16:creationId xmlns:a16="http://schemas.microsoft.com/office/drawing/2014/main" id="{E3B28D52-1CCA-A13C-4370-1625E76B2579}"/>
                      </a:ext>
                    </a:extLst>
                  </xdr:cNvPr>
                  <xdr:cNvGrpSpPr/>
                </xdr:nvGrpSpPr>
                <xdr:grpSpPr>
                  <a:xfrm>
                    <a:off x="5593878" y="1845927"/>
                    <a:ext cx="1050897" cy="111817"/>
                    <a:chOff x="3534718" y="2320505"/>
                    <a:chExt cx="811160" cy="138938"/>
                  </a:xfrm>
                </xdr:grpSpPr>
                <xdr:sp macro="" textlink="HelperPivots!P20">
                  <xdr:nvSpPr>
                    <xdr:cNvPr id="17" name="TextBox 16">
                      <a:extLst>
                        <a:ext uri="{FF2B5EF4-FFF2-40B4-BE49-F238E27FC236}">
                          <a16:creationId xmlns:a16="http://schemas.microsoft.com/office/drawing/2014/main" id="{77D2B23E-EC65-45A6-51C0-D5032326C813}"/>
                        </a:ext>
                      </a:extLst>
                    </xdr:cNvPr>
                    <xdr:cNvSpPr txBox="1"/>
                  </xdr:nvSpPr>
                  <xdr:spPr>
                    <a:xfrm>
                      <a:off x="3534718" y="2320508"/>
                      <a:ext cx="811160" cy="13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09493790-D490-4843-A254-B6FCD3CF6A1B}" type="TxLink">
                        <a:rPr lang="en-US" sz="700" b="0" i="0" u="none" strike="noStrike">
                          <a:solidFill>
                            <a:srgbClr val="FF0000"/>
                          </a:solidFill>
                          <a:latin typeface="Arial"/>
                          <a:cs typeface="Arial"/>
                        </a:rPr>
                        <a:pPr algn="r"/>
                        <a:t>▼ 6.2% vs Prev Year</a:t>
                      </a:fld>
                      <a:endParaRPr lang="en-ID" sz="900"/>
                    </a:p>
                  </xdr:txBody>
                </xdr:sp>
                <xdr:sp macro="" textlink="HelperPivots!P19">
                  <xdr:nvSpPr>
                    <xdr:cNvPr id="18" name="TextBox 17">
                      <a:extLst>
                        <a:ext uri="{FF2B5EF4-FFF2-40B4-BE49-F238E27FC236}">
                          <a16:creationId xmlns:a16="http://schemas.microsoft.com/office/drawing/2014/main" id="{CE65AEC6-784B-155F-B396-4F601FA73515}"/>
                        </a:ext>
                      </a:extLst>
                    </xdr:cNvPr>
                    <xdr:cNvSpPr txBox="1"/>
                  </xdr:nvSpPr>
                  <xdr:spPr>
                    <a:xfrm>
                      <a:off x="3534718" y="2320505"/>
                      <a:ext cx="811160" cy="13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6193A5B9-BB94-45C0-9998-B0469E582D43}" type="TxLink">
                        <a:rPr lang="en-US" sz="700" b="0" i="0" u="none" strike="noStrike">
                          <a:solidFill>
                            <a:srgbClr val="34A853"/>
                          </a:solidFill>
                          <a:latin typeface="Arial"/>
                          <a:cs typeface="Arial"/>
                        </a:rPr>
                        <a:pPr algn="r"/>
                        <a:t> </a:t>
                      </a:fld>
                      <a:endParaRPr lang="en-ID" sz="900"/>
                    </a:p>
                  </xdr:txBody>
                </xdr:sp>
              </xdr:grpSp>
            </xdr:grpSp>
            <xdr:grpSp>
              <xdr:nvGrpSpPr>
                <xdr:cNvPr id="25" name="Group 24">
                  <a:extLst>
                    <a:ext uri="{FF2B5EF4-FFF2-40B4-BE49-F238E27FC236}">
                      <a16:creationId xmlns:a16="http://schemas.microsoft.com/office/drawing/2014/main" id="{D21F4691-A9E5-A18A-BC0D-581333465AAE}"/>
                    </a:ext>
                  </a:extLst>
                </xdr:cNvPr>
                <xdr:cNvGrpSpPr/>
              </xdr:nvGrpSpPr>
              <xdr:grpSpPr>
                <a:xfrm>
                  <a:off x="10274090" y="1646383"/>
                  <a:ext cx="1133617" cy="613997"/>
                  <a:chOff x="6842764" y="1395020"/>
                  <a:chExt cx="1134738" cy="602563"/>
                </a:xfrm>
              </xdr:grpSpPr>
              <xdr:sp macro="" textlink="">
                <xdr:nvSpPr>
                  <xdr:cNvPr id="19" name="Rectangle: Rounded Corners 18">
                    <a:extLst>
                      <a:ext uri="{FF2B5EF4-FFF2-40B4-BE49-F238E27FC236}">
                        <a16:creationId xmlns:a16="http://schemas.microsoft.com/office/drawing/2014/main" id="{B016CB27-51BA-B028-70B4-5E8D0241CF1E}"/>
                      </a:ext>
                    </a:extLst>
                  </xdr:cNvPr>
                  <xdr:cNvSpPr/>
                </xdr:nvSpPr>
                <xdr:spPr>
                  <a:xfrm>
                    <a:off x="6842764" y="1395020"/>
                    <a:ext cx="1134738" cy="545622"/>
                  </a:xfrm>
                  <a:prstGeom prst="roundRect">
                    <a:avLst/>
                  </a:prstGeom>
                  <a:solidFill>
                    <a:schemeClr val="accent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Profit Margin</a:t>
                    </a:r>
                  </a:p>
                </xdr:txBody>
              </xdr:sp>
              <xdr:sp macro="" textlink="HelperPivots!$Q$11">
                <xdr:nvSpPr>
                  <xdr:cNvPr id="20" name="Rectangle: Rounded Corners 19">
                    <a:extLst>
                      <a:ext uri="{FF2B5EF4-FFF2-40B4-BE49-F238E27FC236}">
                        <a16:creationId xmlns:a16="http://schemas.microsoft.com/office/drawing/2014/main" id="{18B26A51-8682-5D95-3344-25AFF551DB96}"/>
                      </a:ext>
                    </a:extLst>
                  </xdr:cNvPr>
                  <xdr:cNvSpPr/>
                </xdr:nvSpPr>
                <xdr:spPr>
                  <a:xfrm>
                    <a:off x="6842764" y="1607505"/>
                    <a:ext cx="1134738" cy="39007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23CCF07D-2F59-4BB3-B057-0D86175706B8}" type="TxLink">
                      <a:rPr lang="en-US" sz="1200" b="1" i="0" u="none" strike="noStrike">
                        <a:solidFill>
                          <a:srgbClr val="000000"/>
                        </a:solidFill>
                        <a:latin typeface="Arial"/>
                        <a:cs typeface="Arial"/>
                      </a:rPr>
                      <a:pPr algn="ctr"/>
                      <a:t>12.7%</a:t>
                    </a:fld>
                    <a:endParaRPr lang="en-ID" sz="1400" b="1">
                      <a:solidFill>
                        <a:schemeClr val="tx1"/>
                      </a:solidFill>
                    </a:endParaRPr>
                  </a:p>
                </xdr:txBody>
              </xdr:sp>
              <xdr:grpSp>
                <xdr:nvGrpSpPr>
                  <xdr:cNvPr id="21" name="Group 20">
                    <a:extLst>
                      <a:ext uri="{FF2B5EF4-FFF2-40B4-BE49-F238E27FC236}">
                        <a16:creationId xmlns:a16="http://schemas.microsoft.com/office/drawing/2014/main" id="{687BC540-D7A5-B09E-30CE-0178926CC59E}"/>
                      </a:ext>
                    </a:extLst>
                  </xdr:cNvPr>
                  <xdr:cNvGrpSpPr/>
                </xdr:nvGrpSpPr>
                <xdr:grpSpPr>
                  <a:xfrm>
                    <a:off x="6859234" y="1854940"/>
                    <a:ext cx="1050897" cy="111817"/>
                    <a:chOff x="3534718" y="2320505"/>
                    <a:chExt cx="811160" cy="138938"/>
                  </a:xfrm>
                </xdr:grpSpPr>
                <xdr:sp macro="" textlink="HelperPivots!Q20">
                  <xdr:nvSpPr>
                    <xdr:cNvPr id="22" name="TextBox 21">
                      <a:extLst>
                        <a:ext uri="{FF2B5EF4-FFF2-40B4-BE49-F238E27FC236}">
                          <a16:creationId xmlns:a16="http://schemas.microsoft.com/office/drawing/2014/main" id="{808D3270-772D-4D7E-12DE-F8B883A693EF}"/>
                        </a:ext>
                      </a:extLst>
                    </xdr:cNvPr>
                    <xdr:cNvSpPr txBox="1"/>
                  </xdr:nvSpPr>
                  <xdr:spPr>
                    <a:xfrm>
                      <a:off x="3534718" y="2320508"/>
                      <a:ext cx="811160" cy="13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B0282C66-580C-4227-9718-FE16FA463D42}" type="TxLink">
                        <a:rPr lang="en-US" sz="700" b="0" i="0" u="none" strike="noStrike">
                          <a:solidFill>
                            <a:srgbClr val="FF0000"/>
                          </a:solidFill>
                          <a:latin typeface="Arial"/>
                          <a:cs typeface="Arial"/>
                        </a:rPr>
                        <a:pPr algn="r"/>
                        <a:t>▼ 5.1% vs Prev Year</a:t>
                      </a:fld>
                      <a:endParaRPr lang="en-ID" sz="900"/>
                    </a:p>
                  </xdr:txBody>
                </xdr:sp>
                <xdr:sp macro="" textlink="HelperPivots!Q19">
                  <xdr:nvSpPr>
                    <xdr:cNvPr id="23" name="TextBox 22">
                      <a:extLst>
                        <a:ext uri="{FF2B5EF4-FFF2-40B4-BE49-F238E27FC236}">
                          <a16:creationId xmlns:a16="http://schemas.microsoft.com/office/drawing/2014/main" id="{6BC840F2-E816-55A0-898D-B0FF41CB47DF}"/>
                        </a:ext>
                      </a:extLst>
                    </xdr:cNvPr>
                    <xdr:cNvSpPr txBox="1"/>
                  </xdr:nvSpPr>
                  <xdr:spPr>
                    <a:xfrm>
                      <a:off x="3534718" y="2320505"/>
                      <a:ext cx="811160" cy="13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r"/>
                      <a:fld id="{D666E985-0048-4165-8083-6AC5BC88D5E0}" type="TxLink">
                        <a:rPr lang="en-US" sz="700" b="0" i="0" u="none" strike="noStrike">
                          <a:solidFill>
                            <a:srgbClr val="34A853"/>
                          </a:solidFill>
                          <a:latin typeface="Arial"/>
                          <a:cs typeface="Arial"/>
                        </a:rPr>
                        <a:pPr algn="r"/>
                        <a:t> </a:t>
                      </a:fld>
                      <a:endParaRPr lang="en-ID" sz="900"/>
                    </a:p>
                  </xdr:txBody>
                </xdr:sp>
              </xdr:grpSp>
            </xdr:grpSp>
          </xdr:grpSp>
        </xdr:grpSp>
        <xdr:grpSp>
          <xdr:nvGrpSpPr>
            <xdr:cNvPr id="40" name="Group 39">
              <a:extLst>
                <a:ext uri="{FF2B5EF4-FFF2-40B4-BE49-F238E27FC236}">
                  <a16:creationId xmlns:a16="http://schemas.microsoft.com/office/drawing/2014/main" id="{BF33DFD9-4CFD-2720-6BE5-C09A89C34B58}"/>
                </a:ext>
              </a:extLst>
            </xdr:cNvPr>
            <xdr:cNvGrpSpPr/>
          </xdr:nvGrpSpPr>
          <xdr:grpSpPr>
            <a:xfrm>
              <a:off x="2418087" y="77824"/>
              <a:ext cx="4245830" cy="872899"/>
              <a:chOff x="2418087" y="77824"/>
              <a:chExt cx="4245830" cy="872899"/>
            </a:xfrm>
          </xdr:grpSpPr>
          <xdr:sp macro="" textlink="HelperPivots!E14">
            <xdr:nvSpPr>
              <xdr:cNvPr id="77" name="Rectangle: Rounded Corners 76">
                <a:extLst>
                  <a:ext uri="{FF2B5EF4-FFF2-40B4-BE49-F238E27FC236}">
                    <a16:creationId xmlns:a16="http://schemas.microsoft.com/office/drawing/2014/main" id="{CAB12BDC-1CA8-6CBF-E3BA-BBB6DDC76B48}"/>
                  </a:ext>
                </a:extLst>
              </xdr:cNvPr>
              <xdr:cNvSpPr/>
            </xdr:nvSpPr>
            <xdr:spPr>
              <a:xfrm>
                <a:off x="2418087" y="77824"/>
                <a:ext cx="4245830" cy="872899"/>
              </a:xfrm>
              <a:prstGeom prst="roundRect">
                <a:avLst>
                  <a:gd name="adj" fmla="val 5546"/>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0" rtlCol="0" anchor="t"/>
              <a:lstStyle/>
              <a:p>
                <a:pPr algn="l"/>
                <a:fld id="{4B18EBA7-4A24-4A31-80EB-7983F1D6C0D1}" type="TxLink">
                  <a:rPr lang="en-US" sz="1400" b="1" i="0" u="none" strike="noStrike">
                    <a:solidFill>
                      <a:srgbClr val="FFFFFF"/>
                    </a:solidFill>
                    <a:latin typeface="Arial"/>
                    <a:cs typeface="Arial"/>
                  </a:rPr>
                  <a:pPr algn="l"/>
                  <a:t>KPI Global: All Region | All Segment</a:t>
                </a:fld>
                <a:endParaRPr lang="en-ID" sz="1400" b="1">
                  <a:solidFill>
                    <a:schemeClr val="bg1"/>
                  </a:solidFill>
                </a:endParaRPr>
              </a:p>
            </xdr:txBody>
          </xdr:sp>
          <xdr:grpSp>
            <xdr:nvGrpSpPr>
              <xdr:cNvPr id="39" name="Group 38">
                <a:extLst>
                  <a:ext uri="{FF2B5EF4-FFF2-40B4-BE49-F238E27FC236}">
                    <a16:creationId xmlns:a16="http://schemas.microsoft.com/office/drawing/2014/main" id="{F041C568-DDF9-D9EF-76E3-FBF0FC812F0B}"/>
                  </a:ext>
                </a:extLst>
              </xdr:cNvPr>
              <xdr:cNvGrpSpPr/>
            </xdr:nvGrpSpPr>
            <xdr:grpSpPr>
              <a:xfrm>
                <a:off x="2471164" y="315367"/>
                <a:ext cx="970469" cy="608269"/>
                <a:chOff x="2471164" y="315367"/>
                <a:chExt cx="970469" cy="608269"/>
              </a:xfrm>
            </xdr:grpSpPr>
            <xdr:sp macro="" textlink="">
              <xdr:nvSpPr>
                <xdr:cNvPr id="62" name="Rectangle: Rounded Corners 61">
                  <a:extLst>
                    <a:ext uri="{FF2B5EF4-FFF2-40B4-BE49-F238E27FC236}">
                      <a16:creationId xmlns:a16="http://schemas.microsoft.com/office/drawing/2014/main" id="{DD0B21D0-93D4-9351-3FFD-9B54729B3FB9}"/>
                    </a:ext>
                  </a:extLst>
                </xdr:cNvPr>
                <xdr:cNvSpPr/>
              </xdr:nvSpPr>
              <xdr:spPr>
                <a:xfrm>
                  <a:off x="2471164" y="315367"/>
                  <a:ext cx="970191" cy="536724"/>
                </a:xfrm>
                <a:prstGeom prst="roundRect">
                  <a:avLst/>
                </a:prstGeom>
                <a:solidFill>
                  <a:schemeClr val="accent3"/>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Total</a:t>
                  </a:r>
                  <a:r>
                    <a:rPr lang="en-US" sz="1050" b="1" baseline="0">
                      <a:solidFill>
                        <a:schemeClr val="bg2"/>
                      </a:solidFill>
                    </a:rPr>
                    <a:t> Sales</a:t>
                  </a:r>
                  <a:endParaRPr lang="en-US" sz="1050" b="1">
                    <a:solidFill>
                      <a:schemeClr val="bg2"/>
                    </a:solidFill>
                  </a:endParaRPr>
                </a:p>
              </xdr:txBody>
            </xdr:sp>
            <xdr:sp macro="" textlink="HelperPivots!$A$5">
              <xdr:nvSpPr>
                <xdr:cNvPr id="63" name="Rectangle: Rounded Corners 62">
                  <a:extLst>
                    <a:ext uri="{FF2B5EF4-FFF2-40B4-BE49-F238E27FC236}">
                      <a16:creationId xmlns:a16="http://schemas.microsoft.com/office/drawing/2014/main" id="{F62DCF1A-E17D-DFE8-AB9B-82A7E9F9D639}"/>
                    </a:ext>
                  </a:extLst>
                </xdr:cNvPr>
                <xdr:cNvSpPr/>
              </xdr:nvSpPr>
              <xdr:spPr>
                <a:xfrm>
                  <a:off x="2471303" y="524388"/>
                  <a:ext cx="970191" cy="38960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566E118A-1B5E-4613-B907-3FD10A945B59}" type="TxLink">
                    <a:rPr lang="en-US" sz="1400" b="1" i="0" u="none" strike="noStrike">
                      <a:solidFill>
                        <a:srgbClr val="000000"/>
                      </a:solidFill>
                      <a:latin typeface="Arial"/>
                      <a:cs typeface="Arial"/>
                    </a:rPr>
                    <a:pPr algn="ctr"/>
                    <a:t>2.30M</a:t>
                  </a:fld>
                  <a:endParaRPr lang="en-ID" sz="1400" b="1">
                    <a:solidFill>
                      <a:schemeClr val="tx1"/>
                    </a:solidFill>
                  </a:endParaRPr>
                </a:p>
              </xdr:txBody>
            </xdr:sp>
            <xdr:graphicFrame macro="">
              <xdr:nvGraphicFramePr>
                <xdr:cNvPr id="88" name="Chart 87">
                  <a:extLst>
                    <a:ext uri="{FF2B5EF4-FFF2-40B4-BE49-F238E27FC236}">
                      <a16:creationId xmlns:a16="http://schemas.microsoft.com/office/drawing/2014/main" id="{5FEB23D9-65D9-448A-AE84-A0AAF68E3199}"/>
                    </a:ext>
                  </a:extLst>
                </xdr:cNvPr>
                <xdr:cNvGraphicFramePr>
                  <a:graphicFrameLocks/>
                </xdr:cNvGraphicFramePr>
              </xdr:nvGraphicFramePr>
              <xdr:xfrm>
                <a:off x="2471164" y="767126"/>
                <a:ext cx="970469" cy="15651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31" name="Group 30">
                <a:extLst>
                  <a:ext uri="{FF2B5EF4-FFF2-40B4-BE49-F238E27FC236}">
                    <a16:creationId xmlns:a16="http://schemas.microsoft.com/office/drawing/2014/main" id="{3F0C0B70-A8DD-7C01-6F52-0A3B03587B23}"/>
                  </a:ext>
                </a:extLst>
              </xdr:cNvPr>
              <xdr:cNvGrpSpPr/>
            </xdr:nvGrpSpPr>
            <xdr:grpSpPr>
              <a:xfrm>
                <a:off x="5533120" y="315367"/>
                <a:ext cx="1077719" cy="608269"/>
                <a:chOff x="5533120" y="315367"/>
                <a:chExt cx="1077719" cy="608269"/>
              </a:xfrm>
            </xdr:grpSpPr>
            <xdr:sp macro="" textlink="">
              <xdr:nvSpPr>
                <xdr:cNvPr id="47" name="Rectangle: Rounded Corners 46">
                  <a:extLst>
                    <a:ext uri="{FF2B5EF4-FFF2-40B4-BE49-F238E27FC236}">
                      <a16:creationId xmlns:a16="http://schemas.microsoft.com/office/drawing/2014/main" id="{05CD9DCA-FAC4-4F53-4385-CEC48022AD09}"/>
                    </a:ext>
                  </a:extLst>
                </xdr:cNvPr>
                <xdr:cNvSpPr/>
              </xdr:nvSpPr>
              <xdr:spPr>
                <a:xfrm>
                  <a:off x="5533120" y="315367"/>
                  <a:ext cx="1077719" cy="536724"/>
                </a:xfrm>
                <a:prstGeom prst="roundRect">
                  <a:avLst/>
                </a:prstGeom>
                <a:solidFill>
                  <a:schemeClr val="accent3"/>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Profit Margin</a:t>
                  </a:r>
                </a:p>
              </xdr:txBody>
            </xdr:sp>
            <xdr:sp macro="" textlink="HelperPivots!$D$5">
              <xdr:nvSpPr>
                <xdr:cNvPr id="48" name="Rectangle: Rounded Corners 47">
                  <a:extLst>
                    <a:ext uri="{FF2B5EF4-FFF2-40B4-BE49-F238E27FC236}">
                      <a16:creationId xmlns:a16="http://schemas.microsoft.com/office/drawing/2014/main" id="{4623CB2E-096B-6BD4-F462-283C85004F80}"/>
                    </a:ext>
                  </a:extLst>
                </xdr:cNvPr>
                <xdr:cNvSpPr/>
              </xdr:nvSpPr>
              <xdr:spPr>
                <a:xfrm>
                  <a:off x="5533120" y="524388"/>
                  <a:ext cx="1077719" cy="38960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C93CC47B-CDCC-42E8-82C9-E9DBA349CA9A}" type="TxLink">
                    <a:rPr lang="en-US" sz="1400" b="1" i="0" u="none" strike="noStrike">
                      <a:solidFill>
                        <a:srgbClr val="000000"/>
                      </a:solidFill>
                      <a:latin typeface="Arial"/>
                      <a:cs typeface="Arial"/>
                    </a:rPr>
                    <a:pPr algn="ctr"/>
                    <a:t>12.5%</a:t>
                  </a:fld>
                  <a:endParaRPr lang="en-ID" sz="1400" b="1">
                    <a:solidFill>
                      <a:schemeClr val="tx1"/>
                    </a:solidFill>
                  </a:endParaRPr>
                </a:p>
              </xdr:txBody>
            </xdr:sp>
            <xdr:graphicFrame macro="">
              <xdr:nvGraphicFramePr>
                <xdr:cNvPr id="90" name="Chart 89">
                  <a:extLst>
                    <a:ext uri="{FF2B5EF4-FFF2-40B4-BE49-F238E27FC236}">
                      <a16:creationId xmlns:a16="http://schemas.microsoft.com/office/drawing/2014/main" id="{DB6B73C2-965E-4FB0-8424-C9D2B6414A74}"/>
                    </a:ext>
                  </a:extLst>
                </xdr:cNvPr>
                <xdr:cNvGraphicFramePr>
                  <a:graphicFrameLocks/>
                </xdr:cNvGraphicFramePr>
              </xdr:nvGraphicFramePr>
              <xdr:xfrm>
                <a:off x="5585462" y="767126"/>
                <a:ext cx="973035" cy="15651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8" name="Group 27">
                <a:extLst>
                  <a:ext uri="{FF2B5EF4-FFF2-40B4-BE49-F238E27FC236}">
                    <a16:creationId xmlns:a16="http://schemas.microsoft.com/office/drawing/2014/main" id="{F913DAB8-CEB0-57B1-67E8-67819CF6CF7C}"/>
                  </a:ext>
                </a:extLst>
              </xdr:cNvPr>
              <xdr:cNvGrpSpPr/>
            </xdr:nvGrpSpPr>
            <xdr:grpSpPr>
              <a:xfrm>
                <a:off x="4512467" y="315367"/>
                <a:ext cx="973140" cy="608269"/>
                <a:chOff x="4512467" y="315367"/>
                <a:chExt cx="973140" cy="608269"/>
              </a:xfrm>
            </xdr:grpSpPr>
            <xdr:sp macro="" textlink="">
              <xdr:nvSpPr>
                <xdr:cNvPr id="52" name="Rectangle: Rounded Corners 51">
                  <a:extLst>
                    <a:ext uri="{FF2B5EF4-FFF2-40B4-BE49-F238E27FC236}">
                      <a16:creationId xmlns:a16="http://schemas.microsoft.com/office/drawing/2014/main" id="{E829E02E-9723-85BC-BDFC-1B4B032412E8}"/>
                    </a:ext>
                  </a:extLst>
                </xdr:cNvPr>
                <xdr:cNvSpPr/>
              </xdr:nvSpPr>
              <xdr:spPr>
                <a:xfrm>
                  <a:off x="4512467" y="315367"/>
                  <a:ext cx="973140" cy="536724"/>
                </a:xfrm>
                <a:prstGeom prst="roundRect">
                  <a:avLst/>
                </a:prstGeom>
                <a:solidFill>
                  <a:schemeClr val="accent3"/>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AOV</a:t>
                  </a:r>
                </a:p>
              </xdr:txBody>
            </xdr:sp>
            <xdr:sp macro="" textlink="HelperPivots!$E$5">
              <xdr:nvSpPr>
                <xdr:cNvPr id="53" name="Rectangle: Rounded Corners 52">
                  <a:extLst>
                    <a:ext uri="{FF2B5EF4-FFF2-40B4-BE49-F238E27FC236}">
                      <a16:creationId xmlns:a16="http://schemas.microsoft.com/office/drawing/2014/main" id="{CDEA3B7B-96A7-329A-75B7-184E440B11EF}"/>
                    </a:ext>
                  </a:extLst>
                </xdr:cNvPr>
                <xdr:cNvSpPr/>
              </xdr:nvSpPr>
              <xdr:spPr>
                <a:xfrm>
                  <a:off x="4512467" y="524388"/>
                  <a:ext cx="973140" cy="38960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2E8A46A1-9C6E-4CA8-83F2-1DE547FFA5B2}" type="TxLink">
                    <a:rPr lang="en-US" sz="1400" b="1" i="0" u="none" strike="noStrike">
                      <a:solidFill>
                        <a:srgbClr val="000000"/>
                      </a:solidFill>
                      <a:latin typeface="Arial"/>
                      <a:cs typeface="Arial"/>
                    </a:rPr>
                    <a:pPr algn="ctr"/>
                    <a:t>458.61</a:t>
                  </a:fld>
                  <a:endParaRPr lang="en-ID" sz="1400" b="1">
                    <a:solidFill>
                      <a:schemeClr val="tx1"/>
                    </a:solidFill>
                  </a:endParaRPr>
                </a:p>
              </xdr:txBody>
            </xdr:sp>
            <xdr:graphicFrame macro="">
              <xdr:nvGraphicFramePr>
                <xdr:cNvPr id="91" name="Chart 90">
                  <a:extLst>
                    <a:ext uri="{FF2B5EF4-FFF2-40B4-BE49-F238E27FC236}">
                      <a16:creationId xmlns:a16="http://schemas.microsoft.com/office/drawing/2014/main" id="{A2789FD0-5BBE-42C0-9599-F5ECFC385CC8}"/>
                    </a:ext>
                  </a:extLst>
                </xdr:cNvPr>
                <xdr:cNvGraphicFramePr>
                  <a:graphicFrameLocks/>
                </xdr:cNvGraphicFramePr>
              </xdr:nvGraphicFramePr>
              <xdr:xfrm>
                <a:off x="4513803" y="767126"/>
                <a:ext cx="970469" cy="15651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38" name="Group 37">
                <a:extLst>
                  <a:ext uri="{FF2B5EF4-FFF2-40B4-BE49-F238E27FC236}">
                    <a16:creationId xmlns:a16="http://schemas.microsoft.com/office/drawing/2014/main" id="{58C53662-EBBC-D599-18A7-457074A3A501}"/>
                  </a:ext>
                </a:extLst>
              </xdr:cNvPr>
              <xdr:cNvGrpSpPr/>
            </xdr:nvGrpSpPr>
            <xdr:grpSpPr>
              <a:xfrm>
                <a:off x="3491816" y="315367"/>
                <a:ext cx="970468" cy="608269"/>
                <a:chOff x="3491816" y="315367"/>
                <a:chExt cx="970468" cy="608269"/>
              </a:xfrm>
            </xdr:grpSpPr>
            <xdr:sp macro="" textlink="">
              <xdr:nvSpPr>
                <xdr:cNvPr id="57" name="Rectangle: Rounded Corners 56">
                  <a:extLst>
                    <a:ext uri="{FF2B5EF4-FFF2-40B4-BE49-F238E27FC236}">
                      <a16:creationId xmlns:a16="http://schemas.microsoft.com/office/drawing/2014/main" id="{B6194CCD-B723-EAF2-5FF1-EB4D0BFCBEF7}"/>
                    </a:ext>
                  </a:extLst>
                </xdr:cNvPr>
                <xdr:cNvSpPr/>
              </xdr:nvSpPr>
              <xdr:spPr>
                <a:xfrm>
                  <a:off x="3491816" y="315367"/>
                  <a:ext cx="970190" cy="536724"/>
                </a:xfrm>
                <a:prstGeom prst="roundRect">
                  <a:avLst/>
                </a:prstGeom>
                <a:solidFill>
                  <a:schemeClr val="accent3"/>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US" sz="1050" b="1">
                      <a:solidFill>
                        <a:schemeClr val="bg2"/>
                      </a:solidFill>
                    </a:rPr>
                    <a:t>Total</a:t>
                  </a:r>
                  <a:r>
                    <a:rPr lang="en-US" sz="1050" b="1" baseline="0">
                      <a:solidFill>
                        <a:schemeClr val="bg2"/>
                      </a:solidFill>
                    </a:rPr>
                    <a:t> Profit</a:t>
                  </a:r>
                  <a:endParaRPr lang="en-US" sz="1050" b="1">
                    <a:solidFill>
                      <a:schemeClr val="bg2"/>
                    </a:solidFill>
                  </a:endParaRPr>
                </a:p>
              </xdr:txBody>
            </xdr:sp>
            <xdr:sp macro="" textlink="HelperPivots!$B$5">
              <xdr:nvSpPr>
                <xdr:cNvPr id="58" name="Rectangle: Rounded Corners 57">
                  <a:extLst>
                    <a:ext uri="{FF2B5EF4-FFF2-40B4-BE49-F238E27FC236}">
                      <a16:creationId xmlns:a16="http://schemas.microsoft.com/office/drawing/2014/main" id="{F98E382C-C019-778D-6862-E0CDE2CA9FED}"/>
                    </a:ext>
                  </a:extLst>
                </xdr:cNvPr>
                <xdr:cNvSpPr/>
              </xdr:nvSpPr>
              <xdr:spPr>
                <a:xfrm>
                  <a:off x="3491956" y="524388"/>
                  <a:ext cx="970190" cy="389608"/>
                </a:xfrm>
                <a:prstGeom prst="roundRect">
                  <a:avLst>
                    <a:gd name="adj" fmla="val 0"/>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36000" rtlCol="0" anchor="t"/>
                <a:lstStyle/>
                <a:p>
                  <a:pPr algn="ctr"/>
                  <a:fld id="{9511BCB5-F54C-4A4F-AD83-3928C2C6C4B7}" type="TxLink">
                    <a:rPr lang="en-US" sz="1400" b="1" i="0" u="none" strike="noStrike">
                      <a:solidFill>
                        <a:srgbClr val="000000"/>
                      </a:solidFill>
                      <a:latin typeface="Arial"/>
                      <a:cs typeface="Arial"/>
                    </a:rPr>
                    <a:pPr algn="ctr"/>
                    <a:t>286.40K</a:t>
                  </a:fld>
                  <a:endParaRPr lang="en-ID" sz="1400" b="1">
                    <a:solidFill>
                      <a:schemeClr val="tx1"/>
                    </a:solidFill>
                  </a:endParaRPr>
                </a:p>
              </xdr:txBody>
            </xdr:sp>
            <xdr:graphicFrame macro="">
              <xdr:nvGraphicFramePr>
                <xdr:cNvPr id="92" name="Chart 91">
                  <a:extLst>
                    <a:ext uri="{FF2B5EF4-FFF2-40B4-BE49-F238E27FC236}">
                      <a16:creationId xmlns:a16="http://schemas.microsoft.com/office/drawing/2014/main" id="{2E120232-C4EA-4063-B2D3-8552493BC2BF}"/>
                    </a:ext>
                  </a:extLst>
                </xdr:cNvPr>
                <xdr:cNvGraphicFramePr>
                  <a:graphicFrameLocks/>
                </xdr:cNvGraphicFramePr>
              </xdr:nvGraphicFramePr>
              <xdr:xfrm>
                <a:off x="3491816" y="767126"/>
                <a:ext cx="970468" cy="156510"/>
              </xdr:xfrm>
              <a:graphic>
                <a:graphicData uri="http://schemas.openxmlformats.org/drawingml/2006/chart">
                  <c:chart xmlns:c="http://schemas.openxmlformats.org/drawingml/2006/chart" xmlns:r="http://schemas.openxmlformats.org/officeDocument/2006/relationships" r:id="rId4"/>
                </a:graphicData>
              </a:graphic>
            </xdr:graphicFrame>
          </xdr:grpSp>
        </xdr:grpSp>
      </xdr:grpSp>
      <xdr:grpSp>
        <xdr:nvGrpSpPr>
          <xdr:cNvPr id="49" name="Group 48">
            <a:extLst>
              <a:ext uri="{FF2B5EF4-FFF2-40B4-BE49-F238E27FC236}">
                <a16:creationId xmlns:a16="http://schemas.microsoft.com/office/drawing/2014/main" id="{5DE14620-2E7D-76BD-4F5D-BAE782B26A9B}"/>
              </a:ext>
            </a:extLst>
          </xdr:cNvPr>
          <xdr:cNvGrpSpPr/>
        </xdr:nvGrpSpPr>
        <xdr:grpSpPr>
          <a:xfrm>
            <a:off x="3906382" y="1013154"/>
            <a:ext cx="9063364" cy="2551543"/>
            <a:chOff x="2374740" y="1015459"/>
            <a:chExt cx="8973386" cy="2659705"/>
          </a:xfrm>
        </xdr:grpSpPr>
        <xdr:grpSp>
          <xdr:nvGrpSpPr>
            <xdr:cNvPr id="42" name="Group 41">
              <a:extLst>
                <a:ext uri="{FF2B5EF4-FFF2-40B4-BE49-F238E27FC236}">
                  <a16:creationId xmlns:a16="http://schemas.microsoft.com/office/drawing/2014/main" id="{3CD591DA-7458-E9CA-740C-E239BDE3A98E}"/>
                </a:ext>
              </a:extLst>
            </xdr:cNvPr>
            <xdr:cNvGrpSpPr/>
          </xdr:nvGrpSpPr>
          <xdr:grpSpPr>
            <a:xfrm>
              <a:off x="2374740" y="1015459"/>
              <a:ext cx="5829040" cy="2659705"/>
              <a:chOff x="2374740" y="1015459"/>
              <a:chExt cx="5829040" cy="2659705"/>
            </a:xfrm>
          </xdr:grpSpPr>
          <xdr:graphicFrame macro="">
            <xdr:nvGraphicFramePr>
              <xdr:cNvPr id="30" name="Chart 29">
                <a:extLst>
                  <a:ext uri="{FF2B5EF4-FFF2-40B4-BE49-F238E27FC236}">
                    <a16:creationId xmlns:a16="http://schemas.microsoft.com/office/drawing/2014/main" id="{28A7B144-9343-4E7F-B454-5671037DB156}"/>
                  </a:ext>
                </a:extLst>
              </xdr:cNvPr>
              <xdr:cNvGraphicFramePr>
                <a:graphicFrameLocks/>
              </xdr:cNvGraphicFramePr>
            </xdr:nvGraphicFramePr>
            <xdr:xfrm>
              <a:off x="2374740" y="1325090"/>
              <a:ext cx="4434501" cy="235007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2" name="TextBox 31">
                <a:extLst>
                  <a:ext uri="{FF2B5EF4-FFF2-40B4-BE49-F238E27FC236}">
                    <a16:creationId xmlns:a16="http://schemas.microsoft.com/office/drawing/2014/main" id="{8A24B70D-3569-AD4F-21DB-58F93B27161E}"/>
                  </a:ext>
                </a:extLst>
              </xdr:cNvPr>
              <xdr:cNvSpPr txBox="1"/>
            </xdr:nvSpPr>
            <xdr:spPr>
              <a:xfrm>
                <a:off x="3410382" y="1245446"/>
                <a:ext cx="2364717" cy="187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D" sz="1200" b="1">
                    <a:solidFill>
                      <a:schemeClr val="tx1"/>
                    </a:solidFill>
                  </a:rPr>
                  <a:t>Trend of Sales &amp; Profit</a:t>
                </a:r>
                <a:r>
                  <a:rPr lang="en-ID" sz="1200" b="1" baseline="0">
                    <a:solidFill>
                      <a:schemeClr val="tx1"/>
                    </a:solidFill>
                  </a:rPr>
                  <a:t> Margin</a:t>
                </a:r>
                <a:endParaRPr lang="en-ID" sz="1200" b="1">
                  <a:solidFill>
                    <a:schemeClr val="tx1"/>
                  </a:solidFill>
                </a:endParaRPr>
              </a:p>
            </xdr:txBody>
          </xdr:sp>
          <xdr:sp macro="" textlink="HelperPivots!E16">
            <xdr:nvSpPr>
              <xdr:cNvPr id="13" name="TextBox 12">
                <a:extLst>
                  <a:ext uri="{FF2B5EF4-FFF2-40B4-BE49-F238E27FC236}">
                    <a16:creationId xmlns:a16="http://schemas.microsoft.com/office/drawing/2014/main" id="{3900B368-AC06-9D91-7BD0-9281167C0C3B}"/>
                  </a:ext>
                </a:extLst>
              </xdr:cNvPr>
              <xdr:cNvSpPr txBox="1"/>
            </xdr:nvSpPr>
            <xdr:spPr>
              <a:xfrm>
                <a:off x="5158023" y="1015459"/>
                <a:ext cx="3045757" cy="26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6CB1E5C-6950-4035-B6C1-C1F279FCBCB2}" type="TxLink">
                  <a:rPr lang="en-US" sz="1400" b="1" i="0" u="none" strike="noStrike">
                    <a:solidFill>
                      <a:srgbClr val="000000"/>
                    </a:solidFill>
                    <a:latin typeface="Arial"/>
                    <a:cs typeface="Arial"/>
                  </a:rPr>
                  <a:pPr algn="ctr"/>
                  <a:t>Global Sales Performance</a:t>
                </a:fld>
                <a:endParaRPr lang="en-ID" sz="1200" b="1">
                  <a:solidFill>
                    <a:schemeClr val="tx1"/>
                  </a:solidFill>
                </a:endParaRPr>
              </a:p>
            </xdr:txBody>
          </xdr:sp>
        </xdr:grpSp>
        <xdr:grpSp>
          <xdr:nvGrpSpPr>
            <xdr:cNvPr id="100" name="Group 99">
              <a:extLst>
                <a:ext uri="{FF2B5EF4-FFF2-40B4-BE49-F238E27FC236}">
                  <a16:creationId xmlns:a16="http://schemas.microsoft.com/office/drawing/2014/main" id="{52AB8547-1B09-647F-148F-9892DC0BC6DC}"/>
                </a:ext>
              </a:extLst>
            </xdr:cNvPr>
            <xdr:cNvGrpSpPr/>
          </xdr:nvGrpSpPr>
          <xdr:grpSpPr>
            <a:xfrm>
              <a:off x="8861015" y="1245454"/>
              <a:ext cx="2487111" cy="2428451"/>
              <a:chOff x="8993662" y="1189042"/>
              <a:chExt cx="2498400" cy="2301451"/>
            </a:xfrm>
          </xdr:grpSpPr>
          <xdr:graphicFrame macro="">
            <xdr:nvGraphicFramePr>
              <xdr:cNvPr id="33" name="Chart 32">
                <a:extLst>
                  <a:ext uri="{FF2B5EF4-FFF2-40B4-BE49-F238E27FC236}">
                    <a16:creationId xmlns:a16="http://schemas.microsoft.com/office/drawing/2014/main" id="{6BAE3F6A-FEC1-4633-9917-9708EC2D49F8}"/>
                  </a:ext>
                </a:extLst>
              </xdr:cNvPr>
              <xdr:cNvGraphicFramePr>
                <a:graphicFrameLocks/>
              </xdr:cNvGraphicFramePr>
            </xdr:nvGraphicFramePr>
            <xdr:xfrm>
              <a:off x="8993662" y="1258493"/>
              <a:ext cx="2498400" cy="22320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95" name="TextBox 94">
                <a:extLst>
                  <a:ext uri="{FF2B5EF4-FFF2-40B4-BE49-F238E27FC236}">
                    <a16:creationId xmlns:a16="http://schemas.microsoft.com/office/drawing/2014/main" id="{2C6CCAC5-A700-43A4-89F3-AC77BFE32924}"/>
                  </a:ext>
                </a:extLst>
              </xdr:cNvPr>
              <xdr:cNvSpPr txBox="1"/>
            </xdr:nvSpPr>
            <xdr:spPr>
              <a:xfrm>
                <a:off x="9250622" y="1189042"/>
                <a:ext cx="1984481" cy="21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D" sz="1200" b="1">
                    <a:solidFill>
                      <a:schemeClr val="tx1"/>
                    </a:solidFill>
                  </a:rPr>
                  <a:t>Sales by Segment</a:t>
                </a:r>
              </a:p>
            </xdr:txBody>
          </xdr:sp>
          <xdr:sp macro="" textlink="HelperPivots!E29">
            <xdr:nvSpPr>
              <xdr:cNvPr id="44" name="TextBox 43">
                <a:extLst>
                  <a:ext uri="{FF2B5EF4-FFF2-40B4-BE49-F238E27FC236}">
                    <a16:creationId xmlns:a16="http://schemas.microsoft.com/office/drawing/2014/main" id="{114CCC8B-E312-349E-A296-DA99CF8C006D}"/>
                  </a:ext>
                </a:extLst>
              </xdr:cNvPr>
              <xdr:cNvSpPr txBox="1"/>
            </xdr:nvSpPr>
            <xdr:spPr>
              <a:xfrm>
                <a:off x="9178858" y="1326801"/>
                <a:ext cx="2128007" cy="228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F486084-7738-4CEE-9D7A-4715AD1DD809}" type="TxLink">
                  <a:rPr lang="en-US" sz="1100" b="1" i="0" u="none" strike="noStrike">
                    <a:solidFill>
                      <a:srgbClr val="093D93"/>
                    </a:solidFill>
                    <a:latin typeface="Arial"/>
                    <a:cs typeface="Arial"/>
                  </a:rPr>
                  <a:pPr algn="ctr"/>
                  <a:t> </a:t>
                </a:fld>
                <a:endParaRPr lang="en-ID" sz="1050" b="1">
                  <a:solidFill>
                    <a:schemeClr val="tx1"/>
                  </a:solidFill>
                </a:endParaRPr>
              </a:p>
            </xdr:txBody>
          </xdr:sp>
        </xdr:grpSp>
        <xdr:grpSp>
          <xdr:nvGrpSpPr>
            <xdr:cNvPr id="101" name="Group 100">
              <a:extLst>
                <a:ext uri="{FF2B5EF4-FFF2-40B4-BE49-F238E27FC236}">
                  <a16:creationId xmlns:a16="http://schemas.microsoft.com/office/drawing/2014/main" id="{AF987ADF-9EFC-72FC-8AFB-24EC4ADBA63A}"/>
                </a:ext>
              </a:extLst>
            </xdr:cNvPr>
            <xdr:cNvGrpSpPr/>
          </xdr:nvGrpSpPr>
          <xdr:grpSpPr>
            <a:xfrm>
              <a:off x="6512098" y="1245446"/>
              <a:ext cx="2485512" cy="2429718"/>
              <a:chOff x="6540320" y="1189042"/>
              <a:chExt cx="2496801" cy="2302718"/>
            </a:xfrm>
          </xdr:grpSpPr>
          <xdr:graphicFrame macro="">
            <xdr:nvGraphicFramePr>
              <xdr:cNvPr id="97" name="Chart 96">
                <a:extLst>
                  <a:ext uri="{FF2B5EF4-FFF2-40B4-BE49-F238E27FC236}">
                    <a16:creationId xmlns:a16="http://schemas.microsoft.com/office/drawing/2014/main" id="{60C0D93F-C7D1-43EA-AF9F-3ACA0BA9BB35}"/>
                  </a:ext>
                </a:extLst>
              </xdr:cNvPr>
              <xdr:cNvGraphicFramePr>
                <a:graphicFrameLocks/>
              </xdr:cNvGraphicFramePr>
            </xdr:nvGraphicFramePr>
            <xdr:xfrm>
              <a:off x="6540320" y="1258493"/>
              <a:ext cx="2496801" cy="223326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98" name="TextBox 97">
                <a:extLst>
                  <a:ext uri="{FF2B5EF4-FFF2-40B4-BE49-F238E27FC236}">
                    <a16:creationId xmlns:a16="http://schemas.microsoft.com/office/drawing/2014/main" id="{886F138A-FBF7-4162-A655-A40EB179F85F}"/>
                  </a:ext>
                </a:extLst>
              </xdr:cNvPr>
              <xdr:cNvSpPr txBox="1"/>
            </xdr:nvSpPr>
            <xdr:spPr>
              <a:xfrm>
                <a:off x="6956506" y="1189042"/>
                <a:ext cx="1664428" cy="182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D" sz="1200" b="1">
                    <a:solidFill>
                      <a:schemeClr val="tx1"/>
                    </a:solidFill>
                  </a:rPr>
                  <a:t>Sales by Region</a:t>
                </a:r>
              </a:p>
            </xdr:txBody>
          </xdr:sp>
          <xdr:sp macro="" textlink="HelperPivots!C60">
            <xdr:nvSpPr>
              <xdr:cNvPr id="45" name="TextBox 44">
                <a:extLst>
                  <a:ext uri="{FF2B5EF4-FFF2-40B4-BE49-F238E27FC236}">
                    <a16:creationId xmlns:a16="http://schemas.microsoft.com/office/drawing/2014/main" id="{CC6CCF84-18AB-7AFD-3026-3AA47AA805B6}"/>
                  </a:ext>
                </a:extLst>
              </xdr:cNvPr>
              <xdr:cNvSpPr txBox="1"/>
            </xdr:nvSpPr>
            <xdr:spPr>
              <a:xfrm>
                <a:off x="6723981" y="1326813"/>
                <a:ext cx="2129479" cy="230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14699C1-47D6-4D53-B10D-BD35F1F43570}" type="TxLink">
                  <a:rPr lang="en-US" sz="1100" b="1" i="0" u="none" strike="noStrike">
                    <a:solidFill>
                      <a:srgbClr val="093D93"/>
                    </a:solidFill>
                    <a:latin typeface="Arial"/>
                    <a:cs typeface="Arial"/>
                  </a:rPr>
                  <a:pPr algn="ctr"/>
                  <a:t> </a:t>
                </a:fld>
                <a:endParaRPr lang="en-ID" sz="1050" b="1">
                  <a:solidFill>
                    <a:schemeClr val="tx1"/>
                  </a:solidFill>
                </a:endParaRPr>
              </a:p>
            </xdr:txBody>
          </xdr:sp>
        </xdr:grpSp>
      </xdr:grpSp>
      <xdr:grpSp>
        <xdr:nvGrpSpPr>
          <xdr:cNvPr id="51" name="Group 50">
            <a:extLst>
              <a:ext uri="{FF2B5EF4-FFF2-40B4-BE49-F238E27FC236}">
                <a16:creationId xmlns:a16="http://schemas.microsoft.com/office/drawing/2014/main" id="{CB8E53A4-8143-E95D-CCF8-7692E4AAD766}"/>
              </a:ext>
            </a:extLst>
          </xdr:cNvPr>
          <xdr:cNvGrpSpPr/>
        </xdr:nvGrpSpPr>
        <xdr:grpSpPr>
          <a:xfrm>
            <a:off x="3906382" y="3463848"/>
            <a:ext cx="9063364" cy="2616120"/>
            <a:chOff x="2374740" y="3571256"/>
            <a:chExt cx="8973386" cy="2724731"/>
          </a:xfrm>
        </xdr:grpSpPr>
        <xdr:grpSp>
          <xdr:nvGrpSpPr>
            <xdr:cNvPr id="50" name="Group 49">
              <a:extLst>
                <a:ext uri="{FF2B5EF4-FFF2-40B4-BE49-F238E27FC236}">
                  <a16:creationId xmlns:a16="http://schemas.microsoft.com/office/drawing/2014/main" id="{1071EB25-E612-0AD2-639A-7C0D772263D3}"/>
                </a:ext>
              </a:extLst>
            </xdr:cNvPr>
            <xdr:cNvGrpSpPr/>
          </xdr:nvGrpSpPr>
          <xdr:grpSpPr>
            <a:xfrm>
              <a:off x="2374740" y="3571256"/>
              <a:ext cx="4430062" cy="2724730"/>
              <a:chOff x="2374740" y="3571256"/>
              <a:chExt cx="4430062" cy="2724730"/>
            </a:xfrm>
          </xdr:grpSpPr>
          <xdr:graphicFrame macro="">
            <xdr:nvGraphicFramePr>
              <xdr:cNvPr id="36" name="Chart 35">
                <a:extLst>
                  <a:ext uri="{FF2B5EF4-FFF2-40B4-BE49-F238E27FC236}">
                    <a16:creationId xmlns:a16="http://schemas.microsoft.com/office/drawing/2014/main" id="{D3AEC31E-83EC-42CE-9662-980B659DDA60}"/>
                  </a:ext>
                </a:extLst>
              </xdr:cNvPr>
              <xdr:cNvGraphicFramePr>
                <a:graphicFrameLocks/>
              </xdr:cNvGraphicFramePr>
            </xdr:nvGraphicFramePr>
            <xdr:xfrm>
              <a:off x="2374740" y="3640518"/>
              <a:ext cx="4430062" cy="265546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02" name="TextBox 101">
                <a:extLst>
                  <a:ext uri="{FF2B5EF4-FFF2-40B4-BE49-F238E27FC236}">
                    <a16:creationId xmlns:a16="http://schemas.microsoft.com/office/drawing/2014/main" id="{4F0193C3-1FCA-4E49-A0A8-CB44CBDF377B}"/>
                  </a:ext>
                </a:extLst>
              </xdr:cNvPr>
              <xdr:cNvSpPr txBox="1"/>
            </xdr:nvSpPr>
            <xdr:spPr>
              <a:xfrm>
                <a:off x="3236297" y="3571256"/>
                <a:ext cx="2706950" cy="207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D" sz="1200" b="1">
                    <a:solidFill>
                      <a:schemeClr val="tx1"/>
                    </a:solidFill>
                  </a:rPr>
                  <a:t>Top 10 Products based on Sales</a:t>
                </a:r>
              </a:p>
            </xdr:txBody>
          </xdr:sp>
        </xdr:grpSp>
        <xdr:grpSp>
          <xdr:nvGrpSpPr>
            <xdr:cNvPr id="105" name="Group 104">
              <a:extLst>
                <a:ext uri="{FF2B5EF4-FFF2-40B4-BE49-F238E27FC236}">
                  <a16:creationId xmlns:a16="http://schemas.microsoft.com/office/drawing/2014/main" id="{00B344D2-6EAA-94BC-0853-9283DB5328F9}"/>
                </a:ext>
              </a:extLst>
            </xdr:cNvPr>
            <xdr:cNvGrpSpPr/>
          </xdr:nvGrpSpPr>
          <xdr:grpSpPr>
            <a:xfrm>
              <a:off x="7008338" y="3571256"/>
              <a:ext cx="4339788" cy="2724731"/>
              <a:chOff x="5641138" y="3353198"/>
              <a:chExt cx="3296693" cy="2552972"/>
            </a:xfrm>
          </xdr:grpSpPr>
          <xdr:graphicFrame macro="">
            <xdr:nvGraphicFramePr>
              <xdr:cNvPr id="103" name="Chart 102">
                <a:extLst>
                  <a:ext uri="{FF2B5EF4-FFF2-40B4-BE49-F238E27FC236}">
                    <a16:creationId xmlns:a16="http://schemas.microsoft.com/office/drawing/2014/main" id="{5CB0D974-88F2-4680-B854-DBAA6D695E04}"/>
                  </a:ext>
                </a:extLst>
              </xdr:cNvPr>
              <xdr:cNvGraphicFramePr>
                <a:graphicFrameLocks/>
              </xdr:cNvGraphicFramePr>
            </xdr:nvGraphicFramePr>
            <xdr:xfrm>
              <a:off x="5641138" y="3420036"/>
              <a:ext cx="3296693" cy="248613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04" name="TextBox 103">
                <a:extLst>
                  <a:ext uri="{FF2B5EF4-FFF2-40B4-BE49-F238E27FC236}">
                    <a16:creationId xmlns:a16="http://schemas.microsoft.com/office/drawing/2014/main" id="{A7A1736C-40A1-DB6E-DA12-E71B939A0330}"/>
                  </a:ext>
                </a:extLst>
              </xdr:cNvPr>
              <xdr:cNvSpPr txBox="1"/>
            </xdr:nvSpPr>
            <xdr:spPr>
              <a:xfrm>
                <a:off x="5831876" y="3353198"/>
                <a:ext cx="2915216" cy="19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D" sz="1200" b="1">
                    <a:solidFill>
                      <a:schemeClr val="tx1"/>
                    </a:solidFill>
                  </a:rPr>
                  <a:t>Bottom 10 Products based on Profit Margin</a:t>
                </a:r>
              </a:p>
            </xdr:txBody>
          </xdr:sp>
        </xdr:grpSp>
      </xdr:grpSp>
      <xdr:grpSp>
        <xdr:nvGrpSpPr>
          <xdr:cNvPr id="27" name="Group 26">
            <a:extLst>
              <a:ext uri="{FF2B5EF4-FFF2-40B4-BE49-F238E27FC236}">
                <a16:creationId xmlns:a16="http://schemas.microsoft.com/office/drawing/2014/main" id="{2B905E43-F792-0529-680E-521BAD08CE5F}"/>
              </a:ext>
            </a:extLst>
          </xdr:cNvPr>
          <xdr:cNvGrpSpPr/>
        </xdr:nvGrpSpPr>
        <xdr:grpSpPr>
          <a:xfrm>
            <a:off x="1574550" y="112454"/>
            <a:ext cx="2296408" cy="6352743"/>
            <a:chOff x="1574703" y="73832"/>
            <a:chExt cx="2298169" cy="6281059"/>
          </a:xfrm>
        </xdr:grpSpPr>
        <xdr:grpSp>
          <xdr:nvGrpSpPr>
            <xdr:cNvPr id="55" name="Group 54">
              <a:extLst>
                <a:ext uri="{FF2B5EF4-FFF2-40B4-BE49-F238E27FC236}">
                  <a16:creationId xmlns:a16="http://schemas.microsoft.com/office/drawing/2014/main" id="{C8A15F12-BEE4-F013-1786-F2A216A2C835}"/>
                </a:ext>
              </a:extLst>
            </xdr:cNvPr>
            <xdr:cNvGrpSpPr/>
          </xdr:nvGrpSpPr>
          <xdr:grpSpPr>
            <a:xfrm>
              <a:off x="1574703" y="95210"/>
              <a:ext cx="2298169" cy="6259681"/>
              <a:chOff x="65575" y="396693"/>
              <a:chExt cx="2274304" cy="6598255"/>
            </a:xfrm>
          </xdr:grpSpPr>
          <xdr:sp macro="" textlink="">
            <xdr:nvSpPr>
              <xdr:cNvPr id="69" name="Rectangle 68">
                <a:extLst>
                  <a:ext uri="{FF2B5EF4-FFF2-40B4-BE49-F238E27FC236}">
                    <a16:creationId xmlns:a16="http://schemas.microsoft.com/office/drawing/2014/main" id="{9F7726F8-9639-027E-3B3D-858C3A65CCB5}"/>
                  </a:ext>
                </a:extLst>
              </xdr:cNvPr>
              <xdr:cNvSpPr/>
            </xdr:nvSpPr>
            <xdr:spPr>
              <a:xfrm>
                <a:off x="65575" y="679270"/>
                <a:ext cx="2273009" cy="600484"/>
              </a:xfrm>
              <a:prstGeom prst="rect">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1">
                    <a:solidFill>
                      <a:schemeClr val="tx1"/>
                    </a:solidFill>
                  </a:rPr>
                  <a:t>Years</a:t>
                </a:r>
              </a:p>
              <a:p>
                <a:pPr algn="l"/>
                <a:endParaRPr lang="en-ID" sz="1100" b="1">
                  <a:solidFill>
                    <a:schemeClr val="tx1"/>
                  </a:solidFill>
                </a:endParaRPr>
              </a:p>
            </xdr:txBody>
          </xdr:sp>
          <mc:AlternateContent xmlns:mc="http://schemas.openxmlformats.org/markup-compatibility/2006" xmlns:tsle="http://schemas.microsoft.com/office/drawing/2012/timeslicer">
            <mc:Choice Requires="tsle">
              <xdr:graphicFrame macro="">
                <xdr:nvGraphicFramePr>
                  <xdr:cNvPr id="34" name="Order Date">
                    <a:extLst>
                      <a:ext uri="{FF2B5EF4-FFF2-40B4-BE49-F238E27FC236}">
                        <a16:creationId xmlns:a16="http://schemas.microsoft.com/office/drawing/2014/main" id="{C14FC107-D78D-4448-B6E5-06880D547929}"/>
                      </a:ext>
                    </a:extLst>
                  </xdr:cNvPr>
                  <xdr:cNvGraphicFramePr/>
                </xdr:nvGraphicFramePr>
                <xdr:xfrm>
                  <a:off x="80037" y="396693"/>
                  <a:ext cx="2259842" cy="1314042"/>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83284" y="133733"/>
                    <a:ext cx="2271497" cy="125638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35" name="Month 1">
                    <a:extLst>
                      <a:ext uri="{FF2B5EF4-FFF2-40B4-BE49-F238E27FC236}">
                        <a16:creationId xmlns:a16="http://schemas.microsoft.com/office/drawing/2014/main" id="{88A0D681-723F-441B-88EC-96FBC174CD37}"/>
                      </a:ext>
                    </a:extLst>
                  </xdr:cNvPr>
                  <xdr:cNvGraphicFramePr/>
                </xdr:nvGraphicFramePr>
                <xdr:xfrm>
                  <a:off x="72981" y="1235907"/>
                  <a:ext cx="2257200" cy="1999108"/>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76191" y="936124"/>
                    <a:ext cx="2268842" cy="191139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9" name="Region 2">
                    <a:extLst>
                      <a:ext uri="{FF2B5EF4-FFF2-40B4-BE49-F238E27FC236}">
                        <a16:creationId xmlns:a16="http://schemas.microsoft.com/office/drawing/2014/main" id="{5E521CEA-1A57-44CE-9145-8D233FDA97FF}"/>
                      </a:ext>
                    </a:extLst>
                  </xdr:cNvPr>
                  <xdr:cNvGraphicFramePr/>
                </xdr:nvGraphicFramePr>
                <xdr:xfrm>
                  <a:off x="72981" y="4193703"/>
                  <a:ext cx="2257200" cy="664558"/>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76191" y="3764139"/>
                    <a:ext cx="2268842" cy="6353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36C8E0CA-8621-4E3D-ADB5-14644733EBED}"/>
                      </a:ext>
                    </a:extLst>
                  </xdr:cNvPr>
                  <xdr:cNvGraphicFramePr/>
                </xdr:nvGraphicFramePr>
                <xdr:xfrm>
                  <a:off x="75623" y="4892389"/>
                  <a:ext cx="2257200" cy="2102559"/>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78847" y="4432168"/>
                    <a:ext cx="2268842" cy="201030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7" name="TextBox 36">
              <a:extLst>
                <a:ext uri="{FF2B5EF4-FFF2-40B4-BE49-F238E27FC236}">
                  <a16:creationId xmlns:a16="http://schemas.microsoft.com/office/drawing/2014/main" id="{18D9F2E4-61F3-0945-CB65-46651F6EC9CB}"/>
                </a:ext>
              </a:extLst>
            </xdr:cNvPr>
            <xdr:cNvSpPr txBox="1"/>
          </xdr:nvSpPr>
          <xdr:spPr>
            <a:xfrm>
              <a:off x="1588805" y="73832"/>
              <a:ext cx="2149145" cy="306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D" sz="1800" b="1"/>
                <a:t>Sales</a:t>
              </a:r>
              <a:r>
                <a:rPr lang="en-ID" sz="1800" b="1" baseline="0"/>
                <a:t> Dashboard</a:t>
              </a:r>
              <a:endParaRPr lang="en-ID" sz="1800" b="1"/>
            </a:p>
          </xdr:txBody>
        </xdr:sp>
        <mc:AlternateContent xmlns:mc="http://schemas.openxmlformats.org/markup-compatibility/2006" xmlns:a14="http://schemas.microsoft.com/office/drawing/2010/main">
          <mc:Choice Requires="a14">
            <xdr:graphicFrame macro="">
              <xdr:nvGraphicFramePr>
                <xdr:cNvPr id="149" name="Segment 2">
                  <a:extLst>
                    <a:ext uri="{FF2B5EF4-FFF2-40B4-BE49-F238E27FC236}">
                      <a16:creationId xmlns:a16="http://schemas.microsoft.com/office/drawing/2014/main" id="{57AE6FC4-4158-46E3-8241-19F6F681E568}"/>
                    </a:ext>
                  </a:extLst>
                </xdr:cNvPr>
                <xdr:cNvGraphicFramePr/>
              </xdr:nvGraphicFramePr>
              <xdr:xfrm>
                <a:off x="1579785" y="2809578"/>
                <a:ext cx="2281469" cy="854021"/>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573802" y="2869373"/>
                  <a:ext cx="2269422" cy="8607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46" name="Rectangle 45">
            <a:extLst>
              <a:ext uri="{FF2B5EF4-FFF2-40B4-BE49-F238E27FC236}">
                <a16:creationId xmlns:a16="http://schemas.microsoft.com/office/drawing/2014/main" id="{2306F190-6B1B-D28C-106A-598A54C738C5}"/>
              </a:ext>
            </a:extLst>
          </xdr:cNvPr>
          <xdr:cNvSpPr/>
        </xdr:nvSpPr>
        <xdr:spPr>
          <a:xfrm>
            <a:off x="4024128" y="5914360"/>
            <a:ext cx="8048256" cy="5168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000" b="1" i="1">
                <a:solidFill>
                  <a:schemeClr val="bg1">
                    <a:lumMod val="65000"/>
                  </a:schemeClr>
                </a:solidFill>
              </a:rPr>
              <a:t>Data Source: Superstore Dataset | Developed</a:t>
            </a:r>
            <a:r>
              <a:rPr lang="en-ID" sz="2000" b="1" i="1" baseline="0">
                <a:solidFill>
                  <a:schemeClr val="bg1">
                    <a:lumMod val="65000"/>
                  </a:schemeClr>
                </a:solidFill>
              </a:rPr>
              <a:t> by Febrio</a:t>
            </a:r>
            <a:endParaRPr lang="en-ID" sz="2000" b="1" i="1">
              <a:solidFill>
                <a:schemeClr val="bg1">
                  <a:lumMod val="65000"/>
                </a:schemeClr>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s v="Second Class"/>
    <s v="CG-12520"/>
    <s v="Claire Gute"/>
    <x v="0"/>
    <x v="0"/>
    <x v="0"/>
    <x v="0"/>
    <n v="42420"/>
    <x v="0"/>
    <s v="FUR-BO-10001798"/>
    <s v="Furniture"/>
    <s v="Bookcases"/>
    <x v="0"/>
    <n v="261.95999999999998"/>
    <n v="2"/>
    <x v="0"/>
    <n v="41.913600000000002"/>
    <x v="0"/>
    <x v="0"/>
    <x v="0"/>
  </r>
  <r>
    <x v="0"/>
    <x v="0"/>
    <d v="2016-11-11T00:00:00"/>
    <s v="Second Class"/>
    <s v="CG-12520"/>
    <s v="Claire Gute"/>
    <x v="0"/>
    <x v="0"/>
    <x v="0"/>
    <x v="0"/>
    <n v="42420"/>
    <x v="0"/>
    <s v="FUR-CH-10000454"/>
    <s v="Furniture"/>
    <s v="Chairs"/>
    <x v="1"/>
    <n v="731.94"/>
    <n v="3"/>
    <x v="0"/>
    <n v="219.58199999999999"/>
    <x v="0"/>
    <x v="0"/>
    <x v="0"/>
  </r>
  <r>
    <x v="1"/>
    <x v="1"/>
    <d v="2016-06-16T00:00:00"/>
    <s v="Second Class"/>
    <s v="DV-13045"/>
    <s v="Darrin Van Huff"/>
    <x v="1"/>
    <x v="0"/>
    <x v="1"/>
    <x v="1"/>
    <n v="90036"/>
    <x v="1"/>
    <s v="OFF-LA-10000240"/>
    <s v="Office Supplies"/>
    <s v="Labels"/>
    <x v="2"/>
    <n v="14.62"/>
    <n v="2"/>
    <x v="0"/>
    <n v="6.8714000000000004"/>
    <x v="1"/>
    <x v="1"/>
    <x v="0"/>
  </r>
  <r>
    <x v="2"/>
    <x v="2"/>
    <d v="2015-10-18T00:00:00"/>
    <s v="Standard Class"/>
    <s v="SO-20335"/>
    <s v="Sean O'Donnell"/>
    <x v="0"/>
    <x v="0"/>
    <x v="2"/>
    <x v="2"/>
    <n v="33311"/>
    <x v="0"/>
    <s v="FUR-TA-10000577"/>
    <s v="Furniture"/>
    <s v="Tables"/>
    <x v="3"/>
    <n v="957.57749999999999"/>
    <n v="5"/>
    <x v="1"/>
    <n v="-383.03100000000001"/>
    <x v="2"/>
    <x v="2"/>
    <x v="1"/>
  </r>
  <r>
    <x v="2"/>
    <x v="2"/>
    <d v="2015-10-18T00:00:00"/>
    <s v="Standard Class"/>
    <s v="SO-20335"/>
    <s v="Sean O'Donnell"/>
    <x v="0"/>
    <x v="0"/>
    <x v="2"/>
    <x v="2"/>
    <n v="33311"/>
    <x v="0"/>
    <s v="OFF-ST-10000760"/>
    <s v="Office Supplies"/>
    <s v="Storage"/>
    <x v="4"/>
    <n v="22.367999999999999"/>
    <n v="2"/>
    <x v="2"/>
    <n v="2.5164"/>
    <x v="2"/>
    <x v="2"/>
    <x v="1"/>
  </r>
  <r>
    <x v="3"/>
    <x v="3"/>
    <d v="2014-06-14T00:00:00"/>
    <s v="Standard Class"/>
    <s v="BH-11710"/>
    <s v="Brosina Hoffman"/>
    <x v="0"/>
    <x v="0"/>
    <x v="1"/>
    <x v="1"/>
    <n v="90032"/>
    <x v="1"/>
    <s v="FUR-FU-10001487"/>
    <s v="Furniture"/>
    <s v="Furnishings"/>
    <x v="5"/>
    <n v="48.86"/>
    <n v="7"/>
    <x v="0"/>
    <n v="14.1694"/>
    <x v="3"/>
    <x v="1"/>
    <x v="2"/>
  </r>
  <r>
    <x v="3"/>
    <x v="3"/>
    <d v="2014-06-14T00:00:00"/>
    <s v="Standard Class"/>
    <s v="BH-11710"/>
    <s v="Brosina Hoffman"/>
    <x v="0"/>
    <x v="0"/>
    <x v="1"/>
    <x v="1"/>
    <n v="90032"/>
    <x v="1"/>
    <s v="OFF-AR-10002833"/>
    <s v="Office Supplies"/>
    <s v="Art"/>
    <x v="6"/>
    <n v="7.28"/>
    <n v="4"/>
    <x v="0"/>
    <n v="1.9656"/>
    <x v="3"/>
    <x v="1"/>
    <x v="2"/>
  </r>
  <r>
    <x v="3"/>
    <x v="3"/>
    <d v="2014-06-14T00:00:00"/>
    <s v="Standard Class"/>
    <s v="BH-11710"/>
    <s v="Brosina Hoffman"/>
    <x v="0"/>
    <x v="0"/>
    <x v="1"/>
    <x v="1"/>
    <n v="90032"/>
    <x v="1"/>
    <s v="TEC-PH-10002275"/>
    <s v="Technology"/>
    <s v="Phones"/>
    <x v="7"/>
    <n v="907.15200000000004"/>
    <n v="6"/>
    <x v="2"/>
    <n v="90.715199999999996"/>
    <x v="3"/>
    <x v="1"/>
    <x v="2"/>
  </r>
  <r>
    <x v="3"/>
    <x v="3"/>
    <d v="2014-06-14T00:00:00"/>
    <s v="Standard Class"/>
    <s v="BH-11710"/>
    <s v="Brosina Hoffman"/>
    <x v="0"/>
    <x v="0"/>
    <x v="1"/>
    <x v="1"/>
    <n v="90032"/>
    <x v="1"/>
    <s v="OFF-BI-10003910"/>
    <s v="Office Supplies"/>
    <s v="Binders"/>
    <x v="8"/>
    <n v="18.504000000000001"/>
    <n v="3"/>
    <x v="2"/>
    <n v="5.7824999999999998"/>
    <x v="3"/>
    <x v="1"/>
    <x v="2"/>
  </r>
  <r>
    <x v="3"/>
    <x v="3"/>
    <d v="2014-06-14T00:00:00"/>
    <s v="Standard Class"/>
    <s v="BH-11710"/>
    <s v="Brosina Hoffman"/>
    <x v="0"/>
    <x v="0"/>
    <x v="1"/>
    <x v="1"/>
    <n v="90032"/>
    <x v="1"/>
    <s v="OFF-AP-10002892"/>
    <s v="Office Supplies"/>
    <s v="Appliances"/>
    <x v="9"/>
    <n v="114.9"/>
    <n v="5"/>
    <x v="0"/>
    <n v="34.47"/>
    <x v="3"/>
    <x v="1"/>
    <x v="2"/>
  </r>
  <r>
    <x v="3"/>
    <x v="3"/>
    <d v="2014-06-14T00:00:00"/>
    <s v="Standard Class"/>
    <s v="BH-11710"/>
    <s v="Brosina Hoffman"/>
    <x v="0"/>
    <x v="0"/>
    <x v="1"/>
    <x v="1"/>
    <n v="90032"/>
    <x v="1"/>
    <s v="FUR-TA-10001539"/>
    <s v="Furniture"/>
    <s v="Tables"/>
    <x v="10"/>
    <n v="1706.184"/>
    <n v="9"/>
    <x v="2"/>
    <n v="85.309200000000004"/>
    <x v="3"/>
    <x v="1"/>
    <x v="2"/>
  </r>
  <r>
    <x v="3"/>
    <x v="3"/>
    <d v="2014-06-14T00:00:00"/>
    <s v="Standard Class"/>
    <s v="BH-11710"/>
    <s v="Brosina Hoffman"/>
    <x v="0"/>
    <x v="0"/>
    <x v="1"/>
    <x v="1"/>
    <n v="90032"/>
    <x v="1"/>
    <s v="TEC-PH-10002033"/>
    <s v="Technology"/>
    <s v="Phones"/>
    <x v="11"/>
    <n v="911.42399999999998"/>
    <n v="4"/>
    <x v="2"/>
    <n v="68.356800000000007"/>
    <x v="3"/>
    <x v="1"/>
    <x v="2"/>
  </r>
  <r>
    <x v="4"/>
    <x v="4"/>
    <d v="2017-04-20T00:00:00"/>
    <s v="Standard Class"/>
    <s v="AA-10480"/>
    <s v="Andrew Allen"/>
    <x v="0"/>
    <x v="0"/>
    <x v="3"/>
    <x v="3"/>
    <n v="28027"/>
    <x v="0"/>
    <s v="OFF-PA-10002365"/>
    <s v="Office Supplies"/>
    <s v="Paper"/>
    <x v="12"/>
    <n v="15.552"/>
    <n v="3"/>
    <x v="2"/>
    <n v="5.4432"/>
    <x v="4"/>
    <x v="3"/>
    <x v="3"/>
  </r>
  <r>
    <x v="5"/>
    <x v="5"/>
    <d v="2016-12-10T00:00:00"/>
    <s v="Standard Class"/>
    <s v="IM-15070"/>
    <s v="Irene Maddox"/>
    <x v="0"/>
    <x v="0"/>
    <x v="4"/>
    <x v="4"/>
    <n v="98103"/>
    <x v="1"/>
    <s v="OFF-BI-10003656"/>
    <s v="Office Supplies"/>
    <s v="Binders"/>
    <x v="13"/>
    <n v="407.976"/>
    <n v="3"/>
    <x v="2"/>
    <n v="132.59219999999999"/>
    <x v="5"/>
    <x v="4"/>
    <x v="0"/>
  </r>
  <r>
    <x v="6"/>
    <x v="6"/>
    <d v="2015-11-26T00:00:00"/>
    <s v="Standard Class"/>
    <s v="HP-14815"/>
    <s v="Harold Pawlan"/>
    <x v="2"/>
    <x v="0"/>
    <x v="5"/>
    <x v="5"/>
    <n v="76106"/>
    <x v="2"/>
    <s v="OFF-AP-10002311"/>
    <s v="Office Supplies"/>
    <s v="Appliances"/>
    <x v="14"/>
    <n v="68.81"/>
    <n v="5"/>
    <x v="3"/>
    <n v="-123.858"/>
    <x v="6"/>
    <x v="0"/>
    <x v="1"/>
  </r>
  <r>
    <x v="6"/>
    <x v="6"/>
    <d v="2015-11-26T00:00:00"/>
    <s v="Standard Class"/>
    <s v="HP-14815"/>
    <s v="Harold Pawlan"/>
    <x v="2"/>
    <x v="0"/>
    <x v="5"/>
    <x v="5"/>
    <n v="76106"/>
    <x v="2"/>
    <s v="OFF-BI-10000756"/>
    <s v="Office Supplies"/>
    <s v="Binders"/>
    <x v="15"/>
    <n v="2.544"/>
    <n v="3"/>
    <x v="3"/>
    <n v="-3.8159999999999998"/>
    <x v="6"/>
    <x v="0"/>
    <x v="1"/>
  </r>
  <r>
    <x v="7"/>
    <x v="7"/>
    <d v="2014-11-18T00:00:00"/>
    <s v="Standard Class"/>
    <s v="PK-19075"/>
    <s v="Pete Kriz"/>
    <x v="0"/>
    <x v="0"/>
    <x v="6"/>
    <x v="6"/>
    <n v="53711"/>
    <x v="2"/>
    <s v="OFF-ST-10004186"/>
    <s v="Office Supplies"/>
    <s v="Storage"/>
    <x v="16"/>
    <n v="665.88"/>
    <n v="6"/>
    <x v="0"/>
    <n v="13.317600000000001"/>
    <x v="2"/>
    <x v="0"/>
    <x v="2"/>
  </r>
  <r>
    <x v="8"/>
    <x v="8"/>
    <d v="2014-05-15T00:00:00"/>
    <s v="Second Class"/>
    <s v="AG-10270"/>
    <s v="Alejandro Grove"/>
    <x v="0"/>
    <x v="0"/>
    <x v="7"/>
    <x v="7"/>
    <n v="84084"/>
    <x v="1"/>
    <s v="OFF-ST-10000107"/>
    <s v="Office Supplies"/>
    <s v="Storage"/>
    <x v="17"/>
    <n v="55.5"/>
    <n v="2"/>
    <x v="0"/>
    <n v="9.99"/>
    <x v="7"/>
    <x v="5"/>
    <x v="2"/>
  </r>
  <r>
    <x v="9"/>
    <x v="9"/>
    <d v="2014-09-01T00:00:00"/>
    <s v="Second Class"/>
    <s v="ZD-21925"/>
    <s v="Zuschuss Donatelli"/>
    <x v="0"/>
    <x v="0"/>
    <x v="8"/>
    <x v="1"/>
    <n v="94109"/>
    <x v="1"/>
    <s v="OFF-AR-10003056"/>
    <s v="Office Supplies"/>
    <s v="Art"/>
    <x v="18"/>
    <n v="8.56"/>
    <n v="2"/>
    <x v="0"/>
    <n v="2.4824000000000002"/>
    <x v="8"/>
    <x v="6"/>
    <x v="2"/>
  </r>
  <r>
    <x v="9"/>
    <x v="9"/>
    <d v="2014-09-01T00:00:00"/>
    <s v="Second Class"/>
    <s v="ZD-21925"/>
    <s v="Zuschuss Donatelli"/>
    <x v="0"/>
    <x v="0"/>
    <x v="8"/>
    <x v="1"/>
    <n v="94109"/>
    <x v="1"/>
    <s v="TEC-PH-10001949"/>
    <s v="Technology"/>
    <s v="Phones"/>
    <x v="19"/>
    <n v="213.48"/>
    <n v="3"/>
    <x v="2"/>
    <n v="16.010999999999999"/>
    <x v="8"/>
    <x v="6"/>
    <x v="2"/>
  </r>
  <r>
    <x v="9"/>
    <x v="9"/>
    <d v="2014-09-01T00:00:00"/>
    <s v="Second Class"/>
    <s v="ZD-21925"/>
    <s v="Zuschuss Donatelli"/>
    <x v="0"/>
    <x v="0"/>
    <x v="8"/>
    <x v="1"/>
    <n v="94109"/>
    <x v="1"/>
    <s v="OFF-BI-10002215"/>
    <s v="Office Supplies"/>
    <s v="Binders"/>
    <x v="20"/>
    <n v="22.72"/>
    <n v="4"/>
    <x v="2"/>
    <n v="7.3840000000000003"/>
    <x v="8"/>
    <x v="6"/>
    <x v="2"/>
  </r>
  <r>
    <x v="10"/>
    <x v="10"/>
    <d v="2016-12-13T00:00:00"/>
    <s v="Standard Class"/>
    <s v="KB-16585"/>
    <s v="Ken Black"/>
    <x v="1"/>
    <x v="0"/>
    <x v="9"/>
    <x v="8"/>
    <n v="68025"/>
    <x v="2"/>
    <s v="OFF-AR-10000246"/>
    <s v="Office Supplies"/>
    <s v="Art"/>
    <x v="21"/>
    <n v="19.46"/>
    <n v="7"/>
    <x v="0"/>
    <n v="5.0595999999999997"/>
    <x v="3"/>
    <x v="4"/>
    <x v="0"/>
  </r>
  <r>
    <x v="10"/>
    <x v="10"/>
    <d v="2016-12-13T00:00:00"/>
    <s v="Standard Class"/>
    <s v="KB-16585"/>
    <s v="Ken Black"/>
    <x v="1"/>
    <x v="0"/>
    <x v="9"/>
    <x v="8"/>
    <n v="68025"/>
    <x v="2"/>
    <s v="OFF-AP-10001492"/>
    <s v="Office Supplies"/>
    <s v="Appliances"/>
    <x v="22"/>
    <n v="60.34"/>
    <n v="7"/>
    <x v="0"/>
    <n v="15.6884"/>
    <x v="3"/>
    <x v="4"/>
    <x v="0"/>
  </r>
  <r>
    <x v="11"/>
    <x v="11"/>
    <d v="2017-07-18T00:00:00"/>
    <s v="Second Class"/>
    <s v="SF-20065"/>
    <s v="Sandra Flanagan"/>
    <x v="0"/>
    <x v="0"/>
    <x v="10"/>
    <x v="9"/>
    <n v="19140"/>
    <x v="3"/>
    <s v="FUR-CH-10002774"/>
    <s v="Furniture"/>
    <s v="Chairs"/>
    <x v="23"/>
    <n v="71.372"/>
    <n v="2"/>
    <x v="4"/>
    <n v="-1.0196000000000001"/>
    <x v="9"/>
    <x v="7"/>
    <x v="3"/>
  </r>
  <r>
    <x v="12"/>
    <x v="12"/>
    <d v="2015-09-30T00:00:00"/>
    <s v="Standard Class"/>
    <s v="EB-13870"/>
    <s v="Emily Burns"/>
    <x v="0"/>
    <x v="0"/>
    <x v="11"/>
    <x v="7"/>
    <n v="84057"/>
    <x v="1"/>
    <s v="FUR-TA-10000577"/>
    <s v="Furniture"/>
    <s v="Tables"/>
    <x v="3"/>
    <n v="1044.6300000000001"/>
    <n v="3"/>
    <x v="0"/>
    <n v="240.26490000000001"/>
    <x v="10"/>
    <x v="8"/>
    <x v="1"/>
  </r>
  <r>
    <x v="13"/>
    <x v="13"/>
    <d v="2016-01-20T00:00:00"/>
    <s v="Second Class"/>
    <s v="EH-13945"/>
    <s v="Eric Hoffmann"/>
    <x v="0"/>
    <x v="0"/>
    <x v="1"/>
    <x v="1"/>
    <n v="90049"/>
    <x v="1"/>
    <s v="OFF-BI-10001634"/>
    <s v="Office Supplies"/>
    <s v="Binders"/>
    <x v="24"/>
    <n v="11.648"/>
    <n v="2"/>
    <x v="2"/>
    <n v="4.2224000000000004"/>
    <x v="9"/>
    <x v="9"/>
    <x v="0"/>
  </r>
  <r>
    <x v="13"/>
    <x v="13"/>
    <d v="2016-01-20T00:00:00"/>
    <s v="Second Class"/>
    <s v="EH-13945"/>
    <s v="Eric Hoffmann"/>
    <x v="0"/>
    <x v="0"/>
    <x v="1"/>
    <x v="1"/>
    <n v="90049"/>
    <x v="1"/>
    <s v="TEC-AC-10003027"/>
    <s v="Technology"/>
    <s v="Accessories"/>
    <x v="25"/>
    <n v="90.57"/>
    <n v="3"/>
    <x v="0"/>
    <n v="11.774100000000001"/>
    <x v="9"/>
    <x v="9"/>
    <x v="0"/>
  </r>
  <r>
    <x v="14"/>
    <x v="14"/>
    <d v="2015-09-21T00:00:00"/>
    <s v="Standard Class"/>
    <s v="TB-21520"/>
    <s v="Tracy Blumstein"/>
    <x v="0"/>
    <x v="0"/>
    <x v="10"/>
    <x v="9"/>
    <n v="19140"/>
    <x v="3"/>
    <s v="FUR-BO-10004834"/>
    <s v="Furniture"/>
    <s v="Bookcases"/>
    <x v="26"/>
    <n v="3083.43"/>
    <n v="7"/>
    <x v="5"/>
    <n v="-1665.0522000000001"/>
    <x v="11"/>
    <x v="8"/>
    <x v="1"/>
  </r>
  <r>
    <x v="14"/>
    <x v="14"/>
    <d v="2015-09-21T00:00:00"/>
    <s v="Standard Class"/>
    <s v="TB-21520"/>
    <s v="Tracy Blumstein"/>
    <x v="0"/>
    <x v="0"/>
    <x v="10"/>
    <x v="9"/>
    <n v="19140"/>
    <x v="3"/>
    <s v="OFF-BI-10000474"/>
    <s v="Office Supplies"/>
    <s v="Binders"/>
    <x v="27"/>
    <n v="9.6180000000000003"/>
    <n v="2"/>
    <x v="6"/>
    <n v="-7.0532000000000004"/>
    <x v="11"/>
    <x v="8"/>
    <x v="1"/>
  </r>
  <r>
    <x v="14"/>
    <x v="14"/>
    <d v="2015-09-21T00:00:00"/>
    <s v="Standard Class"/>
    <s v="TB-21520"/>
    <s v="Tracy Blumstein"/>
    <x v="0"/>
    <x v="0"/>
    <x v="10"/>
    <x v="9"/>
    <n v="19140"/>
    <x v="3"/>
    <s v="FUR-FU-10004848"/>
    <s v="Furniture"/>
    <s v="Furnishings"/>
    <x v="28"/>
    <n v="124.2"/>
    <n v="3"/>
    <x v="2"/>
    <n v="15.525"/>
    <x v="11"/>
    <x v="8"/>
    <x v="1"/>
  </r>
  <r>
    <x v="14"/>
    <x v="14"/>
    <d v="2015-09-21T00:00:00"/>
    <s v="Standard Class"/>
    <s v="TB-21520"/>
    <s v="Tracy Blumstein"/>
    <x v="0"/>
    <x v="0"/>
    <x v="10"/>
    <x v="9"/>
    <n v="19140"/>
    <x v="3"/>
    <s v="OFF-EN-10001509"/>
    <s v="Office Supplies"/>
    <s v="Envelopes"/>
    <x v="29"/>
    <n v="3.2639999999999998"/>
    <n v="2"/>
    <x v="2"/>
    <n v="1.1015999999999999"/>
    <x v="11"/>
    <x v="8"/>
    <x v="1"/>
  </r>
  <r>
    <x v="14"/>
    <x v="14"/>
    <d v="2015-09-21T00:00:00"/>
    <s v="Standard Class"/>
    <s v="TB-21520"/>
    <s v="Tracy Blumstein"/>
    <x v="0"/>
    <x v="0"/>
    <x v="10"/>
    <x v="9"/>
    <n v="19140"/>
    <x v="3"/>
    <s v="OFF-AR-10004042"/>
    <s v="Office Supplies"/>
    <s v="Art"/>
    <x v="30"/>
    <n v="86.304000000000002"/>
    <n v="6"/>
    <x v="2"/>
    <n v="9.7091999999999992"/>
    <x v="11"/>
    <x v="8"/>
    <x v="1"/>
  </r>
  <r>
    <x v="14"/>
    <x v="14"/>
    <d v="2015-09-21T00:00:00"/>
    <s v="Standard Class"/>
    <s v="TB-21520"/>
    <s v="Tracy Blumstein"/>
    <x v="0"/>
    <x v="0"/>
    <x v="10"/>
    <x v="9"/>
    <n v="19140"/>
    <x v="3"/>
    <s v="OFF-BI-10001525"/>
    <s v="Office Supplies"/>
    <s v="Binders"/>
    <x v="31"/>
    <n v="6.8579999999999997"/>
    <n v="6"/>
    <x v="6"/>
    <n v="-5.7149999999999999"/>
    <x v="11"/>
    <x v="8"/>
    <x v="1"/>
  </r>
  <r>
    <x v="14"/>
    <x v="14"/>
    <d v="2015-09-21T00:00:00"/>
    <s v="Standard Class"/>
    <s v="TB-21520"/>
    <s v="Tracy Blumstein"/>
    <x v="0"/>
    <x v="0"/>
    <x v="10"/>
    <x v="9"/>
    <n v="19140"/>
    <x v="3"/>
    <s v="OFF-AR-10001683"/>
    <s v="Office Supplies"/>
    <s v="Art"/>
    <x v="32"/>
    <n v="15.76"/>
    <n v="2"/>
    <x v="2"/>
    <n v="3.5459999999999998"/>
    <x v="11"/>
    <x v="8"/>
    <x v="1"/>
  </r>
  <r>
    <x v="15"/>
    <x v="15"/>
    <d v="2017-10-23T00:00:00"/>
    <s v="Second Class"/>
    <s v="MA-17560"/>
    <s v="Matt Abelman"/>
    <x v="2"/>
    <x v="0"/>
    <x v="12"/>
    <x v="5"/>
    <n v="77095"/>
    <x v="2"/>
    <s v="OFF-PA-10000249"/>
    <s v="Office Supplies"/>
    <s v="Paper"/>
    <x v="33"/>
    <n v="29.472000000000001"/>
    <n v="3"/>
    <x v="2"/>
    <n v="9.9467999999999996"/>
    <x v="12"/>
    <x v="2"/>
    <x v="3"/>
  </r>
  <r>
    <x v="16"/>
    <x v="16"/>
    <d v="2016-12-10T00:00:00"/>
    <s v="First Class"/>
    <s v="GH-14485"/>
    <s v="Gene Hale"/>
    <x v="1"/>
    <x v="0"/>
    <x v="13"/>
    <x v="5"/>
    <n v="75080"/>
    <x v="2"/>
    <s v="TEC-PH-10004977"/>
    <s v="Technology"/>
    <s v="Phones"/>
    <x v="34"/>
    <n v="1097.5440000000001"/>
    <n v="7"/>
    <x v="2"/>
    <n v="123.47369999999999"/>
    <x v="0"/>
    <x v="4"/>
    <x v="0"/>
  </r>
  <r>
    <x v="16"/>
    <x v="16"/>
    <d v="2016-12-10T00:00:00"/>
    <s v="First Class"/>
    <s v="GH-14485"/>
    <s v="Gene Hale"/>
    <x v="1"/>
    <x v="0"/>
    <x v="13"/>
    <x v="5"/>
    <n v="75080"/>
    <x v="2"/>
    <s v="FUR-FU-10003664"/>
    <s v="Furniture"/>
    <s v="Furnishings"/>
    <x v="35"/>
    <n v="190.92"/>
    <n v="5"/>
    <x v="7"/>
    <n v="-147.96299999999999"/>
    <x v="0"/>
    <x v="4"/>
    <x v="0"/>
  </r>
  <r>
    <x v="17"/>
    <x v="17"/>
    <d v="2015-12-31T00:00:00"/>
    <s v="Standard Class"/>
    <s v="SN-20710"/>
    <s v="Steve Nguyen"/>
    <x v="2"/>
    <x v="0"/>
    <x v="12"/>
    <x v="5"/>
    <n v="77041"/>
    <x v="2"/>
    <s v="OFF-EN-10002986"/>
    <s v="Office Supplies"/>
    <s v="Envelopes"/>
    <x v="36"/>
    <n v="113.328"/>
    <n v="9"/>
    <x v="2"/>
    <n v="35.414999999999999"/>
    <x v="8"/>
    <x v="4"/>
    <x v="1"/>
  </r>
  <r>
    <x v="17"/>
    <x v="17"/>
    <d v="2015-12-31T00:00:00"/>
    <s v="Standard Class"/>
    <s v="SN-20710"/>
    <s v="Steve Nguyen"/>
    <x v="2"/>
    <x v="0"/>
    <x v="12"/>
    <x v="5"/>
    <n v="77041"/>
    <x v="2"/>
    <s v="FUR-BO-10002545"/>
    <s v="Furniture"/>
    <s v="Bookcases"/>
    <x v="37"/>
    <n v="532.39919999999995"/>
    <n v="3"/>
    <x v="8"/>
    <n v="-46.976399999999998"/>
    <x v="8"/>
    <x v="4"/>
    <x v="1"/>
  </r>
  <r>
    <x v="17"/>
    <x v="17"/>
    <d v="2015-12-31T00:00:00"/>
    <s v="Standard Class"/>
    <s v="SN-20710"/>
    <s v="Steve Nguyen"/>
    <x v="2"/>
    <x v="0"/>
    <x v="12"/>
    <x v="5"/>
    <n v="77041"/>
    <x v="2"/>
    <s v="FUR-CH-10004218"/>
    <s v="Furniture"/>
    <s v="Chairs"/>
    <x v="38"/>
    <n v="212.05799999999999"/>
    <n v="3"/>
    <x v="4"/>
    <n v="-15.147"/>
    <x v="8"/>
    <x v="4"/>
    <x v="1"/>
  </r>
  <r>
    <x v="17"/>
    <x v="17"/>
    <d v="2015-12-31T00:00:00"/>
    <s v="Standard Class"/>
    <s v="SN-20710"/>
    <s v="Steve Nguyen"/>
    <x v="2"/>
    <x v="0"/>
    <x v="12"/>
    <x v="5"/>
    <n v="77041"/>
    <x v="2"/>
    <s v="TEC-PH-10000486"/>
    <s v="Technology"/>
    <s v="Phones"/>
    <x v="39"/>
    <n v="371.16800000000001"/>
    <n v="4"/>
    <x v="2"/>
    <n v="41.756399999999999"/>
    <x v="8"/>
    <x v="4"/>
    <x v="1"/>
  </r>
  <r>
    <x v="18"/>
    <x v="18"/>
    <d v="2017-09-15T00:00:00"/>
    <s v="Standard Class"/>
    <s v="LC-16930"/>
    <s v="Linda Cazamias"/>
    <x v="1"/>
    <x v="0"/>
    <x v="14"/>
    <x v="10"/>
    <n v="60540"/>
    <x v="2"/>
    <s v="TEC-PH-10004093"/>
    <s v="Technology"/>
    <s v="Phones"/>
    <x v="40"/>
    <n v="147.16800000000001"/>
    <n v="4"/>
    <x v="2"/>
    <n v="16.5564"/>
    <x v="13"/>
    <x v="8"/>
    <x v="3"/>
  </r>
  <r>
    <x v="19"/>
    <x v="19"/>
    <d v="2016-07-22T00:00:00"/>
    <s v="Standard Class"/>
    <s v="RA-19885"/>
    <s v="Ruben Ausman"/>
    <x v="1"/>
    <x v="0"/>
    <x v="1"/>
    <x v="1"/>
    <n v="90049"/>
    <x v="1"/>
    <s v="OFF-ST-10003479"/>
    <s v="Office Supplies"/>
    <s v="Storage"/>
    <x v="41"/>
    <n v="77.88"/>
    <n v="2"/>
    <x v="0"/>
    <n v="3.8940000000000001"/>
    <x v="11"/>
    <x v="7"/>
    <x v="0"/>
  </r>
  <r>
    <x v="20"/>
    <x v="20"/>
    <d v="2017-09-23T00:00:00"/>
    <s v="Standard Class"/>
    <s v="ES-14080"/>
    <s v="Erin Smith"/>
    <x v="1"/>
    <x v="0"/>
    <x v="15"/>
    <x v="2"/>
    <n v="32935"/>
    <x v="0"/>
    <s v="OFF-ST-10003282"/>
    <s v="Office Supplies"/>
    <s v="Storage"/>
    <x v="42"/>
    <n v="95.616"/>
    <n v="2"/>
    <x v="2"/>
    <n v="9.5616000000000003"/>
    <x v="12"/>
    <x v="8"/>
    <x v="3"/>
  </r>
  <r>
    <x v="21"/>
    <x v="21"/>
    <d v="2016-03-13T00:00:00"/>
    <s v="First Class"/>
    <s v="ON-18715"/>
    <s v="Odella Nelson"/>
    <x v="1"/>
    <x v="0"/>
    <x v="16"/>
    <x v="11"/>
    <n v="55122"/>
    <x v="2"/>
    <s v="TEC-AC-10000171"/>
    <s v="Technology"/>
    <s v="Accessories"/>
    <x v="43"/>
    <n v="45.98"/>
    <n v="2"/>
    <x v="0"/>
    <n v="19.7714"/>
    <x v="2"/>
    <x v="10"/>
    <x v="0"/>
  </r>
  <r>
    <x v="21"/>
    <x v="21"/>
    <d v="2016-03-13T00:00:00"/>
    <s v="First Class"/>
    <s v="ON-18715"/>
    <s v="Odella Nelson"/>
    <x v="1"/>
    <x v="0"/>
    <x v="16"/>
    <x v="11"/>
    <n v="55122"/>
    <x v="2"/>
    <s v="OFF-BI-10003291"/>
    <s v="Office Supplies"/>
    <s v="Binders"/>
    <x v="44"/>
    <n v="17.46"/>
    <n v="2"/>
    <x v="0"/>
    <n v="8.2062000000000008"/>
    <x v="2"/>
    <x v="10"/>
    <x v="0"/>
  </r>
  <r>
    <x v="22"/>
    <x v="22"/>
    <d v="2014-10-25T00:00:00"/>
    <s v="Second Class"/>
    <s v="PO-18865"/>
    <s v="Patrick O'Donnell"/>
    <x v="0"/>
    <x v="0"/>
    <x v="17"/>
    <x v="12"/>
    <n v="48185"/>
    <x v="2"/>
    <s v="OFF-ST-10001713"/>
    <s v="Office Supplies"/>
    <s v="Storage"/>
    <x v="45"/>
    <n v="211.96"/>
    <n v="4"/>
    <x v="0"/>
    <n v="8.4784000000000006"/>
    <x v="14"/>
    <x v="2"/>
    <x v="2"/>
  </r>
  <r>
    <x v="23"/>
    <x v="23"/>
    <d v="2016-06-25T00:00:00"/>
    <s v="Standard Class"/>
    <s v="LH-16900"/>
    <s v="Lena Hernandez"/>
    <x v="0"/>
    <x v="0"/>
    <x v="18"/>
    <x v="13"/>
    <n v="19901"/>
    <x v="3"/>
    <s v="TEC-AC-10002167"/>
    <s v="Technology"/>
    <s v="Accessories"/>
    <x v="46"/>
    <n v="45"/>
    <n v="3"/>
    <x v="0"/>
    <n v="4.95"/>
    <x v="14"/>
    <x v="1"/>
    <x v="0"/>
  </r>
  <r>
    <x v="23"/>
    <x v="23"/>
    <d v="2016-06-25T00:00:00"/>
    <s v="Standard Class"/>
    <s v="LH-16900"/>
    <s v="Lena Hernandez"/>
    <x v="0"/>
    <x v="0"/>
    <x v="18"/>
    <x v="13"/>
    <n v="19901"/>
    <x v="3"/>
    <s v="TEC-PH-10003988"/>
    <s v="Technology"/>
    <s v="Phones"/>
    <x v="47"/>
    <n v="21.8"/>
    <n v="2"/>
    <x v="0"/>
    <n v="6.1040000000000001"/>
    <x v="14"/>
    <x v="1"/>
    <x v="0"/>
  </r>
  <r>
    <x v="24"/>
    <x v="24"/>
    <d v="2015-04-22T00:00:00"/>
    <s v="Standard Class"/>
    <s v="DP-13000"/>
    <s v="Darren Powers"/>
    <x v="0"/>
    <x v="0"/>
    <x v="19"/>
    <x v="14"/>
    <n v="47150"/>
    <x v="2"/>
    <s v="OFF-BI-10004410"/>
    <s v="Office Supplies"/>
    <s v="Binders"/>
    <x v="48"/>
    <n v="38.22"/>
    <n v="6"/>
    <x v="0"/>
    <n v="17.9634"/>
    <x v="15"/>
    <x v="3"/>
    <x v="1"/>
  </r>
  <r>
    <x v="24"/>
    <x v="24"/>
    <d v="2015-04-22T00:00:00"/>
    <s v="Standard Class"/>
    <s v="DP-13000"/>
    <s v="Darren Powers"/>
    <x v="0"/>
    <x v="0"/>
    <x v="19"/>
    <x v="14"/>
    <n v="47150"/>
    <x v="2"/>
    <s v="OFF-LA-10002762"/>
    <s v="Office Supplies"/>
    <s v="Labels"/>
    <x v="49"/>
    <n v="75.180000000000007"/>
    <n v="6"/>
    <x v="0"/>
    <n v="35.334600000000002"/>
    <x v="15"/>
    <x v="3"/>
    <x v="1"/>
  </r>
  <r>
    <x v="24"/>
    <x v="24"/>
    <d v="2015-04-22T00:00:00"/>
    <s v="Standard Class"/>
    <s v="DP-13000"/>
    <s v="Darren Powers"/>
    <x v="0"/>
    <x v="0"/>
    <x v="19"/>
    <x v="14"/>
    <n v="47150"/>
    <x v="2"/>
    <s v="FUR-FU-10001706"/>
    <s v="Furniture"/>
    <s v="Furnishings"/>
    <x v="50"/>
    <n v="6.16"/>
    <n v="2"/>
    <x v="0"/>
    <n v="2.9567999999999999"/>
    <x v="15"/>
    <x v="3"/>
    <x v="1"/>
  </r>
  <r>
    <x v="24"/>
    <x v="24"/>
    <d v="2015-04-22T00:00:00"/>
    <s v="Standard Class"/>
    <s v="DP-13000"/>
    <s v="Darren Powers"/>
    <x v="0"/>
    <x v="0"/>
    <x v="19"/>
    <x v="14"/>
    <n v="47150"/>
    <x v="2"/>
    <s v="FUR-CH-10003061"/>
    <s v="Furniture"/>
    <s v="Chairs"/>
    <x v="51"/>
    <n v="89.99"/>
    <n v="1"/>
    <x v="0"/>
    <n v="17.098099999999999"/>
    <x v="15"/>
    <x v="3"/>
    <x v="1"/>
  </r>
  <r>
    <x v="25"/>
    <x v="25"/>
    <d v="2016-12-17T00:00:00"/>
    <s v="Standard Class"/>
    <s v="JM-15265"/>
    <s v="Janet Molinari"/>
    <x v="1"/>
    <x v="0"/>
    <x v="20"/>
    <x v="15"/>
    <n v="10024"/>
    <x v="3"/>
    <s v="OFF-FA-10000304"/>
    <s v="Office Supplies"/>
    <s v="Fasteners"/>
    <x v="52"/>
    <n v="15.26"/>
    <n v="7"/>
    <x v="0"/>
    <n v="6.2565999999999997"/>
    <x v="2"/>
    <x v="4"/>
    <x v="0"/>
  </r>
  <r>
    <x v="25"/>
    <x v="25"/>
    <d v="2016-12-17T00:00:00"/>
    <s v="Standard Class"/>
    <s v="JM-15265"/>
    <s v="Janet Molinari"/>
    <x v="1"/>
    <x v="0"/>
    <x v="20"/>
    <x v="15"/>
    <n v="10024"/>
    <x v="3"/>
    <s v="TEC-PH-10002447"/>
    <s v="Technology"/>
    <s v="Phones"/>
    <x v="53"/>
    <n v="1029.95"/>
    <n v="5"/>
    <x v="0"/>
    <n v="298.68549999999999"/>
    <x v="2"/>
    <x v="4"/>
    <x v="0"/>
  </r>
  <r>
    <x v="26"/>
    <x v="26"/>
    <d v="2016-06-18T00:00:00"/>
    <s v="First Class"/>
    <s v="TB-21055"/>
    <s v="Ted Butterfield"/>
    <x v="0"/>
    <x v="0"/>
    <x v="21"/>
    <x v="15"/>
    <n v="12180"/>
    <x v="3"/>
    <s v="OFF-ST-10000604"/>
    <s v="Office Supplies"/>
    <s v="Storage"/>
    <x v="54"/>
    <n v="208.56"/>
    <n v="6"/>
    <x v="0"/>
    <n v="52.14"/>
    <x v="11"/>
    <x v="1"/>
    <x v="0"/>
  </r>
  <r>
    <x v="26"/>
    <x v="26"/>
    <d v="2016-06-18T00:00:00"/>
    <s v="First Class"/>
    <s v="TB-21055"/>
    <s v="Ted Butterfield"/>
    <x v="0"/>
    <x v="0"/>
    <x v="21"/>
    <x v="15"/>
    <n v="12180"/>
    <x v="3"/>
    <s v="OFF-PA-10001569"/>
    <s v="Office Supplies"/>
    <s v="Paper"/>
    <x v="55"/>
    <n v="32.4"/>
    <n v="5"/>
    <x v="0"/>
    <n v="15.552"/>
    <x v="11"/>
    <x v="1"/>
    <x v="0"/>
  </r>
  <r>
    <x v="26"/>
    <x v="26"/>
    <d v="2016-06-18T00:00:00"/>
    <s v="First Class"/>
    <s v="TB-21055"/>
    <s v="Ted Butterfield"/>
    <x v="0"/>
    <x v="0"/>
    <x v="21"/>
    <x v="15"/>
    <n v="12180"/>
    <x v="3"/>
    <s v="FUR-CH-10003968"/>
    <s v="Furniture"/>
    <s v="Chairs"/>
    <x v="56"/>
    <n v="319.41000000000003"/>
    <n v="5"/>
    <x v="9"/>
    <n v="7.0979999999999999"/>
    <x v="11"/>
    <x v="1"/>
    <x v="0"/>
  </r>
  <r>
    <x v="26"/>
    <x v="26"/>
    <d v="2016-06-18T00:00:00"/>
    <s v="First Class"/>
    <s v="TB-21055"/>
    <s v="Ted Butterfield"/>
    <x v="0"/>
    <x v="0"/>
    <x v="21"/>
    <x v="15"/>
    <n v="12180"/>
    <x v="3"/>
    <s v="OFF-PA-10000587"/>
    <s v="Office Supplies"/>
    <s v="Paper"/>
    <x v="57"/>
    <n v="14.56"/>
    <n v="2"/>
    <x v="0"/>
    <n v="6.9888000000000003"/>
    <x v="11"/>
    <x v="1"/>
    <x v="0"/>
  </r>
  <r>
    <x v="26"/>
    <x v="26"/>
    <d v="2016-06-18T00:00:00"/>
    <s v="First Class"/>
    <s v="TB-21055"/>
    <s v="Ted Butterfield"/>
    <x v="0"/>
    <x v="0"/>
    <x v="21"/>
    <x v="15"/>
    <n v="12180"/>
    <x v="3"/>
    <s v="TEC-AC-10002167"/>
    <s v="Technology"/>
    <s v="Accessories"/>
    <x v="46"/>
    <n v="30"/>
    <n v="2"/>
    <x v="0"/>
    <n v="3.3"/>
    <x v="11"/>
    <x v="1"/>
    <x v="0"/>
  </r>
  <r>
    <x v="26"/>
    <x v="26"/>
    <d v="2016-06-18T00:00:00"/>
    <s v="First Class"/>
    <s v="TB-21055"/>
    <s v="Ted Butterfield"/>
    <x v="0"/>
    <x v="0"/>
    <x v="21"/>
    <x v="15"/>
    <n v="12180"/>
    <x v="3"/>
    <s v="OFF-BI-10001460"/>
    <s v="Office Supplies"/>
    <s v="Binders"/>
    <x v="58"/>
    <n v="48.48"/>
    <n v="4"/>
    <x v="2"/>
    <n v="16.361999999999998"/>
    <x v="11"/>
    <x v="1"/>
    <x v="0"/>
  </r>
  <r>
    <x v="26"/>
    <x v="26"/>
    <d v="2016-06-18T00:00:00"/>
    <s v="First Class"/>
    <s v="TB-21055"/>
    <s v="Ted Butterfield"/>
    <x v="0"/>
    <x v="0"/>
    <x v="21"/>
    <x v="15"/>
    <n v="12180"/>
    <x v="3"/>
    <s v="OFF-AR-10001868"/>
    <s v="Office Supplies"/>
    <s v="Art"/>
    <x v="59"/>
    <n v="1.68"/>
    <n v="1"/>
    <x v="0"/>
    <n v="0.84"/>
    <x v="11"/>
    <x v="1"/>
    <x v="0"/>
  </r>
  <r>
    <x v="27"/>
    <x v="27"/>
    <d v="2015-11-30T00:00:00"/>
    <s v="Standard Class"/>
    <s v="KM-16720"/>
    <s v="Kunst Miller"/>
    <x v="0"/>
    <x v="0"/>
    <x v="1"/>
    <x v="1"/>
    <n v="90004"/>
    <x v="1"/>
    <s v="TEC-AC-10004633"/>
    <s v="Technology"/>
    <s v="Accessories"/>
    <x v="60"/>
    <n v="13.98"/>
    <n v="2"/>
    <x v="0"/>
    <n v="6.1512000000000002"/>
    <x v="16"/>
    <x v="0"/>
    <x v="1"/>
  </r>
  <r>
    <x v="27"/>
    <x v="27"/>
    <d v="2015-11-30T00:00:00"/>
    <s v="Standard Class"/>
    <s v="KM-16720"/>
    <s v="Kunst Miller"/>
    <x v="0"/>
    <x v="0"/>
    <x v="1"/>
    <x v="1"/>
    <n v="90004"/>
    <x v="1"/>
    <s v="OFF-BI-10001078"/>
    <s v="Office Supplies"/>
    <s v="Binders"/>
    <x v="61"/>
    <n v="25.824000000000002"/>
    <n v="6"/>
    <x v="2"/>
    <n v="9.3612000000000002"/>
    <x v="16"/>
    <x v="0"/>
    <x v="1"/>
  </r>
  <r>
    <x v="27"/>
    <x v="27"/>
    <d v="2015-11-30T00:00:00"/>
    <s v="Standard Class"/>
    <s v="KM-16720"/>
    <s v="Kunst Miller"/>
    <x v="0"/>
    <x v="0"/>
    <x v="1"/>
    <x v="1"/>
    <n v="90004"/>
    <x v="1"/>
    <s v="OFF-PA-10003892"/>
    <s v="Office Supplies"/>
    <s v="Paper"/>
    <x v="62"/>
    <n v="146.72999999999999"/>
    <n v="3"/>
    <x v="0"/>
    <n v="68.963099999999997"/>
    <x v="16"/>
    <x v="0"/>
    <x v="1"/>
  </r>
  <r>
    <x v="27"/>
    <x v="27"/>
    <d v="2015-11-30T00:00:00"/>
    <s v="Standard Class"/>
    <s v="KM-16720"/>
    <s v="Kunst Miller"/>
    <x v="0"/>
    <x v="0"/>
    <x v="1"/>
    <x v="1"/>
    <n v="90004"/>
    <x v="1"/>
    <s v="FUR-FU-10000397"/>
    <s v="Furniture"/>
    <s v="Furnishings"/>
    <x v="63"/>
    <n v="79.760000000000005"/>
    <n v="4"/>
    <x v="0"/>
    <n v="22.332799999999999"/>
    <x v="16"/>
    <x v="0"/>
    <x v="1"/>
  </r>
  <r>
    <x v="28"/>
    <x v="28"/>
    <d v="2015-05-05T00:00:00"/>
    <s v="Standard Class"/>
    <s v="PS-18970"/>
    <s v="Paul Stevenson"/>
    <x v="2"/>
    <x v="0"/>
    <x v="22"/>
    <x v="10"/>
    <n v="60610"/>
    <x v="2"/>
    <s v="FUR-CH-10001146"/>
    <s v="Furniture"/>
    <s v="Chairs"/>
    <x v="64"/>
    <n v="213.11500000000001"/>
    <n v="5"/>
    <x v="4"/>
    <n v="-15.2225"/>
    <x v="17"/>
    <x v="3"/>
    <x v="1"/>
  </r>
  <r>
    <x v="29"/>
    <x v="29"/>
    <d v="2014-12-10T00:00:00"/>
    <s v="Standard Class"/>
    <s v="BS-11590"/>
    <s v="Brendan Sweed"/>
    <x v="1"/>
    <x v="0"/>
    <x v="23"/>
    <x v="16"/>
    <n v="85234"/>
    <x v="1"/>
    <s v="OFF-AR-10002671"/>
    <s v="Office Supplies"/>
    <s v="Art"/>
    <x v="65"/>
    <n v="1113.0239999999999"/>
    <n v="8"/>
    <x v="2"/>
    <n v="111.30240000000001"/>
    <x v="5"/>
    <x v="4"/>
    <x v="2"/>
  </r>
  <r>
    <x v="29"/>
    <x v="29"/>
    <d v="2014-12-10T00:00:00"/>
    <s v="Standard Class"/>
    <s v="BS-11590"/>
    <s v="Brendan Sweed"/>
    <x v="1"/>
    <x v="0"/>
    <x v="23"/>
    <x v="16"/>
    <n v="85234"/>
    <x v="1"/>
    <s v="TEC-PH-10002726"/>
    <s v="Technology"/>
    <s v="Phones"/>
    <x v="66"/>
    <n v="167.96799999999999"/>
    <n v="4"/>
    <x v="2"/>
    <n v="62.988"/>
    <x v="5"/>
    <x v="4"/>
    <x v="2"/>
  </r>
  <r>
    <x v="30"/>
    <x v="30"/>
    <d v="2016-06-06T00:00:00"/>
    <s v="First Class"/>
    <s v="KD-16270"/>
    <s v="Karen Daniels"/>
    <x v="0"/>
    <x v="0"/>
    <x v="24"/>
    <x v="17"/>
    <n v="22153"/>
    <x v="0"/>
    <s v="OFF-PA-10000482"/>
    <s v="Office Supplies"/>
    <s v="Paper"/>
    <x v="67"/>
    <n v="75.88"/>
    <n v="2"/>
    <x v="0"/>
    <n v="35.663600000000002"/>
    <x v="18"/>
    <x v="1"/>
    <x v="0"/>
  </r>
  <r>
    <x v="31"/>
    <x v="31"/>
    <d v="2016-09-23T00:00:00"/>
    <s v="Standard Class"/>
    <s v="HM-14980"/>
    <s v="Henry MacAllister"/>
    <x v="0"/>
    <x v="0"/>
    <x v="20"/>
    <x v="15"/>
    <n v="10009"/>
    <x v="3"/>
    <s v="OFF-BI-10004654"/>
    <s v="Office Supplies"/>
    <s v="Binders"/>
    <x v="68"/>
    <n v="4.6159999999999997"/>
    <n v="1"/>
    <x v="2"/>
    <n v="1.7310000000000001"/>
    <x v="15"/>
    <x v="8"/>
    <x v="0"/>
  </r>
  <r>
    <x v="32"/>
    <x v="32"/>
    <d v="2017-09-17T00:00:00"/>
    <s v="Second Class"/>
    <s v="TB-21520"/>
    <s v="Tracy Blumstein"/>
    <x v="0"/>
    <x v="0"/>
    <x v="25"/>
    <x v="12"/>
    <n v="49201"/>
    <x v="2"/>
    <s v="OFF-PA-10004675"/>
    <s v="Office Supplies"/>
    <s v="Paper"/>
    <x v="69"/>
    <n v="19.05"/>
    <n v="3"/>
    <x v="0"/>
    <n v="8.7629999999999999"/>
    <x v="19"/>
    <x v="8"/>
    <x v="3"/>
  </r>
  <r>
    <x v="33"/>
    <x v="33"/>
    <d v="2015-05-02T00:00:00"/>
    <s v="Standard Class"/>
    <s v="JE-15745"/>
    <s v="Joel Eaton"/>
    <x v="0"/>
    <x v="0"/>
    <x v="26"/>
    <x v="18"/>
    <n v="38109"/>
    <x v="0"/>
    <s v="FUR-CH-10000513"/>
    <s v="Furniture"/>
    <s v="Chairs"/>
    <x v="70"/>
    <n v="831.93600000000004"/>
    <n v="8"/>
    <x v="2"/>
    <n v="-114.3912"/>
    <x v="20"/>
    <x v="3"/>
    <x v="1"/>
  </r>
  <r>
    <x v="33"/>
    <x v="33"/>
    <d v="2015-05-02T00:00:00"/>
    <s v="Standard Class"/>
    <s v="JE-15745"/>
    <s v="Joel Eaton"/>
    <x v="0"/>
    <x v="0"/>
    <x v="26"/>
    <x v="18"/>
    <n v="38109"/>
    <x v="0"/>
    <s v="FUR-FU-10003708"/>
    <s v="Furniture"/>
    <s v="Furnishings"/>
    <x v="71"/>
    <n v="97.04"/>
    <n v="2"/>
    <x v="2"/>
    <n v="1.2130000000000001"/>
    <x v="20"/>
    <x v="3"/>
    <x v="1"/>
  </r>
  <r>
    <x v="33"/>
    <x v="33"/>
    <d v="2015-05-02T00:00:00"/>
    <s v="Standard Class"/>
    <s v="JE-15745"/>
    <s v="Joel Eaton"/>
    <x v="0"/>
    <x v="0"/>
    <x v="26"/>
    <x v="18"/>
    <n v="38109"/>
    <x v="0"/>
    <s v="OFF-ST-10004123"/>
    <s v="Office Supplies"/>
    <s v="Storage"/>
    <x v="72"/>
    <n v="72.784000000000006"/>
    <n v="1"/>
    <x v="2"/>
    <n v="-18.196000000000002"/>
    <x v="20"/>
    <x v="3"/>
    <x v="1"/>
  </r>
  <r>
    <x v="34"/>
    <x v="34"/>
    <d v="2017-12-11T00:00:00"/>
    <s v="First Class"/>
    <s v="KB-16600"/>
    <s v="Ken Brennan"/>
    <x v="1"/>
    <x v="0"/>
    <x v="12"/>
    <x v="5"/>
    <n v="77041"/>
    <x v="2"/>
    <s v="OFF-BI-10004182"/>
    <s v="Office Supplies"/>
    <s v="Binders"/>
    <x v="73"/>
    <n v="1.248"/>
    <n v="3"/>
    <x v="3"/>
    <n v="-1.9343999999999999"/>
    <x v="3"/>
    <x v="4"/>
    <x v="3"/>
  </r>
  <r>
    <x v="34"/>
    <x v="34"/>
    <d v="2017-12-11T00:00:00"/>
    <s v="First Class"/>
    <s v="KB-16600"/>
    <s v="Ken Brennan"/>
    <x v="1"/>
    <x v="0"/>
    <x v="12"/>
    <x v="5"/>
    <n v="77041"/>
    <x v="2"/>
    <s v="FUR-FU-10000260"/>
    <s v="Furniture"/>
    <s v="Furnishings"/>
    <x v="74"/>
    <n v="9.7080000000000002"/>
    <n v="3"/>
    <x v="7"/>
    <n v="-5.8247999999999998"/>
    <x v="3"/>
    <x v="4"/>
    <x v="3"/>
  </r>
  <r>
    <x v="34"/>
    <x v="34"/>
    <d v="2017-12-11T00:00:00"/>
    <s v="First Class"/>
    <s v="KB-16600"/>
    <s v="Ken Brennan"/>
    <x v="1"/>
    <x v="0"/>
    <x v="12"/>
    <x v="5"/>
    <n v="77041"/>
    <x v="2"/>
    <s v="OFF-ST-10000615"/>
    <s v="Office Supplies"/>
    <s v="Storage"/>
    <x v="75"/>
    <n v="27.24"/>
    <n v="3"/>
    <x v="2"/>
    <n v="2.7240000000000002"/>
    <x v="3"/>
    <x v="4"/>
    <x v="3"/>
  </r>
  <r>
    <x v="35"/>
    <x v="35"/>
    <d v="2014-12-01T00:00:00"/>
    <s v="Second Class"/>
    <s v="JE-15745"/>
    <s v="Joel Eaton"/>
    <x v="0"/>
    <x v="0"/>
    <x v="12"/>
    <x v="5"/>
    <n v="77070"/>
    <x v="2"/>
    <s v="FUR-FU-10003194"/>
    <s v="Furniture"/>
    <s v="Furnishings"/>
    <x v="76"/>
    <n v="19.3"/>
    <n v="5"/>
    <x v="7"/>
    <n v="-14.475"/>
    <x v="20"/>
    <x v="0"/>
    <x v="2"/>
  </r>
  <r>
    <x v="36"/>
    <x v="1"/>
    <d v="2016-06-15T00:00:00"/>
    <s v="First Class"/>
    <s v="SC-20770"/>
    <s v="Stewart Carmichael"/>
    <x v="1"/>
    <x v="0"/>
    <x v="27"/>
    <x v="19"/>
    <n v="35601"/>
    <x v="0"/>
    <s v="OFF-AP-10002118"/>
    <s v="Office Supplies"/>
    <s v="Appliances"/>
    <x v="77"/>
    <n v="208.16"/>
    <n v="1"/>
    <x v="0"/>
    <n v="56.203200000000002"/>
    <x v="1"/>
    <x v="1"/>
    <x v="0"/>
  </r>
  <r>
    <x v="36"/>
    <x v="1"/>
    <d v="2016-06-15T00:00:00"/>
    <s v="First Class"/>
    <s v="SC-20770"/>
    <s v="Stewart Carmichael"/>
    <x v="1"/>
    <x v="0"/>
    <x v="27"/>
    <x v="19"/>
    <n v="35601"/>
    <x v="0"/>
    <s v="OFF-BI-10002309"/>
    <s v="Office Supplies"/>
    <s v="Binders"/>
    <x v="78"/>
    <n v="16.739999999999998"/>
    <n v="3"/>
    <x v="0"/>
    <n v="8.0351999999999997"/>
    <x v="1"/>
    <x v="1"/>
    <x v="0"/>
  </r>
  <r>
    <x v="37"/>
    <x v="36"/>
    <d v="2014-10-16T00:00:00"/>
    <s v="Standard Class"/>
    <s v="DN-13690"/>
    <s v="Duane Noonan"/>
    <x v="0"/>
    <x v="0"/>
    <x v="8"/>
    <x v="1"/>
    <n v="94122"/>
    <x v="1"/>
    <s v="OFF-AR-10002053"/>
    <s v="Office Supplies"/>
    <s v="Art"/>
    <x v="79"/>
    <n v="14.9"/>
    <n v="5"/>
    <x v="0"/>
    <n v="4.1719999999999997"/>
    <x v="1"/>
    <x v="2"/>
    <x v="2"/>
  </r>
  <r>
    <x v="37"/>
    <x v="36"/>
    <d v="2014-10-16T00:00:00"/>
    <s v="Standard Class"/>
    <s v="DN-13690"/>
    <s v="Duane Noonan"/>
    <x v="0"/>
    <x v="0"/>
    <x v="8"/>
    <x v="1"/>
    <n v="94122"/>
    <x v="1"/>
    <s v="OFF-ST-10002370"/>
    <s v="Office Supplies"/>
    <s v="Storage"/>
    <x v="80"/>
    <n v="21.39"/>
    <n v="1"/>
    <x v="0"/>
    <n v="6.2031000000000001"/>
    <x v="1"/>
    <x v="2"/>
    <x v="2"/>
  </r>
  <r>
    <x v="38"/>
    <x v="37"/>
    <d v="2015-09-08T00:00:00"/>
    <s v="Standard Class"/>
    <s v="JC-16105"/>
    <s v="Julie Creighton"/>
    <x v="1"/>
    <x v="0"/>
    <x v="28"/>
    <x v="3"/>
    <n v="27707"/>
    <x v="0"/>
    <s v="OFF-EN-10000927"/>
    <s v="Office Supplies"/>
    <s v="Envelopes"/>
    <x v="81"/>
    <n v="200.98400000000001"/>
    <n v="7"/>
    <x v="2"/>
    <n v="62.807499999999997"/>
    <x v="21"/>
    <x v="8"/>
    <x v="1"/>
  </r>
  <r>
    <x v="39"/>
    <x v="38"/>
    <d v="2017-11-16T00:00:00"/>
    <s v="First Class"/>
    <s v="CS-12400"/>
    <s v="Christopher Schild"/>
    <x v="2"/>
    <x v="0"/>
    <x v="22"/>
    <x v="10"/>
    <n v="60623"/>
    <x v="2"/>
    <s v="OFF-ST-10003656"/>
    <s v="Office Supplies"/>
    <s v="Storage"/>
    <x v="82"/>
    <n v="230.376"/>
    <n v="3"/>
    <x v="2"/>
    <n v="-48.954900000000002"/>
    <x v="7"/>
    <x v="0"/>
    <x v="3"/>
  </r>
  <r>
    <x v="40"/>
    <x v="39"/>
    <d v="2017-05-30T00:00:00"/>
    <s v="Second Class"/>
    <s v="PO-18865"/>
    <s v="Patrick O'Donnell"/>
    <x v="0"/>
    <x v="0"/>
    <x v="29"/>
    <x v="20"/>
    <n v="29203"/>
    <x v="0"/>
    <s v="FUR-CH-10000863"/>
    <s v="Furniture"/>
    <s v="Chairs"/>
    <x v="83"/>
    <n v="301.95999999999998"/>
    <n v="2"/>
    <x v="0"/>
    <n v="33.215600000000002"/>
    <x v="22"/>
    <x v="5"/>
    <x v="3"/>
  </r>
  <r>
    <x v="41"/>
    <x v="40"/>
    <d v="2017-11-02T00:00:00"/>
    <s v="Standard Class"/>
    <s v="PG-18895"/>
    <s v="Paul Gonzalez"/>
    <x v="0"/>
    <x v="0"/>
    <x v="30"/>
    <x v="11"/>
    <n v="55901"/>
    <x v="2"/>
    <s v="TEC-AC-10001998"/>
    <s v="Technology"/>
    <s v="Accessories"/>
    <x v="84"/>
    <n v="19.989999999999998"/>
    <n v="1"/>
    <x v="0"/>
    <n v="6.7965999999999998"/>
    <x v="20"/>
    <x v="2"/>
    <x v="3"/>
  </r>
  <r>
    <x v="41"/>
    <x v="40"/>
    <d v="2017-11-02T00:00:00"/>
    <s v="Standard Class"/>
    <s v="PG-18895"/>
    <s v="Paul Gonzalez"/>
    <x v="0"/>
    <x v="0"/>
    <x v="30"/>
    <x v="11"/>
    <n v="55901"/>
    <x v="2"/>
    <s v="OFF-LA-10000134"/>
    <s v="Office Supplies"/>
    <s v="Labels"/>
    <x v="85"/>
    <n v="6.16"/>
    <n v="2"/>
    <x v="0"/>
    <n v="2.9567999999999999"/>
    <x v="20"/>
    <x v="2"/>
    <x v="3"/>
  </r>
  <r>
    <x v="42"/>
    <x v="41"/>
    <d v="2016-04-10T00:00:00"/>
    <s v="Second Class"/>
    <s v="GM-14455"/>
    <s v="Gary Mitchum"/>
    <x v="2"/>
    <x v="0"/>
    <x v="12"/>
    <x v="5"/>
    <n v="77095"/>
    <x v="2"/>
    <s v="OFF-ST-10003442"/>
    <s v="Office Supplies"/>
    <s v="Storage"/>
    <x v="86"/>
    <n v="158.36799999999999"/>
    <n v="7"/>
    <x v="2"/>
    <n v="13.857200000000001"/>
    <x v="5"/>
    <x v="3"/>
    <x v="0"/>
  </r>
  <r>
    <x v="43"/>
    <x v="42"/>
    <d v="2016-09-22T00:00:00"/>
    <s v="Standard Class"/>
    <s v="JS-15685"/>
    <s v="Jim Sink"/>
    <x v="1"/>
    <x v="0"/>
    <x v="1"/>
    <x v="1"/>
    <n v="90036"/>
    <x v="1"/>
    <s v="OFF-AR-10004930"/>
    <s v="Office Supplies"/>
    <s v="Art"/>
    <x v="87"/>
    <n v="20.100000000000001"/>
    <n v="3"/>
    <x v="0"/>
    <n v="6.633"/>
    <x v="11"/>
    <x v="8"/>
    <x v="0"/>
  </r>
  <r>
    <x v="43"/>
    <x v="42"/>
    <d v="2016-09-22T00:00:00"/>
    <s v="Standard Class"/>
    <s v="JS-15685"/>
    <s v="Jim Sink"/>
    <x v="1"/>
    <x v="0"/>
    <x v="1"/>
    <x v="1"/>
    <n v="90036"/>
    <x v="1"/>
    <s v="TEC-PH-10004093"/>
    <s v="Technology"/>
    <s v="Phones"/>
    <x v="40"/>
    <n v="73.584000000000003"/>
    <n v="2"/>
    <x v="2"/>
    <n v="8.2782"/>
    <x v="11"/>
    <x v="8"/>
    <x v="0"/>
  </r>
  <r>
    <x v="43"/>
    <x v="42"/>
    <d v="2016-09-22T00:00:00"/>
    <s v="Standard Class"/>
    <s v="JS-15685"/>
    <s v="Jim Sink"/>
    <x v="1"/>
    <x v="0"/>
    <x v="1"/>
    <x v="1"/>
    <n v="90036"/>
    <x v="1"/>
    <s v="OFF-PA-10000304"/>
    <s v="Office Supplies"/>
    <s v="Paper"/>
    <x v="88"/>
    <n v="6.48"/>
    <n v="1"/>
    <x v="0"/>
    <n v="3.1103999999999998"/>
    <x v="11"/>
    <x v="8"/>
    <x v="0"/>
  </r>
  <r>
    <x v="44"/>
    <x v="43"/>
    <d v="2015-02-05T00:00:00"/>
    <s v="Second Class"/>
    <s v="KB-16315"/>
    <s v="Karl Braun"/>
    <x v="0"/>
    <x v="0"/>
    <x v="31"/>
    <x v="11"/>
    <n v="55407"/>
    <x v="2"/>
    <s v="OFF-PA-10003177"/>
    <s v="Office Supplies"/>
    <s v="Paper"/>
    <x v="89"/>
    <n v="12.96"/>
    <n v="2"/>
    <x v="0"/>
    <n v="6.2207999999999997"/>
    <x v="23"/>
    <x v="9"/>
    <x v="1"/>
  </r>
  <r>
    <x v="44"/>
    <x v="43"/>
    <d v="2015-02-05T00:00:00"/>
    <s v="Second Class"/>
    <s v="KB-16315"/>
    <s v="Karl Braun"/>
    <x v="0"/>
    <x v="0"/>
    <x v="31"/>
    <x v="11"/>
    <n v="55407"/>
    <x v="2"/>
    <s v="FUR-FU-10003799"/>
    <s v="Furniture"/>
    <s v="Furnishings"/>
    <x v="90"/>
    <n v="53.34"/>
    <n v="3"/>
    <x v="0"/>
    <n v="16.535399999999999"/>
    <x v="23"/>
    <x v="9"/>
    <x v="1"/>
  </r>
  <r>
    <x v="44"/>
    <x v="43"/>
    <d v="2015-02-05T00:00:00"/>
    <s v="Second Class"/>
    <s v="KB-16315"/>
    <s v="Karl Braun"/>
    <x v="0"/>
    <x v="0"/>
    <x v="31"/>
    <x v="11"/>
    <n v="55407"/>
    <x v="2"/>
    <s v="OFF-BI-10002852"/>
    <s v="Office Supplies"/>
    <s v="Binders"/>
    <x v="91"/>
    <n v="32.96"/>
    <n v="2"/>
    <x v="0"/>
    <n v="16.150400000000001"/>
    <x v="23"/>
    <x v="9"/>
    <x v="1"/>
  </r>
  <r>
    <x v="45"/>
    <x v="44"/>
    <d v="2017-11-12T00:00:00"/>
    <s v="Standard Class"/>
    <s v="RB-19705"/>
    <s v="Roger Barcio"/>
    <x v="2"/>
    <x v="0"/>
    <x v="32"/>
    <x v="21"/>
    <n v="97206"/>
    <x v="1"/>
    <s v="OFF-BI-10004738"/>
    <s v="Office Supplies"/>
    <s v="Binders"/>
    <x v="92"/>
    <n v="5.6820000000000004"/>
    <n v="1"/>
    <x v="6"/>
    <n v="-3.7879999999999998"/>
    <x v="24"/>
    <x v="0"/>
    <x v="3"/>
  </r>
  <r>
    <x v="46"/>
    <x v="45"/>
    <d v="2017-11-11T00:00:00"/>
    <s v="Second Class"/>
    <s v="PN-18775"/>
    <s v="Parhena Norris"/>
    <x v="2"/>
    <x v="0"/>
    <x v="20"/>
    <x v="15"/>
    <n v="10009"/>
    <x v="3"/>
    <s v="FUR-FU-10000629"/>
    <s v="Furniture"/>
    <s v="Furnishings"/>
    <x v="93"/>
    <n v="96.53"/>
    <n v="7"/>
    <x v="0"/>
    <n v="40.5426"/>
    <x v="3"/>
    <x v="0"/>
    <x v="3"/>
  </r>
  <r>
    <x v="47"/>
    <x v="46"/>
    <d v="2017-06-20T00:00:00"/>
    <s v="First Class"/>
    <s v="KD-16345"/>
    <s v="Katherine Ducich"/>
    <x v="0"/>
    <x v="0"/>
    <x v="8"/>
    <x v="1"/>
    <n v="94122"/>
    <x v="1"/>
    <s v="OFF-BI-10001721"/>
    <s v="Office Supplies"/>
    <s v="Binders"/>
    <x v="94"/>
    <n v="51.311999999999998"/>
    <n v="3"/>
    <x v="2"/>
    <n v="17.959199999999999"/>
    <x v="11"/>
    <x v="1"/>
    <x v="3"/>
  </r>
  <r>
    <x v="48"/>
    <x v="47"/>
    <d v="2016-09-11T00:00:00"/>
    <s v="Standard Class"/>
    <s v="ER-13855"/>
    <s v="Elpida Rittenbach"/>
    <x v="1"/>
    <x v="0"/>
    <x v="33"/>
    <x v="11"/>
    <n v="55106"/>
    <x v="2"/>
    <s v="OFF-AP-10000358"/>
    <s v="Office Supplies"/>
    <s v="Appliances"/>
    <x v="95"/>
    <n v="77.88"/>
    <n v="6"/>
    <x v="0"/>
    <n v="22.5852"/>
    <x v="24"/>
    <x v="8"/>
    <x v="0"/>
  </r>
  <r>
    <x v="49"/>
    <x v="48"/>
    <d v="2016-09-02T00:00:00"/>
    <s v="Standard Class"/>
    <s v="RB-19465"/>
    <s v="Rick Bensley"/>
    <x v="2"/>
    <x v="0"/>
    <x v="22"/>
    <x v="10"/>
    <n v="60610"/>
    <x v="2"/>
    <s v="OFF-PA-10003256"/>
    <s v="Office Supplies"/>
    <s v="Paper"/>
    <x v="96"/>
    <n v="64.623999999999995"/>
    <n v="7"/>
    <x v="2"/>
    <n v="22.618400000000001"/>
    <x v="25"/>
    <x v="6"/>
    <x v="0"/>
  </r>
  <r>
    <x v="49"/>
    <x v="48"/>
    <d v="2016-09-02T00:00:00"/>
    <s v="Standard Class"/>
    <s v="RB-19465"/>
    <s v="Rick Bensley"/>
    <x v="2"/>
    <x v="0"/>
    <x v="22"/>
    <x v="10"/>
    <n v="60610"/>
    <x v="2"/>
    <s v="TEC-AC-10001767"/>
    <s v="Technology"/>
    <s v="Accessories"/>
    <x v="97"/>
    <n v="95.975999999999999"/>
    <n v="3"/>
    <x v="2"/>
    <n v="-10.7973"/>
    <x v="25"/>
    <x v="6"/>
    <x v="0"/>
  </r>
  <r>
    <x v="49"/>
    <x v="48"/>
    <d v="2016-09-02T00:00:00"/>
    <s v="Standard Class"/>
    <s v="RB-19465"/>
    <s v="Rick Bensley"/>
    <x v="2"/>
    <x v="0"/>
    <x v="22"/>
    <x v="10"/>
    <n v="60610"/>
    <x v="2"/>
    <s v="OFF-BI-10002609"/>
    <s v="Office Supplies"/>
    <s v="Binders"/>
    <x v="98"/>
    <n v="1.788"/>
    <n v="3"/>
    <x v="3"/>
    <n v="-3.0396000000000001"/>
    <x v="25"/>
    <x v="6"/>
    <x v="0"/>
  </r>
  <r>
    <x v="50"/>
    <x v="49"/>
    <d v="2016-12-04T00:00:00"/>
    <s v="Second Class"/>
    <s v="GZ-14470"/>
    <s v="Gary Zandusky"/>
    <x v="0"/>
    <x v="0"/>
    <x v="30"/>
    <x v="11"/>
    <n v="55901"/>
    <x v="2"/>
    <s v="OFF-PA-10004040"/>
    <s v="Office Supplies"/>
    <s v="Paper"/>
    <x v="99"/>
    <n v="23.92"/>
    <n v="4"/>
    <x v="0"/>
    <n v="11.720800000000001"/>
    <x v="26"/>
    <x v="4"/>
    <x v="0"/>
  </r>
  <r>
    <x v="51"/>
    <x v="50"/>
    <d v="2015-11-17T00:00:00"/>
    <s v="Standard Class"/>
    <s v="LC-16870"/>
    <s v="Lena Cacioppo"/>
    <x v="0"/>
    <x v="0"/>
    <x v="34"/>
    <x v="22"/>
    <n v="80013"/>
    <x v="1"/>
    <s v="TEC-AC-10001552"/>
    <s v="Technology"/>
    <s v="Accessories"/>
    <x v="100"/>
    <n v="238.89599999999999"/>
    <n v="6"/>
    <x v="2"/>
    <n v="-26.875800000000002"/>
    <x v="7"/>
    <x v="0"/>
    <x v="1"/>
  </r>
  <r>
    <x v="51"/>
    <x v="50"/>
    <d v="2015-11-17T00:00:00"/>
    <s v="Standard Class"/>
    <s v="LC-16870"/>
    <s v="Lena Cacioppo"/>
    <x v="0"/>
    <x v="0"/>
    <x v="34"/>
    <x v="22"/>
    <n v="80013"/>
    <x v="1"/>
    <s v="FUR-FU-10004006"/>
    <s v="Furniture"/>
    <s v="Furnishings"/>
    <x v="101"/>
    <n v="102.36"/>
    <n v="3"/>
    <x v="2"/>
    <n v="-3.8384999999999998"/>
    <x v="7"/>
    <x v="0"/>
    <x v="1"/>
  </r>
  <r>
    <x v="51"/>
    <x v="50"/>
    <d v="2015-11-17T00:00:00"/>
    <s v="Standard Class"/>
    <s v="LC-16870"/>
    <s v="Lena Cacioppo"/>
    <x v="0"/>
    <x v="0"/>
    <x v="34"/>
    <x v="22"/>
    <n v="80013"/>
    <x v="1"/>
    <s v="OFF-BI-10002794"/>
    <s v="Office Supplies"/>
    <s v="Binders"/>
    <x v="102"/>
    <n v="36.881999999999998"/>
    <n v="3"/>
    <x v="6"/>
    <n v="-25.817399999999999"/>
    <x v="7"/>
    <x v="0"/>
    <x v="1"/>
  </r>
  <r>
    <x v="52"/>
    <x v="51"/>
    <d v="2017-11-28T00:00:00"/>
    <s v="Standard Class"/>
    <s v="JM-15250"/>
    <s v="Janet Martin"/>
    <x v="0"/>
    <x v="0"/>
    <x v="35"/>
    <x v="3"/>
    <n v="28205"/>
    <x v="0"/>
    <s v="TEC-AC-10003499"/>
    <s v="Technology"/>
    <s v="Accessories"/>
    <x v="103"/>
    <n v="74.111999999999995"/>
    <n v="8"/>
    <x v="2"/>
    <n v="17.601600000000001"/>
    <x v="27"/>
    <x v="0"/>
    <x v="3"/>
  </r>
  <r>
    <x v="52"/>
    <x v="51"/>
    <d v="2017-11-28T00:00:00"/>
    <s v="Standard Class"/>
    <s v="JM-15250"/>
    <s v="Janet Martin"/>
    <x v="0"/>
    <x v="0"/>
    <x v="35"/>
    <x v="3"/>
    <n v="28205"/>
    <x v="0"/>
    <s v="TEC-PH-10002844"/>
    <s v="Technology"/>
    <s v="Phones"/>
    <x v="104"/>
    <n v="27.992000000000001"/>
    <n v="1"/>
    <x v="2"/>
    <n v="2.0994000000000002"/>
    <x v="27"/>
    <x v="0"/>
    <x v="3"/>
  </r>
  <r>
    <x v="52"/>
    <x v="51"/>
    <d v="2017-11-28T00:00:00"/>
    <s v="Standard Class"/>
    <s v="JM-15250"/>
    <s v="Janet Martin"/>
    <x v="0"/>
    <x v="0"/>
    <x v="35"/>
    <x v="3"/>
    <n v="28205"/>
    <x v="0"/>
    <s v="OFF-AR-10000390"/>
    <s v="Office Supplies"/>
    <s v="Art"/>
    <x v="105"/>
    <n v="3.3039999999999998"/>
    <n v="1"/>
    <x v="2"/>
    <n v="1.0738000000000001"/>
    <x v="27"/>
    <x v="0"/>
    <x v="3"/>
  </r>
  <r>
    <x v="53"/>
    <x v="52"/>
    <d v="2015-10-20T00:00:00"/>
    <s v="Standard Class"/>
    <s v="PA-19060"/>
    <s v="Pete Armstrong"/>
    <x v="2"/>
    <x v="0"/>
    <x v="36"/>
    <x v="10"/>
    <n v="60462"/>
    <x v="2"/>
    <s v="TEC-AC-10000844"/>
    <s v="Technology"/>
    <s v="Accessories"/>
    <x v="106"/>
    <n v="339.96"/>
    <n v="5"/>
    <x v="2"/>
    <n v="67.992000000000004"/>
    <x v="4"/>
    <x v="2"/>
    <x v="1"/>
  </r>
  <r>
    <x v="54"/>
    <x v="53"/>
    <d v="2017-12-30T00:00:00"/>
    <s v="Standard Class"/>
    <s v="CV-12805"/>
    <s v="Cynthia Voltz"/>
    <x v="1"/>
    <x v="0"/>
    <x v="20"/>
    <x v="15"/>
    <n v="10035"/>
    <x v="3"/>
    <s v="FUR-FU-10001934"/>
    <s v="Furniture"/>
    <s v="Furnishings"/>
    <x v="107"/>
    <n v="41.96"/>
    <n v="2"/>
    <x v="0"/>
    <n v="10.909599999999999"/>
    <x v="10"/>
    <x v="4"/>
    <x v="3"/>
  </r>
  <r>
    <x v="55"/>
    <x v="54"/>
    <d v="2016-11-10T00:00:00"/>
    <s v="Standard Class"/>
    <s v="CL-12565"/>
    <s v="Clay Ludtke"/>
    <x v="0"/>
    <x v="0"/>
    <x v="37"/>
    <x v="23"/>
    <n v="50322"/>
    <x v="2"/>
    <s v="OFF-AR-10000380"/>
    <s v="Office Supplies"/>
    <s v="Art"/>
    <x v="108"/>
    <n v="75.959999999999994"/>
    <n v="2"/>
    <x v="0"/>
    <n v="22.788"/>
    <x v="21"/>
    <x v="0"/>
    <x v="0"/>
  </r>
  <r>
    <x v="55"/>
    <x v="54"/>
    <d v="2016-11-10T00:00:00"/>
    <s v="Standard Class"/>
    <s v="CL-12565"/>
    <s v="Clay Ludtke"/>
    <x v="0"/>
    <x v="0"/>
    <x v="37"/>
    <x v="23"/>
    <n v="50322"/>
    <x v="2"/>
    <s v="OFF-BI-10003981"/>
    <s v="Office Supplies"/>
    <s v="Binders"/>
    <x v="109"/>
    <n v="27.24"/>
    <n v="6"/>
    <x v="0"/>
    <n v="13.3476"/>
    <x v="21"/>
    <x v="0"/>
    <x v="0"/>
  </r>
  <r>
    <x v="56"/>
    <x v="55"/>
    <d v="2014-08-27T00:00:00"/>
    <s v="Second Class"/>
    <s v="RC-19960"/>
    <s v="Ryan Crowe"/>
    <x v="0"/>
    <x v="0"/>
    <x v="38"/>
    <x v="24"/>
    <n v="43229"/>
    <x v="3"/>
    <s v="OFF-FA-10000621"/>
    <s v="Office Supplies"/>
    <s v="Fasteners"/>
    <x v="110"/>
    <n v="40.095999999999997"/>
    <n v="14"/>
    <x v="2"/>
    <n v="14.534800000000001"/>
    <x v="10"/>
    <x v="6"/>
    <x v="2"/>
  </r>
  <r>
    <x v="56"/>
    <x v="55"/>
    <d v="2014-08-27T00:00:00"/>
    <s v="Second Class"/>
    <s v="RC-19960"/>
    <s v="Ryan Crowe"/>
    <x v="0"/>
    <x v="0"/>
    <x v="38"/>
    <x v="24"/>
    <n v="43229"/>
    <x v="3"/>
    <s v="OFF-EN-10002600"/>
    <s v="Office Supplies"/>
    <s v="Envelopes"/>
    <x v="111"/>
    <n v="4.72"/>
    <n v="2"/>
    <x v="2"/>
    <n v="1.6519999999999999"/>
    <x v="10"/>
    <x v="6"/>
    <x v="2"/>
  </r>
  <r>
    <x v="56"/>
    <x v="55"/>
    <d v="2014-08-27T00:00:00"/>
    <s v="Second Class"/>
    <s v="RC-19960"/>
    <s v="Ryan Crowe"/>
    <x v="0"/>
    <x v="0"/>
    <x v="38"/>
    <x v="24"/>
    <n v="43229"/>
    <x v="3"/>
    <s v="OFF-PA-10004965"/>
    <s v="Office Supplies"/>
    <s v="Paper"/>
    <x v="112"/>
    <n v="23.975999999999999"/>
    <n v="3"/>
    <x v="2"/>
    <n v="7.4924999999999997"/>
    <x v="10"/>
    <x v="6"/>
    <x v="2"/>
  </r>
  <r>
    <x v="56"/>
    <x v="55"/>
    <d v="2014-08-27T00:00:00"/>
    <s v="Second Class"/>
    <s v="RC-19960"/>
    <s v="Ryan Crowe"/>
    <x v="0"/>
    <x v="0"/>
    <x v="38"/>
    <x v="24"/>
    <n v="43229"/>
    <x v="3"/>
    <s v="OFF-EN-10002504"/>
    <s v="Office Supplies"/>
    <s v="Envelopes"/>
    <x v="113"/>
    <n v="130.464"/>
    <n v="6"/>
    <x v="2"/>
    <n v="44.031599999999997"/>
    <x v="10"/>
    <x v="6"/>
    <x v="2"/>
  </r>
  <r>
    <x v="57"/>
    <x v="56"/>
    <d v="2015-03-06T00:00:00"/>
    <s v="Standard Class"/>
    <s v="DK-13090"/>
    <s v="Dave Kipp"/>
    <x v="0"/>
    <x v="0"/>
    <x v="4"/>
    <x v="4"/>
    <n v="98103"/>
    <x v="1"/>
    <s v="FUR-TA-10001768"/>
    <s v="Furniture"/>
    <s v="Tables"/>
    <x v="114"/>
    <n v="787.53"/>
    <n v="3"/>
    <x v="0"/>
    <n v="165.38130000000001"/>
    <x v="28"/>
    <x v="10"/>
    <x v="1"/>
  </r>
  <r>
    <x v="58"/>
    <x v="57"/>
    <d v="2015-04-10T00:00:00"/>
    <s v="Standard Class"/>
    <s v="GG-14650"/>
    <s v="Greg Guthrie"/>
    <x v="1"/>
    <x v="0"/>
    <x v="39"/>
    <x v="18"/>
    <n v="37620"/>
    <x v="0"/>
    <s v="OFF-BI-10003650"/>
    <s v="Office Supplies"/>
    <s v="Binders"/>
    <x v="115"/>
    <n v="157.79400000000001"/>
    <n v="1"/>
    <x v="6"/>
    <n v="-115.71559999999999"/>
    <x v="5"/>
    <x v="3"/>
    <x v="1"/>
  </r>
  <r>
    <x v="59"/>
    <x v="1"/>
    <d v="2016-06-15T00:00:00"/>
    <s v="First Class"/>
    <s v="SC-20725"/>
    <s v="Steven Cartwright"/>
    <x v="0"/>
    <x v="0"/>
    <x v="40"/>
    <x v="13"/>
    <n v="19805"/>
    <x v="3"/>
    <s v="FUR-FU-10002157"/>
    <s v="Furniture"/>
    <s v="Furnishings"/>
    <x v="116"/>
    <n v="47.04"/>
    <n v="3"/>
    <x v="0"/>
    <n v="18.345600000000001"/>
    <x v="1"/>
    <x v="1"/>
    <x v="0"/>
  </r>
  <r>
    <x v="59"/>
    <x v="1"/>
    <d v="2016-06-15T00:00:00"/>
    <s v="First Class"/>
    <s v="SC-20725"/>
    <s v="Steven Cartwright"/>
    <x v="0"/>
    <x v="0"/>
    <x v="40"/>
    <x v="13"/>
    <n v="19805"/>
    <x v="3"/>
    <s v="OFF-BI-10003910"/>
    <s v="Office Supplies"/>
    <s v="Binders"/>
    <x v="8"/>
    <n v="30.84"/>
    <n v="4"/>
    <x v="0"/>
    <n v="13.878"/>
    <x v="1"/>
    <x v="1"/>
    <x v="0"/>
  </r>
  <r>
    <x v="59"/>
    <x v="1"/>
    <d v="2016-06-15T00:00:00"/>
    <s v="First Class"/>
    <s v="SC-20725"/>
    <s v="Steven Cartwright"/>
    <x v="0"/>
    <x v="0"/>
    <x v="40"/>
    <x v="13"/>
    <n v="19805"/>
    <x v="3"/>
    <s v="OFF-ST-10000777"/>
    <s v="Office Supplies"/>
    <s v="Storage"/>
    <x v="117"/>
    <n v="226.56"/>
    <n v="6"/>
    <x v="0"/>
    <n v="63.436799999999998"/>
    <x v="1"/>
    <x v="1"/>
    <x v="0"/>
  </r>
  <r>
    <x v="59"/>
    <x v="1"/>
    <d v="2016-06-15T00:00:00"/>
    <s v="First Class"/>
    <s v="SC-20725"/>
    <s v="Steven Cartwright"/>
    <x v="0"/>
    <x v="0"/>
    <x v="40"/>
    <x v="13"/>
    <n v="19805"/>
    <x v="3"/>
    <s v="OFF-EN-10002500"/>
    <s v="Office Supplies"/>
    <s v="Envelopes"/>
    <x v="118"/>
    <n v="115.02"/>
    <n v="9"/>
    <x v="0"/>
    <n v="51.759"/>
    <x v="1"/>
    <x v="1"/>
    <x v="0"/>
  </r>
  <r>
    <x v="59"/>
    <x v="1"/>
    <d v="2016-06-15T00:00:00"/>
    <s v="First Class"/>
    <s v="SC-20725"/>
    <s v="Steven Cartwright"/>
    <x v="0"/>
    <x v="0"/>
    <x v="40"/>
    <x v="13"/>
    <n v="19805"/>
    <x v="3"/>
    <s v="TEC-PH-10003875"/>
    <s v="Technology"/>
    <s v="Phones"/>
    <x v="119"/>
    <n v="68.040000000000006"/>
    <n v="7"/>
    <x v="0"/>
    <n v="19.7316"/>
    <x v="1"/>
    <x v="1"/>
    <x v="0"/>
  </r>
  <r>
    <x v="60"/>
    <x v="58"/>
    <d v="2014-12-28T00:00:00"/>
    <s v="Second Class"/>
    <s v="AD-10180"/>
    <s v="Alan Dominguez"/>
    <x v="2"/>
    <x v="0"/>
    <x v="12"/>
    <x v="5"/>
    <n v="77041"/>
    <x v="2"/>
    <s v="FUR-CH-10004063"/>
    <s v="Furniture"/>
    <s v="Chairs"/>
    <x v="120"/>
    <n v="600.55799999999999"/>
    <n v="3"/>
    <x v="4"/>
    <n v="-8.5793999999999997"/>
    <x v="20"/>
    <x v="4"/>
    <x v="2"/>
  </r>
  <r>
    <x v="61"/>
    <x v="59"/>
    <d v="2014-09-25T00:00:00"/>
    <s v="Standard Class"/>
    <s v="PF-19165"/>
    <s v="Philip Fox"/>
    <x v="0"/>
    <x v="0"/>
    <x v="41"/>
    <x v="10"/>
    <n v="61701"/>
    <x v="2"/>
    <s v="FUR-TA-10004534"/>
    <s v="Furniture"/>
    <s v="Tables"/>
    <x v="121"/>
    <n v="617.70000000000005"/>
    <n v="6"/>
    <x v="5"/>
    <n v="-407.68200000000002"/>
    <x v="14"/>
    <x v="8"/>
    <x v="2"/>
  </r>
  <r>
    <x v="62"/>
    <x v="60"/>
    <d v="2017-11-12T00:00:00"/>
    <s v="Standard Class"/>
    <s v="TS-21610"/>
    <s v="Troy Staebel"/>
    <x v="0"/>
    <x v="0"/>
    <x v="42"/>
    <x v="16"/>
    <n v="85023"/>
    <x v="1"/>
    <s v="OFF-BI-10003274"/>
    <s v="Office Supplies"/>
    <s v="Binders"/>
    <x v="122"/>
    <n v="2.3879999999999999"/>
    <n v="2"/>
    <x v="6"/>
    <n v="-1.8308"/>
    <x v="5"/>
    <x v="0"/>
    <x v="3"/>
  </r>
  <r>
    <x v="62"/>
    <x v="60"/>
    <d v="2017-11-12T00:00:00"/>
    <s v="Standard Class"/>
    <s v="TS-21610"/>
    <s v="Troy Staebel"/>
    <x v="0"/>
    <x v="0"/>
    <x v="42"/>
    <x v="16"/>
    <n v="85023"/>
    <x v="1"/>
    <s v="OFF-ST-10002974"/>
    <s v="Office Supplies"/>
    <s v="Storage"/>
    <x v="123"/>
    <n v="243.99199999999999"/>
    <n v="7"/>
    <x v="2"/>
    <n v="30.498999999999999"/>
    <x v="5"/>
    <x v="0"/>
    <x v="3"/>
  </r>
  <r>
    <x v="63"/>
    <x v="61"/>
    <d v="2016-11-10T00:00:00"/>
    <s v="Second Class"/>
    <s v="LS-16975"/>
    <s v="Lindsay Shagiari"/>
    <x v="2"/>
    <x v="0"/>
    <x v="1"/>
    <x v="1"/>
    <n v="90004"/>
    <x v="1"/>
    <s v="FUR-CH-10001146"/>
    <s v="Furniture"/>
    <s v="Chairs"/>
    <x v="124"/>
    <n v="81.424000000000007"/>
    <n v="2"/>
    <x v="2"/>
    <n v="-9.1601999999999997"/>
    <x v="24"/>
    <x v="0"/>
    <x v="0"/>
  </r>
  <r>
    <x v="63"/>
    <x v="61"/>
    <d v="2016-11-10T00:00:00"/>
    <s v="Second Class"/>
    <s v="LS-16975"/>
    <s v="Lindsay Shagiari"/>
    <x v="2"/>
    <x v="0"/>
    <x v="1"/>
    <x v="1"/>
    <n v="90004"/>
    <x v="1"/>
    <s v="FUR-FU-10003773"/>
    <s v="Furniture"/>
    <s v="Furnishings"/>
    <x v="125"/>
    <n v="238.56"/>
    <n v="3"/>
    <x v="0"/>
    <n v="26.241599999999998"/>
    <x v="24"/>
    <x v="0"/>
    <x v="0"/>
  </r>
  <r>
    <x v="64"/>
    <x v="62"/>
    <d v="2017-02-05T00:00:00"/>
    <s v="First Class"/>
    <s v="DW-13585"/>
    <s v="Dorothy Wardle"/>
    <x v="1"/>
    <x v="0"/>
    <x v="38"/>
    <x v="24"/>
    <n v="43229"/>
    <x v="3"/>
    <s v="TEC-PH-10002293"/>
    <s v="Technology"/>
    <s v="Phones"/>
    <x v="126"/>
    <n v="59.97"/>
    <n v="5"/>
    <x v="10"/>
    <n v="-11.994"/>
    <x v="28"/>
    <x v="11"/>
    <x v="3"/>
  </r>
  <r>
    <x v="64"/>
    <x v="62"/>
    <d v="2017-02-05T00:00:00"/>
    <s v="First Class"/>
    <s v="DW-13585"/>
    <s v="Dorothy Wardle"/>
    <x v="1"/>
    <x v="0"/>
    <x v="38"/>
    <x v="24"/>
    <n v="43229"/>
    <x v="3"/>
    <s v="OFF-PA-10002377"/>
    <s v="Office Supplies"/>
    <s v="Paper"/>
    <x v="127"/>
    <n v="78.304000000000002"/>
    <n v="2"/>
    <x v="2"/>
    <n v="29.364000000000001"/>
    <x v="28"/>
    <x v="11"/>
    <x v="3"/>
  </r>
  <r>
    <x v="64"/>
    <x v="62"/>
    <d v="2017-02-05T00:00:00"/>
    <s v="First Class"/>
    <s v="DW-13585"/>
    <s v="Dorothy Wardle"/>
    <x v="1"/>
    <x v="0"/>
    <x v="38"/>
    <x v="24"/>
    <n v="43229"/>
    <x v="3"/>
    <s v="OFF-FA-10002780"/>
    <s v="Office Supplies"/>
    <s v="Fasteners"/>
    <x v="128"/>
    <n v="21.456"/>
    <n v="9"/>
    <x v="2"/>
    <n v="6.9732000000000003"/>
    <x v="28"/>
    <x v="11"/>
    <x v="3"/>
  </r>
  <r>
    <x v="65"/>
    <x v="63"/>
    <d v="2016-10-19T00:00:00"/>
    <s v="Standard Class"/>
    <s v="LC-16885"/>
    <s v="Lena Creighton"/>
    <x v="0"/>
    <x v="0"/>
    <x v="43"/>
    <x v="1"/>
    <n v="95661"/>
    <x v="1"/>
    <s v="OFF-PA-10001804"/>
    <s v="Office Supplies"/>
    <s v="Paper"/>
    <x v="129"/>
    <n v="20.04"/>
    <n v="3"/>
    <x v="0"/>
    <n v="9.6191999999999993"/>
    <x v="7"/>
    <x v="2"/>
    <x v="0"/>
  </r>
  <r>
    <x v="65"/>
    <x v="63"/>
    <d v="2016-10-19T00:00:00"/>
    <s v="Standard Class"/>
    <s v="LC-16885"/>
    <s v="Lena Creighton"/>
    <x v="0"/>
    <x v="0"/>
    <x v="43"/>
    <x v="1"/>
    <n v="95661"/>
    <x v="1"/>
    <s v="OFF-PA-10001736"/>
    <s v="Office Supplies"/>
    <s v="Paper"/>
    <x v="130"/>
    <n v="35.44"/>
    <n v="1"/>
    <x v="0"/>
    <n v="16.6568"/>
    <x v="7"/>
    <x v="2"/>
    <x v="0"/>
  </r>
  <r>
    <x v="65"/>
    <x v="63"/>
    <d v="2016-10-19T00:00:00"/>
    <s v="Standard Class"/>
    <s v="LC-16885"/>
    <s v="Lena Creighton"/>
    <x v="0"/>
    <x v="0"/>
    <x v="43"/>
    <x v="1"/>
    <n v="95661"/>
    <x v="1"/>
    <s v="OFF-AR-10001149"/>
    <s v="Office Supplies"/>
    <s v="Art"/>
    <x v="131"/>
    <n v="11.52"/>
    <n v="4"/>
    <x v="0"/>
    <n v="3.456"/>
    <x v="7"/>
    <x v="2"/>
    <x v="0"/>
  </r>
  <r>
    <x v="65"/>
    <x v="63"/>
    <d v="2016-10-19T00:00:00"/>
    <s v="Standard Class"/>
    <s v="LC-16885"/>
    <s v="Lena Creighton"/>
    <x v="0"/>
    <x v="0"/>
    <x v="43"/>
    <x v="1"/>
    <n v="95661"/>
    <x v="1"/>
    <s v="OFF-FA-10002988"/>
    <s v="Office Supplies"/>
    <s v="Fasteners"/>
    <x v="132"/>
    <n v="4.0199999999999996"/>
    <n v="2"/>
    <x v="0"/>
    <n v="1.9698"/>
    <x v="7"/>
    <x v="2"/>
    <x v="0"/>
  </r>
  <r>
    <x v="65"/>
    <x v="63"/>
    <d v="2016-10-19T00:00:00"/>
    <s v="Standard Class"/>
    <s v="LC-16885"/>
    <s v="Lena Creighton"/>
    <x v="0"/>
    <x v="0"/>
    <x v="43"/>
    <x v="1"/>
    <n v="95661"/>
    <x v="1"/>
    <s v="OFF-BI-10004781"/>
    <s v="Office Supplies"/>
    <s v="Binders"/>
    <x v="133"/>
    <n v="76.176000000000002"/>
    <n v="3"/>
    <x v="2"/>
    <n v="26.6616"/>
    <x v="7"/>
    <x v="2"/>
    <x v="0"/>
  </r>
  <r>
    <x v="65"/>
    <x v="63"/>
    <d v="2016-10-19T00:00:00"/>
    <s v="Standard Class"/>
    <s v="LC-16885"/>
    <s v="Lena Creighton"/>
    <x v="0"/>
    <x v="0"/>
    <x v="43"/>
    <x v="1"/>
    <n v="95661"/>
    <x v="1"/>
    <s v="OFF-SU-10001218"/>
    <s v="Office Supplies"/>
    <s v="Supplies"/>
    <x v="134"/>
    <n v="65.88"/>
    <n v="6"/>
    <x v="0"/>
    <n v="18.446400000000001"/>
    <x v="7"/>
    <x v="2"/>
    <x v="0"/>
  </r>
  <r>
    <x v="65"/>
    <x v="63"/>
    <d v="2016-10-19T00:00:00"/>
    <s v="Standard Class"/>
    <s v="LC-16885"/>
    <s v="Lena Creighton"/>
    <x v="0"/>
    <x v="0"/>
    <x v="43"/>
    <x v="1"/>
    <n v="95661"/>
    <x v="1"/>
    <s v="FUR-FU-10001706"/>
    <s v="Furniture"/>
    <s v="Furnishings"/>
    <x v="50"/>
    <n v="43.12"/>
    <n v="14"/>
    <x v="0"/>
    <n v="20.697600000000001"/>
    <x v="7"/>
    <x v="2"/>
    <x v="0"/>
  </r>
  <r>
    <x v="66"/>
    <x v="64"/>
    <d v="2016-09-07T00:00:00"/>
    <s v="Second Class"/>
    <s v="JD-15895"/>
    <s v="Jonathan Doherty"/>
    <x v="1"/>
    <x v="0"/>
    <x v="10"/>
    <x v="9"/>
    <n v="19140"/>
    <x v="3"/>
    <s v="FUR-FU-10004848"/>
    <s v="Furniture"/>
    <s v="Furnishings"/>
    <x v="28"/>
    <n v="82.8"/>
    <n v="2"/>
    <x v="2"/>
    <n v="10.35"/>
    <x v="5"/>
    <x v="8"/>
    <x v="0"/>
  </r>
  <r>
    <x v="67"/>
    <x v="65"/>
    <d v="2017-09-23T00:00:00"/>
    <s v="Standard Class"/>
    <s v="SH-19975"/>
    <s v="Sally Hughsby"/>
    <x v="1"/>
    <x v="0"/>
    <x v="8"/>
    <x v="1"/>
    <n v="94122"/>
    <x v="1"/>
    <s v="OFF-AR-10000940"/>
    <s v="Office Supplies"/>
    <s v="Art"/>
    <x v="135"/>
    <n v="8.82"/>
    <n v="3"/>
    <x v="0"/>
    <n v="2.3814000000000002"/>
    <x v="15"/>
    <x v="8"/>
    <x v="3"/>
  </r>
  <r>
    <x v="67"/>
    <x v="65"/>
    <d v="2017-09-23T00:00:00"/>
    <s v="Standard Class"/>
    <s v="SH-19975"/>
    <s v="Sally Hughsby"/>
    <x v="1"/>
    <x v="0"/>
    <x v="8"/>
    <x v="1"/>
    <n v="94122"/>
    <x v="1"/>
    <s v="OFF-EN-10004030"/>
    <s v="Office Supplies"/>
    <s v="Envelopes"/>
    <x v="136"/>
    <n v="10.86"/>
    <n v="3"/>
    <x v="0"/>
    <n v="5.1041999999999996"/>
    <x v="15"/>
    <x v="8"/>
    <x v="3"/>
  </r>
  <r>
    <x v="67"/>
    <x v="65"/>
    <d v="2017-09-23T00:00:00"/>
    <s v="Standard Class"/>
    <s v="SH-19975"/>
    <s v="Sally Hughsby"/>
    <x v="1"/>
    <x v="0"/>
    <x v="8"/>
    <x v="1"/>
    <n v="94122"/>
    <x v="1"/>
    <s v="OFF-PA-10004327"/>
    <s v="Office Supplies"/>
    <s v="Paper"/>
    <x v="137"/>
    <n v="143.69999999999999"/>
    <n v="3"/>
    <x v="0"/>
    <n v="68.975999999999999"/>
    <x v="15"/>
    <x v="8"/>
    <x v="3"/>
  </r>
  <r>
    <x v="68"/>
    <x v="66"/>
    <d v="2017-12-27T00:00:00"/>
    <s v="Standard Class"/>
    <s v="SG-20080"/>
    <s v="Sandra Glassco"/>
    <x v="0"/>
    <x v="0"/>
    <x v="44"/>
    <x v="25"/>
    <n v="64055"/>
    <x v="2"/>
    <s v="OFF-AP-10001058"/>
    <s v="Office Supplies"/>
    <s v="Appliances"/>
    <x v="138"/>
    <n v="839.43"/>
    <n v="3"/>
    <x v="0"/>
    <n v="218.2518"/>
    <x v="6"/>
    <x v="4"/>
    <x v="3"/>
  </r>
  <r>
    <x v="69"/>
    <x v="67"/>
    <d v="2015-09-12T00:00:00"/>
    <s v="Standard Class"/>
    <s v="HA-14920"/>
    <s v="Helen Andreada"/>
    <x v="0"/>
    <x v="0"/>
    <x v="45"/>
    <x v="1"/>
    <n v="91104"/>
    <x v="1"/>
    <s v="OFF-ST-10003656"/>
    <s v="Office Supplies"/>
    <s v="Storage"/>
    <x v="82"/>
    <n v="671.93"/>
    <n v="7"/>
    <x v="0"/>
    <n v="20.157900000000001"/>
    <x v="29"/>
    <x v="8"/>
    <x v="1"/>
  </r>
  <r>
    <x v="70"/>
    <x v="68"/>
    <d v="2014-10-28T00:00:00"/>
    <s v="Standard Class"/>
    <s v="MG-17680"/>
    <s v="Maureen Gastineau"/>
    <x v="2"/>
    <x v="0"/>
    <x v="46"/>
    <x v="24"/>
    <n v="43055"/>
    <x v="3"/>
    <s v="FUR-FU-10000521"/>
    <s v="Furniture"/>
    <s v="Furnishings"/>
    <x v="139"/>
    <n v="93.888000000000005"/>
    <n v="4"/>
    <x v="2"/>
    <n v="12.909599999999999"/>
    <x v="6"/>
    <x v="2"/>
    <x v="2"/>
  </r>
  <r>
    <x v="71"/>
    <x v="5"/>
    <d v="2016-12-09T00:00:00"/>
    <s v="Standard Class"/>
    <s v="JE-16165"/>
    <s v="Justin Ellison"/>
    <x v="1"/>
    <x v="0"/>
    <x v="47"/>
    <x v="6"/>
    <n v="53132"/>
    <x v="2"/>
    <s v="TEC-PH-10000215"/>
    <s v="Technology"/>
    <s v="Phones"/>
    <x v="140"/>
    <n v="384.45"/>
    <n v="11"/>
    <x v="0"/>
    <n v="103.8015"/>
    <x v="5"/>
    <x v="4"/>
    <x v="0"/>
  </r>
  <r>
    <x v="71"/>
    <x v="5"/>
    <d v="2016-12-09T00:00:00"/>
    <s v="Standard Class"/>
    <s v="JE-16165"/>
    <s v="Justin Ellison"/>
    <x v="1"/>
    <x v="0"/>
    <x v="47"/>
    <x v="6"/>
    <n v="53132"/>
    <x v="2"/>
    <s v="TEC-PH-10001448"/>
    <s v="Technology"/>
    <s v="Phones"/>
    <x v="141"/>
    <n v="149.97"/>
    <n v="3"/>
    <x v="0"/>
    <n v="5.9988000000000001"/>
    <x v="5"/>
    <x v="4"/>
    <x v="0"/>
  </r>
  <r>
    <x v="71"/>
    <x v="5"/>
    <d v="2016-12-09T00:00:00"/>
    <s v="Standard Class"/>
    <s v="JE-16165"/>
    <s v="Justin Ellison"/>
    <x v="1"/>
    <x v="0"/>
    <x v="47"/>
    <x v="6"/>
    <n v="53132"/>
    <x v="2"/>
    <s v="FUR-CH-10000454"/>
    <s v="Furniture"/>
    <s v="Chairs"/>
    <x v="1"/>
    <n v="1951.84"/>
    <n v="8"/>
    <x v="0"/>
    <n v="585.55200000000002"/>
    <x v="5"/>
    <x v="4"/>
    <x v="0"/>
  </r>
  <r>
    <x v="71"/>
    <x v="5"/>
    <d v="2016-12-09T00:00:00"/>
    <s v="Standard Class"/>
    <s v="JE-16165"/>
    <s v="Justin Ellison"/>
    <x v="1"/>
    <x v="0"/>
    <x v="47"/>
    <x v="6"/>
    <n v="53132"/>
    <x v="2"/>
    <s v="OFF-BI-10002735"/>
    <s v="Office Supplies"/>
    <s v="Binders"/>
    <x v="142"/>
    <n v="171.55"/>
    <n v="5"/>
    <x v="0"/>
    <n v="80.628500000000003"/>
    <x v="5"/>
    <x v="4"/>
    <x v="0"/>
  </r>
  <r>
    <x v="72"/>
    <x v="69"/>
    <d v="2016-03-16T00:00:00"/>
    <s v="First Class"/>
    <s v="TW-21025"/>
    <s v="Tamara Willingham"/>
    <x v="2"/>
    <x v="0"/>
    <x v="48"/>
    <x v="16"/>
    <n v="85254"/>
    <x v="1"/>
    <s v="OFF-AP-10000326"/>
    <s v="Office Supplies"/>
    <s v="Appliances"/>
    <x v="143"/>
    <n v="157.91999999999999"/>
    <n v="5"/>
    <x v="2"/>
    <n v="17.765999999999998"/>
    <x v="7"/>
    <x v="10"/>
    <x v="0"/>
  </r>
  <r>
    <x v="72"/>
    <x v="69"/>
    <d v="2016-03-16T00:00:00"/>
    <s v="First Class"/>
    <s v="TW-21025"/>
    <s v="Tamara Willingham"/>
    <x v="2"/>
    <x v="0"/>
    <x v="48"/>
    <x v="16"/>
    <n v="85254"/>
    <x v="1"/>
    <s v="TEC-PH-10001254"/>
    <s v="Technology"/>
    <s v="Phones"/>
    <x v="144"/>
    <n v="203.184"/>
    <n v="2"/>
    <x v="2"/>
    <n v="15.238799999999999"/>
    <x v="7"/>
    <x v="10"/>
    <x v="0"/>
  </r>
  <r>
    <x v="73"/>
    <x v="70"/>
    <d v="2015-06-02T00:00:00"/>
    <s v="First Class"/>
    <s v="SP-20650"/>
    <s v="Stephanie Phelps"/>
    <x v="1"/>
    <x v="0"/>
    <x v="49"/>
    <x v="1"/>
    <n v="95123"/>
    <x v="1"/>
    <s v="OFF-PA-10001950"/>
    <s v="Office Supplies"/>
    <s v="Paper"/>
    <x v="145"/>
    <n v="58.38"/>
    <n v="7"/>
    <x v="0"/>
    <n v="26.271000000000001"/>
    <x v="23"/>
    <x v="5"/>
    <x v="1"/>
  </r>
  <r>
    <x v="73"/>
    <x v="70"/>
    <d v="2015-06-02T00:00:00"/>
    <s v="First Class"/>
    <s v="SP-20650"/>
    <s v="Stephanie Phelps"/>
    <x v="1"/>
    <x v="0"/>
    <x v="49"/>
    <x v="1"/>
    <n v="95123"/>
    <x v="1"/>
    <s v="OFF-PA-10002254"/>
    <s v="Office Supplies"/>
    <s v="Paper"/>
    <x v="146"/>
    <n v="105.52"/>
    <n v="4"/>
    <x v="0"/>
    <n v="48.539200000000001"/>
    <x v="23"/>
    <x v="5"/>
    <x v="1"/>
  </r>
  <r>
    <x v="73"/>
    <x v="70"/>
    <d v="2015-06-02T00:00:00"/>
    <s v="First Class"/>
    <s v="SP-20650"/>
    <s v="Stephanie Phelps"/>
    <x v="1"/>
    <x v="0"/>
    <x v="49"/>
    <x v="1"/>
    <n v="95123"/>
    <x v="1"/>
    <s v="OFF-ST-10001590"/>
    <s v="Office Supplies"/>
    <s v="Storage"/>
    <x v="147"/>
    <n v="80.88"/>
    <n v="6"/>
    <x v="0"/>
    <n v="21.0288"/>
    <x v="23"/>
    <x v="5"/>
    <x v="1"/>
  </r>
  <r>
    <x v="74"/>
    <x v="71"/>
    <d v="2015-06-03T00:00:00"/>
    <s v="Standard Class"/>
    <s v="NK-18490"/>
    <s v="Neil Knudson"/>
    <x v="2"/>
    <x v="0"/>
    <x v="4"/>
    <x v="4"/>
    <n v="98105"/>
    <x v="1"/>
    <s v="OFF-AR-10001547"/>
    <s v="Office Supplies"/>
    <s v="Art"/>
    <x v="148"/>
    <n v="6.63"/>
    <n v="3"/>
    <x v="0"/>
    <n v="1.7901"/>
    <x v="22"/>
    <x v="5"/>
    <x v="1"/>
  </r>
  <r>
    <x v="75"/>
    <x v="72"/>
    <d v="2014-03-06T00:00:00"/>
    <s v="Second Class"/>
    <s v="DB-13060"/>
    <s v="Dave Brooks"/>
    <x v="0"/>
    <x v="0"/>
    <x v="4"/>
    <x v="4"/>
    <n v="98115"/>
    <x v="1"/>
    <s v="FUR-CH-10004063"/>
    <s v="Furniture"/>
    <s v="Chairs"/>
    <x v="120"/>
    <n v="457.56799999999998"/>
    <n v="2"/>
    <x v="2"/>
    <n v="51.476399999999998"/>
    <x v="26"/>
    <x v="10"/>
    <x v="2"/>
  </r>
  <r>
    <x v="76"/>
    <x v="73"/>
    <d v="2016-11-24T00:00:00"/>
    <s v="Standard Class"/>
    <s v="NP-18670"/>
    <s v="Nora Paige"/>
    <x v="0"/>
    <x v="0"/>
    <x v="50"/>
    <x v="26"/>
    <n v="73034"/>
    <x v="2"/>
    <s v="OFF-LA-10002475"/>
    <s v="Office Supplies"/>
    <s v="Labels"/>
    <x v="149"/>
    <n v="14.62"/>
    <n v="2"/>
    <x v="0"/>
    <n v="6.8714000000000004"/>
    <x v="14"/>
    <x v="0"/>
    <x v="0"/>
  </r>
  <r>
    <x v="76"/>
    <x v="73"/>
    <d v="2016-11-24T00:00:00"/>
    <s v="Standard Class"/>
    <s v="NP-18670"/>
    <s v="Nora Paige"/>
    <x v="0"/>
    <x v="0"/>
    <x v="50"/>
    <x v="26"/>
    <n v="73034"/>
    <x v="2"/>
    <s v="TEC-PH-10004536"/>
    <s v="Technology"/>
    <s v="Phones"/>
    <x v="150"/>
    <n v="944.93"/>
    <n v="7"/>
    <x v="0"/>
    <n v="236.23249999999999"/>
    <x v="14"/>
    <x v="0"/>
    <x v="0"/>
  </r>
  <r>
    <x v="77"/>
    <x v="74"/>
    <d v="2016-05-12T00:00:00"/>
    <s v="First Class"/>
    <s v="TT-21070"/>
    <s v="Ted Trevino"/>
    <x v="0"/>
    <x v="0"/>
    <x v="1"/>
    <x v="1"/>
    <n v="90045"/>
    <x v="1"/>
    <s v="OFF-PA-10002751"/>
    <s v="Office Supplies"/>
    <s v="Paper"/>
    <x v="151"/>
    <n v="5.98"/>
    <n v="1"/>
    <x v="0"/>
    <n v="2.6909999999999998"/>
    <x v="2"/>
    <x v="5"/>
    <x v="0"/>
  </r>
  <r>
    <x v="78"/>
    <x v="75"/>
    <d v="2015-12-31T00:00:00"/>
    <s v="Second Class"/>
    <s v="EM-13960"/>
    <s v="Eric Murdock"/>
    <x v="0"/>
    <x v="0"/>
    <x v="10"/>
    <x v="9"/>
    <n v="19134"/>
    <x v="3"/>
    <s v="TEC-AC-10003657"/>
    <s v="Technology"/>
    <s v="Accessories"/>
    <x v="152"/>
    <n v="54.384"/>
    <n v="2"/>
    <x v="2"/>
    <n v="1.3595999999999999"/>
    <x v="22"/>
    <x v="4"/>
    <x v="1"/>
  </r>
  <r>
    <x v="79"/>
    <x v="76"/>
    <d v="2016-11-20T00:00:00"/>
    <s v="Standard Class"/>
    <s v="RD-19900"/>
    <s v="Ruben Dartt"/>
    <x v="0"/>
    <x v="0"/>
    <x v="51"/>
    <x v="27"/>
    <n v="88220"/>
    <x v="1"/>
    <s v="OFF-EN-10001990"/>
    <s v="Office Supplies"/>
    <s v="Envelopes"/>
    <x v="153"/>
    <n v="28.4"/>
    <n v="5"/>
    <x v="0"/>
    <n v="13.348000000000001"/>
    <x v="9"/>
    <x v="0"/>
    <x v="0"/>
  </r>
  <r>
    <x v="80"/>
    <x v="77"/>
    <d v="2016-11-11T00:00:00"/>
    <s v="Standard Class"/>
    <s v="MJ-17740"/>
    <s v="Max Jones"/>
    <x v="0"/>
    <x v="0"/>
    <x v="4"/>
    <x v="4"/>
    <n v="98115"/>
    <x v="1"/>
    <s v="OFF-BI-10004002"/>
    <s v="Office Supplies"/>
    <s v="Binders"/>
    <x v="154"/>
    <n v="27.68"/>
    <n v="2"/>
    <x v="2"/>
    <n v="9.6880000000000006"/>
    <x v="29"/>
    <x v="0"/>
    <x v="0"/>
  </r>
  <r>
    <x v="81"/>
    <x v="78"/>
    <d v="2014-09-12T00:00:00"/>
    <s v="Standard Class"/>
    <s v="BM-11140"/>
    <s v="Becky Martin"/>
    <x v="0"/>
    <x v="0"/>
    <x v="52"/>
    <x v="5"/>
    <n v="78207"/>
    <x v="2"/>
    <s v="OFF-AR-10004441"/>
    <s v="Office Supplies"/>
    <s v="Art"/>
    <x v="155"/>
    <n v="9.9359999999999999"/>
    <n v="3"/>
    <x v="2"/>
    <n v="2.7324000000000002"/>
    <x v="0"/>
    <x v="8"/>
    <x v="2"/>
  </r>
  <r>
    <x v="81"/>
    <x v="78"/>
    <d v="2014-09-12T00:00:00"/>
    <s v="Standard Class"/>
    <s v="BM-11140"/>
    <s v="Becky Martin"/>
    <x v="0"/>
    <x v="0"/>
    <x v="52"/>
    <x v="5"/>
    <n v="78207"/>
    <x v="2"/>
    <s v="TEC-MA-10000822"/>
    <s v="Technology"/>
    <s v="Machines"/>
    <x v="156"/>
    <n v="8159.9520000000002"/>
    <n v="8"/>
    <x v="10"/>
    <n v="-1359.992"/>
    <x v="0"/>
    <x v="8"/>
    <x v="2"/>
  </r>
  <r>
    <x v="81"/>
    <x v="78"/>
    <d v="2014-09-12T00:00:00"/>
    <s v="Standard Class"/>
    <s v="BM-11140"/>
    <s v="Becky Martin"/>
    <x v="0"/>
    <x v="0"/>
    <x v="52"/>
    <x v="5"/>
    <n v="78207"/>
    <x v="2"/>
    <s v="OFF-ST-10000991"/>
    <s v="Office Supplies"/>
    <s v="Storage"/>
    <x v="157"/>
    <n v="275.928"/>
    <n v="3"/>
    <x v="2"/>
    <n v="-58.634700000000002"/>
    <x v="0"/>
    <x v="8"/>
    <x v="2"/>
  </r>
  <r>
    <x v="81"/>
    <x v="78"/>
    <d v="2014-09-12T00:00:00"/>
    <s v="Standard Class"/>
    <s v="BM-11140"/>
    <s v="Becky Martin"/>
    <x v="0"/>
    <x v="0"/>
    <x v="52"/>
    <x v="5"/>
    <n v="78207"/>
    <x v="2"/>
    <s v="FUR-CH-10004287"/>
    <s v="Furniture"/>
    <s v="Chairs"/>
    <x v="158"/>
    <n v="1740.06"/>
    <n v="9"/>
    <x v="4"/>
    <n v="-24.858000000000001"/>
    <x v="0"/>
    <x v="8"/>
    <x v="2"/>
  </r>
  <r>
    <x v="81"/>
    <x v="78"/>
    <d v="2014-09-12T00:00:00"/>
    <s v="Standard Class"/>
    <s v="BM-11140"/>
    <s v="Becky Martin"/>
    <x v="0"/>
    <x v="0"/>
    <x v="52"/>
    <x v="5"/>
    <n v="78207"/>
    <x v="2"/>
    <s v="OFF-AR-10002656"/>
    <s v="Office Supplies"/>
    <s v="Art"/>
    <x v="159"/>
    <n v="32.064"/>
    <n v="6"/>
    <x v="2"/>
    <n v="6.8136000000000001"/>
    <x v="0"/>
    <x v="8"/>
    <x v="2"/>
  </r>
  <r>
    <x v="81"/>
    <x v="78"/>
    <d v="2014-09-12T00:00:00"/>
    <s v="Standard Class"/>
    <s v="BM-11140"/>
    <s v="Becky Martin"/>
    <x v="0"/>
    <x v="0"/>
    <x v="52"/>
    <x v="5"/>
    <n v="78207"/>
    <x v="2"/>
    <s v="OFF-AP-10002518"/>
    <s v="Office Supplies"/>
    <s v="Appliances"/>
    <x v="160"/>
    <n v="177.98"/>
    <n v="5"/>
    <x v="3"/>
    <n v="-453.84899999999999"/>
    <x v="0"/>
    <x v="8"/>
    <x v="2"/>
  </r>
  <r>
    <x v="81"/>
    <x v="78"/>
    <d v="2014-09-12T00:00:00"/>
    <s v="Standard Class"/>
    <s v="BM-11140"/>
    <s v="Becky Martin"/>
    <x v="0"/>
    <x v="0"/>
    <x v="52"/>
    <x v="5"/>
    <n v="78207"/>
    <x v="2"/>
    <s v="TEC-PH-10003931"/>
    <s v="Technology"/>
    <s v="Phones"/>
    <x v="161"/>
    <n v="143.976"/>
    <n v="3"/>
    <x v="2"/>
    <n v="8.9984999999999999"/>
    <x v="0"/>
    <x v="8"/>
    <x v="2"/>
  </r>
  <r>
    <x v="82"/>
    <x v="79"/>
    <d v="2014-08-09T00:00:00"/>
    <s v="Standard Class"/>
    <s v="CS-12130"/>
    <s v="Chad Sievert"/>
    <x v="0"/>
    <x v="0"/>
    <x v="1"/>
    <x v="1"/>
    <n v="90004"/>
    <x v="1"/>
    <s v="OFF-PA-10000659"/>
    <s v="Office Supplies"/>
    <s v="Paper"/>
    <x v="162"/>
    <n v="20.94"/>
    <n v="3"/>
    <x v="0"/>
    <n v="9.8417999999999992"/>
    <x v="5"/>
    <x v="6"/>
    <x v="2"/>
  </r>
  <r>
    <x v="82"/>
    <x v="79"/>
    <d v="2014-08-09T00:00:00"/>
    <s v="Standard Class"/>
    <s v="CS-12130"/>
    <s v="Chad Sievert"/>
    <x v="0"/>
    <x v="0"/>
    <x v="1"/>
    <x v="1"/>
    <n v="90004"/>
    <x v="1"/>
    <s v="OFF-PA-10001144"/>
    <s v="Office Supplies"/>
    <s v="Paper"/>
    <x v="163"/>
    <n v="110.96"/>
    <n v="2"/>
    <x v="0"/>
    <n v="53.260800000000003"/>
    <x v="5"/>
    <x v="6"/>
    <x v="2"/>
  </r>
  <r>
    <x v="82"/>
    <x v="79"/>
    <d v="2014-08-09T00:00:00"/>
    <s v="Standard Class"/>
    <s v="CS-12130"/>
    <s v="Chad Sievert"/>
    <x v="0"/>
    <x v="0"/>
    <x v="1"/>
    <x v="1"/>
    <n v="90004"/>
    <x v="1"/>
    <s v="FUR-CH-10003817"/>
    <s v="Furniture"/>
    <s v="Chairs"/>
    <x v="164"/>
    <n v="340.14400000000001"/>
    <n v="7"/>
    <x v="2"/>
    <n v="21.259"/>
    <x v="5"/>
    <x v="6"/>
    <x v="2"/>
  </r>
  <r>
    <x v="83"/>
    <x v="80"/>
    <d v="2014-09-19T00:00:00"/>
    <s v="Standard Class"/>
    <s v="JB-15400"/>
    <s v="Jennifer Braxton"/>
    <x v="1"/>
    <x v="0"/>
    <x v="22"/>
    <x v="10"/>
    <n v="60623"/>
    <x v="2"/>
    <s v="OFF-AP-10000891"/>
    <s v="Office Supplies"/>
    <s v="Appliances"/>
    <x v="165"/>
    <n v="52.448"/>
    <n v="2"/>
    <x v="3"/>
    <n v="-131.12"/>
    <x v="19"/>
    <x v="8"/>
    <x v="2"/>
  </r>
  <r>
    <x v="83"/>
    <x v="80"/>
    <d v="2014-09-19T00:00:00"/>
    <s v="Standard Class"/>
    <s v="JB-15400"/>
    <s v="Jennifer Braxton"/>
    <x v="1"/>
    <x v="0"/>
    <x v="22"/>
    <x v="10"/>
    <n v="60623"/>
    <x v="2"/>
    <s v="OFF-LA-10003148"/>
    <s v="Office Supplies"/>
    <s v="Labels"/>
    <x v="166"/>
    <n v="20.16"/>
    <n v="4"/>
    <x v="2"/>
    <n v="6.5519999999999996"/>
    <x v="19"/>
    <x v="8"/>
    <x v="2"/>
  </r>
  <r>
    <x v="84"/>
    <x v="81"/>
    <d v="2017-04-25T00:00:00"/>
    <s v="Second Class"/>
    <s v="SJ-20500"/>
    <s v="Shirley Jackson"/>
    <x v="0"/>
    <x v="0"/>
    <x v="12"/>
    <x v="5"/>
    <n v="77036"/>
    <x v="2"/>
    <s v="OFF-AP-10002684"/>
    <s v="Office Supplies"/>
    <s v="Appliances"/>
    <x v="167"/>
    <n v="97.263999999999996"/>
    <n v="4"/>
    <x v="3"/>
    <n v="-243.16"/>
    <x v="30"/>
    <x v="3"/>
    <x v="3"/>
  </r>
  <r>
    <x v="85"/>
    <x v="82"/>
    <d v="2015-11-23T00:00:00"/>
    <s v="Second Class"/>
    <s v="JE-15745"/>
    <s v="Joel Eaton"/>
    <x v="0"/>
    <x v="0"/>
    <x v="46"/>
    <x v="24"/>
    <n v="43055"/>
    <x v="3"/>
    <s v="FUR-CH-10004698"/>
    <s v="Furniture"/>
    <s v="Chairs"/>
    <x v="168"/>
    <n v="396.80200000000002"/>
    <n v="7"/>
    <x v="4"/>
    <n v="-11.337199999999999"/>
    <x v="30"/>
    <x v="0"/>
    <x v="1"/>
  </r>
  <r>
    <x v="85"/>
    <x v="82"/>
    <d v="2015-11-23T00:00:00"/>
    <s v="Second Class"/>
    <s v="JE-15745"/>
    <s v="Joel Eaton"/>
    <x v="0"/>
    <x v="0"/>
    <x v="46"/>
    <x v="24"/>
    <n v="43055"/>
    <x v="3"/>
    <s v="OFF-SU-10002189"/>
    <s v="Office Supplies"/>
    <s v="Supplies"/>
    <x v="169"/>
    <n v="15.88"/>
    <n v="5"/>
    <x v="2"/>
    <n v="-3.7715000000000001"/>
    <x v="30"/>
    <x v="0"/>
    <x v="1"/>
  </r>
  <r>
    <x v="86"/>
    <x v="83"/>
    <d v="2015-12-19T00:00:00"/>
    <s v="Standard Class"/>
    <s v="JK-15640"/>
    <s v="Jim Kriz"/>
    <x v="2"/>
    <x v="0"/>
    <x v="20"/>
    <x v="15"/>
    <n v="10009"/>
    <x v="3"/>
    <s v="OFF-AR-10001940"/>
    <s v="Office Supplies"/>
    <s v="Art"/>
    <x v="170"/>
    <n v="3.28"/>
    <n v="1"/>
    <x v="0"/>
    <n v="1.4104000000000001"/>
    <x v="4"/>
    <x v="4"/>
    <x v="1"/>
  </r>
  <r>
    <x v="87"/>
    <x v="29"/>
    <d v="2014-12-09T00:00:00"/>
    <s v="Second Class"/>
    <s v="DK-13150"/>
    <s v="David Kendrick"/>
    <x v="1"/>
    <x v="0"/>
    <x v="27"/>
    <x v="10"/>
    <n v="62521"/>
    <x v="2"/>
    <s v="OFF-ST-10003455"/>
    <s v="Office Supplies"/>
    <s v="Storage"/>
    <x v="171"/>
    <n v="24.815999999999999"/>
    <n v="2"/>
    <x v="2"/>
    <n v="1.8612"/>
    <x v="5"/>
    <x v="4"/>
    <x v="2"/>
  </r>
  <r>
    <x v="87"/>
    <x v="29"/>
    <d v="2014-12-09T00:00:00"/>
    <s v="Second Class"/>
    <s v="DK-13150"/>
    <s v="David Kendrick"/>
    <x v="1"/>
    <x v="0"/>
    <x v="27"/>
    <x v="10"/>
    <n v="62521"/>
    <x v="2"/>
    <s v="TEC-AC-10004659"/>
    <s v="Technology"/>
    <s v="Accessories"/>
    <x v="172"/>
    <n v="408.74400000000003"/>
    <n v="7"/>
    <x v="2"/>
    <n v="76.639499999999998"/>
    <x v="5"/>
    <x v="4"/>
    <x v="2"/>
  </r>
  <r>
    <x v="88"/>
    <x v="84"/>
    <d v="2014-11-24T00:00:00"/>
    <s v="Second Class"/>
    <s v="RM-19675"/>
    <s v="Robert Marley"/>
    <x v="2"/>
    <x v="0"/>
    <x v="53"/>
    <x v="28"/>
    <n v="71203"/>
    <x v="0"/>
    <s v="TEC-PH-10003273"/>
    <s v="Technology"/>
    <s v="Phones"/>
    <x v="173"/>
    <n v="503.96"/>
    <n v="4"/>
    <x v="0"/>
    <n v="131.02959999999999"/>
    <x v="12"/>
    <x v="0"/>
    <x v="2"/>
  </r>
  <r>
    <x v="88"/>
    <x v="84"/>
    <d v="2014-11-24T00:00:00"/>
    <s v="Second Class"/>
    <s v="RM-19675"/>
    <s v="Robert Marley"/>
    <x v="2"/>
    <x v="0"/>
    <x v="53"/>
    <x v="28"/>
    <n v="71203"/>
    <x v="0"/>
    <s v="TEC-PH-10004896"/>
    <s v="Technology"/>
    <s v="Phones"/>
    <x v="174"/>
    <n v="149.94999999999999"/>
    <n v="5"/>
    <x v="0"/>
    <n v="41.985999999999997"/>
    <x v="12"/>
    <x v="0"/>
    <x v="2"/>
  </r>
  <r>
    <x v="88"/>
    <x v="84"/>
    <d v="2014-11-24T00:00:00"/>
    <s v="Second Class"/>
    <s v="RM-19675"/>
    <s v="Robert Marley"/>
    <x v="2"/>
    <x v="0"/>
    <x v="53"/>
    <x v="28"/>
    <n v="71203"/>
    <x v="0"/>
    <s v="TEC-AC-10002345"/>
    <s v="Technology"/>
    <s v="Accessories"/>
    <x v="175"/>
    <n v="29"/>
    <n v="2"/>
    <x v="0"/>
    <n v="7.25"/>
    <x v="12"/>
    <x v="0"/>
    <x v="2"/>
  </r>
  <r>
    <x v="89"/>
    <x v="85"/>
    <d v="2016-12-02T00:00:00"/>
    <s v="Standard Class"/>
    <s v="SK-19990"/>
    <s v="Sally Knutson"/>
    <x v="0"/>
    <x v="0"/>
    <x v="54"/>
    <x v="29"/>
    <n v="6824"/>
    <x v="3"/>
    <s v="OFF-BI-10001890"/>
    <s v="Office Supplies"/>
    <s v="Binders"/>
    <x v="176"/>
    <n v="7.16"/>
    <n v="2"/>
    <x v="0"/>
    <n v="3.4367999999999999"/>
    <x v="22"/>
    <x v="0"/>
    <x v="0"/>
  </r>
  <r>
    <x v="90"/>
    <x v="86"/>
    <d v="2014-08-30T00:00:00"/>
    <s v="Standard Class"/>
    <s v="FM-14290"/>
    <s v="Frank Merwin"/>
    <x v="2"/>
    <x v="0"/>
    <x v="1"/>
    <x v="1"/>
    <n v="90032"/>
    <x v="1"/>
    <s v="TEC-AC-10002323"/>
    <s v="Technology"/>
    <s v="Accessories"/>
    <x v="177"/>
    <n v="176.8"/>
    <n v="8"/>
    <x v="0"/>
    <n v="22.984000000000002"/>
    <x v="20"/>
    <x v="6"/>
    <x v="2"/>
  </r>
  <r>
    <x v="91"/>
    <x v="87"/>
    <d v="2016-07-22T00:00:00"/>
    <s v="Standard Class"/>
    <s v="AM-10360"/>
    <s v="Alice McCarthy"/>
    <x v="1"/>
    <x v="0"/>
    <x v="55"/>
    <x v="5"/>
    <n v="75051"/>
    <x v="2"/>
    <s v="OFF-ST-10001328"/>
    <s v="Office Supplies"/>
    <s v="Storage"/>
    <x v="178"/>
    <n v="37.223999999999997"/>
    <n v="3"/>
    <x v="2"/>
    <n v="3.7223999999999999"/>
    <x v="9"/>
    <x v="7"/>
    <x v="0"/>
  </r>
  <r>
    <x v="91"/>
    <x v="87"/>
    <d v="2016-07-22T00:00:00"/>
    <s v="Standard Class"/>
    <s v="AM-10360"/>
    <s v="Alice McCarthy"/>
    <x v="1"/>
    <x v="0"/>
    <x v="55"/>
    <x v="5"/>
    <n v="75051"/>
    <x v="2"/>
    <s v="OFF-PA-10001950"/>
    <s v="Office Supplies"/>
    <s v="Paper"/>
    <x v="145"/>
    <n v="20.015999999999998"/>
    <n v="3"/>
    <x v="2"/>
    <n v="6.2549999999999999"/>
    <x v="9"/>
    <x v="7"/>
    <x v="0"/>
  </r>
  <r>
    <x v="92"/>
    <x v="88"/>
    <d v="2015-10-14T00:00:00"/>
    <s v="First Class"/>
    <s v="MP-17470"/>
    <s v="Mark Packer"/>
    <x v="2"/>
    <x v="0"/>
    <x v="20"/>
    <x v="15"/>
    <n v="10035"/>
    <x v="3"/>
    <s v="FUR-BO-10002613"/>
    <s v="Furniture"/>
    <s v="Bookcases"/>
    <x v="179"/>
    <n v="899.13599999999997"/>
    <n v="4"/>
    <x v="2"/>
    <n v="112.392"/>
    <x v="1"/>
    <x v="2"/>
    <x v="1"/>
  </r>
  <r>
    <x v="92"/>
    <x v="88"/>
    <d v="2015-10-14T00:00:00"/>
    <s v="First Class"/>
    <s v="MP-17470"/>
    <s v="Mark Packer"/>
    <x v="2"/>
    <x v="0"/>
    <x v="20"/>
    <x v="15"/>
    <n v="10035"/>
    <x v="3"/>
    <s v="TEC-PH-10001552"/>
    <s v="Technology"/>
    <s v="Phones"/>
    <x v="180"/>
    <n v="71.760000000000005"/>
    <n v="6"/>
    <x v="0"/>
    <n v="20.0928"/>
    <x v="1"/>
    <x v="2"/>
    <x v="1"/>
  </r>
  <r>
    <x v="92"/>
    <x v="88"/>
    <d v="2015-10-14T00:00:00"/>
    <s v="First Class"/>
    <s v="MP-17470"/>
    <s v="Mark Packer"/>
    <x v="2"/>
    <x v="0"/>
    <x v="20"/>
    <x v="15"/>
    <n v="10035"/>
    <x v="3"/>
    <s v="OFF-PA-10000061"/>
    <s v="Office Supplies"/>
    <s v="Paper"/>
    <x v="181"/>
    <n v="51.84"/>
    <n v="8"/>
    <x v="0"/>
    <n v="24.883199999999999"/>
    <x v="1"/>
    <x v="2"/>
    <x v="1"/>
  </r>
  <r>
    <x v="92"/>
    <x v="88"/>
    <d v="2015-10-14T00:00:00"/>
    <s v="First Class"/>
    <s v="MP-17470"/>
    <s v="Mark Packer"/>
    <x v="2"/>
    <x v="0"/>
    <x v="20"/>
    <x v="15"/>
    <n v="10035"/>
    <x v="3"/>
    <s v="FUR-BO-10002545"/>
    <s v="Furniture"/>
    <s v="Bookcases"/>
    <x v="37"/>
    <n v="626.35199999999998"/>
    <n v="3"/>
    <x v="2"/>
    <n v="46.976399999999998"/>
    <x v="1"/>
    <x v="2"/>
    <x v="1"/>
  </r>
  <r>
    <x v="92"/>
    <x v="88"/>
    <d v="2015-10-14T00:00:00"/>
    <s v="First Class"/>
    <s v="MP-17470"/>
    <s v="Mark Packer"/>
    <x v="2"/>
    <x v="0"/>
    <x v="20"/>
    <x v="15"/>
    <n v="10035"/>
    <x v="3"/>
    <s v="OFF-AR-10003514"/>
    <s v="Office Supplies"/>
    <s v="Art"/>
    <x v="182"/>
    <n v="19.899999999999999"/>
    <n v="5"/>
    <x v="0"/>
    <n v="6.5670000000000002"/>
    <x v="1"/>
    <x v="2"/>
    <x v="1"/>
  </r>
  <r>
    <x v="93"/>
    <x v="89"/>
    <d v="2015-11-06T00:00:00"/>
    <s v="Standard Class"/>
    <s v="MZ-17515"/>
    <s v="Mary Zewe"/>
    <x v="1"/>
    <x v="0"/>
    <x v="56"/>
    <x v="1"/>
    <n v="92374"/>
    <x v="1"/>
    <s v="OFF-EN-10001509"/>
    <s v="Office Supplies"/>
    <s v="Envelopes"/>
    <x v="29"/>
    <n v="14.28"/>
    <n v="7"/>
    <x v="0"/>
    <n v="6.7115999999999998"/>
    <x v="23"/>
    <x v="2"/>
    <x v="1"/>
  </r>
  <r>
    <x v="94"/>
    <x v="90"/>
    <d v="2014-03-25T00:00:00"/>
    <s v="Standard Class"/>
    <s v="CB-12025"/>
    <s v="Cassandra Brandow"/>
    <x v="0"/>
    <x v="0"/>
    <x v="57"/>
    <x v="24"/>
    <n v="45011"/>
    <x v="3"/>
    <s v="OFF-AR-10004685"/>
    <s v="Office Supplies"/>
    <s v="Art"/>
    <x v="183"/>
    <n v="7.4080000000000004"/>
    <n v="2"/>
    <x v="2"/>
    <n v="1.2038"/>
    <x v="30"/>
    <x v="10"/>
    <x v="2"/>
  </r>
  <r>
    <x v="94"/>
    <x v="90"/>
    <d v="2014-03-25T00:00:00"/>
    <s v="Standard Class"/>
    <s v="CB-12025"/>
    <s v="Cassandra Brandow"/>
    <x v="0"/>
    <x v="0"/>
    <x v="57"/>
    <x v="24"/>
    <n v="45011"/>
    <x v="3"/>
    <s v="OFF-AR-10004027"/>
    <s v="Office Supplies"/>
    <s v="Art"/>
    <x v="184"/>
    <n v="6.048"/>
    <n v="3"/>
    <x v="2"/>
    <n v="1.5875999999999999"/>
    <x v="30"/>
    <x v="10"/>
    <x v="2"/>
  </r>
  <r>
    <x v="95"/>
    <x v="44"/>
    <d v="2017-11-13T00:00:00"/>
    <s v="Standard Class"/>
    <s v="VM-21685"/>
    <s v="Valerie Mitchum"/>
    <x v="2"/>
    <x v="0"/>
    <x v="58"/>
    <x v="30"/>
    <n v="7090"/>
    <x v="3"/>
    <s v="OFF-ST-10001414"/>
    <s v="Office Supplies"/>
    <s v="Storage"/>
    <x v="185"/>
    <n v="46.26"/>
    <n v="3"/>
    <x v="0"/>
    <n v="12.0276"/>
    <x v="24"/>
    <x v="0"/>
    <x v="3"/>
  </r>
  <r>
    <x v="96"/>
    <x v="91"/>
    <d v="2017-07-13T00:00:00"/>
    <s v="Standard Class"/>
    <s v="FH-14365"/>
    <s v="Fred Hopkins"/>
    <x v="1"/>
    <x v="0"/>
    <x v="10"/>
    <x v="9"/>
    <n v="19120"/>
    <x v="3"/>
    <s v="OFF-BI-10000343"/>
    <s v="Office Supplies"/>
    <s v="Binders"/>
    <x v="186"/>
    <n v="2.9460000000000002"/>
    <n v="2"/>
    <x v="6"/>
    <n v="-2.2585999999999999"/>
    <x v="24"/>
    <x v="7"/>
    <x v="3"/>
  </r>
  <r>
    <x v="96"/>
    <x v="91"/>
    <d v="2017-07-13T00:00:00"/>
    <s v="Standard Class"/>
    <s v="FH-14365"/>
    <s v="Fred Hopkins"/>
    <x v="1"/>
    <x v="0"/>
    <x v="10"/>
    <x v="9"/>
    <n v="19120"/>
    <x v="3"/>
    <s v="OFF-PA-10002749"/>
    <s v="Office Supplies"/>
    <s v="Paper"/>
    <x v="187"/>
    <n v="16.056000000000001"/>
    <n v="3"/>
    <x v="2"/>
    <n v="5.8202999999999996"/>
    <x v="24"/>
    <x v="7"/>
    <x v="3"/>
  </r>
  <r>
    <x v="97"/>
    <x v="92"/>
    <d v="2017-06-29T00:00:00"/>
    <s v="Standard Class"/>
    <s v="MB-17305"/>
    <s v="Maria Bertelson"/>
    <x v="0"/>
    <x v="0"/>
    <x v="59"/>
    <x v="24"/>
    <n v="44312"/>
    <x v="3"/>
    <s v="OFF-PA-10002666"/>
    <s v="Office Supplies"/>
    <s v="Paper"/>
    <x v="188"/>
    <n v="21.744"/>
    <n v="3"/>
    <x v="2"/>
    <n v="6.7949999999999999"/>
    <x v="16"/>
    <x v="1"/>
    <x v="3"/>
  </r>
  <r>
    <x v="98"/>
    <x v="93"/>
    <d v="2014-08-05T00:00:00"/>
    <s v="First Class"/>
    <s v="BS-11755"/>
    <s v="Bruce Stewart"/>
    <x v="0"/>
    <x v="0"/>
    <x v="60"/>
    <x v="22"/>
    <n v="80219"/>
    <x v="1"/>
    <s v="FUR-TA-10004289"/>
    <s v="Furniture"/>
    <s v="Tables"/>
    <x v="189"/>
    <n v="218.75"/>
    <n v="2"/>
    <x v="5"/>
    <n v="-161.875"/>
    <x v="21"/>
    <x v="6"/>
    <x v="2"/>
  </r>
  <r>
    <x v="98"/>
    <x v="93"/>
    <d v="2014-08-05T00:00:00"/>
    <s v="First Class"/>
    <s v="BS-11755"/>
    <s v="Bruce Stewart"/>
    <x v="0"/>
    <x v="0"/>
    <x v="60"/>
    <x v="22"/>
    <n v="80219"/>
    <x v="1"/>
    <s v="OFF-AP-10003622"/>
    <s v="Office Supplies"/>
    <s v="Appliances"/>
    <x v="190"/>
    <n v="2.6"/>
    <n v="1"/>
    <x v="2"/>
    <n v="0.29249999999999998"/>
    <x v="21"/>
    <x v="6"/>
    <x v="2"/>
  </r>
  <r>
    <x v="99"/>
    <x v="94"/>
    <d v="2017-12-21T00:00:00"/>
    <s v="Second Class"/>
    <s v="LC-17140"/>
    <s v="Logan Currie"/>
    <x v="0"/>
    <x v="0"/>
    <x v="61"/>
    <x v="5"/>
    <n v="75220"/>
    <x v="2"/>
    <s v="OFF-AP-10003217"/>
    <s v="Office Supplies"/>
    <s v="Appliances"/>
    <x v="191"/>
    <n v="66.284000000000006"/>
    <n v="2"/>
    <x v="3"/>
    <n v="-178.96680000000001"/>
    <x v="11"/>
    <x v="4"/>
    <x v="3"/>
  </r>
  <r>
    <x v="100"/>
    <x v="95"/>
    <d v="2017-06-07T00:00:00"/>
    <s v="Standard Class"/>
    <s v="HK-14890"/>
    <s v="Heather Kirkland"/>
    <x v="1"/>
    <x v="0"/>
    <x v="47"/>
    <x v="18"/>
    <n v="37064"/>
    <x v="0"/>
    <s v="FUR-FU-10002960"/>
    <s v="Furniture"/>
    <s v="Furnishings"/>
    <x v="192"/>
    <n v="35.167999999999999"/>
    <n v="7"/>
    <x v="2"/>
    <n v="9.6712000000000007"/>
    <x v="21"/>
    <x v="1"/>
    <x v="3"/>
  </r>
  <r>
    <x v="101"/>
    <x v="34"/>
    <d v="2017-12-14T00:00:00"/>
    <s v="Standard Class"/>
    <s v="LE-16810"/>
    <s v="Laurel Elliston"/>
    <x v="0"/>
    <x v="0"/>
    <x v="62"/>
    <x v="1"/>
    <n v="90604"/>
    <x v="1"/>
    <s v="TEC-PH-10001918"/>
    <s v="Technology"/>
    <s v="Phones"/>
    <x v="193"/>
    <n v="444.76799999999997"/>
    <n v="4"/>
    <x v="2"/>
    <n v="44.476799999999997"/>
    <x v="3"/>
    <x v="4"/>
    <x v="3"/>
  </r>
  <r>
    <x v="102"/>
    <x v="96"/>
    <d v="2017-12-07T00:00:00"/>
    <s v="Standard Class"/>
    <s v="JH-15985"/>
    <s v="Joseph Holt"/>
    <x v="0"/>
    <x v="0"/>
    <x v="63"/>
    <x v="12"/>
    <n v="48601"/>
    <x v="2"/>
    <s v="OFF-ST-10000642"/>
    <s v="Office Supplies"/>
    <s v="Storage"/>
    <x v="194"/>
    <n v="83.92"/>
    <n v="4"/>
    <x v="0"/>
    <n v="5.8743999999999996"/>
    <x v="26"/>
    <x v="4"/>
    <x v="3"/>
  </r>
  <r>
    <x v="102"/>
    <x v="96"/>
    <d v="2017-12-07T00:00:00"/>
    <s v="Standard Class"/>
    <s v="JH-15985"/>
    <s v="Joseph Holt"/>
    <x v="0"/>
    <x v="0"/>
    <x v="63"/>
    <x v="12"/>
    <n v="48601"/>
    <x v="2"/>
    <s v="TEC-PH-10001700"/>
    <s v="Technology"/>
    <s v="Phones"/>
    <x v="195"/>
    <n v="131.97999999999999"/>
    <n v="2"/>
    <x v="0"/>
    <n v="35.634599999999999"/>
    <x v="26"/>
    <x v="4"/>
    <x v="3"/>
  </r>
  <r>
    <x v="102"/>
    <x v="96"/>
    <d v="2017-12-07T00:00:00"/>
    <s v="Standard Class"/>
    <s v="JH-15985"/>
    <s v="Joseph Holt"/>
    <x v="0"/>
    <x v="0"/>
    <x v="63"/>
    <x v="12"/>
    <n v="48601"/>
    <x v="2"/>
    <s v="OFF-BI-10003274"/>
    <s v="Office Supplies"/>
    <s v="Binders"/>
    <x v="122"/>
    <n v="15.92"/>
    <n v="4"/>
    <x v="0"/>
    <n v="7.4824000000000002"/>
    <x v="26"/>
    <x v="4"/>
    <x v="3"/>
  </r>
  <r>
    <x v="102"/>
    <x v="96"/>
    <d v="2017-12-07T00:00:00"/>
    <s v="Standard Class"/>
    <s v="JH-15985"/>
    <s v="Joseph Holt"/>
    <x v="0"/>
    <x v="0"/>
    <x v="63"/>
    <x v="12"/>
    <n v="48601"/>
    <x v="2"/>
    <s v="OFF-FA-10000134"/>
    <s v="Office Supplies"/>
    <s v="Fasteners"/>
    <x v="196"/>
    <n v="52.29"/>
    <n v="9"/>
    <x v="0"/>
    <n v="16.209900000000001"/>
    <x v="26"/>
    <x v="4"/>
    <x v="3"/>
  </r>
  <r>
    <x v="102"/>
    <x v="96"/>
    <d v="2017-12-07T00:00:00"/>
    <s v="Standard Class"/>
    <s v="JH-15985"/>
    <s v="Joseph Holt"/>
    <x v="0"/>
    <x v="0"/>
    <x v="63"/>
    <x v="12"/>
    <n v="48601"/>
    <x v="2"/>
    <s v="OFF-ST-10001522"/>
    <s v="Office Supplies"/>
    <s v="Storage"/>
    <x v="197"/>
    <n v="91.99"/>
    <n v="1"/>
    <x v="0"/>
    <n v="3.6796000000000002"/>
    <x v="26"/>
    <x v="4"/>
    <x v="3"/>
  </r>
  <r>
    <x v="103"/>
    <x v="97"/>
    <d v="2015-02-13T00:00:00"/>
    <s v="Second Class"/>
    <s v="MS-17980"/>
    <s v="Michael Stewart"/>
    <x v="1"/>
    <x v="0"/>
    <x v="61"/>
    <x v="5"/>
    <n v="75220"/>
    <x v="2"/>
    <s v="TEC-AC-10001266"/>
    <s v="Technology"/>
    <s v="Accessories"/>
    <x v="198"/>
    <n v="20.8"/>
    <n v="2"/>
    <x v="2"/>
    <n v="6.5"/>
    <x v="3"/>
    <x v="11"/>
    <x v="1"/>
  </r>
  <r>
    <x v="104"/>
    <x v="98"/>
    <d v="2015-01-09T00:00:00"/>
    <s v="Standard Class"/>
    <s v="VW-21775"/>
    <s v="Victoria Wilson"/>
    <x v="1"/>
    <x v="0"/>
    <x v="64"/>
    <x v="24"/>
    <n v="44256"/>
    <x v="3"/>
    <s v="OFF-LA-10004544"/>
    <s v="Office Supplies"/>
    <s v="Labels"/>
    <x v="199"/>
    <n v="23.68"/>
    <n v="2"/>
    <x v="2"/>
    <n v="8.8800000000000008"/>
    <x v="28"/>
    <x v="9"/>
    <x v="1"/>
  </r>
  <r>
    <x v="104"/>
    <x v="98"/>
    <d v="2015-01-09T00:00:00"/>
    <s v="Standard Class"/>
    <s v="VW-21775"/>
    <s v="Victoria Wilson"/>
    <x v="1"/>
    <x v="0"/>
    <x v="64"/>
    <x v="24"/>
    <n v="44256"/>
    <x v="3"/>
    <s v="FUR-BO-10004695"/>
    <s v="Furniture"/>
    <s v="Bookcases"/>
    <x v="200"/>
    <n v="452.45"/>
    <n v="5"/>
    <x v="5"/>
    <n v="-244.32300000000001"/>
    <x v="28"/>
    <x v="9"/>
    <x v="1"/>
  </r>
  <r>
    <x v="104"/>
    <x v="98"/>
    <d v="2015-01-09T00:00:00"/>
    <s v="Standard Class"/>
    <s v="VW-21775"/>
    <s v="Victoria Wilson"/>
    <x v="1"/>
    <x v="0"/>
    <x v="64"/>
    <x v="24"/>
    <n v="44256"/>
    <x v="3"/>
    <s v="TEC-PH-10002844"/>
    <s v="Technology"/>
    <s v="Phones"/>
    <x v="104"/>
    <n v="62.981999999999999"/>
    <n v="3"/>
    <x v="10"/>
    <n v="-14.6958"/>
    <x v="28"/>
    <x v="9"/>
    <x v="1"/>
  </r>
  <r>
    <x v="104"/>
    <x v="98"/>
    <d v="2015-01-09T00:00:00"/>
    <s v="Standard Class"/>
    <s v="VW-21775"/>
    <s v="Victoria Wilson"/>
    <x v="1"/>
    <x v="0"/>
    <x v="64"/>
    <x v="24"/>
    <n v="44256"/>
    <x v="3"/>
    <s v="TEC-MA-10000864"/>
    <s v="Technology"/>
    <s v="Machines"/>
    <x v="201"/>
    <n v="1188"/>
    <n v="9"/>
    <x v="6"/>
    <n v="-950.4"/>
    <x v="28"/>
    <x v="9"/>
    <x v="1"/>
  </r>
  <r>
    <x v="104"/>
    <x v="98"/>
    <d v="2015-01-09T00:00:00"/>
    <s v="Standard Class"/>
    <s v="VW-21775"/>
    <s v="Victoria Wilson"/>
    <x v="1"/>
    <x v="0"/>
    <x v="64"/>
    <x v="24"/>
    <n v="44256"/>
    <x v="3"/>
    <s v="TEC-AC-10000109"/>
    <s v="Technology"/>
    <s v="Accessories"/>
    <x v="202"/>
    <n v="89.584000000000003"/>
    <n v="2"/>
    <x v="2"/>
    <n v="4.4791999999999996"/>
    <x v="28"/>
    <x v="9"/>
    <x v="1"/>
  </r>
  <r>
    <x v="105"/>
    <x v="99"/>
    <d v="2016-11-01T00:00:00"/>
    <s v="Standard Class"/>
    <s v="JH-15910"/>
    <s v="Jonathan Howell"/>
    <x v="0"/>
    <x v="0"/>
    <x v="1"/>
    <x v="1"/>
    <n v="90032"/>
    <x v="1"/>
    <s v="OFF-ST-10001328"/>
    <s v="Office Supplies"/>
    <s v="Storage"/>
    <x v="178"/>
    <n v="93.06"/>
    <n v="6"/>
    <x v="0"/>
    <n v="26.056799999999999"/>
    <x v="22"/>
    <x v="2"/>
    <x v="0"/>
  </r>
  <r>
    <x v="105"/>
    <x v="99"/>
    <d v="2016-11-01T00:00:00"/>
    <s v="Standard Class"/>
    <s v="JH-15910"/>
    <s v="Jonathan Howell"/>
    <x v="0"/>
    <x v="0"/>
    <x v="1"/>
    <x v="1"/>
    <n v="90032"/>
    <x v="1"/>
    <s v="TEC-PH-10002563"/>
    <s v="Technology"/>
    <s v="Phones"/>
    <x v="203"/>
    <n v="302.37599999999998"/>
    <n v="3"/>
    <x v="2"/>
    <n v="22.6782"/>
    <x v="22"/>
    <x v="2"/>
    <x v="0"/>
  </r>
  <r>
    <x v="106"/>
    <x v="100"/>
    <d v="2015-12-27T00:00:00"/>
    <s v="First Class"/>
    <s v="JB-15925"/>
    <s v="Joni Blumstein"/>
    <x v="0"/>
    <x v="0"/>
    <x v="65"/>
    <x v="24"/>
    <n v="43017"/>
    <x v="3"/>
    <s v="OFF-FA-10000585"/>
    <s v="Office Supplies"/>
    <s v="Fasteners"/>
    <x v="204"/>
    <n v="5.5839999999999996"/>
    <n v="2"/>
    <x v="2"/>
    <n v="1.8148"/>
    <x v="16"/>
    <x v="4"/>
    <x v="1"/>
  </r>
  <r>
    <x v="106"/>
    <x v="100"/>
    <d v="2015-12-27T00:00:00"/>
    <s v="First Class"/>
    <s v="JB-15925"/>
    <s v="Joni Blumstein"/>
    <x v="0"/>
    <x v="0"/>
    <x v="65"/>
    <x v="24"/>
    <n v="43017"/>
    <x v="3"/>
    <s v="OFF-PA-10004000"/>
    <s v="Office Supplies"/>
    <s v="Paper"/>
    <x v="205"/>
    <n v="22.704000000000001"/>
    <n v="6"/>
    <x v="2"/>
    <n v="8.2302"/>
    <x v="16"/>
    <x v="4"/>
    <x v="1"/>
  </r>
  <r>
    <x v="106"/>
    <x v="100"/>
    <d v="2015-12-27T00:00:00"/>
    <s v="First Class"/>
    <s v="JB-15925"/>
    <s v="Joni Blumstein"/>
    <x v="0"/>
    <x v="0"/>
    <x v="65"/>
    <x v="24"/>
    <n v="43017"/>
    <x v="3"/>
    <s v="OFF-BI-10002852"/>
    <s v="Office Supplies"/>
    <s v="Binders"/>
    <x v="91"/>
    <n v="19.776"/>
    <n v="4"/>
    <x v="6"/>
    <n v="-13.8432"/>
    <x v="16"/>
    <x v="4"/>
    <x v="1"/>
  </r>
  <r>
    <x v="106"/>
    <x v="100"/>
    <d v="2015-12-27T00:00:00"/>
    <s v="First Class"/>
    <s v="JB-15925"/>
    <s v="Joni Blumstein"/>
    <x v="0"/>
    <x v="0"/>
    <x v="65"/>
    <x v="24"/>
    <n v="43017"/>
    <x v="3"/>
    <s v="FUR-FU-10000087"/>
    <s v="Furniture"/>
    <s v="Furnishings"/>
    <x v="206"/>
    <n v="72.703999999999994"/>
    <n v="4"/>
    <x v="2"/>
    <n v="19.084800000000001"/>
    <x v="16"/>
    <x v="4"/>
    <x v="1"/>
  </r>
  <r>
    <x v="106"/>
    <x v="100"/>
    <d v="2015-12-27T00:00:00"/>
    <s v="First Class"/>
    <s v="JB-15925"/>
    <s v="Joni Blumstein"/>
    <x v="0"/>
    <x v="0"/>
    <x v="65"/>
    <x v="24"/>
    <n v="43017"/>
    <x v="3"/>
    <s v="TEC-MA-10001148"/>
    <s v="Technology"/>
    <s v="Machines"/>
    <x v="207"/>
    <n v="479.988"/>
    <n v="4"/>
    <x v="6"/>
    <n v="-383.99040000000002"/>
    <x v="16"/>
    <x v="4"/>
    <x v="1"/>
  </r>
  <r>
    <x v="106"/>
    <x v="100"/>
    <d v="2015-12-27T00:00:00"/>
    <s v="First Class"/>
    <s v="JB-15925"/>
    <s v="Joni Blumstein"/>
    <x v="0"/>
    <x v="0"/>
    <x v="65"/>
    <x v="24"/>
    <n v="43017"/>
    <x v="3"/>
    <s v="OFF-AR-10001958"/>
    <s v="Office Supplies"/>
    <s v="Art"/>
    <x v="208"/>
    <n v="27.167999999999999"/>
    <n v="2"/>
    <x v="2"/>
    <n v="2.7168000000000001"/>
    <x v="16"/>
    <x v="4"/>
    <x v="1"/>
  </r>
  <r>
    <x v="107"/>
    <x v="101"/>
    <d v="2015-08-16T00:00:00"/>
    <s v="Standard Class"/>
    <s v="DS-13180"/>
    <s v="David Smith"/>
    <x v="1"/>
    <x v="0"/>
    <x v="66"/>
    <x v="12"/>
    <n v="48227"/>
    <x v="2"/>
    <s v="OFF-AR-10001026"/>
    <s v="Office Supplies"/>
    <s v="Art"/>
    <x v="209"/>
    <n v="2.2000000000000002"/>
    <n v="1"/>
    <x v="0"/>
    <n v="0.96799999999999997"/>
    <x v="3"/>
    <x v="6"/>
    <x v="1"/>
  </r>
  <r>
    <x v="107"/>
    <x v="101"/>
    <d v="2015-08-16T00:00:00"/>
    <s v="Standard Class"/>
    <s v="DS-13180"/>
    <s v="David Smith"/>
    <x v="1"/>
    <x v="0"/>
    <x v="66"/>
    <x v="12"/>
    <n v="48227"/>
    <x v="2"/>
    <s v="FUR-TA-10003748"/>
    <s v="Furniture"/>
    <s v="Tables"/>
    <x v="210"/>
    <n v="622.45000000000005"/>
    <n v="5"/>
    <x v="0"/>
    <n v="136.93899999999999"/>
    <x v="3"/>
    <x v="6"/>
    <x v="1"/>
  </r>
  <r>
    <x v="107"/>
    <x v="101"/>
    <d v="2015-08-16T00:00:00"/>
    <s v="Standard Class"/>
    <s v="DS-13180"/>
    <s v="David Smith"/>
    <x v="1"/>
    <x v="0"/>
    <x v="66"/>
    <x v="12"/>
    <n v="48227"/>
    <x v="2"/>
    <s v="OFF-ST-10002485"/>
    <s v="Office Supplies"/>
    <s v="Storage"/>
    <x v="211"/>
    <n v="21.98"/>
    <n v="1"/>
    <x v="0"/>
    <n v="0.2198"/>
    <x v="3"/>
    <x v="6"/>
    <x v="1"/>
  </r>
  <r>
    <x v="108"/>
    <x v="102"/>
    <d v="2015-03-04T00:00:00"/>
    <s v="Standard Class"/>
    <s v="VD-21670"/>
    <s v="Valerie Dominguez"/>
    <x v="0"/>
    <x v="0"/>
    <x v="29"/>
    <x v="18"/>
    <n v="38401"/>
    <x v="0"/>
    <s v="FUR-CH-10004860"/>
    <s v="Furniture"/>
    <s v="Chairs"/>
    <x v="212"/>
    <n v="161.56800000000001"/>
    <n v="2"/>
    <x v="2"/>
    <n v="-28.2744"/>
    <x v="22"/>
    <x v="11"/>
    <x v="1"/>
  </r>
  <r>
    <x v="108"/>
    <x v="102"/>
    <d v="2015-03-04T00:00:00"/>
    <s v="Standard Class"/>
    <s v="VD-21670"/>
    <s v="Valerie Dominguez"/>
    <x v="0"/>
    <x v="0"/>
    <x v="29"/>
    <x v="18"/>
    <n v="38401"/>
    <x v="0"/>
    <s v="FUR-CH-10004477"/>
    <s v="Furniture"/>
    <s v="Chairs"/>
    <x v="213"/>
    <n v="389.69600000000003"/>
    <n v="8"/>
    <x v="2"/>
    <n v="43.840800000000002"/>
    <x v="22"/>
    <x v="11"/>
    <x v="1"/>
  </r>
  <r>
    <x v="109"/>
    <x v="103"/>
    <d v="2014-09-17T00:00:00"/>
    <s v="Standard Class"/>
    <s v="EA-14035"/>
    <s v="Erin Ashbrook"/>
    <x v="1"/>
    <x v="0"/>
    <x v="35"/>
    <x v="3"/>
    <n v="28205"/>
    <x v="0"/>
    <s v="OFF-BI-10001679"/>
    <s v="Office Supplies"/>
    <s v="Binders"/>
    <x v="214"/>
    <n v="18.648"/>
    <n v="7"/>
    <x v="6"/>
    <n v="-12.432"/>
    <x v="7"/>
    <x v="8"/>
    <x v="2"/>
  </r>
  <r>
    <x v="110"/>
    <x v="104"/>
    <d v="2017-04-12T00:00:00"/>
    <s v="Standard Class"/>
    <s v="CS-12400"/>
    <s v="Christopher Schild"/>
    <x v="2"/>
    <x v="0"/>
    <x v="67"/>
    <x v="2"/>
    <n v="33614"/>
    <x v="0"/>
    <s v="FUR-TA-10001705"/>
    <s v="Furniture"/>
    <s v="Tables"/>
    <x v="215"/>
    <n v="233.86"/>
    <n v="2"/>
    <x v="1"/>
    <n v="-102.048"/>
    <x v="29"/>
    <x v="3"/>
    <x v="3"/>
  </r>
  <r>
    <x v="110"/>
    <x v="104"/>
    <d v="2017-04-12T00:00:00"/>
    <s v="Standard Class"/>
    <s v="CS-12400"/>
    <s v="Christopher Schild"/>
    <x v="2"/>
    <x v="0"/>
    <x v="67"/>
    <x v="2"/>
    <n v="33614"/>
    <x v="0"/>
    <s v="FUR-TA-10003473"/>
    <s v="Furniture"/>
    <s v="Tables"/>
    <x v="216"/>
    <n v="620.61450000000002"/>
    <n v="3"/>
    <x v="1"/>
    <n v="-248.2458"/>
    <x v="29"/>
    <x v="3"/>
    <x v="3"/>
  </r>
  <r>
    <x v="110"/>
    <x v="104"/>
    <d v="2017-04-12T00:00:00"/>
    <s v="Standard Class"/>
    <s v="CS-12400"/>
    <s v="Christopher Schild"/>
    <x v="2"/>
    <x v="0"/>
    <x v="67"/>
    <x v="2"/>
    <n v="33614"/>
    <x v="0"/>
    <s v="OFF-BI-10001679"/>
    <s v="Office Supplies"/>
    <s v="Binders"/>
    <x v="214"/>
    <n v="5.3280000000000003"/>
    <n v="2"/>
    <x v="6"/>
    <n v="-3.552"/>
    <x v="29"/>
    <x v="3"/>
    <x v="3"/>
  </r>
  <r>
    <x v="110"/>
    <x v="104"/>
    <d v="2017-04-12T00:00:00"/>
    <s v="Standard Class"/>
    <s v="CS-12400"/>
    <s v="Christopher Schild"/>
    <x v="2"/>
    <x v="0"/>
    <x v="67"/>
    <x v="2"/>
    <n v="33614"/>
    <x v="0"/>
    <s v="FUR-FU-10004017"/>
    <s v="Furniture"/>
    <s v="Furnishings"/>
    <x v="217"/>
    <n v="258.072"/>
    <n v="3"/>
    <x v="2"/>
    <n v="0"/>
    <x v="29"/>
    <x v="3"/>
    <x v="3"/>
  </r>
  <r>
    <x v="110"/>
    <x v="104"/>
    <d v="2017-04-12T00:00:00"/>
    <s v="Standard Class"/>
    <s v="CS-12400"/>
    <s v="Christopher Schild"/>
    <x v="2"/>
    <x v="0"/>
    <x v="67"/>
    <x v="2"/>
    <n v="33614"/>
    <x v="0"/>
    <s v="TEC-AC-10003832"/>
    <s v="Technology"/>
    <s v="Accessories"/>
    <x v="218"/>
    <n v="617.976"/>
    <n v="3"/>
    <x v="2"/>
    <n v="-7.7247000000000003"/>
    <x v="29"/>
    <x v="3"/>
    <x v="3"/>
  </r>
  <r>
    <x v="111"/>
    <x v="105"/>
    <d v="2017-11-16T00:00:00"/>
    <s v="Standard Class"/>
    <s v="DB-13120"/>
    <s v="David Bremer"/>
    <x v="1"/>
    <x v="0"/>
    <x v="68"/>
    <x v="1"/>
    <n v="95051"/>
    <x v="1"/>
    <s v="OFF-PA-10002479"/>
    <s v="Office Supplies"/>
    <s v="Paper"/>
    <x v="219"/>
    <n v="10.56"/>
    <n v="2"/>
    <x v="0"/>
    <n v="4.7519999999999998"/>
    <x v="1"/>
    <x v="0"/>
    <x v="3"/>
  </r>
  <r>
    <x v="112"/>
    <x v="30"/>
    <d v="2016-06-09T00:00:00"/>
    <s v="Second Class"/>
    <s v="KL-16645"/>
    <s v="Ken Lonsdale"/>
    <x v="0"/>
    <x v="0"/>
    <x v="22"/>
    <x v="10"/>
    <n v="60610"/>
    <x v="2"/>
    <s v="OFF-PA-10003349"/>
    <s v="Office Supplies"/>
    <s v="Paper"/>
    <x v="220"/>
    <n v="25.92"/>
    <n v="5"/>
    <x v="2"/>
    <n v="9.3960000000000008"/>
    <x v="18"/>
    <x v="1"/>
    <x v="0"/>
  </r>
  <r>
    <x v="112"/>
    <x v="30"/>
    <d v="2016-06-09T00:00:00"/>
    <s v="Second Class"/>
    <s v="KL-16645"/>
    <s v="Ken Lonsdale"/>
    <x v="0"/>
    <x v="0"/>
    <x v="22"/>
    <x v="10"/>
    <n v="60610"/>
    <x v="2"/>
    <s v="FUR-FU-10000576"/>
    <s v="Furniture"/>
    <s v="Furnishings"/>
    <x v="221"/>
    <n v="419.68"/>
    <n v="5"/>
    <x v="7"/>
    <n v="-356.72800000000001"/>
    <x v="18"/>
    <x v="1"/>
    <x v="0"/>
  </r>
  <r>
    <x v="112"/>
    <x v="30"/>
    <d v="2016-06-09T00:00:00"/>
    <s v="Second Class"/>
    <s v="KL-16645"/>
    <s v="Ken Lonsdale"/>
    <x v="0"/>
    <x v="0"/>
    <x v="22"/>
    <x v="10"/>
    <n v="60610"/>
    <x v="2"/>
    <s v="FUR-FU-10004351"/>
    <s v="Furniture"/>
    <s v="Furnishings"/>
    <x v="222"/>
    <n v="11.688000000000001"/>
    <n v="3"/>
    <x v="7"/>
    <n v="-4.6752000000000002"/>
    <x v="18"/>
    <x v="1"/>
    <x v="0"/>
  </r>
  <r>
    <x v="112"/>
    <x v="30"/>
    <d v="2016-06-09T00:00:00"/>
    <s v="Second Class"/>
    <s v="KL-16645"/>
    <s v="Ken Lonsdale"/>
    <x v="0"/>
    <x v="0"/>
    <x v="22"/>
    <x v="10"/>
    <n v="60610"/>
    <x v="2"/>
    <s v="TEC-PH-10000011"/>
    <s v="Technology"/>
    <s v="Phones"/>
    <x v="223"/>
    <n v="31.984000000000002"/>
    <n v="2"/>
    <x v="2"/>
    <n v="11.1944"/>
    <x v="18"/>
    <x v="1"/>
    <x v="0"/>
  </r>
  <r>
    <x v="112"/>
    <x v="30"/>
    <d v="2016-06-09T00:00:00"/>
    <s v="Second Class"/>
    <s v="KL-16645"/>
    <s v="Ken Lonsdale"/>
    <x v="0"/>
    <x v="0"/>
    <x v="22"/>
    <x v="10"/>
    <n v="60610"/>
    <x v="2"/>
    <s v="FUR-TA-10002607"/>
    <s v="Furniture"/>
    <s v="Tables"/>
    <x v="224"/>
    <n v="177.22499999999999"/>
    <n v="5"/>
    <x v="5"/>
    <n v="-120.51300000000001"/>
    <x v="18"/>
    <x v="1"/>
    <x v="0"/>
  </r>
  <r>
    <x v="112"/>
    <x v="30"/>
    <d v="2016-06-09T00:00:00"/>
    <s v="Second Class"/>
    <s v="KL-16645"/>
    <s v="Ken Lonsdale"/>
    <x v="0"/>
    <x v="0"/>
    <x v="22"/>
    <x v="10"/>
    <n v="60610"/>
    <x v="2"/>
    <s v="FUR-FU-10002505"/>
    <s v="Furniture"/>
    <s v="Furnishings"/>
    <x v="225"/>
    <n v="4.0439999999999996"/>
    <n v="3"/>
    <x v="7"/>
    <n v="-2.8308"/>
    <x v="18"/>
    <x v="1"/>
    <x v="0"/>
  </r>
  <r>
    <x v="112"/>
    <x v="30"/>
    <d v="2016-06-09T00:00:00"/>
    <s v="Second Class"/>
    <s v="KL-16645"/>
    <s v="Ken Lonsdale"/>
    <x v="0"/>
    <x v="0"/>
    <x v="22"/>
    <x v="10"/>
    <n v="60610"/>
    <x v="2"/>
    <s v="OFF-AR-10004685"/>
    <s v="Office Supplies"/>
    <s v="Art"/>
    <x v="183"/>
    <n v="7.4080000000000004"/>
    <n v="2"/>
    <x v="2"/>
    <n v="1.2038"/>
    <x v="18"/>
    <x v="1"/>
    <x v="0"/>
  </r>
  <r>
    <x v="113"/>
    <x v="106"/>
    <d v="2014-06-06T00:00:00"/>
    <s v="Second Class"/>
    <s v="DW-13480"/>
    <s v="Dianna Wilson"/>
    <x v="2"/>
    <x v="0"/>
    <x v="69"/>
    <x v="11"/>
    <n v="55044"/>
    <x v="2"/>
    <s v="FUR-CH-10004063"/>
    <s v="Furniture"/>
    <s v="Chairs"/>
    <x v="120"/>
    <n v="2001.86"/>
    <n v="7"/>
    <x v="0"/>
    <n v="580.5394"/>
    <x v="26"/>
    <x v="1"/>
    <x v="2"/>
  </r>
  <r>
    <x v="113"/>
    <x v="106"/>
    <d v="2014-06-06T00:00:00"/>
    <s v="Second Class"/>
    <s v="DW-13480"/>
    <s v="Dianna Wilson"/>
    <x v="2"/>
    <x v="0"/>
    <x v="69"/>
    <x v="11"/>
    <n v="55044"/>
    <x v="2"/>
    <s v="OFF-ST-10002276"/>
    <s v="Office Supplies"/>
    <s v="Storage"/>
    <x v="226"/>
    <n v="166.72"/>
    <n v="2"/>
    <x v="0"/>
    <n v="41.68"/>
    <x v="26"/>
    <x v="1"/>
    <x v="2"/>
  </r>
  <r>
    <x v="113"/>
    <x v="106"/>
    <d v="2014-06-06T00:00:00"/>
    <s v="Second Class"/>
    <s v="DW-13480"/>
    <s v="Dianna Wilson"/>
    <x v="2"/>
    <x v="0"/>
    <x v="69"/>
    <x v="11"/>
    <n v="55044"/>
    <x v="2"/>
    <s v="OFF-PA-10004082"/>
    <s v="Office Supplies"/>
    <s v="Paper"/>
    <x v="227"/>
    <n v="47.88"/>
    <n v="6"/>
    <x v="0"/>
    <n v="23.94"/>
    <x v="26"/>
    <x v="1"/>
    <x v="2"/>
  </r>
  <r>
    <x v="113"/>
    <x v="106"/>
    <d v="2014-06-06T00:00:00"/>
    <s v="Second Class"/>
    <s v="DW-13480"/>
    <s v="Dianna Wilson"/>
    <x v="2"/>
    <x v="0"/>
    <x v="69"/>
    <x v="11"/>
    <n v="55044"/>
    <x v="2"/>
    <s v="OFF-AP-10002945"/>
    <s v="Office Supplies"/>
    <s v="Appliances"/>
    <x v="228"/>
    <n v="1503.25"/>
    <n v="5"/>
    <x v="0"/>
    <n v="496.07249999999999"/>
    <x v="26"/>
    <x v="1"/>
    <x v="2"/>
  </r>
  <r>
    <x v="113"/>
    <x v="106"/>
    <d v="2014-06-06T00:00:00"/>
    <s v="Second Class"/>
    <s v="DW-13480"/>
    <s v="Dianna Wilson"/>
    <x v="2"/>
    <x v="0"/>
    <x v="69"/>
    <x v="11"/>
    <n v="55044"/>
    <x v="2"/>
    <s v="OFF-PA-10000061"/>
    <s v="Office Supplies"/>
    <s v="Paper"/>
    <x v="181"/>
    <n v="25.92"/>
    <n v="4"/>
    <x v="0"/>
    <n v="12.441599999999999"/>
    <x v="26"/>
    <x v="1"/>
    <x v="2"/>
  </r>
  <r>
    <x v="114"/>
    <x v="107"/>
    <d v="2016-12-15T00:00:00"/>
    <s v="Second Class"/>
    <s v="LH-17155"/>
    <s v="Logan Haushalter"/>
    <x v="0"/>
    <x v="0"/>
    <x v="8"/>
    <x v="1"/>
    <n v="94109"/>
    <x v="1"/>
    <s v="FUR-CH-10002965"/>
    <s v="Furniture"/>
    <s v="Chairs"/>
    <x v="229"/>
    <n v="321.56799999999998"/>
    <n v="2"/>
    <x v="2"/>
    <n v="28.1372"/>
    <x v="13"/>
    <x v="4"/>
    <x v="0"/>
  </r>
  <r>
    <x v="115"/>
    <x v="108"/>
    <d v="2016-09-17T00:00:00"/>
    <s v="Standard Class"/>
    <s v="KC-16540"/>
    <s v="Kelly Collister"/>
    <x v="0"/>
    <x v="0"/>
    <x v="70"/>
    <x v="1"/>
    <n v="92037"/>
    <x v="1"/>
    <s v="OFF-PA-10004569"/>
    <s v="Office Supplies"/>
    <s v="Paper"/>
    <x v="230"/>
    <n v="7.61"/>
    <n v="1"/>
    <x v="0"/>
    <n v="3.5767000000000002"/>
    <x v="2"/>
    <x v="8"/>
    <x v="0"/>
  </r>
  <r>
    <x v="115"/>
    <x v="108"/>
    <d v="2016-09-17T00:00:00"/>
    <s v="Standard Class"/>
    <s v="KC-16540"/>
    <s v="Kelly Collister"/>
    <x v="0"/>
    <x v="0"/>
    <x v="70"/>
    <x v="1"/>
    <n v="92037"/>
    <x v="1"/>
    <s v="TEC-AC-10003832"/>
    <s v="Technology"/>
    <s v="Accessories"/>
    <x v="218"/>
    <n v="3347.37"/>
    <n v="13"/>
    <x v="0"/>
    <n v="636.00030000000004"/>
    <x v="2"/>
    <x v="8"/>
    <x v="0"/>
  </r>
  <r>
    <x v="116"/>
    <x v="107"/>
    <d v="2016-12-13T00:00:00"/>
    <s v="First Class"/>
    <s v="DL-13315"/>
    <s v="Delfina Latchford"/>
    <x v="0"/>
    <x v="0"/>
    <x v="20"/>
    <x v="15"/>
    <n v="10024"/>
    <x v="3"/>
    <s v="OFF-ST-10001228"/>
    <s v="Office Supplies"/>
    <s v="Storage"/>
    <x v="231"/>
    <n v="80.58"/>
    <n v="6"/>
    <x v="0"/>
    <n v="22.5624"/>
    <x v="13"/>
    <x v="4"/>
    <x v="0"/>
  </r>
  <r>
    <x v="116"/>
    <x v="107"/>
    <d v="2016-12-13T00:00:00"/>
    <s v="First Class"/>
    <s v="DL-13315"/>
    <s v="Delfina Latchford"/>
    <x v="0"/>
    <x v="0"/>
    <x v="20"/>
    <x v="15"/>
    <n v="10024"/>
    <x v="3"/>
    <s v="OFF-EN-10003296"/>
    <s v="Office Supplies"/>
    <s v="Envelopes"/>
    <x v="232"/>
    <n v="361.92"/>
    <n v="4"/>
    <x v="0"/>
    <n v="162.864"/>
    <x v="13"/>
    <x v="4"/>
    <x v="0"/>
  </r>
  <r>
    <x v="117"/>
    <x v="109"/>
    <d v="2015-12-04T00:00:00"/>
    <s v="Standard Class"/>
    <s v="DR-12880"/>
    <s v="Dan Reichenbach"/>
    <x v="1"/>
    <x v="0"/>
    <x v="22"/>
    <x v="10"/>
    <n v="60623"/>
    <x v="2"/>
    <s v="FUR-FU-10002505"/>
    <s v="Furniture"/>
    <s v="Furnishings"/>
    <x v="225"/>
    <n v="12.132"/>
    <n v="9"/>
    <x v="7"/>
    <n v="-8.4923999999999999"/>
    <x v="22"/>
    <x v="0"/>
    <x v="1"/>
  </r>
  <r>
    <x v="117"/>
    <x v="109"/>
    <d v="2015-12-04T00:00:00"/>
    <s v="Standard Class"/>
    <s v="DR-12880"/>
    <s v="Dan Reichenbach"/>
    <x v="1"/>
    <x v="0"/>
    <x v="22"/>
    <x v="10"/>
    <n v="60623"/>
    <x v="2"/>
    <s v="OFF-ST-10004804"/>
    <s v="Office Supplies"/>
    <s v="Storage"/>
    <x v="233"/>
    <n v="82.367999999999995"/>
    <n v="2"/>
    <x v="2"/>
    <n v="-19.5624"/>
    <x v="22"/>
    <x v="0"/>
    <x v="1"/>
  </r>
  <r>
    <x v="117"/>
    <x v="109"/>
    <d v="2015-12-04T00:00:00"/>
    <s v="Standard Class"/>
    <s v="DR-12880"/>
    <s v="Dan Reichenbach"/>
    <x v="1"/>
    <x v="0"/>
    <x v="22"/>
    <x v="10"/>
    <n v="60623"/>
    <x v="2"/>
    <s v="OFF-ST-10001590"/>
    <s v="Office Supplies"/>
    <s v="Storage"/>
    <x v="147"/>
    <n v="53.92"/>
    <n v="5"/>
    <x v="2"/>
    <n v="4.0439999999999996"/>
    <x v="22"/>
    <x v="0"/>
    <x v="1"/>
  </r>
  <r>
    <x v="117"/>
    <x v="109"/>
    <d v="2015-12-04T00:00:00"/>
    <s v="Standard Class"/>
    <s v="DR-12880"/>
    <s v="Dan Reichenbach"/>
    <x v="1"/>
    <x v="0"/>
    <x v="22"/>
    <x v="10"/>
    <n v="60623"/>
    <x v="2"/>
    <s v="TEC-PH-10001580"/>
    <s v="Technology"/>
    <s v="Phones"/>
    <x v="234"/>
    <n v="647.904"/>
    <n v="6"/>
    <x v="2"/>
    <n v="56.691600000000001"/>
    <x v="22"/>
    <x v="0"/>
    <x v="1"/>
  </r>
  <r>
    <x v="118"/>
    <x v="96"/>
    <d v="2017-12-03T00:00:00"/>
    <s v="Second Class"/>
    <s v="CC-12670"/>
    <s v="Craig Carreira"/>
    <x v="0"/>
    <x v="0"/>
    <x v="20"/>
    <x v="15"/>
    <n v="10009"/>
    <x v="3"/>
    <s v="TEC-AC-10000290"/>
    <s v="Technology"/>
    <s v="Accessories"/>
    <x v="235"/>
    <n v="20.37"/>
    <n v="3"/>
    <x v="0"/>
    <n v="6.9257999999999997"/>
    <x v="26"/>
    <x v="4"/>
    <x v="3"/>
  </r>
  <r>
    <x v="118"/>
    <x v="96"/>
    <d v="2017-12-03T00:00:00"/>
    <s v="Second Class"/>
    <s v="CC-12670"/>
    <s v="Craig Carreira"/>
    <x v="0"/>
    <x v="0"/>
    <x v="20"/>
    <x v="15"/>
    <n v="10009"/>
    <x v="3"/>
    <s v="OFF-ST-10002790"/>
    <s v="Office Supplies"/>
    <s v="Storage"/>
    <x v="236"/>
    <n v="221.55"/>
    <n v="3"/>
    <x v="0"/>
    <n v="6.6464999999999996"/>
    <x v="26"/>
    <x v="4"/>
    <x v="3"/>
  </r>
  <r>
    <x v="118"/>
    <x v="96"/>
    <d v="2017-12-03T00:00:00"/>
    <s v="Second Class"/>
    <s v="CC-12670"/>
    <s v="Craig Carreira"/>
    <x v="0"/>
    <x v="0"/>
    <x v="20"/>
    <x v="15"/>
    <n v="10009"/>
    <x v="3"/>
    <s v="OFF-BI-10003460"/>
    <s v="Office Supplies"/>
    <s v="Binders"/>
    <x v="237"/>
    <n v="17.52"/>
    <n v="5"/>
    <x v="2"/>
    <n v="6.1319999999999997"/>
    <x v="26"/>
    <x v="4"/>
    <x v="3"/>
  </r>
  <r>
    <x v="119"/>
    <x v="110"/>
    <d v="2017-06-12T00:00:00"/>
    <s v="Standard Class"/>
    <s v="Dl-13600"/>
    <s v="Dorris liebe"/>
    <x v="1"/>
    <x v="0"/>
    <x v="45"/>
    <x v="5"/>
    <n v="77506"/>
    <x v="2"/>
    <s v="OFF-AP-10002203"/>
    <s v="Office Supplies"/>
    <s v="Appliances"/>
    <x v="238"/>
    <n v="1.6240000000000001"/>
    <n v="2"/>
    <x v="3"/>
    <n v="-4.4660000000000002"/>
    <x v="0"/>
    <x v="1"/>
    <x v="3"/>
  </r>
  <r>
    <x v="120"/>
    <x v="111"/>
    <d v="2014-09-21T00:00:00"/>
    <s v="Second Class"/>
    <s v="SB-20290"/>
    <s v="Sean Braxton"/>
    <x v="1"/>
    <x v="0"/>
    <x v="12"/>
    <x v="5"/>
    <n v="77036"/>
    <x v="2"/>
    <s v="TEC-MA-10000822"/>
    <s v="Technology"/>
    <s v="Machines"/>
    <x v="156"/>
    <n v="3059.982"/>
    <n v="3"/>
    <x v="10"/>
    <n v="-509.99700000000001"/>
    <x v="12"/>
    <x v="8"/>
    <x v="2"/>
  </r>
  <r>
    <x v="120"/>
    <x v="111"/>
    <d v="2014-09-21T00:00:00"/>
    <s v="Second Class"/>
    <s v="SB-20290"/>
    <s v="Sean Braxton"/>
    <x v="1"/>
    <x v="0"/>
    <x v="12"/>
    <x v="5"/>
    <n v="77036"/>
    <x v="2"/>
    <s v="TEC-MA-10003353"/>
    <s v="Technology"/>
    <s v="Machines"/>
    <x v="239"/>
    <n v="2519.9580000000001"/>
    <n v="7"/>
    <x v="10"/>
    <n v="-251.9958"/>
    <x v="12"/>
    <x v="8"/>
    <x v="2"/>
  </r>
  <r>
    <x v="121"/>
    <x v="112"/>
    <d v="2016-06-13T00:00:00"/>
    <s v="Standard Class"/>
    <s v="RC-19825"/>
    <s v="Roy Collins"/>
    <x v="0"/>
    <x v="0"/>
    <x v="22"/>
    <x v="10"/>
    <n v="60610"/>
    <x v="2"/>
    <s v="TEC-PH-10001433"/>
    <s v="Technology"/>
    <s v="Phones"/>
    <x v="240"/>
    <n v="328.22399999999999"/>
    <n v="4"/>
    <x v="2"/>
    <n v="28.7196"/>
    <x v="24"/>
    <x v="1"/>
    <x v="0"/>
  </r>
  <r>
    <x v="122"/>
    <x v="113"/>
    <d v="2015-11-15T00:00:00"/>
    <s v="Standard Class"/>
    <s v="AH-10210"/>
    <s v="Alan Hwang"/>
    <x v="0"/>
    <x v="0"/>
    <x v="71"/>
    <x v="1"/>
    <n v="94513"/>
    <x v="1"/>
    <s v="TEC-AC-10004469"/>
    <s v="Technology"/>
    <s v="Accessories"/>
    <x v="241"/>
    <n v="79.900000000000006"/>
    <n v="2"/>
    <x v="0"/>
    <n v="35.155999999999999"/>
    <x v="13"/>
    <x v="0"/>
    <x v="1"/>
  </r>
  <r>
    <x v="123"/>
    <x v="114"/>
    <d v="2017-06-20T00:00:00"/>
    <s v="Standard Class"/>
    <s v="CB-12535"/>
    <s v="Claudia Bergmann"/>
    <x v="1"/>
    <x v="0"/>
    <x v="72"/>
    <x v="3"/>
    <n v="27514"/>
    <x v="0"/>
    <s v="OFF-AR-10003602"/>
    <s v="Office Supplies"/>
    <s v="Art"/>
    <x v="242"/>
    <n v="14.016"/>
    <n v="3"/>
    <x v="2"/>
    <n v="4.7304000000000004"/>
    <x v="9"/>
    <x v="1"/>
    <x v="3"/>
  </r>
  <r>
    <x v="124"/>
    <x v="115"/>
    <d v="2016-01-28T00:00:00"/>
    <s v="Standard Class"/>
    <s v="PG-18895"/>
    <s v="Paul Gonzalez"/>
    <x v="0"/>
    <x v="0"/>
    <x v="73"/>
    <x v="30"/>
    <n v="7960"/>
    <x v="3"/>
    <s v="OFF-FA-10003472"/>
    <s v="Office Supplies"/>
    <s v="Fasteners"/>
    <x v="243"/>
    <n v="7.56"/>
    <n v="6"/>
    <x v="0"/>
    <n v="0.3024"/>
    <x v="6"/>
    <x v="9"/>
    <x v="0"/>
  </r>
  <r>
    <x v="125"/>
    <x v="34"/>
    <d v="2017-12-13T00:00:00"/>
    <s v="Standard Class"/>
    <s v="CA-12310"/>
    <s v="Christine Abelman"/>
    <x v="1"/>
    <x v="0"/>
    <x v="74"/>
    <x v="24"/>
    <n v="45231"/>
    <x v="3"/>
    <s v="OFF-ST-10004180"/>
    <s v="Office Supplies"/>
    <s v="Storage"/>
    <x v="244"/>
    <n v="37.207999999999998"/>
    <n v="1"/>
    <x v="2"/>
    <n v="-7.4416000000000002"/>
    <x v="3"/>
    <x v="4"/>
    <x v="3"/>
  </r>
  <r>
    <x v="125"/>
    <x v="34"/>
    <d v="2017-12-13T00:00:00"/>
    <s v="Standard Class"/>
    <s v="CA-12310"/>
    <s v="Christine Abelman"/>
    <x v="1"/>
    <x v="0"/>
    <x v="74"/>
    <x v="24"/>
    <n v="45231"/>
    <x v="3"/>
    <s v="OFF-EN-10004386"/>
    <s v="Office Supplies"/>
    <s v="Envelopes"/>
    <x v="245"/>
    <n v="57.576000000000001"/>
    <n v="3"/>
    <x v="2"/>
    <n v="21.591000000000001"/>
    <x v="3"/>
    <x v="4"/>
    <x v="3"/>
  </r>
  <r>
    <x v="126"/>
    <x v="116"/>
    <d v="2018-01-02T00:00:00"/>
    <s v="Second Class"/>
    <s v="KH-16690"/>
    <s v="Kristen Hastings"/>
    <x v="1"/>
    <x v="0"/>
    <x v="8"/>
    <x v="1"/>
    <n v="94110"/>
    <x v="1"/>
    <s v="OFF-ST-10003208"/>
    <s v="Office Supplies"/>
    <s v="Storage"/>
    <x v="246"/>
    <n v="725.84"/>
    <n v="4"/>
    <x v="0"/>
    <n v="210.49359999999999"/>
    <x v="22"/>
    <x v="4"/>
    <x v="3"/>
  </r>
  <r>
    <x v="127"/>
    <x v="117"/>
    <d v="2015-07-31T00:00:00"/>
    <s v="First Class"/>
    <s v="HA-14920"/>
    <s v="Helen Andreada"/>
    <x v="0"/>
    <x v="0"/>
    <x v="8"/>
    <x v="1"/>
    <n v="94109"/>
    <x v="1"/>
    <s v="TEC-AC-10003628"/>
    <s v="Technology"/>
    <s v="Accessories"/>
    <x v="247"/>
    <n v="209.93"/>
    <n v="7"/>
    <x v="0"/>
    <n v="92.369200000000006"/>
    <x v="17"/>
    <x v="7"/>
    <x v="1"/>
  </r>
  <r>
    <x v="127"/>
    <x v="117"/>
    <d v="2015-07-31T00:00:00"/>
    <s v="First Class"/>
    <s v="HA-14920"/>
    <s v="Helen Andreada"/>
    <x v="0"/>
    <x v="0"/>
    <x v="8"/>
    <x v="1"/>
    <n v="94109"/>
    <x v="1"/>
    <s v="FUR-FU-10003274"/>
    <s v="Furniture"/>
    <s v="Furnishings"/>
    <x v="248"/>
    <n v="5.28"/>
    <n v="3"/>
    <x v="0"/>
    <n v="2.3231999999999999"/>
    <x v="17"/>
    <x v="7"/>
    <x v="1"/>
  </r>
  <r>
    <x v="127"/>
    <x v="117"/>
    <d v="2015-07-31T00:00:00"/>
    <s v="First Class"/>
    <s v="HA-14920"/>
    <s v="Helen Andreada"/>
    <x v="0"/>
    <x v="0"/>
    <x v="8"/>
    <x v="1"/>
    <n v="94109"/>
    <x v="1"/>
    <s v="OFF-BI-10002557"/>
    <s v="Office Supplies"/>
    <s v="Binders"/>
    <x v="249"/>
    <n v="10.92"/>
    <n v="3"/>
    <x v="2"/>
    <n v="4.0949999999999998"/>
    <x v="17"/>
    <x v="7"/>
    <x v="1"/>
  </r>
  <r>
    <x v="128"/>
    <x v="118"/>
    <d v="2017-09-17T00:00:00"/>
    <s v="First Class"/>
    <s v="BB-10990"/>
    <s v="Barry Blumstein"/>
    <x v="1"/>
    <x v="0"/>
    <x v="75"/>
    <x v="1"/>
    <n v="90301"/>
    <x v="1"/>
    <s v="OFF-PA-10002615"/>
    <s v="Office Supplies"/>
    <s v="Paper"/>
    <x v="250"/>
    <n v="8.82"/>
    <n v="2"/>
    <x v="0"/>
    <n v="4.0571999999999999"/>
    <x v="9"/>
    <x v="8"/>
    <x v="3"/>
  </r>
  <r>
    <x v="128"/>
    <x v="118"/>
    <d v="2017-09-17T00:00:00"/>
    <s v="First Class"/>
    <s v="BB-10990"/>
    <s v="Barry Blumstein"/>
    <x v="1"/>
    <x v="0"/>
    <x v="75"/>
    <x v="1"/>
    <n v="90301"/>
    <x v="1"/>
    <s v="OFF-AR-10001427"/>
    <s v="Office Supplies"/>
    <s v="Art"/>
    <x v="251"/>
    <n v="5.98"/>
    <n v="1"/>
    <x v="0"/>
    <n v="1.5548"/>
    <x v="9"/>
    <x v="8"/>
    <x v="3"/>
  </r>
  <r>
    <x v="129"/>
    <x v="119"/>
    <d v="2017-10-17T00:00:00"/>
    <s v="Standard Class"/>
    <s v="AG-10495"/>
    <s v="Andrew Gjertsen"/>
    <x v="1"/>
    <x v="0"/>
    <x v="10"/>
    <x v="9"/>
    <n v="19140"/>
    <x v="3"/>
    <s v="OFF-PA-10000673"/>
    <s v="Office Supplies"/>
    <s v="Paper"/>
    <x v="252"/>
    <n v="11.648"/>
    <n v="2"/>
    <x v="2"/>
    <n v="4.0768000000000004"/>
    <x v="7"/>
    <x v="2"/>
    <x v="3"/>
  </r>
  <r>
    <x v="129"/>
    <x v="119"/>
    <d v="2017-10-17T00:00:00"/>
    <s v="Standard Class"/>
    <s v="AG-10495"/>
    <s v="Andrew Gjertsen"/>
    <x v="1"/>
    <x v="0"/>
    <x v="10"/>
    <x v="9"/>
    <n v="19140"/>
    <x v="3"/>
    <s v="OFF-PA-10004470"/>
    <s v="Office Supplies"/>
    <s v="Paper"/>
    <x v="253"/>
    <n v="18.175999999999998"/>
    <n v="4"/>
    <x v="2"/>
    <n v="5.9071999999999996"/>
    <x v="7"/>
    <x v="2"/>
    <x v="3"/>
  </r>
  <r>
    <x v="129"/>
    <x v="119"/>
    <d v="2017-10-17T00:00:00"/>
    <s v="Standard Class"/>
    <s v="AG-10495"/>
    <s v="Andrew Gjertsen"/>
    <x v="1"/>
    <x v="0"/>
    <x v="10"/>
    <x v="9"/>
    <n v="19140"/>
    <x v="3"/>
    <s v="OFF-ST-10000876"/>
    <s v="Office Supplies"/>
    <s v="Storage"/>
    <x v="254"/>
    <n v="59.712000000000003"/>
    <n v="6"/>
    <x v="2"/>
    <n v="5.9711999999999996"/>
    <x v="7"/>
    <x v="2"/>
    <x v="3"/>
  </r>
  <r>
    <x v="129"/>
    <x v="119"/>
    <d v="2017-10-17T00:00:00"/>
    <s v="Standard Class"/>
    <s v="AG-10495"/>
    <s v="Andrew Gjertsen"/>
    <x v="1"/>
    <x v="0"/>
    <x v="10"/>
    <x v="9"/>
    <n v="19140"/>
    <x v="3"/>
    <s v="OFF-LA-10002043"/>
    <s v="Office Supplies"/>
    <s v="Labels"/>
    <x v="255"/>
    <n v="24.84"/>
    <n v="3"/>
    <x v="2"/>
    <n v="8.6940000000000008"/>
    <x v="7"/>
    <x v="2"/>
    <x v="3"/>
  </r>
  <r>
    <x v="130"/>
    <x v="120"/>
    <d v="2015-09-28T00:00:00"/>
    <s v="Second Class"/>
    <s v="SC-20725"/>
    <s v="Steven Cartwright"/>
    <x v="0"/>
    <x v="0"/>
    <x v="12"/>
    <x v="5"/>
    <n v="77070"/>
    <x v="2"/>
    <s v="OFF-BI-10004967"/>
    <s v="Office Supplies"/>
    <s v="Binders"/>
    <x v="256"/>
    <n v="2.08"/>
    <n v="5"/>
    <x v="3"/>
    <n v="-3.4319999999999999"/>
    <x v="20"/>
    <x v="8"/>
    <x v="1"/>
  </r>
  <r>
    <x v="130"/>
    <x v="120"/>
    <d v="2015-09-28T00:00:00"/>
    <s v="Second Class"/>
    <s v="SC-20725"/>
    <s v="Steven Cartwright"/>
    <x v="0"/>
    <x v="0"/>
    <x v="12"/>
    <x v="5"/>
    <n v="77070"/>
    <x v="2"/>
    <s v="TEC-PH-10001760"/>
    <s v="Technology"/>
    <s v="Phones"/>
    <x v="257"/>
    <n v="1114.4000000000001"/>
    <n v="7"/>
    <x v="2"/>
    <n v="376.11"/>
    <x v="20"/>
    <x v="8"/>
    <x v="1"/>
  </r>
  <r>
    <x v="131"/>
    <x v="121"/>
    <d v="2015-11-06T00:00:00"/>
    <s v="Standard Class"/>
    <s v="JO-15280"/>
    <s v="Jas O'Carroll"/>
    <x v="0"/>
    <x v="0"/>
    <x v="1"/>
    <x v="1"/>
    <n v="90004"/>
    <x v="1"/>
    <s v="FUR-TA-10002903"/>
    <s v="Furniture"/>
    <s v="Tables"/>
    <x v="258"/>
    <n v="1038.8399999999999"/>
    <n v="5"/>
    <x v="2"/>
    <n v="51.942"/>
    <x v="28"/>
    <x v="0"/>
    <x v="1"/>
  </r>
  <r>
    <x v="132"/>
    <x v="120"/>
    <d v="2015-10-02T00:00:00"/>
    <s v="Standard Class"/>
    <s v="TB-21520"/>
    <s v="Tracy Blumstein"/>
    <x v="0"/>
    <x v="0"/>
    <x v="32"/>
    <x v="21"/>
    <n v="97206"/>
    <x v="1"/>
    <s v="OFF-PA-10000474"/>
    <s v="Office Supplies"/>
    <s v="Paper"/>
    <x v="33"/>
    <n v="141.76"/>
    <n v="5"/>
    <x v="2"/>
    <n v="47.844000000000001"/>
    <x v="20"/>
    <x v="8"/>
    <x v="1"/>
  </r>
  <r>
    <x v="132"/>
    <x v="120"/>
    <d v="2015-10-02T00:00:00"/>
    <s v="Standard Class"/>
    <s v="TB-21520"/>
    <s v="Tracy Blumstein"/>
    <x v="0"/>
    <x v="0"/>
    <x v="32"/>
    <x v="21"/>
    <n v="97206"/>
    <x v="1"/>
    <s v="TEC-AC-10001956"/>
    <s v="Technology"/>
    <s v="Accessories"/>
    <x v="259"/>
    <n v="239.8"/>
    <n v="5"/>
    <x v="2"/>
    <n v="47.96"/>
    <x v="20"/>
    <x v="8"/>
    <x v="1"/>
  </r>
  <r>
    <x v="132"/>
    <x v="120"/>
    <d v="2015-10-02T00:00:00"/>
    <s v="Standard Class"/>
    <s v="TB-21520"/>
    <s v="Tracy Blumstein"/>
    <x v="0"/>
    <x v="0"/>
    <x v="32"/>
    <x v="21"/>
    <n v="97206"/>
    <x v="1"/>
    <s v="OFF-PA-10004100"/>
    <s v="Office Supplies"/>
    <s v="Paper"/>
    <x v="260"/>
    <n v="31.103999999999999"/>
    <n v="6"/>
    <x v="2"/>
    <n v="10.8864"/>
    <x v="20"/>
    <x v="8"/>
    <x v="1"/>
  </r>
  <r>
    <x v="133"/>
    <x v="122"/>
    <d v="2016-12-20T00:00:00"/>
    <s v="Second Class"/>
    <s v="AH-10195"/>
    <s v="Alan Haines"/>
    <x v="1"/>
    <x v="0"/>
    <x v="76"/>
    <x v="2"/>
    <n v="33319"/>
    <x v="0"/>
    <s v="OFF-BI-10000778"/>
    <s v="Office Supplies"/>
    <s v="Binders"/>
    <x v="261"/>
    <n v="254.05799999999999"/>
    <n v="7"/>
    <x v="6"/>
    <n v="-169.37200000000001"/>
    <x v="15"/>
    <x v="4"/>
    <x v="0"/>
  </r>
  <r>
    <x v="133"/>
    <x v="122"/>
    <d v="2016-12-20T00:00:00"/>
    <s v="Second Class"/>
    <s v="AH-10195"/>
    <s v="Alan Haines"/>
    <x v="1"/>
    <x v="0"/>
    <x v="76"/>
    <x v="2"/>
    <n v="33319"/>
    <x v="0"/>
    <s v="OFF-AP-10002684"/>
    <s v="Office Supplies"/>
    <s v="Appliances"/>
    <x v="167"/>
    <n v="194.52799999999999"/>
    <n v="2"/>
    <x v="2"/>
    <n v="24.315999999999999"/>
    <x v="15"/>
    <x v="4"/>
    <x v="0"/>
  </r>
  <r>
    <x v="133"/>
    <x v="122"/>
    <d v="2016-12-20T00:00:00"/>
    <s v="Second Class"/>
    <s v="AH-10195"/>
    <s v="Alan Haines"/>
    <x v="1"/>
    <x v="0"/>
    <x v="76"/>
    <x v="2"/>
    <n v="33319"/>
    <x v="0"/>
    <s v="OFF-SU-10000646"/>
    <s v="Office Supplies"/>
    <s v="Supplies"/>
    <x v="262"/>
    <n v="961.48"/>
    <n v="5"/>
    <x v="2"/>
    <n v="-204.31450000000001"/>
    <x v="15"/>
    <x v="4"/>
    <x v="0"/>
  </r>
  <r>
    <x v="134"/>
    <x v="73"/>
    <d v="2016-11-24T00:00:00"/>
    <s v="Second Class"/>
    <s v="NZ-18565"/>
    <s v="Nick Zandusky"/>
    <x v="2"/>
    <x v="0"/>
    <x v="38"/>
    <x v="24"/>
    <n v="43229"/>
    <x v="3"/>
    <s v="OFF-FA-10002983"/>
    <s v="Office Supplies"/>
    <s v="Fasteners"/>
    <x v="263"/>
    <n v="19.096"/>
    <n v="7"/>
    <x v="2"/>
    <n v="6.6836000000000002"/>
    <x v="14"/>
    <x v="0"/>
    <x v="0"/>
  </r>
  <r>
    <x v="134"/>
    <x v="73"/>
    <d v="2016-11-24T00:00:00"/>
    <s v="Second Class"/>
    <s v="NZ-18565"/>
    <s v="Nick Zandusky"/>
    <x v="2"/>
    <x v="0"/>
    <x v="38"/>
    <x v="24"/>
    <n v="43229"/>
    <x v="3"/>
    <s v="OFF-LA-10004689"/>
    <s v="Office Supplies"/>
    <s v="Labels"/>
    <x v="264"/>
    <n v="18.495999999999999"/>
    <n v="8"/>
    <x v="2"/>
    <n v="6.2423999999999999"/>
    <x v="14"/>
    <x v="0"/>
    <x v="0"/>
  </r>
  <r>
    <x v="134"/>
    <x v="73"/>
    <d v="2016-11-24T00:00:00"/>
    <s v="Second Class"/>
    <s v="NZ-18565"/>
    <s v="Nick Zandusky"/>
    <x v="2"/>
    <x v="0"/>
    <x v="38"/>
    <x v="24"/>
    <n v="43229"/>
    <x v="3"/>
    <s v="TEC-AC-10002001"/>
    <s v="Technology"/>
    <s v="Accessories"/>
    <x v="265"/>
    <n v="255.98400000000001"/>
    <n v="2"/>
    <x v="2"/>
    <n v="54.396599999999999"/>
    <x v="14"/>
    <x v="0"/>
    <x v="0"/>
  </r>
  <r>
    <x v="134"/>
    <x v="73"/>
    <d v="2016-11-24T00:00:00"/>
    <s v="Second Class"/>
    <s v="NZ-18565"/>
    <s v="Nick Zandusky"/>
    <x v="2"/>
    <x v="0"/>
    <x v="38"/>
    <x v="24"/>
    <n v="43229"/>
    <x v="3"/>
    <s v="FUR-BO-10004709"/>
    <s v="Furniture"/>
    <s v="Bookcases"/>
    <x v="266"/>
    <n v="86.97"/>
    <n v="3"/>
    <x v="5"/>
    <n v="-48.703200000000002"/>
    <x v="14"/>
    <x v="0"/>
    <x v="0"/>
  </r>
  <r>
    <x v="135"/>
    <x v="58"/>
    <d v="2014-12-28T00:00:00"/>
    <s v="First Class"/>
    <s v="KL-16555"/>
    <s v="Kelly Lampkin"/>
    <x v="1"/>
    <x v="0"/>
    <x v="77"/>
    <x v="22"/>
    <n v="80906"/>
    <x v="1"/>
    <s v="FUR-FU-10004091"/>
    <s v="Furniture"/>
    <s v="Furnishings"/>
    <x v="267"/>
    <n v="300.416"/>
    <n v="8"/>
    <x v="2"/>
    <n v="78.859200000000001"/>
    <x v="20"/>
    <x v="4"/>
    <x v="2"/>
  </r>
  <r>
    <x v="135"/>
    <x v="58"/>
    <d v="2014-12-28T00:00:00"/>
    <s v="First Class"/>
    <s v="KL-16555"/>
    <s v="Kelly Lampkin"/>
    <x v="1"/>
    <x v="0"/>
    <x v="77"/>
    <x v="22"/>
    <n v="80906"/>
    <x v="1"/>
    <s v="FUR-CH-10001891"/>
    <s v="Furniture"/>
    <s v="Chairs"/>
    <x v="268"/>
    <n v="230.352"/>
    <n v="3"/>
    <x v="2"/>
    <n v="20.155799999999999"/>
    <x v="20"/>
    <x v="4"/>
    <x v="2"/>
  </r>
  <r>
    <x v="135"/>
    <x v="58"/>
    <d v="2014-12-28T00:00:00"/>
    <s v="First Class"/>
    <s v="KL-16555"/>
    <s v="Kelly Lampkin"/>
    <x v="1"/>
    <x v="0"/>
    <x v="77"/>
    <x v="22"/>
    <n v="80906"/>
    <x v="1"/>
    <s v="FUR-FU-10002918"/>
    <s v="Furniture"/>
    <s v="Furnishings"/>
    <x v="269"/>
    <n v="218.352"/>
    <n v="3"/>
    <x v="2"/>
    <n v="-24.564599999999999"/>
    <x v="20"/>
    <x v="4"/>
    <x v="2"/>
  </r>
  <r>
    <x v="135"/>
    <x v="58"/>
    <d v="2014-12-28T00:00:00"/>
    <s v="First Class"/>
    <s v="KL-16555"/>
    <s v="Kelly Lampkin"/>
    <x v="1"/>
    <x v="0"/>
    <x v="77"/>
    <x v="22"/>
    <n v="80906"/>
    <x v="1"/>
    <s v="OFF-BI-10004593"/>
    <s v="Office Supplies"/>
    <s v="Binders"/>
    <x v="270"/>
    <n v="78.599999999999994"/>
    <n v="5"/>
    <x v="6"/>
    <n v="-62.88"/>
    <x v="20"/>
    <x v="4"/>
    <x v="2"/>
  </r>
  <r>
    <x v="135"/>
    <x v="58"/>
    <d v="2014-12-28T00:00:00"/>
    <s v="First Class"/>
    <s v="KL-16555"/>
    <s v="Kelly Lampkin"/>
    <x v="1"/>
    <x v="0"/>
    <x v="77"/>
    <x v="22"/>
    <n v="80906"/>
    <x v="1"/>
    <s v="OFF-FA-10004854"/>
    <s v="Office Supplies"/>
    <s v="Fasteners"/>
    <x v="271"/>
    <n v="27.552"/>
    <n v="3"/>
    <x v="2"/>
    <n v="9.2988"/>
    <x v="20"/>
    <x v="4"/>
    <x v="2"/>
  </r>
  <r>
    <x v="136"/>
    <x v="99"/>
    <d v="2016-11-03T00:00:00"/>
    <s v="Standard Class"/>
    <s v="JD-15895"/>
    <s v="Jonathan Doherty"/>
    <x v="1"/>
    <x v="0"/>
    <x v="78"/>
    <x v="30"/>
    <n v="7109"/>
    <x v="3"/>
    <s v="OFF-PA-10002105"/>
    <s v="Office Supplies"/>
    <s v="Paper"/>
    <x v="272"/>
    <n v="32.4"/>
    <n v="5"/>
    <x v="0"/>
    <n v="15.552"/>
    <x v="22"/>
    <x v="2"/>
    <x v="0"/>
  </r>
  <r>
    <x v="136"/>
    <x v="99"/>
    <d v="2016-11-03T00:00:00"/>
    <s v="Standard Class"/>
    <s v="JD-15895"/>
    <s v="Jonathan Doherty"/>
    <x v="1"/>
    <x v="0"/>
    <x v="78"/>
    <x v="30"/>
    <n v="7109"/>
    <x v="3"/>
    <s v="OFF-ST-10002756"/>
    <s v="Office Supplies"/>
    <s v="Storage"/>
    <x v="273"/>
    <n v="1082.48"/>
    <n v="8"/>
    <x v="0"/>
    <n v="10.8248"/>
    <x v="22"/>
    <x v="2"/>
    <x v="0"/>
  </r>
  <r>
    <x v="136"/>
    <x v="99"/>
    <d v="2016-11-03T00:00:00"/>
    <s v="Standard Class"/>
    <s v="JD-15895"/>
    <s v="Jonathan Doherty"/>
    <x v="1"/>
    <x v="0"/>
    <x v="78"/>
    <x v="30"/>
    <n v="7109"/>
    <x v="3"/>
    <s v="OFF-PA-10004243"/>
    <s v="Office Supplies"/>
    <s v="Paper"/>
    <x v="274"/>
    <n v="56.91"/>
    <n v="3"/>
    <x v="0"/>
    <n v="27.316800000000001"/>
    <x v="22"/>
    <x v="2"/>
    <x v="0"/>
  </r>
  <r>
    <x v="136"/>
    <x v="99"/>
    <d v="2016-11-03T00:00:00"/>
    <s v="Standard Class"/>
    <s v="JD-15895"/>
    <s v="Jonathan Doherty"/>
    <x v="1"/>
    <x v="0"/>
    <x v="78"/>
    <x v="30"/>
    <n v="7109"/>
    <x v="3"/>
    <s v="FUR-FU-10001861"/>
    <s v="Furniture"/>
    <s v="Furnishings"/>
    <x v="275"/>
    <n v="77.599999999999994"/>
    <n v="4"/>
    <x v="0"/>
    <n v="38.024000000000001"/>
    <x v="22"/>
    <x v="2"/>
    <x v="0"/>
  </r>
  <r>
    <x v="136"/>
    <x v="99"/>
    <d v="2016-11-03T00:00:00"/>
    <s v="Standard Class"/>
    <s v="JD-15895"/>
    <s v="Jonathan Doherty"/>
    <x v="1"/>
    <x v="0"/>
    <x v="78"/>
    <x v="30"/>
    <n v="7109"/>
    <x v="3"/>
    <s v="OFF-BI-10002706"/>
    <s v="Office Supplies"/>
    <s v="Binders"/>
    <x v="276"/>
    <n v="14.28"/>
    <n v="1"/>
    <x v="0"/>
    <n v="6.5688000000000004"/>
    <x v="22"/>
    <x v="2"/>
    <x v="0"/>
  </r>
  <r>
    <x v="137"/>
    <x v="123"/>
    <d v="2017-11-23T00:00:00"/>
    <s v="Standard Class"/>
    <s v="JH-15910"/>
    <s v="Jonathan Howell"/>
    <x v="0"/>
    <x v="0"/>
    <x v="22"/>
    <x v="10"/>
    <n v="60623"/>
    <x v="2"/>
    <s v="FUR-TA-10002533"/>
    <s v="Furniture"/>
    <s v="Tables"/>
    <x v="277"/>
    <n v="219.07499999999999"/>
    <n v="3"/>
    <x v="5"/>
    <n v="-131.44499999999999"/>
    <x v="12"/>
    <x v="0"/>
    <x v="3"/>
  </r>
  <r>
    <x v="138"/>
    <x v="124"/>
    <d v="2015-05-09T00:00:00"/>
    <s v="Second Class"/>
    <s v="AS-10225"/>
    <s v="Alan Schoenberger"/>
    <x v="1"/>
    <x v="0"/>
    <x v="20"/>
    <x v="15"/>
    <n v="10024"/>
    <x v="3"/>
    <s v="FUR-FU-10002671"/>
    <s v="Furniture"/>
    <s v="Furnishings"/>
    <x v="278"/>
    <n v="26.8"/>
    <n v="2"/>
    <x v="0"/>
    <n v="12.864000000000001"/>
    <x v="18"/>
    <x v="5"/>
    <x v="1"/>
  </r>
  <r>
    <x v="139"/>
    <x v="125"/>
    <d v="2015-01-04T00:00:00"/>
    <s v="Standard Class"/>
    <s v="KB-16600"/>
    <s v="Ken Brennan"/>
    <x v="1"/>
    <x v="0"/>
    <x v="79"/>
    <x v="12"/>
    <n v="48180"/>
    <x v="2"/>
    <s v="OFF-AR-10003651"/>
    <s v="Office Supplies"/>
    <s v="Art"/>
    <x v="279"/>
    <n v="9.84"/>
    <n v="3"/>
    <x v="0"/>
    <n v="2.8536000000000001"/>
    <x v="17"/>
    <x v="4"/>
    <x v="2"/>
  </r>
  <r>
    <x v="140"/>
    <x v="106"/>
    <d v="2014-06-06T00:00:00"/>
    <s v="Standard Class"/>
    <s v="CR-12625"/>
    <s v="Corey Roper"/>
    <x v="2"/>
    <x v="0"/>
    <x v="80"/>
    <x v="30"/>
    <n v="8701"/>
    <x v="3"/>
    <s v="OFF-BI-10001072"/>
    <s v="Office Supplies"/>
    <s v="Binders"/>
    <x v="280"/>
    <n v="45.48"/>
    <n v="3"/>
    <x v="0"/>
    <n v="20.9208"/>
    <x v="26"/>
    <x v="1"/>
    <x v="2"/>
  </r>
  <r>
    <x v="140"/>
    <x v="106"/>
    <d v="2014-06-06T00:00:00"/>
    <s v="Standard Class"/>
    <s v="CR-12625"/>
    <s v="Corey Roper"/>
    <x v="2"/>
    <x v="0"/>
    <x v="80"/>
    <x v="30"/>
    <n v="8701"/>
    <x v="3"/>
    <s v="OFF-AR-10002135"/>
    <s v="Office Supplies"/>
    <s v="Art"/>
    <x v="281"/>
    <n v="289.2"/>
    <n v="6"/>
    <x v="0"/>
    <n v="83.867999999999995"/>
    <x v="26"/>
    <x v="1"/>
    <x v="2"/>
  </r>
  <r>
    <x v="141"/>
    <x v="4"/>
    <d v="2017-04-17T00:00:00"/>
    <s v="First Class"/>
    <s v="SH-20395"/>
    <s v="Shahid Hopkins"/>
    <x v="0"/>
    <x v="0"/>
    <x v="81"/>
    <x v="17"/>
    <n v="22204"/>
    <x v="0"/>
    <s v="OFF-AR-10002804"/>
    <s v="Office Supplies"/>
    <s v="Art"/>
    <x v="282"/>
    <n v="4.8899999999999997"/>
    <n v="1"/>
    <x v="0"/>
    <n v="2.0049000000000001"/>
    <x v="4"/>
    <x v="3"/>
    <x v="3"/>
  </r>
  <r>
    <x v="142"/>
    <x v="126"/>
    <d v="2016-09-14T00:00:00"/>
    <s v="Second Class"/>
    <s v="BP-11185"/>
    <s v="Ben Peterman"/>
    <x v="1"/>
    <x v="0"/>
    <x v="82"/>
    <x v="22"/>
    <n v="80004"/>
    <x v="1"/>
    <s v="FUR-FU-10001918"/>
    <s v="Furniture"/>
    <s v="Furnishings"/>
    <x v="283"/>
    <n v="15.135999999999999"/>
    <n v="4"/>
    <x v="2"/>
    <n v="3.5948000000000002"/>
    <x v="1"/>
    <x v="8"/>
    <x v="0"/>
  </r>
  <r>
    <x v="142"/>
    <x v="126"/>
    <d v="2016-09-14T00:00:00"/>
    <s v="Second Class"/>
    <s v="BP-11185"/>
    <s v="Ben Peterman"/>
    <x v="1"/>
    <x v="0"/>
    <x v="82"/>
    <x v="22"/>
    <n v="80004"/>
    <x v="1"/>
    <s v="FUR-CH-10004086"/>
    <s v="Furniture"/>
    <s v="Chairs"/>
    <x v="284"/>
    <n v="466.76799999999997"/>
    <n v="2"/>
    <x v="2"/>
    <n v="52.511400000000002"/>
    <x v="1"/>
    <x v="8"/>
    <x v="0"/>
  </r>
  <r>
    <x v="142"/>
    <x v="126"/>
    <d v="2016-09-14T00:00:00"/>
    <s v="Second Class"/>
    <s v="BP-11185"/>
    <s v="Ben Peterman"/>
    <x v="1"/>
    <x v="0"/>
    <x v="82"/>
    <x v="22"/>
    <n v="80004"/>
    <x v="1"/>
    <s v="FUR-FU-10001756"/>
    <s v="Furniture"/>
    <s v="Furnishings"/>
    <x v="285"/>
    <n v="15.231999999999999"/>
    <n v="1"/>
    <x v="2"/>
    <n v="1.7136"/>
    <x v="1"/>
    <x v="8"/>
    <x v="0"/>
  </r>
  <r>
    <x v="142"/>
    <x v="126"/>
    <d v="2016-09-14T00:00:00"/>
    <s v="Second Class"/>
    <s v="BP-11185"/>
    <s v="Ben Peterman"/>
    <x v="1"/>
    <x v="0"/>
    <x v="82"/>
    <x v="22"/>
    <n v="80004"/>
    <x v="1"/>
    <s v="OFF-LA-10000634"/>
    <s v="Office Supplies"/>
    <s v="Labels"/>
    <x v="286"/>
    <n v="6.2640000000000002"/>
    <n v="3"/>
    <x v="2"/>
    <n v="2.0358000000000001"/>
    <x v="1"/>
    <x v="8"/>
    <x v="0"/>
  </r>
  <r>
    <x v="143"/>
    <x v="127"/>
    <d v="2014-10-03T00:00:00"/>
    <s v="Standard Class"/>
    <s v="TS-21205"/>
    <s v="Thomas Seio"/>
    <x v="1"/>
    <x v="0"/>
    <x v="83"/>
    <x v="30"/>
    <n v="7601"/>
    <x v="3"/>
    <s v="FUR-FU-10001588"/>
    <s v="Furniture"/>
    <s v="Furnishings"/>
    <x v="287"/>
    <n v="87.54"/>
    <n v="3"/>
    <x v="0"/>
    <n v="37.642200000000003"/>
    <x v="8"/>
    <x v="8"/>
    <x v="2"/>
  </r>
  <r>
    <x v="144"/>
    <x v="128"/>
    <d v="2014-08-16T00:00:00"/>
    <s v="Standard Class"/>
    <s v="AG-10525"/>
    <s v="Andy Gerbode"/>
    <x v="1"/>
    <x v="0"/>
    <x v="84"/>
    <x v="2"/>
    <n v="33710"/>
    <x v="0"/>
    <s v="TEC-PH-10002398"/>
    <s v="Technology"/>
    <s v="Phones"/>
    <x v="288"/>
    <n v="178.38399999999999"/>
    <n v="2"/>
    <x v="2"/>
    <n v="22.297999999999998"/>
    <x v="3"/>
    <x v="6"/>
    <x v="2"/>
  </r>
  <r>
    <x v="144"/>
    <x v="128"/>
    <d v="2014-08-16T00:00:00"/>
    <s v="Standard Class"/>
    <s v="AG-10525"/>
    <s v="Andy Gerbode"/>
    <x v="1"/>
    <x v="0"/>
    <x v="84"/>
    <x v="2"/>
    <n v="33710"/>
    <x v="0"/>
    <s v="OFF-PA-10001937"/>
    <s v="Office Supplies"/>
    <s v="Paper"/>
    <x v="289"/>
    <n v="15.552"/>
    <n v="3"/>
    <x v="2"/>
    <n v="5.4432"/>
    <x v="3"/>
    <x v="6"/>
    <x v="2"/>
  </r>
  <r>
    <x v="145"/>
    <x v="129"/>
    <d v="2014-12-30T00:00:00"/>
    <s v="First Class"/>
    <s v="SP-20860"/>
    <s v="Sung Pak"/>
    <x v="1"/>
    <x v="0"/>
    <x v="10"/>
    <x v="9"/>
    <n v="19143"/>
    <x v="3"/>
    <s v="OFF-AR-10003373"/>
    <s v="Office Supplies"/>
    <s v="Art"/>
    <x v="290"/>
    <n v="99.135999999999996"/>
    <n v="4"/>
    <x v="2"/>
    <n v="8.6744000000000003"/>
    <x v="22"/>
    <x v="4"/>
    <x v="2"/>
  </r>
  <r>
    <x v="146"/>
    <x v="130"/>
    <d v="2014-11-09T00:00:00"/>
    <s v="Standard Class"/>
    <s v="NM-18445"/>
    <s v="Nathan Mautz"/>
    <x v="2"/>
    <x v="0"/>
    <x v="20"/>
    <x v="15"/>
    <n v="10024"/>
    <x v="3"/>
    <s v="FUR-CH-10002602"/>
    <s v="Furniture"/>
    <s v="Chairs"/>
    <x v="291"/>
    <n v="135.88200000000001"/>
    <n v="1"/>
    <x v="9"/>
    <n v="24.1568"/>
    <x v="18"/>
    <x v="0"/>
    <x v="2"/>
  </r>
  <r>
    <x v="146"/>
    <x v="130"/>
    <d v="2014-11-09T00:00:00"/>
    <s v="Standard Class"/>
    <s v="NM-18445"/>
    <s v="Nathan Mautz"/>
    <x v="2"/>
    <x v="0"/>
    <x v="20"/>
    <x v="15"/>
    <n v="10024"/>
    <x v="3"/>
    <s v="TEC-MA-10002927"/>
    <s v="Technology"/>
    <s v="Machines"/>
    <x v="292"/>
    <n v="3991.98"/>
    <n v="2"/>
    <x v="0"/>
    <n v="1995.99"/>
    <x v="18"/>
    <x v="0"/>
    <x v="2"/>
  </r>
  <r>
    <x v="146"/>
    <x v="130"/>
    <d v="2014-11-09T00:00:00"/>
    <s v="Standard Class"/>
    <s v="NM-18445"/>
    <s v="Nathan Mautz"/>
    <x v="2"/>
    <x v="0"/>
    <x v="20"/>
    <x v="15"/>
    <n v="10024"/>
    <x v="3"/>
    <s v="TEC-PH-10004093"/>
    <s v="Technology"/>
    <s v="Phones"/>
    <x v="40"/>
    <n v="275.94"/>
    <n v="6"/>
    <x v="0"/>
    <n v="80.022599999999997"/>
    <x v="18"/>
    <x v="0"/>
    <x v="2"/>
  </r>
  <r>
    <x v="146"/>
    <x v="130"/>
    <d v="2014-11-09T00:00:00"/>
    <s v="Standard Class"/>
    <s v="NM-18445"/>
    <s v="Nathan Mautz"/>
    <x v="2"/>
    <x v="0"/>
    <x v="20"/>
    <x v="15"/>
    <n v="10024"/>
    <x v="3"/>
    <s v="TEC-AC-10000892"/>
    <s v="Technology"/>
    <s v="Accessories"/>
    <x v="293"/>
    <n v="360"/>
    <n v="4"/>
    <x v="0"/>
    <n v="129.6"/>
    <x v="18"/>
    <x v="0"/>
    <x v="2"/>
  </r>
  <r>
    <x v="146"/>
    <x v="130"/>
    <d v="2014-11-09T00:00:00"/>
    <s v="Standard Class"/>
    <s v="NM-18445"/>
    <s v="Nathan Mautz"/>
    <x v="2"/>
    <x v="0"/>
    <x v="20"/>
    <x v="15"/>
    <n v="10024"/>
    <x v="3"/>
    <s v="OFF-ST-10002974"/>
    <s v="Office Supplies"/>
    <s v="Storage"/>
    <x v="123"/>
    <n v="43.57"/>
    <n v="1"/>
    <x v="0"/>
    <n v="13.071"/>
    <x v="18"/>
    <x v="0"/>
    <x v="2"/>
  </r>
  <r>
    <x v="147"/>
    <x v="111"/>
    <d v="2014-09-24T00:00:00"/>
    <s v="Standard Class"/>
    <s v="FA-14230"/>
    <s v="Frank Atkinson"/>
    <x v="1"/>
    <x v="0"/>
    <x v="85"/>
    <x v="1"/>
    <n v="90805"/>
    <x v="1"/>
    <s v="OFF-FA-10000624"/>
    <s v="Office Supplies"/>
    <s v="Fasteners"/>
    <x v="294"/>
    <n v="7.16"/>
    <n v="2"/>
    <x v="0"/>
    <n v="3.58"/>
    <x v="12"/>
    <x v="8"/>
    <x v="2"/>
  </r>
  <r>
    <x v="148"/>
    <x v="131"/>
    <d v="2016-04-27T00:00:00"/>
    <s v="Standard Class"/>
    <s v="GK-14620"/>
    <s v="Grace Kelly"/>
    <x v="1"/>
    <x v="0"/>
    <x v="86"/>
    <x v="1"/>
    <n v="92345"/>
    <x v="1"/>
    <s v="OFF-BI-10004593"/>
    <s v="Office Supplies"/>
    <s v="Binders"/>
    <x v="270"/>
    <n v="251.52"/>
    <n v="6"/>
    <x v="2"/>
    <n v="81.744"/>
    <x v="27"/>
    <x v="3"/>
    <x v="0"/>
  </r>
  <r>
    <x v="148"/>
    <x v="131"/>
    <d v="2016-04-27T00:00:00"/>
    <s v="Standard Class"/>
    <s v="GK-14620"/>
    <s v="Grace Kelly"/>
    <x v="1"/>
    <x v="0"/>
    <x v="86"/>
    <x v="1"/>
    <n v="92345"/>
    <x v="1"/>
    <s v="TEC-AC-10001908"/>
    <s v="Technology"/>
    <s v="Accessories"/>
    <x v="295"/>
    <n v="99.99"/>
    <n v="1"/>
    <x v="0"/>
    <n v="34.996499999999997"/>
    <x v="27"/>
    <x v="3"/>
    <x v="0"/>
  </r>
  <r>
    <x v="149"/>
    <x v="132"/>
    <d v="2017-11-05T00:00:00"/>
    <s v="Second Class"/>
    <s v="DJ-13510"/>
    <s v="Don Jones"/>
    <x v="1"/>
    <x v="0"/>
    <x v="87"/>
    <x v="18"/>
    <n v="37130"/>
    <x v="0"/>
    <s v="FUR-FU-10001967"/>
    <s v="Furniture"/>
    <s v="Furnishings"/>
    <x v="296"/>
    <n v="15.992000000000001"/>
    <n v="1"/>
    <x v="2"/>
    <n v="0.99950000000000006"/>
    <x v="21"/>
    <x v="0"/>
    <x v="3"/>
  </r>
  <r>
    <x v="150"/>
    <x v="133"/>
    <d v="2016-09-01T00:00:00"/>
    <s v="First Class"/>
    <s v="PO-18850"/>
    <s v="Patrick O'Brill"/>
    <x v="0"/>
    <x v="0"/>
    <x v="10"/>
    <x v="9"/>
    <n v="19143"/>
    <x v="3"/>
    <s v="TEC-PH-10003645"/>
    <s v="Technology"/>
    <s v="Phones"/>
    <x v="297"/>
    <n v="290.89800000000002"/>
    <n v="3"/>
    <x v="10"/>
    <n v="-67.876199999999997"/>
    <x v="17"/>
    <x v="6"/>
    <x v="0"/>
  </r>
  <r>
    <x v="150"/>
    <x v="133"/>
    <d v="2016-09-01T00:00:00"/>
    <s v="First Class"/>
    <s v="PO-18850"/>
    <s v="Patrick O'Brill"/>
    <x v="0"/>
    <x v="0"/>
    <x v="10"/>
    <x v="9"/>
    <n v="19143"/>
    <x v="3"/>
    <s v="OFF-ST-10000675"/>
    <s v="Office Supplies"/>
    <s v="Storage"/>
    <x v="298"/>
    <n v="54.223999999999997"/>
    <n v="2"/>
    <x v="2"/>
    <n v="3.3889999999999998"/>
    <x v="17"/>
    <x v="6"/>
    <x v="0"/>
  </r>
  <r>
    <x v="150"/>
    <x v="133"/>
    <d v="2016-09-01T00:00:00"/>
    <s v="First Class"/>
    <s v="PO-18850"/>
    <s v="Patrick O'Brill"/>
    <x v="0"/>
    <x v="0"/>
    <x v="10"/>
    <x v="9"/>
    <n v="19143"/>
    <x v="3"/>
    <s v="FUR-CH-10003312"/>
    <s v="Furniture"/>
    <s v="Chairs"/>
    <x v="299"/>
    <n v="786.74400000000003"/>
    <n v="4"/>
    <x v="4"/>
    <n v="-258.5016"/>
    <x v="17"/>
    <x v="6"/>
    <x v="0"/>
  </r>
  <r>
    <x v="150"/>
    <x v="133"/>
    <d v="2016-09-01T00:00:00"/>
    <s v="First Class"/>
    <s v="PO-18850"/>
    <s v="Patrick O'Brill"/>
    <x v="0"/>
    <x v="0"/>
    <x v="10"/>
    <x v="9"/>
    <n v="19143"/>
    <x v="3"/>
    <s v="OFF-LA-10001074"/>
    <s v="Office Supplies"/>
    <s v="Labels"/>
    <x v="300"/>
    <n v="100.24"/>
    <n v="10"/>
    <x v="2"/>
    <n v="33.831000000000003"/>
    <x v="17"/>
    <x v="6"/>
    <x v="0"/>
  </r>
  <r>
    <x v="150"/>
    <x v="133"/>
    <d v="2016-09-01T00:00:00"/>
    <s v="First Class"/>
    <s v="PO-18850"/>
    <s v="Patrick O'Brill"/>
    <x v="0"/>
    <x v="0"/>
    <x v="10"/>
    <x v="9"/>
    <n v="19143"/>
    <x v="3"/>
    <s v="OFF-BI-10001524"/>
    <s v="Office Supplies"/>
    <s v="Binders"/>
    <x v="301"/>
    <n v="37.764000000000003"/>
    <n v="6"/>
    <x v="6"/>
    <n v="-27.6936"/>
    <x v="17"/>
    <x v="6"/>
    <x v="0"/>
  </r>
  <r>
    <x v="151"/>
    <x v="134"/>
    <d v="2016-04-29T00:00:00"/>
    <s v="Second Class"/>
    <s v="JL-15850"/>
    <s v="John Lucas"/>
    <x v="0"/>
    <x v="0"/>
    <x v="10"/>
    <x v="9"/>
    <n v="19134"/>
    <x v="3"/>
    <s v="TEC-PH-10004614"/>
    <s v="Technology"/>
    <s v="Phones"/>
    <x v="302"/>
    <n v="82.8"/>
    <n v="2"/>
    <x v="10"/>
    <n v="-20.7"/>
    <x v="10"/>
    <x v="3"/>
    <x v="0"/>
  </r>
  <r>
    <x v="151"/>
    <x v="134"/>
    <d v="2016-04-29T00:00:00"/>
    <s v="Second Class"/>
    <s v="JL-15850"/>
    <s v="John Lucas"/>
    <x v="0"/>
    <x v="0"/>
    <x v="10"/>
    <x v="9"/>
    <n v="19134"/>
    <x v="3"/>
    <s v="OFF-BI-10001153"/>
    <s v="Office Supplies"/>
    <s v="Binders"/>
    <x v="303"/>
    <n v="20.724"/>
    <n v="2"/>
    <x v="6"/>
    <n v="-13.816000000000001"/>
    <x v="10"/>
    <x v="3"/>
    <x v="0"/>
  </r>
  <r>
    <x v="151"/>
    <x v="134"/>
    <d v="2016-04-29T00:00:00"/>
    <s v="Second Class"/>
    <s v="JL-15850"/>
    <s v="John Lucas"/>
    <x v="0"/>
    <x v="0"/>
    <x v="10"/>
    <x v="9"/>
    <n v="19134"/>
    <x v="3"/>
    <s v="OFF-BI-10001982"/>
    <s v="Office Supplies"/>
    <s v="Binders"/>
    <x v="304"/>
    <n v="4.8959999999999999"/>
    <n v="3"/>
    <x v="6"/>
    <n v="-3.4272"/>
    <x v="10"/>
    <x v="3"/>
    <x v="0"/>
  </r>
  <r>
    <x v="152"/>
    <x v="135"/>
    <d v="2015-09-04T00:00:00"/>
    <s v="Second Class"/>
    <s v="DB-13615"/>
    <s v="Doug Bickford"/>
    <x v="0"/>
    <x v="0"/>
    <x v="1"/>
    <x v="1"/>
    <n v="90045"/>
    <x v="1"/>
    <s v="OFF-BI-10001922"/>
    <s v="Office Supplies"/>
    <s v="Binders"/>
    <x v="305"/>
    <n v="4.7519999999999998"/>
    <n v="1"/>
    <x v="2"/>
    <n v="1.6037999999999999"/>
    <x v="26"/>
    <x v="8"/>
    <x v="1"/>
  </r>
  <r>
    <x v="152"/>
    <x v="135"/>
    <d v="2015-09-04T00:00:00"/>
    <s v="Second Class"/>
    <s v="DB-13615"/>
    <s v="Doug Bickford"/>
    <x v="0"/>
    <x v="0"/>
    <x v="1"/>
    <x v="1"/>
    <n v="90045"/>
    <x v="1"/>
    <s v="TEC-CO-10001449"/>
    <s v="Technology"/>
    <s v="Copiers"/>
    <x v="306"/>
    <n v="959.98400000000004"/>
    <n v="2"/>
    <x v="2"/>
    <n v="335.99439999999998"/>
    <x v="26"/>
    <x v="8"/>
    <x v="1"/>
  </r>
  <r>
    <x v="152"/>
    <x v="135"/>
    <d v="2015-09-04T00:00:00"/>
    <s v="Second Class"/>
    <s v="DB-13615"/>
    <s v="Doug Bickford"/>
    <x v="0"/>
    <x v="0"/>
    <x v="1"/>
    <x v="1"/>
    <n v="90045"/>
    <x v="1"/>
    <s v="OFF-BI-10004140"/>
    <s v="Office Supplies"/>
    <s v="Binders"/>
    <x v="307"/>
    <n v="14.368"/>
    <n v="4"/>
    <x v="2"/>
    <n v="4.49"/>
    <x v="26"/>
    <x v="8"/>
    <x v="1"/>
  </r>
  <r>
    <x v="153"/>
    <x v="136"/>
    <d v="2014-07-17T00:00:00"/>
    <s v="Standard Class"/>
    <s v="AC-10420"/>
    <s v="Alyssa Crouse"/>
    <x v="1"/>
    <x v="0"/>
    <x v="8"/>
    <x v="1"/>
    <n v="94122"/>
    <x v="1"/>
    <s v="OFF-BI-10003314"/>
    <s v="Office Supplies"/>
    <s v="Binders"/>
    <x v="308"/>
    <n v="7.7119999999999997"/>
    <n v="2"/>
    <x v="2"/>
    <n v="2.7955999999999999"/>
    <x v="1"/>
    <x v="7"/>
    <x v="2"/>
  </r>
  <r>
    <x v="153"/>
    <x v="136"/>
    <d v="2014-07-17T00:00:00"/>
    <s v="Standard Class"/>
    <s v="AC-10420"/>
    <s v="Alyssa Crouse"/>
    <x v="1"/>
    <x v="0"/>
    <x v="8"/>
    <x v="1"/>
    <n v="94122"/>
    <x v="1"/>
    <s v="FUR-TA-10004575"/>
    <s v="Furniture"/>
    <s v="Tables"/>
    <x v="309"/>
    <n v="698.35199999999998"/>
    <n v="3"/>
    <x v="2"/>
    <n v="-17.4588"/>
    <x v="1"/>
    <x v="7"/>
    <x v="2"/>
  </r>
  <r>
    <x v="154"/>
    <x v="137"/>
    <d v="2015-06-26T00:00:00"/>
    <s v="Second Class"/>
    <s v="KL-16645"/>
    <s v="Ken Lonsdale"/>
    <x v="0"/>
    <x v="0"/>
    <x v="88"/>
    <x v="7"/>
    <n v="84041"/>
    <x v="1"/>
    <s v="OFF-FA-10000490"/>
    <s v="Office Supplies"/>
    <s v="Fasteners"/>
    <x v="310"/>
    <n v="4.96"/>
    <n v="4"/>
    <x v="0"/>
    <n v="2.3311999999999999"/>
    <x v="6"/>
    <x v="1"/>
    <x v="1"/>
  </r>
  <r>
    <x v="155"/>
    <x v="138"/>
    <d v="2014-04-17T00:00:00"/>
    <s v="Second Class"/>
    <s v="JD-15895"/>
    <s v="Jonathan Doherty"/>
    <x v="1"/>
    <x v="0"/>
    <x v="10"/>
    <x v="9"/>
    <n v="19140"/>
    <x v="3"/>
    <s v="OFF-AR-10000122"/>
    <s v="Office Supplies"/>
    <s v="Art"/>
    <x v="311"/>
    <n v="17.856000000000002"/>
    <n v="4"/>
    <x v="2"/>
    <n v="1.1160000000000001"/>
    <x v="7"/>
    <x v="3"/>
    <x v="2"/>
  </r>
  <r>
    <x v="155"/>
    <x v="138"/>
    <d v="2014-04-17T00:00:00"/>
    <s v="Second Class"/>
    <s v="JD-15895"/>
    <s v="Jonathan Doherty"/>
    <x v="1"/>
    <x v="0"/>
    <x v="10"/>
    <x v="9"/>
    <n v="19140"/>
    <x v="3"/>
    <s v="OFF-BI-10003656"/>
    <s v="Office Supplies"/>
    <s v="Binders"/>
    <x v="13"/>
    <n v="509.97"/>
    <n v="10"/>
    <x v="6"/>
    <n v="-407.976"/>
    <x v="7"/>
    <x v="3"/>
    <x v="2"/>
  </r>
  <r>
    <x v="155"/>
    <x v="138"/>
    <d v="2014-04-17T00:00:00"/>
    <s v="Second Class"/>
    <s v="JD-15895"/>
    <s v="Jonathan Doherty"/>
    <x v="1"/>
    <x v="0"/>
    <x v="10"/>
    <x v="9"/>
    <n v="19140"/>
    <x v="3"/>
    <s v="OFF-FA-10002780"/>
    <s v="Office Supplies"/>
    <s v="Fasteners"/>
    <x v="128"/>
    <n v="30.992000000000001"/>
    <n v="13"/>
    <x v="2"/>
    <n v="10.0724"/>
    <x v="7"/>
    <x v="3"/>
    <x v="2"/>
  </r>
  <r>
    <x v="155"/>
    <x v="138"/>
    <d v="2014-04-17T00:00:00"/>
    <s v="Second Class"/>
    <s v="JD-15895"/>
    <s v="Jonathan Doherty"/>
    <x v="1"/>
    <x v="0"/>
    <x v="10"/>
    <x v="9"/>
    <n v="19140"/>
    <x v="3"/>
    <s v="TEC-PH-10000702"/>
    <s v="Technology"/>
    <s v="Phones"/>
    <x v="312"/>
    <n v="71.927999999999997"/>
    <n v="12"/>
    <x v="10"/>
    <n v="8.3916000000000004"/>
    <x v="7"/>
    <x v="3"/>
    <x v="2"/>
  </r>
  <r>
    <x v="156"/>
    <x v="139"/>
    <d v="2015-12-24T00:00:00"/>
    <s v="Standard Class"/>
    <s v="CS-12130"/>
    <s v="Chad Sievert"/>
    <x v="0"/>
    <x v="0"/>
    <x v="89"/>
    <x v="5"/>
    <n v="78745"/>
    <x v="2"/>
    <s v="OFF-ST-10000107"/>
    <s v="Office Supplies"/>
    <s v="Storage"/>
    <x v="17"/>
    <n v="88.8"/>
    <n v="4"/>
    <x v="2"/>
    <n v="-2.2200000000000002"/>
    <x v="14"/>
    <x v="4"/>
    <x v="1"/>
  </r>
  <r>
    <x v="157"/>
    <x v="140"/>
    <d v="2017-06-19T00:00:00"/>
    <s v="Standard Class"/>
    <s v="CC-12550"/>
    <s v="Clay Cheatham"/>
    <x v="0"/>
    <x v="0"/>
    <x v="8"/>
    <x v="1"/>
    <n v="94122"/>
    <x v="1"/>
    <s v="TEC-PH-10002293"/>
    <s v="Technology"/>
    <s v="Phones"/>
    <x v="126"/>
    <n v="47.975999999999999"/>
    <n v="3"/>
    <x v="2"/>
    <n v="4.7976000000000001"/>
    <x v="4"/>
    <x v="1"/>
    <x v="3"/>
  </r>
  <r>
    <x v="158"/>
    <x v="141"/>
    <d v="2017-07-12T00:00:00"/>
    <s v="Standard Class"/>
    <s v="TD-20995"/>
    <s v="Tamara Dahlen"/>
    <x v="0"/>
    <x v="0"/>
    <x v="90"/>
    <x v="31"/>
    <n v="1852"/>
    <x v="3"/>
    <s v="OFF-AR-10004027"/>
    <s v="Office Supplies"/>
    <s v="Art"/>
    <x v="184"/>
    <n v="7.56"/>
    <n v="3"/>
    <x v="0"/>
    <n v="3.0996000000000001"/>
    <x v="0"/>
    <x v="7"/>
    <x v="3"/>
  </r>
  <r>
    <x v="158"/>
    <x v="141"/>
    <d v="2017-07-12T00:00:00"/>
    <s v="Standard Class"/>
    <s v="TD-20995"/>
    <s v="Tamara Dahlen"/>
    <x v="0"/>
    <x v="0"/>
    <x v="90"/>
    <x v="31"/>
    <n v="1852"/>
    <x v="3"/>
    <s v="OFF-PA-10000249"/>
    <s v="Office Supplies"/>
    <s v="Paper"/>
    <x v="33"/>
    <n v="24.56"/>
    <n v="2"/>
    <x v="0"/>
    <n v="11.543200000000001"/>
    <x v="0"/>
    <x v="7"/>
    <x v="3"/>
  </r>
  <r>
    <x v="158"/>
    <x v="141"/>
    <d v="2017-07-12T00:00:00"/>
    <s v="Standard Class"/>
    <s v="TD-20995"/>
    <s v="Tamara Dahlen"/>
    <x v="0"/>
    <x v="0"/>
    <x v="90"/>
    <x v="31"/>
    <n v="1852"/>
    <x v="3"/>
    <s v="OFF-AR-10001374"/>
    <s v="Office Supplies"/>
    <s v="Art"/>
    <x v="313"/>
    <n v="12.96"/>
    <n v="2"/>
    <x v="0"/>
    <n v="4.1471999999999998"/>
    <x v="0"/>
    <x v="7"/>
    <x v="3"/>
  </r>
  <r>
    <x v="159"/>
    <x v="142"/>
    <d v="2016-09-03T00:00:00"/>
    <s v="First Class"/>
    <s v="AB-10060"/>
    <s v="Adam Bellavance"/>
    <x v="2"/>
    <x v="0"/>
    <x v="20"/>
    <x v="15"/>
    <n v="10009"/>
    <x v="3"/>
    <s v="TEC-AC-10000290"/>
    <s v="Technology"/>
    <s v="Accessories"/>
    <x v="235"/>
    <n v="6.79"/>
    <n v="1"/>
    <x v="0"/>
    <n v="2.3086000000000002"/>
    <x v="26"/>
    <x v="8"/>
    <x v="0"/>
  </r>
  <r>
    <x v="159"/>
    <x v="142"/>
    <d v="2016-09-03T00:00:00"/>
    <s v="First Class"/>
    <s v="AB-10060"/>
    <s v="Adam Bellavance"/>
    <x v="2"/>
    <x v="0"/>
    <x v="20"/>
    <x v="15"/>
    <n v="10009"/>
    <x v="3"/>
    <s v="OFF-PA-10001970"/>
    <s v="Office Supplies"/>
    <s v="Paper"/>
    <x v="314"/>
    <n v="24.56"/>
    <n v="2"/>
    <x v="0"/>
    <n v="11.543200000000001"/>
    <x v="26"/>
    <x v="8"/>
    <x v="0"/>
  </r>
  <r>
    <x v="159"/>
    <x v="142"/>
    <d v="2016-09-03T00:00:00"/>
    <s v="First Class"/>
    <s v="AB-10060"/>
    <s v="Adam Bellavance"/>
    <x v="2"/>
    <x v="0"/>
    <x v="20"/>
    <x v="15"/>
    <n v="10009"/>
    <x v="3"/>
    <s v="OFF-BI-10002160"/>
    <s v="Office Supplies"/>
    <s v="Binders"/>
    <x v="315"/>
    <n v="3.048"/>
    <n v="1"/>
    <x v="2"/>
    <n v="1.0668"/>
    <x v="26"/>
    <x v="8"/>
    <x v="0"/>
  </r>
  <r>
    <x v="159"/>
    <x v="142"/>
    <d v="2016-09-03T00:00:00"/>
    <s v="First Class"/>
    <s v="AB-10060"/>
    <s v="Adam Bellavance"/>
    <x v="2"/>
    <x v="0"/>
    <x v="20"/>
    <x v="15"/>
    <n v="10009"/>
    <x v="3"/>
    <s v="OFF-PA-10001970"/>
    <s v="Office Supplies"/>
    <s v="Paper"/>
    <x v="314"/>
    <n v="49.12"/>
    <n v="4"/>
    <x v="0"/>
    <n v="23.086400000000001"/>
    <x v="26"/>
    <x v="8"/>
    <x v="0"/>
  </r>
  <r>
    <x v="159"/>
    <x v="142"/>
    <d v="2016-09-03T00:00:00"/>
    <s v="First Class"/>
    <s v="AB-10060"/>
    <s v="Adam Bellavance"/>
    <x v="2"/>
    <x v="0"/>
    <x v="20"/>
    <x v="15"/>
    <n v="10009"/>
    <x v="3"/>
    <s v="OFF-BI-10004995"/>
    <s v="Office Supplies"/>
    <s v="Binders"/>
    <x v="316"/>
    <n v="4355.1679999999997"/>
    <n v="4"/>
    <x v="2"/>
    <n v="1415.4295999999999"/>
    <x v="26"/>
    <x v="8"/>
    <x v="0"/>
  </r>
  <r>
    <x v="160"/>
    <x v="143"/>
    <d v="2016-04-13T00:00:00"/>
    <s v="Standard Class"/>
    <s v="JL-15505"/>
    <s v="Jeremy Lonsdale"/>
    <x v="0"/>
    <x v="0"/>
    <x v="20"/>
    <x v="15"/>
    <n v="10035"/>
    <x v="3"/>
    <s v="FUR-BO-10002268"/>
    <s v="Furniture"/>
    <s v="Bookcases"/>
    <x v="317"/>
    <n v="388.70400000000001"/>
    <n v="6"/>
    <x v="2"/>
    <n v="-4.8587999999999996"/>
    <x v="0"/>
    <x v="3"/>
    <x v="0"/>
  </r>
  <r>
    <x v="160"/>
    <x v="143"/>
    <d v="2016-04-13T00:00:00"/>
    <s v="Standard Class"/>
    <s v="JL-15505"/>
    <s v="Jeremy Lonsdale"/>
    <x v="0"/>
    <x v="0"/>
    <x v="20"/>
    <x v="15"/>
    <n v="10035"/>
    <x v="3"/>
    <s v="OFF-EN-10001137"/>
    <s v="Office Supplies"/>
    <s v="Envelopes"/>
    <x v="318"/>
    <n v="8.26"/>
    <n v="2"/>
    <x v="0"/>
    <n v="3.7995999999999999"/>
    <x v="0"/>
    <x v="3"/>
    <x v="0"/>
  </r>
  <r>
    <x v="160"/>
    <x v="143"/>
    <d v="2016-04-13T00:00:00"/>
    <s v="Standard Class"/>
    <s v="JL-15505"/>
    <s v="Jeremy Lonsdale"/>
    <x v="0"/>
    <x v="0"/>
    <x v="20"/>
    <x v="15"/>
    <n v="10035"/>
    <x v="3"/>
    <s v="OFF-AR-10002399"/>
    <s v="Office Supplies"/>
    <s v="Art"/>
    <x v="319"/>
    <n v="17.04"/>
    <n v="4"/>
    <x v="0"/>
    <n v="6.9863999999999997"/>
    <x v="0"/>
    <x v="3"/>
    <x v="0"/>
  </r>
  <r>
    <x v="160"/>
    <x v="143"/>
    <d v="2016-04-13T00:00:00"/>
    <s v="Standard Class"/>
    <s v="JL-15505"/>
    <s v="Jeremy Lonsdale"/>
    <x v="0"/>
    <x v="0"/>
    <x v="20"/>
    <x v="15"/>
    <n v="10035"/>
    <x v="3"/>
    <s v="OFF-PA-10002713"/>
    <s v="Office Supplies"/>
    <s v="Paper"/>
    <x v="320"/>
    <n v="34.4"/>
    <n v="5"/>
    <x v="0"/>
    <n v="15.824"/>
    <x v="0"/>
    <x v="3"/>
    <x v="0"/>
  </r>
  <r>
    <x v="161"/>
    <x v="131"/>
    <d v="2016-04-28T00:00:00"/>
    <s v="Standard Class"/>
    <s v="HK-14890"/>
    <s v="Heather Kirkland"/>
    <x v="1"/>
    <x v="0"/>
    <x v="35"/>
    <x v="3"/>
    <n v="28205"/>
    <x v="0"/>
    <s v="OFF-PA-10002666"/>
    <s v="Office Supplies"/>
    <s v="Paper"/>
    <x v="188"/>
    <n v="36.24"/>
    <n v="5"/>
    <x v="2"/>
    <n v="11.324999999999999"/>
    <x v="27"/>
    <x v="3"/>
    <x v="0"/>
  </r>
  <r>
    <x v="162"/>
    <x v="144"/>
    <d v="2017-03-11T00:00:00"/>
    <s v="First Class"/>
    <s v="VB-21745"/>
    <s v="Victoria Brennan"/>
    <x v="1"/>
    <x v="0"/>
    <x v="38"/>
    <x v="32"/>
    <n v="31907"/>
    <x v="0"/>
    <s v="OFF-AP-10001124"/>
    <s v="Office Supplies"/>
    <s v="Appliances"/>
    <x v="321"/>
    <n v="647.84"/>
    <n v="8"/>
    <x v="0"/>
    <n v="168.4384"/>
    <x v="0"/>
    <x v="10"/>
    <x v="3"/>
  </r>
  <r>
    <x v="162"/>
    <x v="144"/>
    <d v="2017-03-11T00:00:00"/>
    <s v="First Class"/>
    <s v="VB-21745"/>
    <s v="Victoria Brennan"/>
    <x v="1"/>
    <x v="0"/>
    <x v="38"/>
    <x v="32"/>
    <n v="31907"/>
    <x v="0"/>
    <s v="OFF-LA-10001158"/>
    <s v="Office Supplies"/>
    <s v="Labels"/>
    <x v="322"/>
    <n v="20.7"/>
    <n v="2"/>
    <x v="0"/>
    <n v="9.9359999999999999"/>
    <x v="0"/>
    <x v="10"/>
    <x v="3"/>
  </r>
  <r>
    <x v="163"/>
    <x v="145"/>
    <d v="2017-10-01T00:00:00"/>
    <s v="Standard Class"/>
    <s v="KW-16435"/>
    <s v="Katrina Willman"/>
    <x v="0"/>
    <x v="0"/>
    <x v="20"/>
    <x v="15"/>
    <n v="10009"/>
    <x v="3"/>
    <s v="OFF-LA-10001158"/>
    <s v="Office Supplies"/>
    <s v="Labels"/>
    <x v="322"/>
    <n v="20.7"/>
    <n v="2"/>
    <x v="0"/>
    <n v="9.9359999999999999"/>
    <x v="10"/>
    <x v="8"/>
    <x v="3"/>
  </r>
  <r>
    <x v="163"/>
    <x v="145"/>
    <d v="2017-10-01T00:00:00"/>
    <s v="Standard Class"/>
    <s v="KW-16435"/>
    <s v="Katrina Willman"/>
    <x v="0"/>
    <x v="0"/>
    <x v="20"/>
    <x v="15"/>
    <n v="10009"/>
    <x v="3"/>
    <s v="FUR-CH-10000785"/>
    <s v="Furniture"/>
    <s v="Chairs"/>
    <x v="323"/>
    <n v="488.64600000000002"/>
    <n v="3"/>
    <x v="9"/>
    <n v="86.870400000000004"/>
    <x v="10"/>
    <x v="8"/>
    <x v="3"/>
  </r>
  <r>
    <x v="163"/>
    <x v="145"/>
    <d v="2017-10-01T00:00:00"/>
    <s v="Standard Class"/>
    <s v="KW-16435"/>
    <s v="Katrina Willman"/>
    <x v="0"/>
    <x v="0"/>
    <x v="20"/>
    <x v="15"/>
    <n v="10009"/>
    <x v="3"/>
    <s v="OFF-AR-10003732"/>
    <s v="Office Supplies"/>
    <s v="Art"/>
    <x v="324"/>
    <n v="5.56"/>
    <n v="2"/>
    <x v="0"/>
    <n v="1.4456"/>
    <x v="10"/>
    <x v="8"/>
    <x v="3"/>
  </r>
  <r>
    <x v="163"/>
    <x v="145"/>
    <d v="2017-10-01T00:00:00"/>
    <s v="Standard Class"/>
    <s v="KW-16435"/>
    <s v="Katrina Willman"/>
    <x v="0"/>
    <x v="0"/>
    <x v="20"/>
    <x v="15"/>
    <n v="10009"/>
    <x v="3"/>
    <s v="FUR-FU-10000023"/>
    <s v="Furniture"/>
    <s v="Furnishings"/>
    <x v="325"/>
    <n v="47.12"/>
    <n v="8"/>
    <x v="0"/>
    <n v="20.732800000000001"/>
    <x v="10"/>
    <x v="8"/>
    <x v="3"/>
  </r>
  <r>
    <x v="164"/>
    <x v="146"/>
    <d v="2014-09-29T00:00:00"/>
    <s v="Standard Class"/>
    <s v="JD-16060"/>
    <s v="Julia Dunbar"/>
    <x v="0"/>
    <x v="0"/>
    <x v="8"/>
    <x v="1"/>
    <n v="94109"/>
    <x v="1"/>
    <s v="OFF-ST-10001713"/>
    <s v="Office Supplies"/>
    <s v="Storage"/>
    <x v="45"/>
    <n v="211.96"/>
    <n v="4"/>
    <x v="0"/>
    <n v="8.4784000000000006"/>
    <x v="16"/>
    <x v="8"/>
    <x v="2"/>
  </r>
  <r>
    <x v="165"/>
    <x v="147"/>
    <d v="2016-10-21T00:00:00"/>
    <s v="Same Day"/>
    <s v="MK-17905"/>
    <s v="Michael Kennedy"/>
    <x v="1"/>
    <x v="0"/>
    <x v="91"/>
    <x v="29"/>
    <n v="6040"/>
    <x v="3"/>
    <s v="OFF-BI-10002412"/>
    <s v="Office Supplies"/>
    <s v="Binders"/>
    <x v="326"/>
    <n v="23.2"/>
    <n v="4"/>
    <x v="0"/>
    <n v="10.44"/>
    <x v="30"/>
    <x v="2"/>
    <x v="0"/>
  </r>
  <r>
    <x v="165"/>
    <x v="147"/>
    <d v="2016-10-21T00:00:00"/>
    <s v="Same Day"/>
    <s v="MK-17905"/>
    <s v="Michael Kennedy"/>
    <x v="1"/>
    <x v="0"/>
    <x v="91"/>
    <x v="29"/>
    <n v="6040"/>
    <x v="3"/>
    <s v="OFF-SU-10001225"/>
    <s v="Office Supplies"/>
    <s v="Supplies"/>
    <x v="327"/>
    <n v="7.36"/>
    <n v="2"/>
    <x v="0"/>
    <n v="0.1472"/>
    <x v="30"/>
    <x v="2"/>
    <x v="0"/>
  </r>
  <r>
    <x v="165"/>
    <x v="147"/>
    <d v="2016-10-21T00:00:00"/>
    <s v="Same Day"/>
    <s v="MK-17905"/>
    <s v="Michael Kennedy"/>
    <x v="1"/>
    <x v="0"/>
    <x v="91"/>
    <x v="29"/>
    <n v="6040"/>
    <x v="3"/>
    <s v="OFF-ST-10002406"/>
    <s v="Office Supplies"/>
    <s v="Storage"/>
    <x v="328"/>
    <n v="104.79"/>
    <n v="7"/>
    <x v="0"/>
    <n v="29.341200000000001"/>
    <x v="30"/>
    <x v="2"/>
    <x v="0"/>
  </r>
  <r>
    <x v="165"/>
    <x v="147"/>
    <d v="2016-10-21T00:00:00"/>
    <s v="Same Day"/>
    <s v="MK-17905"/>
    <s v="Michael Kennedy"/>
    <x v="1"/>
    <x v="0"/>
    <x v="91"/>
    <x v="29"/>
    <n v="6040"/>
    <x v="3"/>
    <s v="FUR-BO-10002545"/>
    <s v="Furniture"/>
    <s v="Bookcases"/>
    <x v="37"/>
    <n v="1043.92"/>
    <n v="4"/>
    <x v="0"/>
    <n v="271.41919999999999"/>
    <x v="30"/>
    <x v="2"/>
    <x v="0"/>
  </r>
  <r>
    <x v="166"/>
    <x v="148"/>
    <d v="2017-06-04T00:00:00"/>
    <s v="Standard Class"/>
    <s v="GT-14755"/>
    <s v="Guy Thornton"/>
    <x v="0"/>
    <x v="0"/>
    <x v="92"/>
    <x v="5"/>
    <n v="78550"/>
    <x v="2"/>
    <s v="OFF-PA-10002036"/>
    <s v="Office Supplies"/>
    <s v="Paper"/>
    <x v="329"/>
    <n v="25.92"/>
    <n v="5"/>
    <x v="2"/>
    <n v="9.3960000000000008"/>
    <x v="25"/>
    <x v="5"/>
    <x v="3"/>
  </r>
  <r>
    <x v="166"/>
    <x v="148"/>
    <d v="2017-06-04T00:00:00"/>
    <s v="Standard Class"/>
    <s v="GT-14755"/>
    <s v="Guy Thornton"/>
    <x v="0"/>
    <x v="0"/>
    <x v="92"/>
    <x v="5"/>
    <n v="78550"/>
    <x v="2"/>
    <s v="OFF-ST-10002205"/>
    <s v="Office Supplies"/>
    <s v="Storage"/>
    <x v="330"/>
    <n v="53.423999999999999"/>
    <n v="3"/>
    <x v="2"/>
    <n v="4.6745999999999999"/>
    <x v="25"/>
    <x v="5"/>
    <x v="3"/>
  </r>
  <r>
    <x v="167"/>
    <x v="149"/>
    <d v="2014-07-27T00:00:00"/>
    <s v="Standard Class"/>
    <s v="AG-10900"/>
    <s v="Arthur Gainer"/>
    <x v="0"/>
    <x v="0"/>
    <x v="93"/>
    <x v="16"/>
    <n v="85705"/>
    <x v="1"/>
    <s v="OFF-BI-10001982"/>
    <s v="Office Supplies"/>
    <s v="Binders"/>
    <x v="304"/>
    <n v="8.16"/>
    <n v="5"/>
    <x v="6"/>
    <n v="-5.7119999999999997"/>
    <x v="27"/>
    <x v="7"/>
    <x v="2"/>
  </r>
  <r>
    <x v="167"/>
    <x v="149"/>
    <d v="2014-07-27T00:00:00"/>
    <s v="Standard Class"/>
    <s v="AG-10900"/>
    <s v="Arthur Gainer"/>
    <x v="0"/>
    <x v="0"/>
    <x v="93"/>
    <x v="16"/>
    <n v="85705"/>
    <x v="1"/>
    <s v="TEC-AC-10003911"/>
    <s v="Technology"/>
    <s v="Accessories"/>
    <x v="331"/>
    <n v="1023.936"/>
    <n v="8"/>
    <x v="2"/>
    <n v="179.18879999999999"/>
    <x v="27"/>
    <x v="7"/>
    <x v="2"/>
  </r>
  <r>
    <x v="167"/>
    <x v="149"/>
    <d v="2014-07-27T00:00:00"/>
    <s v="Standard Class"/>
    <s v="AG-10900"/>
    <s v="Arthur Gainer"/>
    <x v="0"/>
    <x v="0"/>
    <x v="93"/>
    <x v="16"/>
    <n v="85705"/>
    <x v="1"/>
    <s v="OFF-AR-10000658"/>
    <s v="Office Supplies"/>
    <s v="Art"/>
    <x v="332"/>
    <n v="9.24"/>
    <n v="1"/>
    <x v="2"/>
    <n v="0.92400000000000004"/>
    <x v="27"/>
    <x v="7"/>
    <x v="2"/>
  </r>
  <r>
    <x v="167"/>
    <x v="149"/>
    <d v="2014-07-27T00:00:00"/>
    <s v="Standard Class"/>
    <s v="AG-10900"/>
    <s v="Arthur Gainer"/>
    <x v="0"/>
    <x v="0"/>
    <x v="93"/>
    <x v="16"/>
    <n v="85705"/>
    <x v="1"/>
    <s v="TEC-AC-10002076"/>
    <s v="Technology"/>
    <s v="Accessories"/>
    <x v="333"/>
    <n v="479.04"/>
    <n v="10"/>
    <x v="2"/>
    <n v="-29.94"/>
    <x v="27"/>
    <x v="7"/>
    <x v="2"/>
  </r>
  <r>
    <x v="168"/>
    <x v="150"/>
    <d v="2016-10-01T00:00:00"/>
    <s v="First Class"/>
    <s v="MM-18280"/>
    <s v="Muhammed MacIntyre"/>
    <x v="1"/>
    <x v="0"/>
    <x v="94"/>
    <x v="10"/>
    <n v="62301"/>
    <x v="2"/>
    <s v="OFF-PA-10003039"/>
    <s v="Office Supplies"/>
    <s v="Paper"/>
    <x v="334"/>
    <n v="99.135999999999996"/>
    <n v="4"/>
    <x v="2"/>
    <n v="30.98"/>
    <x v="22"/>
    <x v="8"/>
    <x v="0"/>
  </r>
  <r>
    <x v="169"/>
    <x v="151"/>
    <d v="2017-09-01T00:00:00"/>
    <s v="Standard Class"/>
    <s v="AR-10405"/>
    <s v="Allen Rosenblatt"/>
    <x v="1"/>
    <x v="0"/>
    <x v="47"/>
    <x v="31"/>
    <n v="2038"/>
    <x v="3"/>
    <s v="FUR-TA-10004915"/>
    <s v="Furniture"/>
    <s v="Tables"/>
    <x v="335"/>
    <n v="1488.424"/>
    <n v="7"/>
    <x v="4"/>
    <n v="-297.6848"/>
    <x v="8"/>
    <x v="6"/>
    <x v="3"/>
  </r>
  <r>
    <x v="170"/>
    <x v="152"/>
    <d v="2015-05-05T00:00:00"/>
    <s v="Standard Class"/>
    <s v="RA-19915"/>
    <s v="Russell Applegate"/>
    <x v="0"/>
    <x v="0"/>
    <x v="12"/>
    <x v="5"/>
    <n v="77095"/>
    <x v="2"/>
    <s v="OFF-AP-10000696"/>
    <s v="Office Supplies"/>
    <s v="Appliances"/>
    <x v="336"/>
    <n v="8.6519999999999992"/>
    <n v="3"/>
    <x v="3"/>
    <n v="-20.3322"/>
    <x v="22"/>
    <x v="3"/>
    <x v="1"/>
  </r>
  <r>
    <x v="170"/>
    <x v="152"/>
    <d v="2015-05-05T00:00:00"/>
    <s v="Standard Class"/>
    <s v="RA-19915"/>
    <s v="Russell Applegate"/>
    <x v="0"/>
    <x v="0"/>
    <x v="12"/>
    <x v="5"/>
    <n v="77095"/>
    <x v="2"/>
    <s v="OFF-ST-10003327"/>
    <s v="Office Supplies"/>
    <s v="Storage"/>
    <x v="337"/>
    <n v="23.832000000000001"/>
    <n v="3"/>
    <x v="2"/>
    <n v="2.6810999999999998"/>
    <x v="22"/>
    <x v="3"/>
    <x v="1"/>
  </r>
  <r>
    <x v="170"/>
    <x v="152"/>
    <d v="2015-05-05T00:00:00"/>
    <s v="Standard Class"/>
    <s v="RA-19915"/>
    <s v="Russell Applegate"/>
    <x v="0"/>
    <x v="0"/>
    <x v="12"/>
    <x v="5"/>
    <n v="77095"/>
    <x v="2"/>
    <s v="OFF-BI-10000309"/>
    <s v="Office Supplies"/>
    <s v="Binders"/>
    <x v="338"/>
    <n v="12.176"/>
    <n v="4"/>
    <x v="3"/>
    <n v="-18.872800000000002"/>
    <x v="22"/>
    <x v="3"/>
    <x v="1"/>
  </r>
  <r>
    <x v="171"/>
    <x v="99"/>
    <d v="2016-10-29T00:00:00"/>
    <s v="First Class"/>
    <s v="AS-10285"/>
    <s v="Alejandro Savely"/>
    <x v="1"/>
    <x v="0"/>
    <x v="8"/>
    <x v="1"/>
    <n v="94109"/>
    <x v="1"/>
    <s v="OFF-PA-10004734"/>
    <s v="Office Supplies"/>
    <s v="Paper"/>
    <x v="339"/>
    <n v="50.96"/>
    <n v="7"/>
    <x v="0"/>
    <n v="25.48"/>
    <x v="22"/>
    <x v="2"/>
    <x v="0"/>
  </r>
  <r>
    <x v="171"/>
    <x v="99"/>
    <d v="2016-10-29T00:00:00"/>
    <s v="First Class"/>
    <s v="AS-10285"/>
    <s v="Alejandro Savely"/>
    <x v="1"/>
    <x v="0"/>
    <x v="8"/>
    <x v="1"/>
    <n v="94109"/>
    <x v="1"/>
    <s v="OFF-BI-10002225"/>
    <s v="Office Supplies"/>
    <s v="Binders"/>
    <x v="340"/>
    <n v="49.536000000000001"/>
    <n v="3"/>
    <x v="2"/>
    <n v="17.337599999999998"/>
    <x v="22"/>
    <x v="2"/>
    <x v="0"/>
  </r>
  <r>
    <x v="172"/>
    <x v="153"/>
    <d v="2015-06-29T00:00:00"/>
    <s v="Second Class"/>
    <s v="LA-16780"/>
    <s v="Laura Armstrong"/>
    <x v="1"/>
    <x v="0"/>
    <x v="79"/>
    <x v="12"/>
    <n v="48180"/>
    <x v="2"/>
    <s v="TEC-AC-10004708"/>
    <s v="Technology"/>
    <s v="Accessories"/>
    <x v="341"/>
    <n v="41.9"/>
    <n v="2"/>
    <x v="0"/>
    <n v="8.7989999999999995"/>
    <x v="20"/>
    <x v="1"/>
    <x v="1"/>
  </r>
  <r>
    <x v="173"/>
    <x v="154"/>
    <d v="2015-12-02T00:00:00"/>
    <s v="Standard Class"/>
    <s v="DO-13435"/>
    <s v="Denny Ordway"/>
    <x v="0"/>
    <x v="0"/>
    <x v="95"/>
    <x v="2"/>
    <n v="33024"/>
    <x v="0"/>
    <s v="FUR-TA-10000617"/>
    <s v="Furniture"/>
    <s v="Tables"/>
    <x v="342"/>
    <n v="375.45749999999998"/>
    <n v="3"/>
    <x v="1"/>
    <n v="-157.0095"/>
    <x v="8"/>
    <x v="0"/>
    <x v="1"/>
  </r>
  <r>
    <x v="173"/>
    <x v="154"/>
    <d v="2015-12-02T00:00:00"/>
    <s v="Standard Class"/>
    <s v="DO-13435"/>
    <s v="Denny Ordway"/>
    <x v="0"/>
    <x v="0"/>
    <x v="95"/>
    <x v="2"/>
    <n v="33024"/>
    <x v="0"/>
    <s v="TEC-AC-10002335"/>
    <s v="Technology"/>
    <s v="Accessories"/>
    <x v="343"/>
    <n v="83.975999999999999"/>
    <n v="3"/>
    <x v="2"/>
    <n v="-1.0497000000000001"/>
    <x v="8"/>
    <x v="0"/>
    <x v="1"/>
  </r>
  <r>
    <x v="174"/>
    <x v="155"/>
    <d v="2015-12-07T00:00:00"/>
    <s v="Standard Class"/>
    <s v="DK-13225"/>
    <s v="Dean Katz"/>
    <x v="1"/>
    <x v="0"/>
    <x v="10"/>
    <x v="9"/>
    <n v="19140"/>
    <x v="3"/>
    <s v="TEC-MA-10001681"/>
    <s v="Technology"/>
    <s v="Machines"/>
    <x v="344"/>
    <n v="482.34"/>
    <n v="4"/>
    <x v="6"/>
    <n v="-337.63799999999998"/>
    <x v="21"/>
    <x v="4"/>
    <x v="1"/>
  </r>
  <r>
    <x v="174"/>
    <x v="155"/>
    <d v="2015-12-07T00:00:00"/>
    <s v="Standard Class"/>
    <s v="DK-13225"/>
    <s v="Dean Katz"/>
    <x v="1"/>
    <x v="0"/>
    <x v="10"/>
    <x v="9"/>
    <n v="19140"/>
    <x v="3"/>
    <s v="FUR-FU-10001935"/>
    <s v="Furniture"/>
    <s v="Furnishings"/>
    <x v="345"/>
    <n v="2.96"/>
    <n v="1"/>
    <x v="2"/>
    <n v="0.77700000000000002"/>
    <x v="21"/>
    <x v="4"/>
    <x v="1"/>
  </r>
  <r>
    <x v="175"/>
    <x v="156"/>
    <d v="2014-11-26T00:00:00"/>
    <s v="First Class"/>
    <s v="NG-18430"/>
    <s v="Nathan Gelder"/>
    <x v="0"/>
    <x v="0"/>
    <x v="74"/>
    <x v="24"/>
    <n v="45231"/>
    <x v="3"/>
    <s v="OFF-AR-10004757"/>
    <s v="Office Supplies"/>
    <s v="Art"/>
    <x v="346"/>
    <n v="2.6240000000000001"/>
    <n v="1"/>
    <x v="2"/>
    <n v="0.4264"/>
    <x v="16"/>
    <x v="0"/>
    <x v="2"/>
  </r>
  <r>
    <x v="176"/>
    <x v="157"/>
    <d v="2017-12-15T00:00:00"/>
    <s v="Standard Class"/>
    <s v="MV-18190"/>
    <s v="Mike Vittorini"/>
    <x v="0"/>
    <x v="0"/>
    <x v="20"/>
    <x v="15"/>
    <n v="10009"/>
    <x v="3"/>
    <s v="OFF-BI-10000050"/>
    <s v="Office Supplies"/>
    <s v="Binders"/>
    <x v="347"/>
    <n v="23.36"/>
    <n v="4"/>
    <x v="2"/>
    <n v="7.8840000000000003"/>
    <x v="2"/>
    <x v="4"/>
    <x v="3"/>
  </r>
  <r>
    <x v="176"/>
    <x v="157"/>
    <d v="2017-12-15T00:00:00"/>
    <s v="Standard Class"/>
    <s v="MV-18190"/>
    <s v="Mike Vittorini"/>
    <x v="0"/>
    <x v="0"/>
    <x v="20"/>
    <x v="15"/>
    <n v="10009"/>
    <x v="3"/>
    <s v="TEC-AC-10001998"/>
    <s v="Technology"/>
    <s v="Accessories"/>
    <x v="84"/>
    <n v="39.979999999999997"/>
    <n v="2"/>
    <x v="0"/>
    <n v="13.5932"/>
    <x v="2"/>
    <x v="4"/>
    <x v="3"/>
  </r>
  <r>
    <x v="177"/>
    <x v="158"/>
    <d v="2014-09-23T00:00:00"/>
    <s v="Second Class"/>
    <s v="JG-15115"/>
    <s v="Jack Garza"/>
    <x v="0"/>
    <x v="0"/>
    <x v="96"/>
    <x v="4"/>
    <n v="98198"/>
    <x v="1"/>
    <s v="TEC-PH-10003012"/>
    <s v="Technology"/>
    <s v="Phones"/>
    <x v="348"/>
    <n v="246.38399999999999"/>
    <n v="2"/>
    <x v="2"/>
    <n v="27.7182"/>
    <x v="30"/>
    <x v="8"/>
    <x v="2"/>
  </r>
  <r>
    <x v="177"/>
    <x v="158"/>
    <d v="2014-09-23T00:00:00"/>
    <s v="Second Class"/>
    <s v="JG-15115"/>
    <s v="Jack Garza"/>
    <x v="0"/>
    <x v="0"/>
    <x v="96"/>
    <x v="4"/>
    <n v="98198"/>
    <x v="1"/>
    <s v="TEC-CO-10002313"/>
    <s v="Technology"/>
    <s v="Copiers"/>
    <x v="349"/>
    <n v="1799.97"/>
    <n v="3"/>
    <x v="0"/>
    <n v="701.98829999999998"/>
    <x v="30"/>
    <x v="8"/>
    <x v="2"/>
  </r>
  <r>
    <x v="178"/>
    <x v="159"/>
    <d v="2014-06-10T00:00:00"/>
    <s v="Second Class"/>
    <s v="BP-11095"/>
    <s v="Bart Pistole"/>
    <x v="1"/>
    <x v="0"/>
    <x v="97"/>
    <x v="10"/>
    <n v="61604"/>
    <x v="2"/>
    <s v="OFF-BI-10003982"/>
    <s v="Office Supplies"/>
    <s v="Binders"/>
    <x v="350"/>
    <n v="12.462"/>
    <n v="3"/>
    <x v="3"/>
    <n v="-20.5623"/>
    <x v="29"/>
    <x v="1"/>
    <x v="2"/>
  </r>
  <r>
    <x v="179"/>
    <x v="160"/>
    <d v="2017-07-05T00:00:00"/>
    <s v="Standard Class"/>
    <s v="VP-21730"/>
    <s v="Victor Preis"/>
    <x v="2"/>
    <x v="0"/>
    <x v="98"/>
    <x v="33"/>
    <n v="89115"/>
    <x v="1"/>
    <s v="OFF-BI-10004492"/>
    <s v="Office Supplies"/>
    <s v="Binders"/>
    <x v="351"/>
    <n v="75.792000000000002"/>
    <n v="3"/>
    <x v="2"/>
    <n v="25.579799999999999"/>
    <x v="17"/>
    <x v="1"/>
    <x v="3"/>
  </r>
  <r>
    <x v="180"/>
    <x v="161"/>
    <d v="2017-10-19T00:00:00"/>
    <s v="Second Class"/>
    <s v="SS-20140"/>
    <s v="Saphhira Shifley"/>
    <x v="1"/>
    <x v="0"/>
    <x v="99"/>
    <x v="34"/>
    <n v="2886"/>
    <x v="3"/>
    <s v="OFF-ST-10000798"/>
    <s v="Office Supplies"/>
    <s v="Storage"/>
    <x v="352"/>
    <n v="49.96"/>
    <n v="2"/>
    <x v="0"/>
    <n v="9.4923999999999999"/>
    <x v="11"/>
    <x v="2"/>
    <x v="3"/>
  </r>
  <r>
    <x v="180"/>
    <x v="161"/>
    <d v="2017-10-19T00:00:00"/>
    <s v="Second Class"/>
    <s v="SS-20140"/>
    <s v="Saphhira Shifley"/>
    <x v="1"/>
    <x v="0"/>
    <x v="99"/>
    <x v="34"/>
    <n v="2886"/>
    <x v="3"/>
    <s v="OFF-PA-10002552"/>
    <s v="Office Supplies"/>
    <s v="Paper"/>
    <x v="353"/>
    <n v="12.96"/>
    <n v="2"/>
    <x v="0"/>
    <n v="6.2207999999999997"/>
    <x v="11"/>
    <x v="2"/>
    <x v="3"/>
  </r>
  <r>
    <x v="181"/>
    <x v="89"/>
    <d v="2015-11-04T00:00:00"/>
    <s v="Standard Class"/>
    <s v="HP-14815"/>
    <s v="Harold Pawlan"/>
    <x v="2"/>
    <x v="0"/>
    <x v="25"/>
    <x v="12"/>
    <n v="49201"/>
    <x v="2"/>
    <s v="OFF-SU-10002573"/>
    <s v="Office Supplies"/>
    <s v="Supplies"/>
    <x v="354"/>
    <n v="70.12"/>
    <n v="4"/>
    <x v="0"/>
    <n v="21.036000000000001"/>
    <x v="23"/>
    <x v="2"/>
    <x v="1"/>
  </r>
  <r>
    <x v="182"/>
    <x v="162"/>
    <d v="2016-09-10T00:00:00"/>
    <s v="Second Class"/>
    <s v="AG-10675"/>
    <s v="Anna Gayman"/>
    <x v="0"/>
    <x v="0"/>
    <x v="12"/>
    <x v="5"/>
    <n v="77036"/>
    <x v="2"/>
    <s v="OFF-ST-10001580"/>
    <s v="Office Supplies"/>
    <s v="Storage"/>
    <x v="355"/>
    <n v="35.951999999999998"/>
    <n v="3"/>
    <x v="2"/>
    <n v="3.5952000000000002"/>
    <x v="0"/>
    <x v="8"/>
    <x v="0"/>
  </r>
  <r>
    <x v="182"/>
    <x v="162"/>
    <d v="2016-09-10T00:00:00"/>
    <s v="Second Class"/>
    <s v="AG-10675"/>
    <s v="Anna Gayman"/>
    <x v="0"/>
    <x v="0"/>
    <x v="12"/>
    <x v="5"/>
    <n v="77036"/>
    <x v="2"/>
    <s v="FUR-BO-10004834"/>
    <s v="Furniture"/>
    <s v="Bookcases"/>
    <x v="26"/>
    <n v="2396.2656000000002"/>
    <n v="4"/>
    <x v="8"/>
    <n v="-317.15280000000001"/>
    <x v="0"/>
    <x v="8"/>
    <x v="0"/>
  </r>
  <r>
    <x v="182"/>
    <x v="162"/>
    <d v="2016-09-10T00:00:00"/>
    <s v="Second Class"/>
    <s v="AG-10675"/>
    <s v="Anna Gayman"/>
    <x v="0"/>
    <x v="0"/>
    <x v="12"/>
    <x v="5"/>
    <n v="77036"/>
    <x v="2"/>
    <s v="OFF-ST-10000934"/>
    <s v="Office Supplies"/>
    <s v="Storage"/>
    <x v="356"/>
    <n v="131.136"/>
    <n v="4"/>
    <x v="2"/>
    <n v="-32.783999999999999"/>
    <x v="0"/>
    <x v="8"/>
    <x v="0"/>
  </r>
  <r>
    <x v="182"/>
    <x v="162"/>
    <d v="2016-09-10T00:00:00"/>
    <s v="Second Class"/>
    <s v="AG-10675"/>
    <s v="Anna Gayman"/>
    <x v="0"/>
    <x v="0"/>
    <x v="12"/>
    <x v="5"/>
    <n v="77036"/>
    <x v="2"/>
    <s v="TEC-AC-10000158"/>
    <s v="Technology"/>
    <s v="Accessories"/>
    <x v="357"/>
    <n v="57.584000000000003"/>
    <n v="2"/>
    <x v="2"/>
    <n v="0.7198"/>
    <x v="0"/>
    <x v="8"/>
    <x v="0"/>
  </r>
  <r>
    <x v="183"/>
    <x v="163"/>
    <d v="2014-12-26T00:00:00"/>
    <s v="First Class"/>
    <s v="LF-17185"/>
    <s v="Luke Foster"/>
    <x v="0"/>
    <x v="0"/>
    <x v="100"/>
    <x v="2"/>
    <n v="33180"/>
    <x v="0"/>
    <s v="OFF-PA-10001947"/>
    <s v="Office Supplies"/>
    <s v="Paper"/>
    <x v="358"/>
    <n v="9.5679999999999996"/>
    <n v="2"/>
    <x v="2"/>
    <n v="3.4683999999999999"/>
    <x v="16"/>
    <x v="4"/>
    <x v="2"/>
  </r>
  <r>
    <x v="184"/>
    <x v="164"/>
    <d v="2014-04-20T00:00:00"/>
    <s v="Standard Class"/>
    <s v="SP-20650"/>
    <s v="Stephanie Phelps"/>
    <x v="1"/>
    <x v="0"/>
    <x v="40"/>
    <x v="3"/>
    <n v="28403"/>
    <x v="0"/>
    <s v="OFF-AR-10003478"/>
    <s v="Office Supplies"/>
    <s v="Art"/>
    <x v="359"/>
    <n v="39.072000000000003"/>
    <n v="6"/>
    <x v="2"/>
    <n v="9.7680000000000007"/>
    <x v="9"/>
    <x v="3"/>
    <x v="2"/>
  </r>
  <r>
    <x v="185"/>
    <x v="165"/>
    <d v="2017-12-29T00:00:00"/>
    <s v="Standard Class"/>
    <s v="RF-19840"/>
    <s v="Roy Französisch"/>
    <x v="0"/>
    <x v="0"/>
    <x v="20"/>
    <x v="15"/>
    <n v="10024"/>
    <x v="3"/>
    <s v="OFF-AP-10004249"/>
    <s v="Office Supplies"/>
    <s v="Appliances"/>
    <x v="360"/>
    <n v="35.909999999999997"/>
    <n v="3"/>
    <x v="0"/>
    <n v="9.6957000000000004"/>
    <x v="16"/>
    <x v="4"/>
    <x v="3"/>
  </r>
  <r>
    <x v="186"/>
    <x v="166"/>
    <d v="2017-12-12T00:00:00"/>
    <s v="Standard Class"/>
    <s v="KH-16510"/>
    <s v="Keith Herrera"/>
    <x v="0"/>
    <x v="0"/>
    <x v="8"/>
    <x v="1"/>
    <n v="94110"/>
    <x v="1"/>
    <s v="TEC-AC-10000158"/>
    <s v="Technology"/>
    <s v="Accessories"/>
    <x v="357"/>
    <n v="179.95"/>
    <n v="5"/>
    <x v="0"/>
    <n v="37.789499999999997"/>
    <x v="0"/>
    <x v="4"/>
    <x v="3"/>
  </r>
  <r>
    <x v="186"/>
    <x v="166"/>
    <d v="2017-12-12T00:00:00"/>
    <s v="Standard Class"/>
    <s v="KH-16510"/>
    <s v="Keith Herrera"/>
    <x v="0"/>
    <x v="0"/>
    <x v="8"/>
    <x v="1"/>
    <n v="94110"/>
    <x v="1"/>
    <s v="TEC-CO-10004115"/>
    <s v="Technology"/>
    <s v="Copiers"/>
    <x v="361"/>
    <n v="1199.9760000000001"/>
    <n v="3"/>
    <x v="2"/>
    <n v="434.99130000000002"/>
    <x v="0"/>
    <x v="4"/>
    <x v="3"/>
  </r>
  <r>
    <x v="186"/>
    <x v="166"/>
    <d v="2017-12-12T00:00:00"/>
    <s v="Standard Class"/>
    <s v="KH-16510"/>
    <s v="Keith Herrera"/>
    <x v="0"/>
    <x v="0"/>
    <x v="8"/>
    <x v="1"/>
    <n v="94110"/>
    <x v="1"/>
    <s v="OFF-PA-10003724"/>
    <s v="Office Supplies"/>
    <s v="Paper"/>
    <x v="362"/>
    <n v="27.15"/>
    <n v="5"/>
    <x v="0"/>
    <n v="13.3035"/>
    <x v="0"/>
    <x v="4"/>
    <x v="3"/>
  </r>
  <r>
    <x v="186"/>
    <x v="166"/>
    <d v="2017-12-12T00:00:00"/>
    <s v="Standard Class"/>
    <s v="KH-16510"/>
    <s v="Keith Herrera"/>
    <x v="0"/>
    <x v="0"/>
    <x v="8"/>
    <x v="1"/>
    <n v="94110"/>
    <x v="1"/>
    <s v="FUR-TA-10002041"/>
    <s v="Furniture"/>
    <s v="Tables"/>
    <x v="363"/>
    <n v="1004.024"/>
    <n v="7"/>
    <x v="2"/>
    <n v="-112.95269999999999"/>
    <x v="0"/>
    <x v="4"/>
    <x v="3"/>
  </r>
  <r>
    <x v="186"/>
    <x v="166"/>
    <d v="2017-12-12T00:00:00"/>
    <s v="Standard Class"/>
    <s v="KH-16510"/>
    <s v="Keith Herrera"/>
    <x v="0"/>
    <x v="0"/>
    <x v="8"/>
    <x v="1"/>
    <n v="94110"/>
    <x v="1"/>
    <s v="OFF-PA-10002893"/>
    <s v="Office Supplies"/>
    <s v="Paper"/>
    <x v="364"/>
    <n v="9.68"/>
    <n v="1"/>
    <x v="0"/>
    <n v="4.6463999999999999"/>
    <x v="0"/>
    <x v="4"/>
    <x v="3"/>
  </r>
  <r>
    <x v="186"/>
    <x v="166"/>
    <d v="2017-12-12T00:00:00"/>
    <s v="Standard Class"/>
    <s v="KH-16510"/>
    <s v="Keith Herrera"/>
    <x v="0"/>
    <x v="0"/>
    <x v="8"/>
    <x v="1"/>
    <n v="94110"/>
    <x v="1"/>
    <s v="OFF-LA-10003766"/>
    <s v="Office Supplies"/>
    <s v="Labels"/>
    <x v="365"/>
    <n v="28.35"/>
    <n v="9"/>
    <x v="0"/>
    <n v="13.608000000000001"/>
    <x v="0"/>
    <x v="4"/>
    <x v="3"/>
  </r>
  <r>
    <x v="186"/>
    <x v="166"/>
    <d v="2017-12-12T00:00:00"/>
    <s v="Standard Class"/>
    <s v="KH-16510"/>
    <s v="Keith Herrera"/>
    <x v="0"/>
    <x v="0"/>
    <x v="8"/>
    <x v="1"/>
    <n v="94110"/>
    <x v="1"/>
    <s v="OFF-PA-10001970"/>
    <s v="Office Supplies"/>
    <s v="Paper"/>
    <x v="366"/>
    <n v="55.98"/>
    <n v="1"/>
    <x v="0"/>
    <n v="27.430199999999999"/>
    <x v="0"/>
    <x v="4"/>
    <x v="3"/>
  </r>
  <r>
    <x v="186"/>
    <x v="166"/>
    <d v="2017-12-12T00:00:00"/>
    <s v="Standard Class"/>
    <s v="KH-16510"/>
    <s v="Keith Herrera"/>
    <x v="0"/>
    <x v="0"/>
    <x v="8"/>
    <x v="1"/>
    <n v="94110"/>
    <x v="1"/>
    <s v="FUR-BO-10001972"/>
    <s v="Furniture"/>
    <s v="Bookcases"/>
    <x v="367"/>
    <n v="1336.829"/>
    <n v="13"/>
    <x v="11"/>
    <n v="31.454799999999999"/>
    <x v="0"/>
    <x v="4"/>
    <x v="3"/>
  </r>
  <r>
    <x v="186"/>
    <x v="166"/>
    <d v="2017-12-12T00:00:00"/>
    <s v="Standard Class"/>
    <s v="KH-16510"/>
    <s v="Keith Herrera"/>
    <x v="0"/>
    <x v="0"/>
    <x v="8"/>
    <x v="1"/>
    <n v="94110"/>
    <x v="1"/>
    <s v="FUR-CH-10003956"/>
    <s v="Furniture"/>
    <s v="Chairs"/>
    <x v="368"/>
    <n v="113.568"/>
    <n v="2"/>
    <x v="2"/>
    <n v="-18.454799999999999"/>
    <x v="0"/>
    <x v="4"/>
    <x v="3"/>
  </r>
  <r>
    <x v="187"/>
    <x v="132"/>
    <d v="2017-11-07T00:00:00"/>
    <s v="Standard Class"/>
    <s v="KC-16675"/>
    <s v="Kimberly Carter"/>
    <x v="1"/>
    <x v="0"/>
    <x v="4"/>
    <x v="4"/>
    <n v="98105"/>
    <x v="1"/>
    <s v="OFF-PA-10000157"/>
    <s v="Office Supplies"/>
    <s v="Paper"/>
    <x v="369"/>
    <n v="139.86000000000001"/>
    <n v="7"/>
    <x v="0"/>
    <n v="65.734200000000001"/>
    <x v="21"/>
    <x v="0"/>
    <x v="3"/>
  </r>
  <r>
    <x v="187"/>
    <x v="132"/>
    <d v="2017-11-07T00:00:00"/>
    <s v="Standard Class"/>
    <s v="KC-16675"/>
    <s v="Kimberly Carter"/>
    <x v="1"/>
    <x v="0"/>
    <x v="4"/>
    <x v="4"/>
    <n v="98105"/>
    <x v="1"/>
    <s v="FUR-CH-10001891"/>
    <s v="Furniture"/>
    <s v="Chairs"/>
    <x v="268"/>
    <n v="307.13600000000002"/>
    <n v="4"/>
    <x v="2"/>
    <n v="26.874400000000001"/>
    <x v="21"/>
    <x v="0"/>
    <x v="3"/>
  </r>
  <r>
    <x v="188"/>
    <x v="92"/>
    <d v="2017-06-28T00:00:00"/>
    <s v="Standard Class"/>
    <s v="CJ-12010"/>
    <s v="Caroline Jumper"/>
    <x v="0"/>
    <x v="0"/>
    <x v="101"/>
    <x v="1"/>
    <n v="92646"/>
    <x v="1"/>
    <s v="OFF-AR-10004344"/>
    <s v="Office Supplies"/>
    <s v="Art"/>
    <x v="370"/>
    <n v="95.92"/>
    <n v="8"/>
    <x v="0"/>
    <n v="25.898399999999999"/>
    <x v="16"/>
    <x v="1"/>
    <x v="3"/>
  </r>
  <r>
    <x v="189"/>
    <x v="167"/>
    <d v="2016-04-18T00:00:00"/>
    <s v="Standard Class"/>
    <s v="PB-19150"/>
    <s v="Philip Brown"/>
    <x v="0"/>
    <x v="0"/>
    <x v="1"/>
    <x v="1"/>
    <n v="90004"/>
    <x v="1"/>
    <s v="FUR-CH-10004886"/>
    <s v="Furniture"/>
    <s v="Chairs"/>
    <x v="371"/>
    <n v="383.8"/>
    <n v="5"/>
    <x v="2"/>
    <n v="38.380000000000003"/>
    <x v="19"/>
    <x v="3"/>
    <x v="0"/>
  </r>
  <r>
    <x v="190"/>
    <x v="44"/>
    <d v="2017-11-10T00:00:00"/>
    <s v="Standard Class"/>
    <s v="VB-21745"/>
    <s v="Victoria Brennan"/>
    <x v="1"/>
    <x v="0"/>
    <x v="102"/>
    <x v="0"/>
    <n v="40475"/>
    <x v="0"/>
    <s v="OFF-PA-10003845"/>
    <s v="Office Supplies"/>
    <s v="Paper"/>
    <x v="372"/>
    <n v="5.78"/>
    <n v="1"/>
    <x v="0"/>
    <n v="2.8321999999999998"/>
    <x v="24"/>
    <x v="0"/>
    <x v="3"/>
  </r>
  <r>
    <x v="191"/>
    <x v="168"/>
    <d v="2017-03-09T00:00:00"/>
    <s v="Standard Class"/>
    <s v="SP-20860"/>
    <s v="Sung Pak"/>
    <x v="1"/>
    <x v="0"/>
    <x v="1"/>
    <x v="1"/>
    <n v="90045"/>
    <x v="1"/>
    <s v="OFF-AR-10001573"/>
    <s v="Office Supplies"/>
    <s v="Art"/>
    <x v="373"/>
    <n v="9.32"/>
    <n v="4"/>
    <x v="0"/>
    <n v="2.7027999999999999"/>
    <x v="18"/>
    <x v="10"/>
    <x v="3"/>
  </r>
  <r>
    <x v="191"/>
    <x v="168"/>
    <d v="2017-03-09T00:00:00"/>
    <s v="Standard Class"/>
    <s v="SP-20860"/>
    <s v="Sung Pak"/>
    <x v="1"/>
    <x v="0"/>
    <x v="1"/>
    <x v="1"/>
    <n v="90045"/>
    <x v="1"/>
    <s v="OFF-EN-10000483"/>
    <s v="Office Supplies"/>
    <s v="Envelopes"/>
    <x v="374"/>
    <n v="15.25"/>
    <n v="1"/>
    <x v="0"/>
    <n v="7.0149999999999997"/>
    <x v="18"/>
    <x v="10"/>
    <x v="3"/>
  </r>
  <r>
    <x v="192"/>
    <x v="169"/>
    <d v="2014-06-25T00:00:00"/>
    <s v="First Class"/>
    <s v="JE-15745"/>
    <s v="Joel Eaton"/>
    <x v="0"/>
    <x v="0"/>
    <x v="103"/>
    <x v="22"/>
    <n v="80027"/>
    <x v="1"/>
    <s v="TEC-AC-10004114"/>
    <s v="Technology"/>
    <s v="Accessories"/>
    <x v="375"/>
    <n v="196.75200000000001"/>
    <n v="6"/>
    <x v="2"/>
    <n v="56.566200000000002"/>
    <x v="6"/>
    <x v="1"/>
    <x v="2"/>
  </r>
  <r>
    <x v="193"/>
    <x v="15"/>
    <d v="2017-10-23T00:00:00"/>
    <s v="Standard Class"/>
    <s v="MP-17965"/>
    <s v="Michael Paige"/>
    <x v="1"/>
    <x v="0"/>
    <x v="104"/>
    <x v="31"/>
    <n v="1841"/>
    <x v="3"/>
    <s v="FUR-FU-10004712"/>
    <s v="Furniture"/>
    <s v="Furnishings"/>
    <x v="376"/>
    <n v="56.56"/>
    <n v="4"/>
    <x v="0"/>
    <n v="14.7056"/>
    <x v="12"/>
    <x v="2"/>
    <x v="3"/>
  </r>
  <r>
    <x v="193"/>
    <x v="15"/>
    <d v="2017-10-23T00:00:00"/>
    <s v="Standard Class"/>
    <s v="MP-17965"/>
    <s v="Michael Paige"/>
    <x v="1"/>
    <x v="0"/>
    <x v="104"/>
    <x v="31"/>
    <n v="1841"/>
    <x v="3"/>
    <s v="OFF-ST-10000918"/>
    <s v="Office Supplies"/>
    <s v="Storage"/>
    <x v="377"/>
    <n v="32.700000000000003"/>
    <n v="3"/>
    <x v="0"/>
    <n v="8.5020000000000007"/>
    <x v="12"/>
    <x v="2"/>
    <x v="3"/>
  </r>
  <r>
    <x v="194"/>
    <x v="170"/>
    <d v="2017-08-23T00:00:00"/>
    <s v="Second Class"/>
    <s v="NF-18385"/>
    <s v="Natalie Fritzler"/>
    <x v="0"/>
    <x v="0"/>
    <x v="25"/>
    <x v="35"/>
    <n v="39212"/>
    <x v="0"/>
    <s v="FUR-CH-10000015"/>
    <s v="Furniture"/>
    <s v="Chairs"/>
    <x v="378"/>
    <n v="866.4"/>
    <n v="4"/>
    <x v="0"/>
    <n v="225.26400000000001"/>
    <x v="30"/>
    <x v="6"/>
    <x v="3"/>
  </r>
  <r>
    <x v="195"/>
    <x v="51"/>
    <d v="2017-11-26T00:00:00"/>
    <s v="Second Class"/>
    <s v="JM-15265"/>
    <s v="Janet Molinari"/>
    <x v="1"/>
    <x v="0"/>
    <x v="105"/>
    <x v="12"/>
    <n v="48187"/>
    <x v="2"/>
    <s v="FUR-FU-10003347"/>
    <s v="Furniture"/>
    <s v="Furnishings"/>
    <x v="379"/>
    <n v="28.4"/>
    <n v="2"/>
    <x v="0"/>
    <n v="11.076000000000001"/>
    <x v="27"/>
    <x v="0"/>
    <x v="3"/>
  </r>
  <r>
    <x v="195"/>
    <x v="51"/>
    <d v="2017-11-26T00:00:00"/>
    <s v="Second Class"/>
    <s v="JM-15265"/>
    <s v="Janet Molinari"/>
    <x v="1"/>
    <x v="0"/>
    <x v="105"/>
    <x v="12"/>
    <n v="48187"/>
    <x v="2"/>
    <s v="OFF-BI-10001543"/>
    <s v="Office Supplies"/>
    <s v="Binders"/>
    <x v="380"/>
    <n v="287.92"/>
    <n v="8"/>
    <x v="0"/>
    <n v="138.20160000000001"/>
    <x v="27"/>
    <x v="0"/>
    <x v="3"/>
  </r>
  <r>
    <x v="196"/>
    <x v="171"/>
    <d v="2014-09-13T00:00:00"/>
    <s v="First Class"/>
    <s v="SD-20485"/>
    <s v="Shirley Daniels"/>
    <x v="2"/>
    <x v="0"/>
    <x v="106"/>
    <x v="15"/>
    <n v="10801"/>
    <x v="3"/>
    <s v="TEC-MA-10000029"/>
    <s v="Technology"/>
    <s v="Machines"/>
    <x v="381"/>
    <n v="69.989999999999995"/>
    <n v="1"/>
    <x v="0"/>
    <n v="30.095700000000001"/>
    <x v="1"/>
    <x v="8"/>
    <x v="2"/>
  </r>
  <r>
    <x v="197"/>
    <x v="172"/>
    <d v="2017-10-08T00:00:00"/>
    <s v="Standard Class"/>
    <s v="KH-16630"/>
    <s v="Ken Heidel"/>
    <x v="1"/>
    <x v="0"/>
    <x v="52"/>
    <x v="5"/>
    <n v="78207"/>
    <x v="2"/>
    <s v="OFF-AR-10000369"/>
    <s v="Office Supplies"/>
    <s v="Art"/>
    <x v="382"/>
    <n v="6.6719999999999997"/>
    <n v="6"/>
    <x v="2"/>
    <n v="0.50039999999999996"/>
    <x v="26"/>
    <x v="2"/>
    <x v="3"/>
  </r>
  <r>
    <x v="198"/>
    <x v="173"/>
    <d v="2016-04-21T00:00:00"/>
    <s v="Standard Class"/>
    <s v="RB-19795"/>
    <s v="Ross Baird"/>
    <x v="2"/>
    <x v="0"/>
    <x v="107"/>
    <x v="3"/>
    <n v="28052"/>
    <x v="0"/>
    <s v="OFF-BI-10004584"/>
    <s v="Office Supplies"/>
    <s v="Binders"/>
    <x v="383"/>
    <n v="189.58799999999999"/>
    <n v="2"/>
    <x v="6"/>
    <n v="-145.35079999999999"/>
    <x v="4"/>
    <x v="3"/>
    <x v="0"/>
  </r>
  <r>
    <x v="198"/>
    <x v="173"/>
    <d v="2016-04-21T00:00:00"/>
    <s v="Standard Class"/>
    <s v="RB-19795"/>
    <s v="Ross Baird"/>
    <x v="2"/>
    <x v="0"/>
    <x v="107"/>
    <x v="3"/>
    <n v="28052"/>
    <x v="0"/>
    <s v="TEC-AC-10004659"/>
    <s v="Technology"/>
    <s v="Accessories"/>
    <x v="172"/>
    <n v="408.74400000000003"/>
    <n v="7"/>
    <x v="2"/>
    <n v="76.639499999999998"/>
    <x v="4"/>
    <x v="3"/>
    <x v="0"/>
  </r>
  <r>
    <x v="198"/>
    <x v="173"/>
    <d v="2016-04-21T00:00:00"/>
    <s v="Standard Class"/>
    <s v="RB-19795"/>
    <s v="Ross Baird"/>
    <x v="2"/>
    <x v="0"/>
    <x v="107"/>
    <x v="3"/>
    <n v="28052"/>
    <x v="0"/>
    <s v="TEC-AC-10004659"/>
    <s v="Technology"/>
    <s v="Accessories"/>
    <x v="172"/>
    <n v="291.95999999999998"/>
    <n v="5"/>
    <x v="2"/>
    <n v="54.7425"/>
    <x v="4"/>
    <x v="3"/>
    <x v="0"/>
  </r>
  <r>
    <x v="198"/>
    <x v="173"/>
    <d v="2016-04-21T00:00:00"/>
    <s v="Standard Class"/>
    <s v="RB-19795"/>
    <s v="Ross Baird"/>
    <x v="2"/>
    <x v="0"/>
    <x v="107"/>
    <x v="3"/>
    <n v="28052"/>
    <x v="0"/>
    <s v="OFF-ST-10000617"/>
    <s v="Office Supplies"/>
    <s v="Storage"/>
    <x v="384"/>
    <n v="4.7679999999999998"/>
    <n v="2"/>
    <x v="2"/>
    <n v="-0.77480000000000004"/>
    <x v="4"/>
    <x v="3"/>
    <x v="0"/>
  </r>
  <r>
    <x v="199"/>
    <x v="112"/>
    <d v="2016-06-07T00:00:00"/>
    <s v="First Class"/>
    <s v="DB-13060"/>
    <s v="Dave Brooks"/>
    <x v="0"/>
    <x v="0"/>
    <x v="90"/>
    <x v="31"/>
    <n v="1852"/>
    <x v="3"/>
    <s v="OFF-ST-10003306"/>
    <s v="Office Supplies"/>
    <s v="Storage"/>
    <x v="385"/>
    <n v="714.3"/>
    <n v="5"/>
    <x v="0"/>
    <n v="207.14699999999999"/>
    <x v="24"/>
    <x v="1"/>
    <x v="0"/>
  </r>
  <r>
    <x v="200"/>
    <x v="174"/>
    <d v="2014-12-25T00:00:00"/>
    <s v="Standard Class"/>
    <s v="MK-18160"/>
    <s v="Mike Kennedy"/>
    <x v="0"/>
    <x v="0"/>
    <x v="108"/>
    <x v="2"/>
    <n v="32216"/>
    <x v="0"/>
    <s v="OFF-BI-10000773"/>
    <s v="Office Supplies"/>
    <s v="Binders"/>
    <x v="386"/>
    <n v="4.8120000000000003"/>
    <n v="2"/>
    <x v="6"/>
    <n v="-3.6892"/>
    <x v="12"/>
    <x v="4"/>
    <x v="2"/>
  </r>
  <r>
    <x v="200"/>
    <x v="174"/>
    <d v="2014-12-25T00:00:00"/>
    <s v="Standard Class"/>
    <s v="MK-18160"/>
    <s v="Mike Kennedy"/>
    <x v="0"/>
    <x v="0"/>
    <x v="108"/>
    <x v="2"/>
    <n v="32216"/>
    <x v="0"/>
    <s v="TEC-AC-10002600"/>
    <s v="Technology"/>
    <s v="Accessories"/>
    <x v="387"/>
    <n v="247.8"/>
    <n v="5"/>
    <x v="2"/>
    <n v="-18.585000000000001"/>
    <x v="12"/>
    <x v="4"/>
    <x v="2"/>
  </r>
  <r>
    <x v="201"/>
    <x v="1"/>
    <d v="2016-06-14T00:00:00"/>
    <s v="Second Class"/>
    <s v="PO-19180"/>
    <s v="Philisse Overcash"/>
    <x v="2"/>
    <x v="0"/>
    <x v="22"/>
    <x v="10"/>
    <n v="60623"/>
    <x v="2"/>
    <s v="TEC-MA-10002937"/>
    <s v="Technology"/>
    <s v="Machines"/>
    <x v="388"/>
    <n v="1007.979"/>
    <n v="3"/>
    <x v="4"/>
    <n v="43.199100000000001"/>
    <x v="1"/>
    <x v="1"/>
    <x v="0"/>
  </r>
  <r>
    <x v="201"/>
    <x v="1"/>
    <d v="2016-06-14T00:00:00"/>
    <s v="Second Class"/>
    <s v="PO-19180"/>
    <s v="Philisse Overcash"/>
    <x v="2"/>
    <x v="0"/>
    <x v="22"/>
    <x v="10"/>
    <n v="60623"/>
    <x v="2"/>
    <s v="OFF-PA-10001970"/>
    <s v="Office Supplies"/>
    <s v="Paper"/>
    <x v="366"/>
    <n v="313.488"/>
    <n v="7"/>
    <x v="2"/>
    <n v="113.63939999999999"/>
    <x v="1"/>
    <x v="1"/>
    <x v="0"/>
  </r>
  <r>
    <x v="202"/>
    <x v="175"/>
    <d v="2017-09-19T00:00:00"/>
    <s v="Standard Class"/>
    <s v="BB-11545"/>
    <s v="Brenda Bowman"/>
    <x v="1"/>
    <x v="0"/>
    <x v="12"/>
    <x v="5"/>
    <n v="77070"/>
    <x v="2"/>
    <s v="OFF-PA-10002230"/>
    <s v="Office Supplies"/>
    <s v="Paper"/>
    <x v="389"/>
    <n v="31.872"/>
    <n v="8"/>
    <x v="2"/>
    <n v="11.553599999999999"/>
    <x v="4"/>
    <x v="8"/>
    <x v="3"/>
  </r>
  <r>
    <x v="203"/>
    <x v="176"/>
    <d v="2017-01-23T00:00:00"/>
    <s v="Second Class"/>
    <s v="CV-12805"/>
    <s v="Cynthia Voltz"/>
    <x v="1"/>
    <x v="0"/>
    <x v="20"/>
    <x v="15"/>
    <n v="10024"/>
    <x v="3"/>
    <s v="FUR-CH-10003396"/>
    <s v="Furniture"/>
    <s v="Chairs"/>
    <x v="390"/>
    <n v="207.846"/>
    <n v="3"/>
    <x v="9"/>
    <n v="2.3094000000000001"/>
    <x v="14"/>
    <x v="9"/>
    <x v="3"/>
  </r>
  <r>
    <x v="204"/>
    <x v="64"/>
    <d v="2016-09-07T00:00:00"/>
    <s v="Second Class"/>
    <s v="PK-19075"/>
    <s v="Pete Kriz"/>
    <x v="0"/>
    <x v="0"/>
    <x v="66"/>
    <x v="12"/>
    <n v="48227"/>
    <x v="2"/>
    <s v="FUR-FU-10000246"/>
    <s v="Furniture"/>
    <s v="Furnishings"/>
    <x v="391"/>
    <n v="12.22"/>
    <n v="1"/>
    <x v="0"/>
    <n v="3.6659999999999999"/>
    <x v="5"/>
    <x v="8"/>
    <x v="0"/>
  </r>
  <r>
    <x v="204"/>
    <x v="64"/>
    <d v="2016-09-07T00:00:00"/>
    <s v="Second Class"/>
    <s v="PK-19075"/>
    <s v="Pete Kriz"/>
    <x v="0"/>
    <x v="0"/>
    <x v="66"/>
    <x v="12"/>
    <n v="48227"/>
    <x v="2"/>
    <s v="OFF-ST-10000060"/>
    <s v="Office Supplies"/>
    <s v="Storage"/>
    <x v="392"/>
    <n v="194.94"/>
    <n v="3"/>
    <x v="0"/>
    <n v="23.392800000000001"/>
    <x v="5"/>
    <x v="8"/>
    <x v="0"/>
  </r>
  <r>
    <x v="204"/>
    <x v="64"/>
    <d v="2016-09-07T00:00:00"/>
    <s v="Second Class"/>
    <s v="PK-19075"/>
    <s v="Pete Kriz"/>
    <x v="0"/>
    <x v="0"/>
    <x v="66"/>
    <x v="12"/>
    <n v="48227"/>
    <x v="2"/>
    <s v="OFF-ST-10003058"/>
    <s v="Office Supplies"/>
    <s v="Storage"/>
    <x v="393"/>
    <n v="70.95"/>
    <n v="3"/>
    <x v="0"/>
    <n v="20.575500000000002"/>
    <x v="5"/>
    <x v="8"/>
    <x v="0"/>
  </r>
  <r>
    <x v="204"/>
    <x v="64"/>
    <d v="2016-09-07T00:00:00"/>
    <s v="Second Class"/>
    <s v="PK-19075"/>
    <s v="Pete Kriz"/>
    <x v="0"/>
    <x v="0"/>
    <x v="66"/>
    <x v="12"/>
    <n v="48227"/>
    <x v="2"/>
    <s v="OFF-PA-10002222"/>
    <s v="Office Supplies"/>
    <s v="Paper"/>
    <x v="394"/>
    <n v="91.36"/>
    <n v="4"/>
    <x v="0"/>
    <n v="42.025599999999997"/>
    <x v="5"/>
    <x v="8"/>
    <x v="0"/>
  </r>
  <r>
    <x v="204"/>
    <x v="64"/>
    <d v="2016-09-07T00:00:00"/>
    <s v="Second Class"/>
    <s v="PK-19075"/>
    <s v="Pete Kriz"/>
    <x v="0"/>
    <x v="0"/>
    <x v="66"/>
    <x v="12"/>
    <n v="48227"/>
    <x v="2"/>
    <s v="FUR-CH-10002372"/>
    <s v="Furniture"/>
    <s v="Chairs"/>
    <x v="395"/>
    <n v="242.94"/>
    <n v="3"/>
    <x v="0"/>
    <n v="29.152799999999999"/>
    <x v="5"/>
    <x v="8"/>
    <x v="0"/>
  </r>
  <r>
    <x v="204"/>
    <x v="64"/>
    <d v="2016-09-07T00:00:00"/>
    <s v="Second Class"/>
    <s v="PK-19075"/>
    <s v="Pete Kriz"/>
    <x v="0"/>
    <x v="0"/>
    <x v="66"/>
    <x v="12"/>
    <n v="48227"/>
    <x v="2"/>
    <s v="OFF-LA-10001317"/>
    <s v="Office Supplies"/>
    <s v="Labels"/>
    <x v="396"/>
    <n v="22.05"/>
    <n v="7"/>
    <x v="0"/>
    <n v="10.584"/>
    <x v="5"/>
    <x v="8"/>
    <x v="0"/>
  </r>
  <r>
    <x v="205"/>
    <x v="177"/>
    <d v="2017-03-25T00:00:00"/>
    <s v="Second Class"/>
    <s v="TB-21595"/>
    <s v="Troy Blackwell"/>
    <x v="0"/>
    <x v="0"/>
    <x v="38"/>
    <x v="14"/>
    <n v="47201"/>
    <x v="2"/>
    <s v="FUR-FU-10000206"/>
    <s v="Furniture"/>
    <s v="Furnishings"/>
    <x v="397"/>
    <n v="2.91"/>
    <n v="1"/>
    <x v="0"/>
    <n v="1.3676999999999999"/>
    <x v="14"/>
    <x v="10"/>
    <x v="3"/>
  </r>
  <r>
    <x v="206"/>
    <x v="178"/>
    <d v="2016-04-03T00:00:00"/>
    <s v="Second Class"/>
    <s v="RB-19360"/>
    <s v="Raymond Buch"/>
    <x v="0"/>
    <x v="0"/>
    <x v="109"/>
    <x v="15"/>
    <n v="13021"/>
    <x v="3"/>
    <s v="OFF-AR-10000588"/>
    <s v="Office Supplies"/>
    <s v="Art"/>
    <x v="398"/>
    <n v="59.52"/>
    <n v="3"/>
    <x v="0"/>
    <n v="15.475199999999999"/>
    <x v="26"/>
    <x v="3"/>
    <x v="0"/>
  </r>
  <r>
    <x v="206"/>
    <x v="178"/>
    <d v="2016-04-03T00:00:00"/>
    <s v="Second Class"/>
    <s v="RB-19360"/>
    <s v="Raymond Buch"/>
    <x v="0"/>
    <x v="0"/>
    <x v="109"/>
    <x v="15"/>
    <n v="13021"/>
    <x v="3"/>
    <s v="OFF-ST-10001469"/>
    <s v="Office Supplies"/>
    <s v="Storage"/>
    <x v="399"/>
    <n v="161.94"/>
    <n v="3"/>
    <x v="0"/>
    <n v="9.7164000000000001"/>
    <x v="26"/>
    <x v="3"/>
    <x v="0"/>
  </r>
  <r>
    <x v="206"/>
    <x v="178"/>
    <d v="2016-04-03T00:00:00"/>
    <s v="Second Class"/>
    <s v="RB-19360"/>
    <s v="Raymond Buch"/>
    <x v="0"/>
    <x v="0"/>
    <x v="109"/>
    <x v="15"/>
    <n v="13021"/>
    <x v="3"/>
    <s v="OFF-AR-10001953"/>
    <s v="Office Supplies"/>
    <s v="Art"/>
    <x v="400"/>
    <n v="263.88"/>
    <n v="6"/>
    <x v="0"/>
    <n v="71.247600000000006"/>
    <x v="26"/>
    <x v="3"/>
    <x v="0"/>
  </r>
  <r>
    <x v="206"/>
    <x v="178"/>
    <d v="2016-04-03T00:00:00"/>
    <s v="Second Class"/>
    <s v="RB-19360"/>
    <s v="Raymond Buch"/>
    <x v="0"/>
    <x v="0"/>
    <x v="109"/>
    <x v="15"/>
    <n v="13021"/>
    <x v="3"/>
    <s v="OFF-AR-10003156"/>
    <s v="Office Supplies"/>
    <s v="Art"/>
    <x v="401"/>
    <n v="30.48"/>
    <n v="3"/>
    <x v="0"/>
    <n v="7.9248000000000003"/>
    <x v="26"/>
    <x v="3"/>
    <x v="0"/>
  </r>
  <r>
    <x v="206"/>
    <x v="178"/>
    <d v="2016-04-03T00:00:00"/>
    <s v="Second Class"/>
    <s v="RB-19360"/>
    <s v="Raymond Buch"/>
    <x v="0"/>
    <x v="0"/>
    <x v="109"/>
    <x v="15"/>
    <n v="13021"/>
    <x v="3"/>
    <s v="OFF-AR-10004974"/>
    <s v="Office Supplies"/>
    <s v="Art"/>
    <x v="402"/>
    <n v="9.84"/>
    <n v="3"/>
    <x v="0"/>
    <n v="2.8536000000000001"/>
    <x v="26"/>
    <x v="3"/>
    <x v="0"/>
  </r>
  <r>
    <x v="206"/>
    <x v="178"/>
    <d v="2016-04-03T00:00:00"/>
    <s v="Second Class"/>
    <s v="RB-19360"/>
    <s v="Raymond Buch"/>
    <x v="0"/>
    <x v="0"/>
    <x v="109"/>
    <x v="15"/>
    <n v="13021"/>
    <x v="3"/>
    <s v="TEC-PH-10002365"/>
    <s v="Technology"/>
    <s v="Phones"/>
    <x v="403"/>
    <n v="35.119999999999997"/>
    <n v="4"/>
    <x v="0"/>
    <n v="9.1311999999999998"/>
    <x v="26"/>
    <x v="3"/>
    <x v="0"/>
  </r>
  <r>
    <x v="207"/>
    <x v="179"/>
    <d v="2017-10-24T00:00:00"/>
    <s v="Standard Class"/>
    <s v="EB-13705"/>
    <s v="Ed Braxton"/>
    <x v="1"/>
    <x v="0"/>
    <x v="59"/>
    <x v="24"/>
    <n v="44312"/>
    <x v="3"/>
    <s v="FUR-TA-10001539"/>
    <s v="Furniture"/>
    <s v="Tables"/>
    <x v="10"/>
    <n v="284.36399999999998"/>
    <n v="2"/>
    <x v="10"/>
    <n v="-75.830399999999997"/>
    <x v="14"/>
    <x v="2"/>
    <x v="3"/>
  </r>
  <r>
    <x v="207"/>
    <x v="179"/>
    <d v="2017-10-24T00:00:00"/>
    <s v="Standard Class"/>
    <s v="EB-13705"/>
    <s v="Ed Braxton"/>
    <x v="1"/>
    <x v="0"/>
    <x v="59"/>
    <x v="24"/>
    <n v="44312"/>
    <x v="3"/>
    <s v="OFF-ST-10000142"/>
    <s v="Office Supplies"/>
    <s v="Storage"/>
    <x v="404"/>
    <n v="665.40800000000002"/>
    <n v="2"/>
    <x v="2"/>
    <n v="66.540800000000004"/>
    <x v="14"/>
    <x v="2"/>
    <x v="3"/>
  </r>
  <r>
    <x v="208"/>
    <x v="180"/>
    <d v="2016-12-17T00:00:00"/>
    <s v="Standard Class"/>
    <s v="KH-16630"/>
    <s v="Ken Heidel"/>
    <x v="1"/>
    <x v="0"/>
    <x v="110"/>
    <x v="26"/>
    <n v="73071"/>
    <x v="2"/>
    <s v="TEC-AC-10001772"/>
    <s v="Technology"/>
    <s v="Accessories"/>
    <x v="405"/>
    <n v="63.88"/>
    <n v="4"/>
    <x v="0"/>
    <n v="24.9132"/>
    <x v="7"/>
    <x v="4"/>
    <x v="0"/>
  </r>
  <r>
    <x v="209"/>
    <x v="181"/>
    <d v="2014-02-18T00:00:00"/>
    <s v="Standard Class"/>
    <s v="SC-20095"/>
    <s v="Sanjit Chand"/>
    <x v="0"/>
    <x v="0"/>
    <x v="3"/>
    <x v="1"/>
    <n v="94521"/>
    <x v="1"/>
    <s v="FUR-CH-10000225"/>
    <s v="Furniture"/>
    <s v="Chairs"/>
    <x v="406"/>
    <n v="129.56800000000001"/>
    <n v="2"/>
    <x v="2"/>
    <n v="-24.294"/>
    <x v="1"/>
    <x v="11"/>
    <x v="2"/>
  </r>
  <r>
    <x v="210"/>
    <x v="182"/>
    <d v="2016-10-01T00:00:00"/>
    <s v="Standard Class"/>
    <s v="NF-18385"/>
    <s v="Natalie Fritzler"/>
    <x v="0"/>
    <x v="0"/>
    <x v="27"/>
    <x v="10"/>
    <n v="62521"/>
    <x v="2"/>
    <s v="FUR-CH-10002331"/>
    <s v="Furniture"/>
    <s v="Chairs"/>
    <x v="407"/>
    <n v="747.55799999999999"/>
    <n v="3"/>
    <x v="4"/>
    <n v="-96.114599999999996"/>
    <x v="20"/>
    <x v="8"/>
    <x v="0"/>
  </r>
  <r>
    <x v="210"/>
    <x v="182"/>
    <d v="2016-10-01T00:00:00"/>
    <s v="Standard Class"/>
    <s v="NF-18385"/>
    <s v="Natalie Fritzler"/>
    <x v="0"/>
    <x v="0"/>
    <x v="27"/>
    <x v="10"/>
    <n v="62521"/>
    <x v="2"/>
    <s v="OFF-EN-10001415"/>
    <s v="Office Supplies"/>
    <s v="Envelopes"/>
    <x v="153"/>
    <n v="8.9280000000000008"/>
    <n v="2"/>
    <x v="2"/>
    <n v="3.3479999999999999"/>
    <x v="20"/>
    <x v="8"/>
    <x v="0"/>
  </r>
  <r>
    <x v="211"/>
    <x v="83"/>
    <d v="2015-12-22T00:00:00"/>
    <s v="Standard Class"/>
    <s v="JH-15985"/>
    <s v="Joseph Holt"/>
    <x v="0"/>
    <x v="0"/>
    <x v="4"/>
    <x v="4"/>
    <n v="98115"/>
    <x v="1"/>
    <s v="OFF-AP-10002472"/>
    <s v="Office Supplies"/>
    <s v="Appliances"/>
    <x v="408"/>
    <n v="103.92"/>
    <n v="4"/>
    <x v="0"/>
    <n v="36.372"/>
    <x v="4"/>
    <x v="4"/>
    <x v="1"/>
  </r>
  <r>
    <x v="211"/>
    <x v="83"/>
    <d v="2015-12-22T00:00:00"/>
    <s v="Standard Class"/>
    <s v="JH-15985"/>
    <s v="Joseph Holt"/>
    <x v="0"/>
    <x v="0"/>
    <x v="4"/>
    <x v="4"/>
    <n v="98115"/>
    <x v="1"/>
    <s v="TEC-AC-10004571"/>
    <s v="Technology"/>
    <s v="Accessories"/>
    <x v="409"/>
    <n v="899.91"/>
    <n v="9"/>
    <x v="0"/>
    <n v="377.9622"/>
    <x v="4"/>
    <x v="4"/>
    <x v="1"/>
  </r>
  <r>
    <x v="211"/>
    <x v="83"/>
    <d v="2015-12-22T00:00:00"/>
    <s v="Standard Class"/>
    <s v="JH-15985"/>
    <s v="Joseph Holt"/>
    <x v="0"/>
    <x v="0"/>
    <x v="4"/>
    <x v="4"/>
    <n v="98115"/>
    <x v="1"/>
    <s v="OFF-BI-10001098"/>
    <s v="Office Supplies"/>
    <s v="Binders"/>
    <x v="410"/>
    <n v="51.311999999999998"/>
    <n v="3"/>
    <x v="2"/>
    <n v="18.6006"/>
    <x v="4"/>
    <x v="4"/>
    <x v="1"/>
  </r>
  <r>
    <x v="212"/>
    <x v="183"/>
    <d v="2016-04-29T00:00:00"/>
    <s v="Standard Class"/>
    <s v="TN-21040"/>
    <s v="Tanja Norvell"/>
    <x v="2"/>
    <x v="0"/>
    <x v="42"/>
    <x v="16"/>
    <n v="85023"/>
    <x v="1"/>
    <s v="FUR-FU-10000023"/>
    <s v="Furniture"/>
    <s v="Furnishings"/>
    <x v="325"/>
    <n v="23.56"/>
    <n v="5"/>
    <x v="2"/>
    <n v="7.0679999999999996"/>
    <x v="6"/>
    <x v="3"/>
    <x v="0"/>
  </r>
  <r>
    <x v="212"/>
    <x v="183"/>
    <d v="2016-04-29T00:00:00"/>
    <s v="Standard Class"/>
    <s v="TN-21040"/>
    <s v="Tanja Norvell"/>
    <x v="2"/>
    <x v="0"/>
    <x v="42"/>
    <x v="16"/>
    <n v="85023"/>
    <x v="1"/>
    <s v="FUR-TA-10001889"/>
    <s v="Furniture"/>
    <s v="Tables"/>
    <x v="411"/>
    <n v="1272.6300000000001"/>
    <n v="6"/>
    <x v="5"/>
    <n v="-814.48320000000001"/>
    <x v="6"/>
    <x v="3"/>
    <x v="0"/>
  </r>
  <r>
    <x v="212"/>
    <x v="183"/>
    <d v="2016-04-29T00:00:00"/>
    <s v="Standard Class"/>
    <s v="TN-21040"/>
    <s v="Tanja Norvell"/>
    <x v="2"/>
    <x v="0"/>
    <x v="42"/>
    <x v="16"/>
    <n v="85023"/>
    <x v="1"/>
    <s v="OFF-BI-10000315"/>
    <s v="Office Supplies"/>
    <s v="Binders"/>
    <x v="412"/>
    <n v="28.484999999999999"/>
    <n v="5"/>
    <x v="6"/>
    <n v="-20.888999999999999"/>
    <x v="6"/>
    <x v="3"/>
    <x v="0"/>
  </r>
  <r>
    <x v="212"/>
    <x v="183"/>
    <d v="2016-04-29T00:00:00"/>
    <s v="Standard Class"/>
    <s v="TN-21040"/>
    <s v="Tanja Norvell"/>
    <x v="2"/>
    <x v="0"/>
    <x v="42"/>
    <x v="16"/>
    <n v="85023"/>
    <x v="1"/>
    <s v="OFF-SU-10003505"/>
    <s v="Office Supplies"/>
    <s v="Supplies"/>
    <x v="413"/>
    <n v="185.376"/>
    <n v="2"/>
    <x v="2"/>
    <n v="-34.758000000000003"/>
    <x v="6"/>
    <x v="3"/>
    <x v="0"/>
  </r>
  <r>
    <x v="212"/>
    <x v="183"/>
    <d v="2016-04-29T00:00:00"/>
    <s v="Standard Class"/>
    <s v="TN-21040"/>
    <s v="Tanja Norvell"/>
    <x v="2"/>
    <x v="0"/>
    <x v="42"/>
    <x v="16"/>
    <n v="85023"/>
    <x v="1"/>
    <s v="OFF-AP-10002578"/>
    <s v="Office Supplies"/>
    <s v="Appliances"/>
    <x v="414"/>
    <n v="78.272000000000006"/>
    <n v="2"/>
    <x v="2"/>
    <n v="5.8704000000000001"/>
    <x v="6"/>
    <x v="3"/>
    <x v="0"/>
  </r>
  <r>
    <x v="213"/>
    <x v="184"/>
    <d v="2015-01-24T00:00:00"/>
    <s v="Standard Class"/>
    <s v="JS-15940"/>
    <s v="Joni Sundaresam"/>
    <x v="2"/>
    <x v="0"/>
    <x v="111"/>
    <x v="10"/>
    <n v="60068"/>
    <x v="2"/>
    <s v="FUR-FU-10002918"/>
    <s v="Furniture"/>
    <s v="Furnishings"/>
    <x v="269"/>
    <n v="254.744"/>
    <n v="7"/>
    <x v="7"/>
    <n v="-312.06139999999999"/>
    <x v="11"/>
    <x v="9"/>
    <x v="1"/>
  </r>
  <r>
    <x v="214"/>
    <x v="185"/>
    <d v="2017-04-04T00:00:00"/>
    <s v="Standard Class"/>
    <s v="DS-13180"/>
    <s v="David Smith"/>
    <x v="1"/>
    <x v="0"/>
    <x v="112"/>
    <x v="5"/>
    <n v="79109"/>
    <x v="2"/>
    <s v="FUR-BO-10002824"/>
    <s v="Furniture"/>
    <s v="Bookcases"/>
    <x v="415"/>
    <n v="205.33279999999999"/>
    <n v="2"/>
    <x v="8"/>
    <n v="-36.235199999999999"/>
    <x v="23"/>
    <x v="10"/>
    <x v="3"/>
  </r>
  <r>
    <x v="215"/>
    <x v="186"/>
    <d v="2016-12-20T00:00:00"/>
    <s v="Second Class"/>
    <s v="CC-12670"/>
    <s v="Craig Carreira"/>
    <x v="0"/>
    <x v="0"/>
    <x v="22"/>
    <x v="10"/>
    <n v="60610"/>
    <x v="2"/>
    <s v="OFF-BI-10002194"/>
    <s v="Office Supplies"/>
    <s v="Binders"/>
    <x v="416"/>
    <n v="4.7880000000000003"/>
    <n v="3"/>
    <x v="3"/>
    <n v="-7.9001999999999999"/>
    <x v="9"/>
    <x v="4"/>
    <x v="0"/>
  </r>
  <r>
    <x v="216"/>
    <x v="139"/>
    <d v="2015-12-24T00:00:00"/>
    <s v="Standard Class"/>
    <s v="MH-17785"/>
    <s v="Maya Herman"/>
    <x v="1"/>
    <x v="0"/>
    <x v="113"/>
    <x v="15"/>
    <n v="11757"/>
    <x v="3"/>
    <s v="OFF-PA-10004071"/>
    <s v="Office Supplies"/>
    <s v="Paper"/>
    <x v="417"/>
    <n v="55.48"/>
    <n v="1"/>
    <x v="0"/>
    <n v="26.630400000000002"/>
    <x v="14"/>
    <x v="4"/>
    <x v="1"/>
  </r>
  <r>
    <x v="217"/>
    <x v="187"/>
    <d v="2014-11-11T00:00:00"/>
    <s v="Second Class"/>
    <s v="JP-15520"/>
    <s v="Jeremy Pistek"/>
    <x v="0"/>
    <x v="0"/>
    <x v="8"/>
    <x v="1"/>
    <n v="94110"/>
    <x v="1"/>
    <s v="OFF-ST-10002743"/>
    <s v="Office Supplies"/>
    <s v="Storage"/>
    <x v="418"/>
    <n v="340.92"/>
    <n v="3"/>
    <x v="0"/>
    <n v="3.4091999999999998"/>
    <x v="3"/>
    <x v="0"/>
    <x v="2"/>
  </r>
  <r>
    <x v="217"/>
    <x v="187"/>
    <d v="2014-11-11T00:00:00"/>
    <s v="Second Class"/>
    <s v="JP-15520"/>
    <s v="Jeremy Pistek"/>
    <x v="0"/>
    <x v="0"/>
    <x v="8"/>
    <x v="1"/>
    <n v="94110"/>
    <x v="1"/>
    <s v="FUR-BO-10001601"/>
    <s v="Furniture"/>
    <s v="Bookcases"/>
    <x v="419"/>
    <n v="222.666"/>
    <n v="2"/>
    <x v="11"/>
    <n v="10.478400000000001"/>
    <x v="3"/>
    <x v="0"/>
    <x v="2"/>
  </r>
  <r>
    <x v="217"/>
    <x v="187"/>
    <d v="2014-11-11T00:00:00"/>
    <s v="Second Class"/>
    <s v="JP-15520"/>
    <s v="Jeremy Pistek"/>
    <x v="0"/>
    <x v="0"/>
    <x v="8"/>
    <x v="1"/>
    <n v="94110"/>
    <x v="1"/>
    <s v="TEC-PH-10002680"/>
    <s v="Technology"/>
    <s v="Phones"/>
    <x v="420"/>
    <n v="703.96799999999996"/>
    <n v="4"/>
    <x v="2"/>
    <n v="87.995999999999995"/>
    <x v="3"/>
    <x v="0"/>
    <x v="2"/>
  </r>
  <r>
    <x v="217"/>
    <x v="187"/>
    <d v="2014-11-11T00:00:00"/>
    <s v="Second Class"/>
    <s v="JP-15520"/>
    <s v="Jeremy Pistek"/>
    <x v="0"/>
    <x v="0"/>
    <x v="8"/>
    <x v="1"/>
    <n v="94110"/>
    <x v="1"/>
    <s v="OFF-ST-10001321"/>
    <s v="Office Supplies"/>
    <s v="Storage"/>
    <x v="421"/>
    <n v="92.52"/>
    <n v="6"/>
    <x v="0"/>
    <n v="24.980399999999999"/>
    <x v="3"/>
    <x v="0"/>
    <x v="2"/>
  </r>
  <r>
    <x v="217"/>
    <x v="187"/>
    <d v="2014-11-11T00:00:00"/>
    <s v="Second Class"/>
    <s v="JP-15520"/>
    <s v="Jeremy Pistek"/>
    <x v="0"/>
    <x v="0"/>
    <x v="8"/>
    <x v="1"/>
    <n v="94110"/>
    <x v="1"/>
    <s v="OFF-PA-10001509"/>
    <s v="Office Supplies"/>
    <s v="Paper"/>
    <x v="422"/>
    <n v="62.65"/>
    <n v="7"/>
    <x v="0"/>
    <n v="28.818999999999999"/>
    <x v="3"/>
    <x v="0"/>
    <x v="2"/>
  </r>
  <r>
    <x v="217"/>
    <x v="187"/>
    <d v="2014-11-11T00:00:00"/>
    <s v="Second Class"/>
    <s v="JP-15520"/>
    <s v="Jeremy Pistek"/>
    <x v="0"/>
    <x v="0"/>
    <x v="8"/>
    <x v="1"/>
    <n v="94110"/>
    <x v="1"/>
    <s v="OFF-PA-10003465"/>
    <s v="Office Supplies"/>
    <s v="Paper"/>
    <x v="423"/>
    <n v="94.85"/>
    <n v="5"/>
    <x v="0"/>
    <n v="45.527999999999999"/>
    <x v="3"/>
    <x v="0"/>
    <x v="2"/>
  </r>
  <r>
    <x v="218"/>
    <x v="188"/>
    <d v="2016-07-19T00:00:00"/>
    <s v="Standard Class"/>
    <s v="KH-16690"/>
    <s v="Kristen Hastings"/>
    <x v="1"/>
    <x v="0"/>
    <x v="1"/>
    <x v="1"/>
    <n v="90008"/>
    <x v="1"/>
    <s v="TEC-PH-10000149"/>
    <s v="Technology"/>
    <s v="Phones"/>
    <x v="424"/>
    <n v="95.76"/>
    <n v="6"/>
    <x v="2"/>
    <n v="7.1820000000000004"/>
    <x v="1"/>
    <x v="7"/>
    <x v="0"/>
  </r>
  <r>
    <x v="219"/>
    <x v="189"/>
    <d v="2016-11-02T00:00:00"/>
    <s v="Standard Class"/>
    <s v="JE-15475"/>
    <s v="Jeremy Ellison"/>
    <x v="0"/>
    <x v="0"/>
    <x v="21"/>
    <x v="15"/>
    <n v="12180"/>
    <x v="3"/>
    <s v="FUR-FU-10002671"/>
    <s v="Furniture"/>
    <s v="Furnishings"/>
    <x v="278"/>
    <n v="40.200000000000003"/>
    <n v="3"/>
    <x v="0"/>
    <n v="19.295999999999999"/>
    <x v="8"/>
    <x v="2"/>
    <x v="0"/>
  </r>
  <r>
    <x v="220"/>
    <x v="190"/>
    <d v="2016-07-02T00:00:00"/>
    <s v="Standard Class"/>
    <s v="JG-15805"/>
    <s v="John Grady"/>
    <x v="1"/>
    <x v="0"/>
    <x v="20"/>
    <x v="15"/>
    <n v="10024"/>
    <x v="3"/>
    <s v="OFF-AR-10003045"/>
    <s v="Office Supplies"/>
    <s v="Art"/>
    <x v="425"/>
    <n v="14.7"/>
    <n v="5"/>
    <x v="0"/>
    <n v="6.6150000000000002"/>
    <x v="20"/>
    <x v="1"/>
    <x v="0"/>
  </r>
  <r>
    <x v="220"/>
    <x v="190"/>
    <d v="2016-07-02T00:00:00"/>
    <s v="Standard Class"/>
    <s v="JG-15805"/>
    <s v="John Grady"/>
    <x v="1"/>
    <x v="0"/>
    <x v="20"/>
    <x v="15"/>
    <n v="10024"/>
    <x v="3"/>
    <s v="OFF-ST-10000689"/>
    <s v="Office Supplies"/>
    <s v="Storage"/>
    <x v="426"/>
    <n v="704.25"/>
    <n v="5"/>
    <x v="0"/>
    <n v="84.51"/>
    <x v="20"/>
    <x v="1"/>
    <x v="0"/>
  </r>
  <r>
    <x v="221"/>
    <x v="191"/>
    <d v="2014-10-10T00:00:00"/>
    <s v="Standard Class"/>
    <s v="XP-21865"/>
    <s v="Xylona Preis"/>
    <x v="0"/>
    <x v="0"/>
    <x v="70"/>
    <x v="1"/>
    <n v="92024"/>
    <x v="1"/>
    <s v="TEC-AC-10001445"/>
    <s v="Technology"/>
    <s v="Accessories"/>
    <x v="427"/>
    <n v="9.09"/>
    <n v="3"/>
    <x v="0"/>
    <n v="1.9089"/>
    <x v="24"/>
    <x v="2"/>
    <x v="2"/>
  </r>
  <r>
    <x v="222"/>
    <x v="192"/>
    <d v="2014-07-27T00:00:00"/>
    <s v="Standard Class"/>
    <s v="EM-14065"/>
    <s v="Erin Mull"/>
    <x v="0"/>
    <x v="0"/>
    <x v="20"/>
    <x v="15"/>
    <n v="10024"/>
    <x v="3"/>
    <s v="OFF-AR-10002053"/>
    <s v="Office Supplies"/>
    <s v="Art"/>
    <x v="79"/>
    <n v="5.96"/>
    <n v="2"/>
    <x v="0"/>
    <n v="1.6688000000000001"/>
    <x v="6"/>
    <x v="7"/>
    <x v="2"/>
  </r>
  <r>
    <x v="222"/>
    <x v="192"/>
    <d v="2014-07-27T00:00:00"/>
    <s v="Standard Class"/>
    <s v="EM-14065"/>
    <s v="Erin Mull"/>
    <x v="0"/>
    <x v="0"/>
    <x v="20"/>
    <x v="15"/>
    <n v="10024"/>
    <x v="3"/>
    <s v="TEC-AC-10002567"/>
    <s v="Technology"/>
    <s v="Accessories"/>
    <x v="428"/>
    <n v="159.97999999999999"/>
    <n v="2"/>
    <x v="0"/>
    <n v="57.592799999999997"/>
    <x v="6"/>
    <x v="7"/>
    <x v="2"/>
  </r>
  <r>
    <x v="223"/>
    <x v="193"/>
    <d v="2017-06-13T00:00:00"/>
    <s v="First Class"/>
    <s v="MT-18070"/>
    <s v="Michelle Tran"/>
    <x v="2"/>
    <x v="0"/>
    <x v="1"/>
    <x v="1"/>
    <n v="90045"/>
    <x v="1"/>
    <s v="OFF-LA-10003923"/>
    <s v="Office Supplies"/>
    <s v="Labels"/>
    <x v="429"/>
    <n v="29.6"/>
    <n v="2"/>
    <x v="0"/>
    <n v="14.8"/>
    <x v="13"/>
    <x v="1"/>
    <x v="3"/>
  </r>
  <r>
    <x v="223"/>
    <x v="193"/>
    <d v="2017-06-13T00:00:00"/>
    <s v="First Class"/>
    <s v="MT-18070"/>
    <s v="Michelle Tran"/>
    <x v="2"/>
    <x v="0"/>
    <x v="1"/>
    <x v="1"/>
    <n v="90045"/>
    <x v="1"/>
    <s v="FUR-BO-10001337"/>
    <s v="Furniture"/>
    <s v="Bookcases"/>
    <x v="430"/>
    <n v="514.16499999999996"/>
    <n v="5"/>
    <x v="11"/>
    <n v="-30.245000000000001"/>
    <x v="13"/>
    <x v="1"/>
    <x v="3"/>
  </r>
  <r>
    <x v="223"/>
    <x v="193"/>
    <d v="2017-06-13T00:00:00"/>
    <s v="First Class"/>
    <s v="MT-18070"/>
    <s v="Michelle Tran"/>
    <x v="2"/>
    <x v="0"/>
    <x v="1"/>
    <x v="1"/>
    <n v="90045"/>
    <x v="1"/>
    <s v="TEC-PH-10001924"/>
    <s v="Technology"/>
    <s v="Phones"/>
    <x v="431"/>
    <n v="279.95999999999998"/>
    <n v="5"/>
    <x v="2"/>
    <n v="17.497499999999999"/>
    <x v="13"/>
    <x v="1"/>
    <x v="3"/>
  </r>
  <r>
    <x v="224"/>
    <x v="194"/>
    <d v="2014-10-31T00:00:00"/>
    <s v="First Class"/>
    <s v="SA-20830"/>
    <s v="Sue Ann Reed"/>
    <x v="0"/>
    <x v="0"/>
    <x v="22"/>
    <x v="10"/>
    <n v="60610"/>
    <x v="2"/>
    <s v="TEC-PH-10001363"/>
    <s v="Technology"/>
    <s v="Phones"/>
    <x v="432"/>
    <n v="2735.9520000000002"/>
    <n v="6"/>
    <x v="2"/>
    <n v="341.99400000000003"/>
    <x v="25"/>
    <x v="2"/>
    <x v="2"/>
  </r>
  <r>
    <x v="225"/>
    <x v="3"/>
    <d v="2014-06-13T00:00:00"/>
    <s v="Second Class"/>
    <s v="CW-11905"/>
    <s v="Carl Weiss"/>
    <x v="2"/>
    <x v="0"/>
    <x v="114"/>
    <x v="5"/>
    <n v="77340"/>
    <x v="2"/>
    <s v="TEC-PH-10000376"/>
    <s v="Technology"/>
    <s v="Phones"/>
    <x v="433"/>
    <n v="7.992"/>
    <n v="1"/>
    <x v="2"/>
    <n v="0.59940000000000004"/>
    <x v="3"/>
    <x v="1"/>
    <x v="2"/>
  </r>
  <r>
    <x v="225"/>
    <x v="3"/>
    <d v="2014-06-13T00:00:00"/>
    <s v="Second Class"/>
    <s v="CW-11905"/>
    <s v="Carl Weiss"/>
    <x v="2"/>
    <x v="0"/>
    <x v="114"/>
    <x v="5"/>
    <n v="77340"/>
    <x v="2"/>
    <s v="TEC-AC-10000303"/>
    <s v="Technology"/>
    <s v="Accessories"/>
    <x v="434"/>
    <n v="63.984000000000002"/>
    <n v="2"/>
    <x v="2"/>
    <n v="10.397399999999999"/>
    <x v="3"/>
    <x v="1"/>
    <x v="2"/>
  </r>
  <r>
    <x v="225"/>
    <x v="3"/>
    <d v="2014-06-13T00:00:00"/>
    <s v="Second Class"/>
    <s v="CW-11905"/>
    <s v="Carl Weiss"/>
    <x v="2"/>
    <x v="0"/>
    <x v="114"/>
    <x v="5"/>
    <n v="77340"/>
    <x v="2"/>
    <s v="OFF-AR-10001953"/>
    <s v="Office Supplies"/>
    <s v="Art"/>
    <x v="400"/>
    <n v="70.367999999999995"/>
    <n v="2"/>
    <x v="2"/>
    <n v="6.1571999999999996"/>
    <x v="3"/>
    <x v="1"/>
    <x v="2"/>
  </r>
  <r>
    <x v="226"/>
    <x v="80"/>
    <d v="2014-09-19T00:00:00"/>
    <s v="Standard Class"/>
    <s v="AJ-10960"/>
    <s v="Astrea Jones"/>
    <x v="0"/>
    <x v="0"/>
    <x v="30"/>
    <x v="15"/>
    <n v="14609"/>
    <x v="3"/>
    <s v="OFF-ST-10001809"/>
    <s v="Office Supplies"/>
    <s v="Storage"/>
    <x v="435"/>
    <n v="449.15"/>
    <n v="5"/>
    <x v="0"/>
    <n v="8.9830000000000005"/>
    <x v="19"/>
    <x v="8"/>
    <x v="2"/>
  </r>
  <r>
    <x v="226"/>
    <x v="80"/>
    <d v="2014-09-19T00:00:00"/>
    <s v="Standard Class"/>
    <s v="AJ-10960"/>
    <s v="Astrea Jones"/>
    <x v="0"/>
    <x v="0"/>
    <x v="30"/>
    <x v="15"/>
    <n v="14609"/>
    <x v="3"/>
    <s v="OFF-EN-10003845"/>
    <s v="Office Supplies"/>
    <s v="Envelopes"/>
    <x v="436"/>
    <n v="11.07"/>
    <n v="3"/>
    <x v="0"/>
    <n v="5.0922000000000001"/>
    <x v="19"/>
    <x v="8"/>
    <x v="2"/>
  </r>
  <r>
    <x v="227"/>
    <x v="195"/>
    <d v="2016-05-14T00:00:00"/>
    <s v="Standard Class"/>
    <s v="SS-20590"/>
    <s v="Sonia Sunley"/>
    <x v="0"/>
    <x v="0"/>
    <x v="4"/>
    <x v="4"/>
    <n v="98115"/>
    <x v="1"/>
    <s v="TEC-AC-10000991"/>
    <s v="Technology"/>
    <s v="Accessories"/>
    <x v="437"/>
    <n v="93.98"/>
    <n v="2"/>
    <x v="0"/>
    <n v="13.1572"/>
    <x v="3"/>
    <x v="5"/>
    <x v="0"/>
  </r>
  <r>
    <x v="228"/>
    <x v="196"/>
    <d v="2016-03-21T00:00:00"/>
    <s v="Second Class"/>
    <s v="RO-19780"/>
    <s v="Rose O'Brian"/>
    <x v="0"/>
    <x v="0"/>
    <x v="26"/>
    <x v="18"/>
    <n v="38109"/>
    <x v="0"/>
    <s v="FUR-TA-10001857"/>
    <s v="Furniture"/>
    <s v="Tables"/>
    <x v="438"/>
    <n v="189.88200000000001"/>
    <n v="3"/>
    <x v="10"/>
    <n v="-94.941000000000003"/>
    <x v="15"/>
    <x v="10"/>
    <x v="0"/>
  </r>
  <r>
    <x v="229"/>
    <x v="17"/>
    <d v="2015-12-31T00:00:00"/>
    <s v="Standard Class"/>
    <s v="MD-17350"/>
    <s v="Maribeth Dona"/>
    <x v="0"/>
    <x v="0"/>
    <x v="115"/>
    <x v="36"/>
    <n v="72701"/>
    <x v="0"/>
    <s v="OFF-EN-10001434"/>
    <s v="Office Supplies"/>
    <s v="Envelopes"/>
    <x v="439"/>
    <n v="105.42"/>
    <n v="2"/>
    <x v="0"/>
    <n v="51.655799999999999"/>
    <x v="8"/>
    <x v="4"/>
    <x v="1"/>
  </r>
  <r>
    <x v="230"/>
    <x v="197"/>
    <d v="2016-07-31T00:00:00"/>
    <s v="Standard Class"/>
    <s v="SC-20095"/>
    <s v="Sanjit Chand"/>
    <x v="0"/>
    <x v="0"/>
    <x v="116"/>
    <x v="1"/>
    <n v="92627"/>
    <x v="1"/>
    <s v="OFF-BI-10002498"/>
    <s v="Office Supplies"/>
    <s v="Binders"/>
    <x v="440"/>
    <n v="119.616"/>
    <n v="8"/>
    <x v="2"/>
    <n v="40.370399999999997"/>
    <x v="10"/>
    <x v="7"/>
    <x v="0"/>
  </r>
  <r>
    <x v="230"/>
    <x v="197"/>
    <d v="2016-07-31T00:00:00"/>
    <s v="Standard Class"/>
    <s v="SC-20095"/>
    <s v="Sanjit Chand"/>
    <x v="0"/>
    <x v="0"/>
    <x v="116"/>
    <x v="1"/>
    <n v="92627"/>
    <x v="1"/>
    <s v="FUR-FU-10004864"/>
    <s v="Furniture"/>
    <s v="Furnishings"/>
    <x v="441"/>
    <n v="255.76"/>
    <n v="4"/>
    <x v="0"/>
    <n v="81.843199999999996"/>
    <x v="10"/>
    <x v="7"/>
    <x v="0"/>
  </r>
  <r>
    <x v="230"/>
    <x v="197"/>
    <d v="2016-07-31T00:00:00"/>
    <s v="Standard Class"/>
    <s v="SC-20095"/>
    <s v="Sanjit Chand"/>
    <x v="0"/>
    <x v="0"/>
    <x v="116"/>
    <x v="1"/>
    <n v="92627"/>
    <x v="1"/>
    <s v="FUR-CH-10002602"/>
    <s v="Furniture"/>
    <s v="Chairs"/>
    <x v="291"/>
    <n v="241.56800000000001"/>
    <n v="2"/>
    <x v="2"/>
    <n v="18.117599999999999"/>
    <x v="10"/>
    <x v="7"/>
    <x v="0"/>
  </r>
  <r>
    <x v="230"/>
    <x v="197"/>
    <d v="2016-07-31T00:00:00"/>
    <s v="Standard Class"/>
    <s v="SC-20095"/>
    <s v="Sanjit Chand"/>
    <x v="0"/>
    <x v="0"/>
    <x v="116"/>
    <x v="1"/>
    <n v="92627"/>
    <x v="1"/>
    <s v="FUR-FU-10000073"/>
    <s v="Furniture"/>
    <s v="Furnishings"/>
    <x v="442"/>
    <n v="69.3"/>
    <n v="9"/>
    <x v="0"/>
    <n v="22.869"/>
    <x v="10"/>
    <x v="7"/>
    <x v="0"/>
  </r>
  <r>
    <x v="231"/>
    <x v="198"/>
    <d v="2016-06-04T00:00:00"/>
    <s v="Standard Class"/>
    <s v="MY-17380"/>
    <s v="Maribeth Yedwab"/>
    <x v="1"/>
    <x v="0"/>
    <x v="117"/>
    <x v="22"/>
    <n v="80134"/>
    <x v="1"/>
    <s v="OFF-BI-10001670"/>
    <s v="Office Supplies"/>
    <s v="Binders"/>
    <x v="443"/>
    <n v="22.62"/>
    <n v="2"/>
    <x v="6"/>
    <n v="-15.08"/>
    <x v="17"/>
    <x v="5"/>
    <x v="0"/>
  </r>
  <r>
    <x v="231"/>
    <x v="198"/>
    <d v="2016-06-04T00:00:00"/>
    <s v="Standard Class"/>
    <s v="MY-17380"/>
    <s v="Maribeth Yedwab"/>
    <x v="1"/>
    <x v="0"/>
    <x v="117"/>
    <x v="22"/>
    <n v="80134"/>
    <x v="1"/>
    <s v="OFF-BI-10001658"/>
    <s v="Office Supplies"/>
    <s v="Binders"/>
    <x v="444"/>
    <n v="14.952"/>
    <n v="2"/>
    <x v="6"/>
    <n v="-11.961600000000001"/>
    <x v="17"/>
    <x v="5"/>
    <x v="0"/>
  </r>
  <r>
    <x v="231"/>
    <x v="198"/>
    <d v="2016-06-04T00:00:00"/>
    <s v="Standard Class"/>
    <s v="MY-17380"/>
    <s v="Maribeth Yedwab"/>
    <x v="1"/>
    <x v="0"/>
    <x v="117"/>
    <x v="22"/>
    <n v="80134"/>
    <x v="1"/>
    <s v="FUR-CH-10001215"/>
    <s v="Furniture"/>
    <s v="Chairs"/>
    <x v="445"/>
    <n v="801.56799999999998"/>
    <n v="2"/>
    <x v="2"/>
    <n v="50.097999999999999"/>
    <x v="17"/>
    <x v="5"/>
    <x v="0"/>
  </r>
  <r>
    <x v="231"/>
    <x v="198"/>
    <d v="2016-06-04T00:00:00"/>
    <s v="Standard Class"/>
    <s v="MY-17380"/>
    <s v="Maribeth Yedwab"/>
    <x v="1"/>
    <x v="0"/>
    <x v="117"/>
    <x v="22"/>
    <n v="80134"/>
    <x v="1"/>
    <s v="OFF-BI-10000831"/>
    <s v="Office Supplies"/>
    <s v="Binders"/>
    <x v="446"/>
    <n v="2.3759999999999999"/>
    <n v="3"/>
    <x v="6"/>
    <n v="-1.9008"/>
    <x v="17"/>
    <x v="5"/>
    <x v="0"/>
  </r>
  <r>
    <x v="231"/>
    <x v="198"/>
    <d v="2016-06-04T00:00:00"/>
    <s v="Standard Class"/>
    <s v="MY-17380"/>
    <s v="Maribeth Yedwab"/>
    <x v="1"/>
    <x v="0"/>
    <x v="117"/>
    <x v="22"/>
    <n v="80134"/>
    <x v="1"/>
    <s v="OFF-PA-10000357"/>
    <s v="Office Supplies"/>
    <s v="Paper"/>
    <x v="447"/>
    <n v="32.792000000000002"/>
    <n v="1"/>
    <x v="2"/>
    <n v="11.8871"/>
    <x v="17"/>
    <x v="5"/>
    <x v="0"/>
  </r>
  <r>
    <x v="232"/>
    <x v="105"/>
    <d v="2017-11-15T00:00:00"/>
    <s v="Second Class"/>
    <s v="EB-13705"/>
    <s v="Ed Braxton"/>
    <x v="1"/>
    <x v="0"/>
    <x v="20"/>
    <x v="15"/>
    <n v="10024"/>
    <x v="3"/>
    <s v="OFF-BI-10003274"/>
    <s v="Office Supplies"/>
    <s v="Binders"/>
    <x v="122"/>
    <n v="15.92"/>
    <n v="5"/>
    <x v="2"/>
    <n v="5.3730000000000002"/>
    <x v="1"/>
    <x v="0"/>
    <x v="3"/>
  </r>
  <r>
    <x v="233"/>
    <x v="199"/>
    <d v="2015-03-22T00:00:00"/>
    <s v="Standard Class"/>
    <s v="CM-12385"/>
    <s v="Christopher Martinez"/>
    <x v="0"/>
    <x v="0"/>
    <x v="118"/>
    <x v="32"/>
    <n v="30318"/>
    <x v="0"/>
    <s v="OFF-AR-10001662"/>
    <s v="Office Supplies"/>
    <s v="Art"/>
    <x v="448"/>
    <n v="2.74"/>
    <n v="1"/>
    <x v="0"/>
    <n v="0.73980000000000001"/>
    <x v="9"/>
    <x v="10"/>
    <x v="1"/>
  </r>
  <r>
    <x v="233"/>
    <x v="199"/>
    <d v="2015-03-22T00:00:00"/>
    <s v="Standard Class"/>
    <s v="CM-12385"/>
    <s v="Christopher Martinez"/>
    <x v="0"/>
    <x v="0"/>
    <x v="118"/>
    <x v="32"/>
    <n v="30318"/>
    <x v="0"/>
    <s v="OFF-AR-10003856"/>
    <s v="Office Supplies"/>
    <s v="Art"/>
    <x v="449"/>
    <n v="8.34"/>
    <n v="3"/>
    <x v="0"/>
    <n v="2.1684000000000001"/>
    <x v="9"/>
    <x v="10"/>
    <x v="1"/>
  </r>
  <r>
    <x v="233"/>
    <x v="199"/>
    <d v="2015-03-22T00:00:00"/>
    <s v="Standard Class"/>
    <s v="CM-12385"/>
    <s v="Christopher Martinez"/>
    <x v="0"/>
    <x v="0"/>
    <x v="118"/>
    <x v="32"/>
    <n v="30318"/>
    <x v="0"/>
    <s v="OFF-ST-10001228"/>
    <s v="Office Supplies"/>
    <s v="Storage"/>
    <x v="450"/>
    <n v="46.74"/>
    <n v="3"/>
    <x v="0"/>
    <n v="11.685"/>
    <x v="9"/>
    <x v="10"/>
    <x v="1"/>
  </r>
  <r>
    <x v="233"/>
    <x v="199"/>
    <d v="2015-03-22T00:00:00"/>
    <s v="Standard Class"/>
    <s v="CM-12385"/>
    <s v="Christopher Martinez"/>
    <x v="0"/>
    <x v="0"/>
    <x v="118"/>
    <x v="32"/>
    <n v="30318"/>
    <x v="0"/>
    <s v="OFF-BI-10003527"/>
    <s v="Office Supplies"/>
    <s v="Binders"/>
    <x v="451"/>
    <n v="6354.95"/>
    <n v="5"/>
    <x v="0"/>
    <n v="3177.4749999999999"/>
    <x v="9"/>
    <x v="10"/>
    <x v="1"/>
  </r>
  <r>
    <x v="234"/>
    <x v="200"/>
    <d v="2017-11-27T00:00:00"/>
    <s v="First Class"/>
    <s v="LS-17245"/>
    <s v="Lynn Smith"/>
    <x v="0"/>
    <x v="0"/>
    <x v="119"/>
    <x v="25"/>
    <n v="64118"/>
    <x v="2"/>
    <s v="FUR-FU-10001290"/>
    <s v="Furniture"/>
    <s v="Furnishings"/>
    <x v="452"/>
    <n v="126.3"/>
    <n v="3"/>
    <x v="0"/>
    <n v="40.415999999999997"/>
    <x v="20"/>
    <x v="0"/>
    <x v="3"/>
  </r>
  <r>
    <x v="234"/>
    <x v="200"/>
    <d v="2017-11-27T00:00:00"/>
    <s v="First Class"/>
    <s v="LS-17245"/>
    <s v="Lynn Smith"/>
    <x v="0"/>
    <x v="0"/>
    <x v="119"/>
    <x v="25"/>
    <n v="64118"/>
    <x v="2"/>
    <s v="TEC-AC-10002399"/>
    <s v="Technology"/>
    <s v="Accessories"/>
    <x v="453"/>
    <n v="38.04"/>
    <n v="2"/>
    <x v="0"/>
    <n v="12.172800000000001"/>
    <x v="20"/>
    <x v="0"/>
    <x v="3"/>
  </r>
  <r>
    <x v="235"/>
    <x v="201"/>
    <d v="2016-10-23T00:00:00"/>
    <s v="First Class"/>
    <s v="LF-17185"/>
    <s v="Luke Foster"/>
    <x v="0"/>
    <x v="0"/>
    <x v="46"/>
    <x v="24"/>
    <n v="43055"/>
    <x v="3"/>
    <s v="OFF-AR-10002053"/>
    <s v="Office Supplies"/>
    <s v="Art"/>
    <x v="79"/>
    <n v="7.1520000000000001"/>
    <n v="3"/>
    <x v="2"/>
    <n v="0.71519999999999995"/>
    <x v="14"/>
    <x v="2"/>
    <x v="0"/>
  </r>
  <r>
    <x v="236"/>
    <x v="202"/>
    <d v="2017-12-25T00:00:00"/>
    <s v="Standard Class"/>
    <s v="BN-11515"/>
    <s v="Bradley Nguyen"/>
    <x v="0"/>
    <x v="0"/>
    <x v="1"/>
    <x v="1"/>
    <n v="90049"/>
    <x v="1"/>
    <s v="OFF-AR-10003811"/>
    <s v="Office Supplies"/>
    <s v="Art"/>
    <x v="454"/>
    <n v="6.63"/>
    <n v="3"/>
    <x v="0"/>
    <n v="1.7901"/>
    <x v="30"/>
    <x v="4"/>
    <x v="3"/>
  </r>
  <r>
    <x v="236"/>
    <x v="202"/>
    <d v="2017-12-25T00:00:00"/>
    <s v="Standard Class"/>
    <s v="BN-11515"/>
    <s v="Bradley Nguyen"/>
    <x v="0"/>
    <x v="0"/>
    <x v="1"/>
    <x v="1"/>
    <n v="90049"/>
    <x v="1"/>
    <s v="OFF-AR-10001246"/>
    <s v="Office Supplies"/>
    <s v="Art"/>
    <x v="455"/>
    <n v="5.88"/>
    <n v="2"/>
    <x v="0"/>
    <n v="1.7052"/>
    <x v="30"/>
    <x v="4"/>
    <x v="3"/>
  </r>
  <r>
    <x v="237"/>
    <x v="203"/>
    <d v="2017-01-27T00:00:00"/>
    <s v="Standard Class"/>
    <s v="AD-10180"/>
    <s v="Alan Dominguez"/>
    <x v="2"/>
    <x v="0"/>
    <x v="120"/>
    <x v="37"/>
    <n v="59405"/>
    <x v="1"/>
    <s v="TEC-CO-10003236"/>
    <s v="Technology"/>
    <s v="Copiers"/>
    <x v="456"/>
    <n v="2999.95"/>
    <n v="5"/>
    <x v="0"/>
    <n v="1379.9770000000001"/>
    <x v="6"/>
    <x v="9"/>
    <x v="3"/>
  </r>
  <r>
    <x v="237"/>
    <x v="203"/>
    <d v="2017-01-27T00:00:00"/>
    <s v="Standard Class"/>
    <s v="AD-10180"/>
    <s v="Alan Dominguez"/>
    <x v="2"/>
    <x v="0"/>
    <x v="120"/>
    <x v="37"/>
    <n v="59405"/>
    <x v="1"/>
    <s v="OFF-ST-10004507"/>
    <s v="Office Supplies"/>
    <s v="Storage"/>
    <x v="457"/>
    <n v="51.45"/>
    <n v="3"/>
    <x v="0"/>
    <n v="13.891500000000001"/>
    <x v="6"/>
    <x v="9"/>
    <x v="3"/>
  </r>
  <r>
    <x v="237"/>
    <x v="203"/>
    <d v="2017-01-27T00:00:00"/>
    <s v="Standard Class"/>
    <s v="AD-10180"/>
    <s v="Alan Dominguez"/>
    <x v="2"/>
    <x v="0"/>
    <x v="120"/>
    <x v="37"/>
    <n v="59405"/>
    <x v="1"/>
    <s v="OFF-PA-10001667"/>
    <s v="Office Supplies"/>
    <s v="Paper"/>
    <x v="458"/>
    <n v="11.96"/>
    <n v="2"/>
    <x v="0"/>
    <n v="5.3819999999999997"/>
    <x v="6"/>
    <x v="9"/>
    <x v="3"/>
  </r>
  <r>
    <x v="237"/>
    <x v="203"/>
    <d v="2017-01-27T00:00:00"/>
    <s v="Standard Class"/>
    <s v="AD-10180"/>
    <s v="Alan Dominguez"/>
    <x v="2"/>
    <x v="0"/>
    <x v="120"/>
    <x v="37"/>
    <n v="59405"/>
    <x v="1"/>
    <s v="OFF-ST-10004459"/>
    <s v="Office Supplies"/>
    <s v="Storage"/>
    <x v="459"/>
    <n v="1126.02"/>
    <n v="3"/>
    <x v="0"/>
    <n v="56.301000000000002"/>
    <x v="6"/>
    <x v="9"/>
    <x v="3"/>
  </r>
  <r>
    <x v="238"/>
    <x v="204"/>
    <d v="2015-03-26T00:00:00"/>
    <s v="Standard Class"/>
    <s v="DB-13210"/>
    <s v="Dean Braden"/>
    <x v="0"/>
    <x v="0"/>
    <x v="12"/>
    <x v="5"/>
    <n v="77041"/>
    <x v="2"/>
    <s v="TEC-AC-10000171"/>
    <s v="Technology"/>
    <s v="Accessories"/>
    <x v="43"/>
    <n v="18.391999999999999"/>
    <n v="1"/>
    <x v="2"/>
    <n v="5.2877000000000001"/>
    <x v="6"/>
    <x v="10"/>
    <x v="1"/>
  </r>
  <r>
    <x v="238"/>
    <x v="204"/>
    <d v="2015-03-26T00:00:00"/>
    <s v="Standard Class"/>
    <s v="DB-13210"/>
    <s v="Dean Braden"/>
    <x v="0"/>
    <x v="0"/>
    <x v="12"/>
    <x v="5"/>
    <n v="77041"/>
    <x v="2"/>
    <s v="OFF-ST-10000736"/>
    <s v="Office Supplies"/>
    <s v="Storage"/>
    <x v="460"/>
    <n v="129.56800000000001"/>
    <n v="2"/>
    <x v="2"/>
    <n v="-25.913599999999999"/>
    <x v="6"/>
    <x v="10"/>
    <x v="1"/>
  </r>
  <r>
    <x v="238"/>
    <x v="204"/>
    <d v="2015-03-26T00:00:00"/>
    <s v="Standard Class"/>
    <s v="DB-13210"/>
    <s v="Dean Braden"/>
    <x v="0"/>
    <x v="0"/>
    <x v="12"/>
    <x v="5"/>
    <n v="77041"/>
    <x v="2"/>
    <s v="OFF-BI-10000285"/>
    <s v="Office Supplies"/>
    <s v="Binders"/>
    <x v="461"/>
    <n v="14.112"/>
    <n v="9"/>
    <x v="3"/>
    <n v="-21.167999999999999"/>
    <x v="6"/>
    <x v="10"/>
    <x v="1"/>
  </r>
  <r>
    <x v="239"/>
    <x v="205"/>
    <d v="2017-01-25T00:00:00"/>
    <s v="First Class"/>
    <s v="MC-17605"/>
    <s v="Matt Connell"/>
    <x v="1"/>
    <x v="0"/>
    <x v="66"/>
    <x v="12"/>
    <n v="48234"/>
    <x v="2"/>
    <s v="FUR-TA-10001857"/>
    <s v="Furniture"/>
    <s v="Tables"/>
    <x v="438"/>
    <n v="210.98"/>
    <n v="2"/>
    <x v="0"/>
    <n v="21.097999999999999"/>
    <x v="27"/>
    <x v="9"/>
    <x v="3"/>
  </r>
  <r>
    <x v="240"/>
    <x v="206"/>
    <d v="2016-05-23T00:00:00"/>
    <s v="First Class"/>
    <s v="LH-17155"/>
    <s v="Logan Haushalter"/>
    <x v="0"/>
    <x v="0"/>
    <x v="1"/>
    <x v="1"/>
    <n v="90032"/>
    <x v="1"/>
    <s v="TEC-PH-10003555"/>
    <s v="Technology"/>
    <s v="Phones"/>
    <x v="462"/>
    <n v="55.176000000000002"/>
    <n v="3"/>
    <x v="2"/>
    <n v="-12.4146"/>
    <x v="30"/>
    <x v="5"/>
    <x v="0"/>
  </r>
  <r>
    <x v="240"/>
    <x v="206"/>
    <d v="2016-05-23T00:00:00"/>
    <s v="First Class"/>
    <s v="LH-17155"/>
    <s v="Logan Haushalter"/>
    <x v="0"/>
    <x v="0"/>
    <x v="1"/>
    <x v="1"/>
    <n v="90032"/>
    <x v="1"/>
    <s v="TEC-AC-10003832"/>
    <s v="Technology"/>
    <s v="Accessories"/>
    <x v="463"/>
    <n v="66.260000000000005"/>
    <n v="2"/>
    <x v="0"/>
    <n v="27.166599999999999"/>
    <x v="30"/>
    <x v="5"/>
    <x v="0"/>
  </r>
  <r>
    <x v="241"/>
    <x v="207"/>
    <d v="2016-01-02T00:00:00"/>
    <s v="Standard Class"/>
    <s v="BD-11605"/>
    <s v="Brian Dahlen"/>
    <x v="0"/>
    <x v="0"/>
    <x v="104"/>
    <x v="31"/>
    <n v="1841"/>
    <x v="3"/>
    <s v="OFF-FA-10002815"/>
    <s v="Office Supplies"/>
    <s v="Fasteners"/>
    <x v="128"/>
    <n v="22.2"/>
    <n v="5"/>
    <x v="0"/>
    <n v="10.433999999999999"/>
    <x v="20"/>
    <x v="4"/>
    <x v="1"/>
  </r>
  <r>
    <x v="242"/>
    <x v="208"/>
    <d v="2017-10-26T00:00:00"/>
    <s v="Standard Class"/>
    <s v="PH-18790"/>
    <s v="Patricia Hirasaki"/>
    <x v="2"/>
    <x v="0"/>
    <x v="121"/>
    <x v="2"/>
    <n v="33801"/>
    <x v="0"/>
    <s v="FUR-CH-10003379"/>
    <s v="Furniture"/>
    <s v="Chairs"/>
    <x v="464"/>
    <n v="683.952"/>
    <n v="3"/>
    <x v="2"/>
    <n v="42.747"/>
    <x v="30"/>
    <x v="2"/>
    <x v="3"/>
  </r>
  <r>
    <x v="242"/>
    <x v="208"/>
    <d v="2017-10-26T00:00:00"/>
    <s v="Standard Class"/>
    <s v="PH-18790"/>
    <s v="Patricia Hirasaki"/>
    <x v="2"/>
    <x v="0"/>
    <x v="121"/>
    <x v="2"/>
    <n v="33801"/>
    <x v="0"/>
    <s v="FUR-FU-10001756"/>
    <s v="Furniture"/>
    <s v="Furnishings"/>
    <x v="285"/>
    <n v="45.695999999999998"/>
    <n v="3"/>
    <x v="2"/>
    <n v="5.1407999999999996"/>
    <x v="30"/>
    <x v="2"/>
    <x v="3"/>
  </r>
  <r>
    <x v="243"/>
    <x v="37"/>
    <d v="2015-09-07T00:00:00"/>
    <s v="Standard Class"/>
    <s v="MG-18145"/>
    <s v="Mike Gockenbach"/>
    <x v="0"/>
    <x v="0"/>
    <x v="10"/>
    <x v="9"/>
    <n v="19134"/>
    <x v="3"/>
    <s v="OFF-ST-10004963"/>
    <s v="Office Supplies"/>
    <s v="Storage"/>
    <x v="465"/>
    <n v="36.335999999999999"/>
    <n v="3"/>
    <x v="2"/>
    <n v="-7.2671999999999999"/>
    <x v="21"/>
    <x v="8"/>
    <x v="1"/>
  </r>
  <r>
    <x v="243"/>
    <x v="37"/>
    <d v="2015-09-07T00:00:00"/>
    <s v="Standard Class"/>
    <s v="MG-18145"/>
    <s v="Mike Gockenbach"/>
    <x v="0"/>
    <x v="0"/>
    <x v="10"/>
    <x v="9"/>
    <n v="19134"/>
    <x v="3"/>
    <s v="OFF-SU-10002881"/>
    <s v="Office Supplies"/>
    <s v="Supplies"/>
    <x v="466"/>
    <n v="666.24800000000005"/>
    <n v="1"/>
    <x v="2"/>
    <n v="-149.9058"/>
    <x v="21"/>
    <x v="8"/>
    <x v="1"/>
  </r>
  <r>
    <x v="243"/>
    <x v="37"/>
    <d v="2015-09-07T00:00:00"/>
    <s v="Standard Class"/>
    <s v="MG-18145"/>
    <s v="Mike Gockenbach"/>
    <x v="0"/>
    <x v="0"/>
    <x v="10"/>
    <x v="9"/>
    <n v="19134"/>
    <x v="3"/>
    <s v="OFF-EN-10001335"/>
    <s v="Office Supplies"/>
    <s v="Envelopes"/>
    <x v="467"/>
    <n v="52.512"/>
    <n v="6"/>
    <x v="2"/>
    <n v="19.692"/>
    <x v="21"/>
    <x v="8"/>
    <x v="1"/>
  </r>
  <r>
    <x v="244"/>
    <x v="209"/>
    <d v="2015-11-09T00:00:00"/>
    <s v="Second Class"/>
    <s v="KB-16240"/>
    <s v="Karen Bern"/>
    <x v="1"/>
    <x v="0"/>
    <x v="1"/>
    <x v="1"/>
    <n v="90036"/>
    <x v="1"/>
    <s v="FUR-CH-10000595"/>
    <s v="Furniture"/>
    <s v="Chairs"/>
    <x v="468"/>
    <n v="190.72"/>
    <n v="1"/>
    <x v="2"/>
    <n v="11.92"/>
    <x v="29"/>
    <x v="0"/>
    <x v="1"/>
  </r>
  <r>
    <x v="245"/>
    <x v="210"/>
    <d v="2017-09-11T00:00:00"/>
    <s v="Standard Class"/>
    <s v="JC-15340"/>
    <s v="Jasper Cacioppo"/>
    <x v="0"/>
    <x v="0"/>
    <x v="1"/>
    <x v="1"/>
    <n v="90032"/>
    <x v="1"/>
    <s v="FUR-FU-10000448"/>
    <s v="Furniture"/>
    <s v="Furnishings"/>
    <x v="469"/>
    <n v="47.94"/>
    <n v="3"/>
    <x v="0"/>
    <n v="2.3969999999999998"/>
    <x v="29"/>
    <x v="8"/>
    <x v="3"/>
  </r>
  <r>
    <x v="246"/>
    <x v="211"/>
    <d v="2016-06-01T00:00:00"/>
    <s v="Second Class"/>
    <s v="RL-19615"/>
    <s v="Rob Lucas"/>
    <x v="0"/>
    <x v="0"/>
    <x v="122"/>
    <x v="19"/>
    <n v="36116"/>
    <x v="0"/>
    <s v="TEC-PH-10000984"/>
    <s v="Technology"/>
    <s v="Phones"/>
    <x v="470"/>
    <n v="979.95"/>
    <n v="5"/>
    <x v="0"/>
    <n v="274.38600000000002"/>
    <x v="25"/>
    <x v="5"/>
    <x v="0"/>
  </r>
  <r>
    <x v="246"/>
    <x v="211"/>
    <d v="2016-06-01T00:00:00"/>
    <s v="Second Class"/>
    <s v="RL-19615"/>
    <s v="Rob Lucas"/>
    <x v="0"/>
    <x v="0"/>
    <x v="122"/>
    <x v="19"/>
    <n v="36116"/>
    <x v="0"/>
    <s v="OFF-BI-10002557"/>
    <s v="Office Supplies"/>
    <s v="Binders"/>
    <x v="249"/>
    <n v="22.75"/>
    <n v="5"/>
    <x v="0"/>
    <n v="11.375"/>
    <x v="25"/>
    <x v="5"/>
    <x v="0"/>
  </r>
  <r>
    <x v="247"/>
    <x v="212"/>
    <d v="2016-07-16T00:00:00"/>
    <s v="Standard Class"/>
    <s v="AA-10375"/>
    <s v="Allen Armold"/>
    <x v="0"/>
    <x v="0"/>
    <x v="123"/>
    <x v="16"/>
    <n v="85204"/>
    <x v="1"/>
    <s v="OFF-ST-10001325"/>
    <s v="Office Supplies"/>
    <s v="Storage"/>
    <x v="471"/>
    <n v="16.768000000000001"/>
    <n v="2"/>
    <x v="2"/>
    <n v="1.4672000000000001"/>
    <x v="13"/>
    <x v="7"/>
    <x v="0"/>
  </r>
  <r>
    <x v="248"/>
    <x v="213"/>
    <d v="2017-09-08T00:00:00"/>
    <s v="Second Class"/>
    <s v="EP-13915"/>
    <s v="Emily Phan"/>
    <x v="0"/>
    <x v="0"/>
    <x v="22"/>
    <x v="10"/>
    <n v="60653"/>
    <x v="2"/>
    <s v="OFF-BI-10002429"/>
    <s v="Office Supplies"/>
    <s v="Binders"/>
    <x v="472"/>
    <n v="42.616"/>
    <n v="7"/>
    <x v="3"/>
    <n v="-68.185599999999994"/>
    <x v="21"/>
    <x v="8"/>
    <x v="3"/>
  </r>
  <r>
    <x v="249"/>
    <x v="155"/>
    <d v="2015-12-08T00:00:00"/>
    <s v="Standard Class"/>
    <s v="MP-17470"/>
    <s v="Mark Packer"/>
    <x v="2"/>
    <x v="0"/>
    <x v="20"/>
    <x v="15"/>
    <n v="10009"/>
    <x v="3"/>
    <s v="OFF-BI-10004528"/>
    <s v="Office Supplies"/>
    <s v="Binders"/>
    <x v="473"/>
    <n v="10.752000000000001"/>
    <n v="4"/>
    <x v="2"/>
    <n v="3.36"/>
    <x v="21"/>
    <x v="4"/>
    <x v="1"/>
  </r>
  <r>
    <x v="250"/>
    <x v="214"/>
    <d v="2015-12-11T00:00:00"/>
    <s v="Standard Class"/>
    <s v="DK-12985"/>
    <s v="Darren Koutras"/>
    <x v="0"/>
    <x v="0"/>
    <x v="0"/>
    <x v="0"/>
    <n v="42420"/>
    <x v="0"/>
    <s v="OFF-AP-10001271"/>
    <s v="Office Supplies"/>
    <s v="Appliances"/>
    <x v="474"/>
    <n v="152.94"/>
    <n v="3"/>
    <x v="0"/>
    <n v="41.293799999999997"/>
    <x v="29"/>
    <x v="4"/>
    <x v="1"/>
  </r>
  <r>
    <x v="250"/>
    <x v="214"/>
    <d v="2015-12-11T00:00:00"/>
    <s v="Standard Class"/>
    <s v="DK-12985"/>
    <s v="Darren Koutras"/>
    <x v="0"/>
    <x v="0"/>
    <x v="0"/>
    <x v="0"/>
    <n v="42420"/>
    <x v="0"/>
    <s v="FUR-CH-10002647"/>
    <s v="Furniture"/>
    <s v="Chairs"/>
    <x v="475"/>
    <n v="283.92"/>
    <n v="4"/>
    <x v="0"/>
    <n v="70.98"/>
    <x v="29"/>
    <x v="4"/>
    <x v="1"/>
  </r>
  <r>
    <x v="251"/>
    <x v="215"/>
    <d v="2014-02-03T00:00:00"/>
    <s v="First Class"/>
    <s v="BD-11500"/>
    <s v="Bradley Drucker"/>
    <x v="0"/>
    <x v="0"/>
    <x v="124"/>
    <x v="6"/>
    <n v="54302"/>
    <x v="2"/>
    <s v="TEC-AC-10001432"/>
    <s v="Technology"/>
    <s v="Accessories"/>
    <x v="476"/>
    <n v="468.9"/>
    <n v="6"/>
    <x v="0"/>
    <n v="206.316"/>
    <x v="26"/>
    <x v="11"/>
    <x v="2"/>
  </r>
  <r>
    <x v="252"/>
    <x v="216"/>
    <d v="2016-07-17T00:00:00"/>
    <s v="First Class"/>
    <s v="ES-14080"/>
    <s v="Erin Smith"/>
    <x v="1"/>
    <x v="0"/>
    <x v="93"/>
    <x v="16"/>
    <n v="85705"/>
    <x v="1"/>
    <s v="TEC-PH-10002262"/>
    <s v="Technology"/>
    <s v="Phones"/>
    <x v="477"/>
    <n v="380.86399999999998"/>
    <n v="8"/>
    <x v="2"/>
    <n v="38.086399999999998"/>
    <x v="19"/>
    <x v="7"/>
    <x v="0"/>
  </r>
  <r>
    <x v="253"/>
    <x v="217"/>
    <d v="2015-12-23T00:00:00"/>
    <s v="Standard Class"/>
    <s v="LM-17065"/>
    <s v="Liz MacKendrick"/>
    <x v="0"/>
    <x v="0"/>
    <x v="24"/>
    <x v="24"/>
    <n v="45503"/>
    <x v="3"/>
    <s v="OFF-ST-10001809"/>
    <s v="Office Supplies"/>
    <s v="Storage"/>
    <x v="435"/>
    <n v="646.77599999999995"/>
    <n v="9"/>
    <x v="2"/>
    <n v="-145.52459999999999"/>
    <x v="15"/>
    <x v="4"/>
    <x v="1"/>
  </r>
  <r>
    <x v="254"/>
    <x v="218"/>
    <d v="2014-05-16T00:00:00"/>
    <s v="Standard Class"/>
    <s v="PG-18895"/>
    <s v="Paul Gonzalez"/>
    <x v="0"/>
    <x v="0"/>
    <x v="5"/>
    <x v="5"/>
    <n v="76106"/>
    <x v="2"/>
    <s v="TEC-AC-10001465"/>
    <s v="Technology"/>
    <s v="Accessories"/>
    <x v="478"/>
    <n v="58.112000000000002"/>
    <n v="2"/>
    <x v="2"/>
    <n v="7.2640000000000002"/>
    <x v="2"/>
    <x v="5"/>
    <x v="2"/>
  </r>
  <r>
    <x v="254"/>
    <x v="218"/>
    <d v="2014-05-16T00:00:00"/>
    <s v="Standard Class"/>
    <s v="PG-18895"/>
    <s v="Paul Gonzalez"/>
    <x v="0"/>
    <x v="0"/>
    <x v="5"/>
    <x v="5"/>
    <n v="76106"/>
    <x v="2"/>
    <s v="TEC-PH-10002597"/>
    <s v="Technology"/>
    <s v="Phones"/>
    <x v="479"/>
    <n v="100.792"/>
    <n v="1"/>
    <x v="2"/>
    <n v="6.2995000000000001"/>
    <x v="2"/>
    <x v="5"/>
    <x v="2"/>
  </r>
  <r>
    <x v="254"/>
    <x v="218"/>
    <d v="2014-05-16T00:00:00"/>
    <s v="Standard Class"/>
    <s v="PG-18895"/>
    <s v="Paul Gonzalez"/>
    <x v="0"/>
    <x v="0"/>
    <x v="5"/>
    <x v="5"/>
    <n v="76106"/>
    <x v="2"/>
    <s v="FUR-FU-10000723"/>
    <s v="Furniture"/>
    <s v="Furnishings"/>
    <x v="480"/>
    <n v="66.111999999999995"/>
    <n v="4"/>
    <x v="7"/>
    <n v="-84.2928"/>
    <x v="2"/>
    <x v="5"/>
    <x v="2"/>
  </r>
  <r>
    <x v="255"/>
    <x v="123"/>
    <d v="2017-11-22T00:00:00"/>
    <s v="First Class"/>
    <s v="AS-10135"/>
    <s v="Adrian Shami"/>
    <x v="2"/>
    <x v="0"/>
    <x v="20"/>
    <x v="15"/>
    <n v="10035"/>
    <x v="3"/>
    <s v="OFF-BI-10000404"/>
    <s v="Office Supplies"/>
    <s v="Binders"/>
    <x v="481"/>
    <n v="41.28"/>
    <n v="6"/>
    <x v="2"/>
    <n v="13.932"/>
    <x v="12"/>
    <x v="0"/>
    <x v="3"/>
  </r>
  <r>
    <x v="255"/>
    <x v="123"/>
    <d v="2017-11-22T00:00:00"/>
    <s v="First Class"/>
    <s v="AS-10135"/>
    <s v="Adrian Shami"/>
    <x v="2"/>
    <x v="0"/>
    <x v="20"/>
    <x v="15"/>
    <n v="10035"/>
    <x v="3"/>
    <s v="OFF-PA-10002986"/>
    <s v="Office Supplies"/>
    <s v="Paper"/>
    <x v="482"/>
    <n v="13.36"/>
    <n v="2"/>
    <x v="0"/>
    <n v="6.4127999999999998"/>
    <x v="12"/>
    <x v="0"/>
    <x v="3"/>
  </r>
  <r>
    <x v="256"/>
    <x v="219"/>
    <d v="2015-11-17T00:00:00"/>
    <s v="Second Class"/>
    <s v="DK-13225"/>
    <s v="Dean Katz"/>
    <x v="1"/>
    <x v="0"/>
    <x v="22"/>
    <x v="10"/>
    <n v="60653"/>
    <x v="2"/>
    <s v="OFF-ST-10000604"/>
    <s v="Office Supplies"/>
    <s v="Storage"/>
    <x v="54"/>
    <n v="250.27199999999999"/>
    <n v="9"/>
    <x v="2"/>
    <n v="15.641999999999999"/>
    <x v="4"/>
    <x v="0"/>
    <x v="1"/>
  </r>
  <r>
    <x v="256"/>
    <x v="219"/>
    <d v="2015-11-17T00:00:00"/>
    <s v="Second Class"/>
    <s v="DK-13225"/>
    <s v="Dean Katz"/>
    <x v="1"/>
    <x v="0"/>
    <x v="22"/>
    <x v="10"/>
    <n v="60653"/>
    <x v="2"/>
    <s v="OFF-BI-10004738"/>
    <s v="Office Supplies"/>
    <s v="Binders"/>
    <x v="92"/>
    <n v="11.364000000000001"/>
    <n v="3"/>
    <x v="3"/>
    <n v="-17.045999999999999"/>
    <x v="4"/>
    <x v="0"/>
    <x v="1"/>
  </r>
  <r>
    <x v="256"/>
    <x v="219"/>
    <d v="2015-11-17T00:00:00"/>
    <s v="Second Class"/>
    <s v="DK-13225"/>
    <s v="Dean Katz"/>
    <x v="1"/>
    <x v="0"/>
    <x v="22"/>
    <x v="10"/>
    <n v="60653"/>
    <x v="2"/>
    <s v="OFF-SU-10001935"/>
    <s v="Office Supplies"/>
    <s v="Supplies"/>
    <x v="327"/>
    <n v="8.7200000000000006"/>
    <n v="5"/>
    <x v="2"/>
    <n v="-1.744"/>
    <x v="4"/>
    <x v="0"/>
    <x v="1"/>
  </r>
  <r>
    <x v="257"/>
    <x v="173"/>
    <d v="2016-04-17T00:00:00"/>
    <s v="Second Class"/>
    <s v="BD-11320"/>
    <s v="Bill Donatelli"/>
    <x v="0"/>
    <x v="0"/>
    <x v="8"/>
    <x v="1"/>
    <n v="94110"/>
    <x v="1"/>
    <s v="FUR-CH-10002024"/>
    <s v="Furniture"/>
    <s v="Chairs"/>
    <x v="483"/>
    <n v="1121.568"/>
    <n v="2"/>
    <x v="2"/>
    <n v="0"/>
    <x v="4"/>
    <x v="3"/>
    <x v="0"/>
  </r>
  <r>
    <x v="258"/>
    <x v="220"/>
    <d v="2017-09-12T00:00:00"/>
    <s v="First Class"/>
    <s v="RC-19960"/>
    <s v="Ryan Crowe"/>
    <x v="0"/>
    <x v="0"/>
    <x v="108"/>
    <x v="2"/>
    <n v="32216"/>
    <x v="0"/>
    <s v="FUR-FU-10003039"/>
    <s v="Furniture"/>
    <s v="Furnishings"/>
    <x v="484"/>
    <n v="34.503999999999998"/>
    <n v="1"/>
    <x v="2"/>
    <n v="6.0381999999999998"/>
    <x v="2"/>
    <x v="8"/>
    <x v="3"/>
  </r>
  <r>
    <x v="259"/>
    <x v="221"/>
    <d v="2017-11-28T00:00:00"/>
    <s v="Standard Class"/>
    <s v="GT-14710"/>
    <s v="Greg Tran"/>
    <x v="0"/>
    <x v="0"/>
    <x v="12"/>
    <x v="5"/>
    <n v="77070"/>
    <x v="2"/>
    <s v="OFF-FA-10004248"/>
    <s v="Office Supplies"/>
    <s v="Fasteners"/>
    <x v="485"/>
    <n v="10.824"/>
    <n v="3"/>
    <x v="2"/>
    <n v="2.5707"/>
    <x v="16"/>
    <x v="0"/>
    <x v="3"/>
  </r>
  <r>
    <x v="260"/>
    <x v="222"/>
    <d v="2017-07-03T00:00:00"/>
    <s v="Second Class"/>
    <s v="DK-13225"/>
    <s v="Dean Katz"/>
    <x v="1"/>
    <x v="0"/>
    <x v="125"/>
    <x v="1"/>
    <n v="92804"/>
    <x v="1"/>
    <s v="OFF-ST-10001780"/>
    <s v="Office Supplies"/>
    <s v="Storage"/>
    <x v="486"/>
    <n v="1295.78"/>
    <n v="2"/>
    <x v="0"/>
    <n v="310.98719999999997"/>
    <x v="25"/>
    <x v="1"/>
    <x v="3"/>
  </r>
  <r>
    <x v="261"/>
    <x v="223"/>
    <d v="2014-03-07T00:00:00"/>
    <s v="Second Class"/>
    <s v="AJ-10945"/>
    <s v="Ashley Jarboe"/>
    <x v="0"/>
    <x v="0"/>
    <x v="40"/>
    <x v="3"/>
    <n v="28403"/>
    <x v="0"/>
    <s v="OFF-AR-10003560"/>
    <s v="Office Supplies"/>
    <s v="Art"/>
    <x v="487"/>
    <n v="19.456"/>
    <n v="4"/>
    <x v="2"/>
    <n v="3.4047999999999998"/>
    <x v="21"/>
    <x v="10"/>
    <x v="2"/>
  </r>
  <r>
    <x v="262"/>
    <x v="224"/>
    <d v="2016-06-15T00:00:00"/>
    <s v="Standard Class"/>
    <s v="OT-18730"/>
    <s v="Olvera Toch"/>
    <x v="0"/>
    <x v="0"/>
    <x v="1"/>
    <x v="1"/>
    <n v="90045"/>
    <x v="1"/>
    <s v="OFF-LA-10001297"/>
    <s v="Office Supplies"/>
    <s v="Labels"/>
    <x v="488"/>
    <n v="20.7"/>
    <n v="2"/>
    <x v="0"/>
    <n v="9.9359999999999999"/>
    <x v="13"/>
    <x v="1"/>
    <x v="0"/>
  </r>
  <r>
    <x v="262"/>
    <x v="224"/>
    <d v="2016-06-15T00:00:00"/>
    <s v="Standard Class"/>
    <s v="OT-18730"/>
    <s v="Olvera Toch"/>
    <x v="0"/>
    <x v="0"/>
    <x v="1"/>
    <x v="1"/>
    <n v="90045"/>
    <x v="1"/>
    <s v="FUR-TA-10004256"/>
    <s v="Furniture"/>
    <s v="Tables"/>
    <x v="489"/>
    <n v="1335.68"/>
    <n v="4"/>
    <x v="2"/>
    <n v="-217.048"/>
    <x v="13"/>
    <x v="1"/>
    <x v="0"/>
  </r>
  <r>
    <x v="262"/>
    <x v="224"/>
    <d v="2016-06-15T00:00:00"/>
    <s v="Standard Class"/>
    <s v="OT-18730"/>
    <s v="Olvera Toch"/>
    <x v="0"/>
    <x v="0"/>
    <x v="1"/>
    <x v="1"/>
    <n v="90045"/>
    <x v="1"/>
    <s v="OFF-PA-10003441"/>
    <s v="Office Supplies"/>
    <s v="Paper"/>
    <x v="490"/>
    <n v="32.4"/>
    <n v="5"/>
    <x v="0"/>
    <n v="15.552"/>
    <x v="13"/>
    <x v="1"/>
    <x v="0"/>
  </r>
  <r>
    <x v="263"/>
    <x v="225"/>
    <d v="2017-11-22T00:00:00"/>
    <s v="Second Class"/>
    <s v="LP-17080"/>
    <s v="Liz Pelletier"/>
    <x v="0"/>
    <x v="0"/>
    <x v="8"/>
    <x v="1"/>
    <n v="94110"/>
    <x v="1"/>
    <s v="FUR-FU-10003347"/>
    <s v="Furniture"/>
    <s v="Furnishings"/>
    <x v="379"/>
    <n v="42.6"/>
    <n v="3"/>
    <x v="0"/>
    <n v="16.614000000000001"/>
    <x v="14"/>
    <x v="0"/>
    <x v="3"/>
  </r>
  <r>
    <x v="263"/>
    <x v="225"/>
    <d v="2017-11-22T00:00:00"/>
    <s v="Second Class"/>
    <s v="LP-17080"/>
    <s v="Liz Pelletier"/>
    <x v="0"/>
    <x v="0"/>
    <x v="8"/>
    <x v="1"/>
    <n v="94110"/>
    <x v="1"/>
    <s v="OFF-BI-10000069"/>
    <s v="Office Supplies"/>
    <s v="Binders"/>
    <x v="491"/>
    <n v="84.055999999999997"/>
    <n v="7"/>
    <x v="2"/>
    <n v="27.318200000000001"/>
    <x v="14"/>
    <x v="0"/>
    <x v="3"/>
  </r>
  <r>
    <x v="264"/>
    <x v="80"/>
    <d v="2014-09-18T00:00:00"/>
    <s v="Second Class"/>
    <s v="CA-12775"/>
    <s v="Cynthia Arntzen"/>
    <x v="0"/>
    <x v="0"/>
    <x v="67"/>
    <x v="2"/>
    <n v="33614"/>
    <x v="0"/>
    <s v="OFF-AP-10003914"/>
    <s v="Office Supplies"/>
    <s v="Appliances"/>
    <x v="492"/>
    <n v="13"/>
    <n v="5"/>
    <x v="2"/>
    <n v="1.3"/>
    <x v="19"/>
    <x v="8"/>
    <x v="2"/>
  </r>
  <r>
    <x v="264"/>
    <x v="80"/>
    <d v="2014-09-18T00:00:00"/>
    <s v="Second Class"/>
    <s v="CA-12775"/>
    <s v="Cynthia Arntzen"/>
    <x v="0"/>
    <x v="0"/>
    <x v="67"/>
    <x v="2"/>
    <n v="33614"/>
    <x v="0"/>
    <s v="FUR-FU-10004020"/>
    <s v="Furniture"/>
    <s v="Furnishings"/>
    <x v="493"/>
    <n v="13.128"/>
    <n v="3"/>
    <x v="2"/>
    <n v="3.7743000000000002"/>
    <x v="19"/>
    <x v="8"/>
    <x v="2"/>
  </r>
  <r>
    <x v="265"/>
    <x v="214"/>
    <d v="2015-12-09T00:00:00"/>
    <s v="First Class"/>
    <s v="JF-15490"/>
    <s v="Jeremy Farry"/>
    <x v="0"/>
    <x v="0"/>
    <x v="4"/>
    <x v="4"/>
    <n v="98105"/>
    <x v="1"/>
    <s v="OFF-FA-10003467"/>
    <s v="Office Supplies"/>
    <s v="Fasteners"/>
    <x v="494"/>
    <n v="3.96"/>
    <n v="2"/>
    <x v="0"/>
    <n v="0"/>
    <x v="29"/>
    <x v="4"/>
    <x v="1"/>
  </r>
  <r>
    <x v="265"/>
    <x v="214"/>
    <d v="2015-12-09T00:00:00"/>
    <s v="First Class"/>
    <s v="JF-15490"/>
    <s v="Jeremy Farry"/>
    <x v="0"/>
    <x v="0"/>
    <x v="4"/>
    <x v="4"/>
    <n v="98105"/>
    <x v="1"/>
    <s v="OFF-LA-10000634"/>
    <s v="Office Supplies"/>
    <s v="Labels"/>
    <x v="286"/>
    <n v="2.61"/>
    <n v="1"/>
    <x v="0"/>
    <n v="1.2005999999999999"/>
    <x v="29"/>
    <x v="4"/>
    <x v="1"/>
  </r>
  <r>
    <x v="266"/>
    <x v="226"/>
    <d v="2017-12-10T00:00:00"/>
    <s v="First Class"/>
    <s v="FP-14320"/>
    <s v="Frank Preis"/>
    <x v="0"/>
    <x v="0"/>
    <x v="1"/>
    <x v="1"/>
    <n v="90008"/>
    <x v="1"/>
    <s v="TEC-PH-10002496"/>
    <s v="Technology"/>
    <s v="Phones"/>
    <x v="495"/>
    <n v="374.37599999999998"/>
    <n v="3"/>
    <x v="2"/>
    <n v="46.796999999999997"/>
    <x v="29"/>
    <x v="4"/>
    <x v="3"/>
  </r>
  <r>
    <x v="267"/>
    <x v="172"/>
    <d v="2017-10-08T00:00:00"/>
    <s v="Standard Class"/>
    <s v="EB-13840"/>
    <s v="Ellis Ballard"/>
    <x v="1"/>
    <x v="0"/>
    <x v="4"/>
    <x v="4"/>
    <n v="98105"/>
    <x v="1"/>
    <s v="OFF-PA-10004530"/>
    <s v="Office Supplies"/>
    <s v="Paper"/>
    <x v="496"/>
    <n v="91.84"/>
    <n v="8"/>
    <x v="0"/>
    <n v="45.001600000000003"/>
    <x v="26"/>
    <x v="2"/>
    <x v="3"/>
  </r>
  <r>
    <x v="267"/>
    <x v="172"/>
    <d v="2017-10-08T00:00:00"/>
    <s v="Standard Class"/>
    <s v="EB-13840"/>
    <s v="Ellis Ballard"/>
    <x v="1"/>
    <x v="0"/>
    <x v="4"/>
    <x v="4"/>
    <n v="98105"/>
    <x v="1"/>
    <s v="OFF-BI-10001107"/>
    <s v="Office Supplies"/>
    <s v="Binders"/>
    <x v="497"/>
    <n v="81.087999999999994"/>
    <n v="7"/>
    <x v="2"/>
    <n v="27.3672"/>
    <x v="26"/>
    <x v="2"/>
    <x v="3"/>
  </r>
  <r>
    <x v="267"/>
    <x v="172"/>
    <d v="2017-10-08T00:00:00"/>
    <s v="Standard Class"/>
    <s v="EB-13840"/>
    <s v="Ellis Ballard"/>
    <x v="1"/>
    <x v="0"/>
    <x v="4"/>
    <x v="4"/>
    <n v="98105"/>
    <x v="1"/>
    <s v="OFF-PA-10004451"/>
    <s v="Office Supplies"/>
    <s v="Paper"/>
    <x v="498"/>
    <n v="19.440000000000001"/>
    <n v="3"/>
    <x v="0"/>
    <n v="9.3312000000000008"/>
    <x v="26"/>
    <x v="2"/>
    <x v="3"/>
  </r>
  <r>
    <x v="267"/>
    <x v="172"/>
    <d v="2017-10-08T00:00:00"/>
    <s v="Standard Class"/>
    <s v="EB-13840"/>
    <s v="Ellis Ballard"/>
    <x v="1"/>
    <x v="0"/>
    <x v="4"/>
    <x v="4"/>
    <n v="98105"/>
    <x v="1"/>
    <s v="FUR-CH-10004997"/>
    <s v="Furniture"/>
    <s v="Chairs"/>
    <x v="499"/>
    <n v="451.15199999999999"/>
    <n v="3"/>
    <x v="2"/>
    <n v="0"/>
    <x v="26"/>
    <x v="2"/>
    <x v="3"/>
  </r>
  <r>
    <x v="268"/>
    <x v="116"/>
    <d v="2018-01-04T00:00:00"/>
    <s v="Standard Class"/>
    <s v="JF-15415"/>
    <s v="Jennifer Ferguson"/>
    <x v="0"/>
    <x v="0"/>
    <x v="20"/>
    <x v="15"/>
    <n v="10024"/>
    <x v="3"/>
    <s v="OFF-LA-10001297"/>
    <s v="Office Supplies"/>
    <s v="Labels"/>
    <x v="488"/>
    <n v="72.45"/>
    <n v="7"/>
    <x v="0"/>
    <n v="34.776000000000003"/>
    <x v="22"/>
    <x v="4"/>
    <x v="3"/>
  </r>
  <r>
    <x v="268"/>
    <x v="116"/>
    <d v="2018-01-04T00:00:00"/>
    <s v="Standard Class"/>
    <s v="JF-15415"/>
    <s v="Jennifer Ferguson"/>
    <x v="0"/>
    <x v="0"/>
    <x v="20"/>
    <x v="15"/>
    <n v="10024"/>
    <x v="3"/>
    <s v="OFF-FA-10000585"/>
    <s v="Office Supplies"/>
    <s v="Fasteners"/>
    <x v="204"/>
    <n v="13.96"/>
    <n v="4"/>
    <x v="0"/>
    <n v="6.4215999999999998"/>
    <x v="22"/>
    <x v="4"/>
    <x v="3"/>
  </r>
  <r>
    <x v="268"/>
    <x v="116"/>
    <d v="2018-01-04T00:00:00"/>
    <s v="Standard Class"/>
    <s v="JF-15415"/>
    <s v="Jennifer Ferguson"/>
    <x v="0"/>
    <x v="0"/>
    <x v="20"/>
    <x v="15"/>
    <n v="10024"/>
    <x v="3"/>
    <s v="OFF-BI-10001922"/>
    <s v="Office Supplies"/>
    <s v="Binders"/>
    <x v="305"/>
    <n v="33.264000000000003"/>
    <n v="7"/>
    <x v="2"/>
    <n v="11.226599999999999"/>
    <x v="22"/>
    <x v="4"/>
    <x v="3"/>
  </r>
  <r>
    <x v="268"/>
    <x v="116"/>
    <d v="2018-01-04T00:00:00"/>
    <s v="Standard Class"/>
    <s v="JF-15415"/>
    <s v="Jennifer Ferguson"/>
    <x v="0"/>
    <x v="0"/>
    <x v="20"/>
    <x v="15"/>
    <n v="10024"/>
    <x v="3"/>
    <s v="TEC-PH-10000347"/>
    <s v="Technology"/>
    <s v="Phones"/>
    <x v="500"/>
    <n v="14.85"/>
    <n v="3"/>
    <x v="0"/>
    <n v="4.0095000000000001"/>
    <x v="22"/>
    <x v="4"/>
    <x v="3"/>
  </r>
  <r>
    <x v="269"/>
    <x v="54"/>
    <d v="2016-11-07T00:00:00"/>
    <s v="Standard Class"/>
    <s v="SF-20200"/>
    <s v="Sarah Foster"/>
    <x v="0"/>
    <x v="0"/>
    <x v="126"/>
    <x v="4"/>
    <n v="98270"/>
    <x v="1"/>
    <s v="OFF-AR-10003394"/>
    <s v="Office Supplies"/>
    <s v="Art"/>
    <x v="501"/>
    <n v="8.82"/>
    <n v="3"/>
    <x v="0"/>
    <n v="2.3814000000000002"/>
    <x v="21"/>
    <x v="0"/>
    <x v="0"/>
  </r>
  <r>
    <x v="270"/>
    <x v="227"/>
    <d v="2015-09-22T00:00:00"/>
    <s v="Second Class"/>
    <s v="TG-21640"/>
    <s v="Trudy Glocke"/>
    <x v="0"/>
    <x v="0"/>
    <x v="85"/>
    <x v="1"/>
    <n v="90805"/>
    <x v="1"/>
    <s v="OFF-PA-10004530"/>
    <s v="Office Supplies"/>
    <s v="Paper"/>
    <x v="496"/>
    <n v="160.72"/>
    <n v="14"/>
    <x v="0"/>
    <n v="78.752799999999993"/>
    <x v="15"/>
    <x v="8"/>
    <x v="1"/>
  </r>
  <r>
    <x v="270"/>
    <x v="227"/>
    <d v="2015-09-22T00:00:00"/>
    <s v="Second Class"/>
    <s v="TG-21640"/>
    <s v="Trudy Glocke"/>
    <x v="0"/>
    <x v="0"/>
    <x v="85"/>
    <x v="1"/>
    <n v="90805"/>
    <x v="1"/>
    <s v="OFF-PA-10001450"/>
    <s v="Office Supplies"/>
    <s v="Paper"/>
    <x v="502"/>
    <n v="19.920000000000002"/>
    <n v="4"/>
    <x v="0"/>
    <n v="9.7607999999999997"/>
    <x v="15"/>
    <x v="8"/>
    <x v="1"/>
  </r>
  <r>
    <x v="270"/>
    <x v="227"/>
    <d v="2015-09-22T00:00:00"/>
    <s v="Second Class"/>
    <s v="TG-21640"/>
    <s v="Trudy Glocke"/>
    <x v="0"/>
    <x v="0"/>
    <x v="85"/>
    <x v="1"/>
    <n v="90805"/>
    <x v="1"/>
    <s v="OFF-SU-10001574"/>
    <s v="Office Supplies"/>
    <s v="Supplies"/>
    <x v="503"/>
    <n v="7.3"/>
    <n v="2"/>
    <x v="0"/>
    <n v="2.19"/>
    <x v="15"/>
    <x v="8"/>
    <x v="1"/>
  </r>
  <r>
    <x v="271"/>
    <x v="228"/>
    <d v="2017-07-26T00:00:00"/>
    <s v="Standard Class"/>
    <s v="CS-11950"/>
    <s v="Carlos Soltero"/>
    <x v="0"/>
    <x v="0"/>
    <x v="22"/>
    <x v="10"/>
    <n v="60610"/>
    <x v="2"/>
    <s v="OFF-ST-10002974"/>
    <s v="Office Supplies"/>
    <s v="Storage"/>
    <x v="123"/>
    <n v="69.712000000000003"/>
    <n v="2"/>
    <x v="2"/>
    <n v="8.7140000000000004"/>
    <x v="14"/>
    <x v="7"/>
    <x v="3"/>
  </r>
  <r>
    <x v="271"/>
    <x v="228"/>
    <d v="2017-07-26T00:00:00"/>
    <s v="Standard Class"/>
    <s v="CS-11950"/>
    <s v="Carlos Soltero"/>
    <x v="0"/>
    <x v="0"/>
    <x v="22"/>
    <x v="10"/>
    <n v="60610"/>
    <x v="2"/>
    <s v="FUR-FU-10001475"/>
    <s v="Furniture"/>
    <s v="Furnishings"/>
    <x v="504"/>
    <n v="8.7919999999999998"/>
    <n v="1"/>
    <x v="7"/>
    <n v="-5.7148000000000003"/>
    <x v="14"/>
    <x v="7"/>
    <x v="3"/>
  </r>
  <r>
    <x v="272"/>
    <x v="229"/>
    <d v="2015-09-14T00:00:00"/>
    <s v="Standard Class"/>
    <s v="CC-12145"/>
    <s v="Charles Crestani"/>
    <x v="0"/>
    <x v="0"/>
    <x v="1"/>
    <x v="1"/>
    <n v="90004"/>
    <x v="1"/>
    <s v="OFF-SU-10004498"/>
    <s v="Office Supplies"/>
    <s v="Supplies"/>
    <x v="505"/>
    <n v="51.52"/>
    <n v="4"/>
    <x v="0"/>
    <n v="1.5456000000000001"/>
    <x v="13"/>
    <x v="8"/>
    <x v="1"/>
  </r>
  <r>
    <x v="273"/>
    <x v="96"/>
    <d v="2017-12-05T00:00:00"/>
    <s v="Standard Class"/>
    <s v="DV-13465"/>
    <s v="Dianna Vittorini"/>
    <x v="0"/>
    <x v="0"/>
    <x v="60"/>
    <x v="22"/>
    <n v="80219"/>
    <x v="1"/>
    <s v="TEC-PH-10004977"/>
    <s v="Technology"/>
    <s v="Phones"/>
    <x v="34"/>
    <n v="470.37599999999998"/>
    <n v="3"/>
    <x v="2"/>
    <n v="52.917299999999997"/>
    <x v="26"/>
    <x v="4"/>
    <x v="3"/>
  </r>
  <r>
    <x v="273"/>
    <x v="96"/>
    <d v="2017-12-05T00:00:00"/>
    <s v="Standard Class"/>
    <s v="DV-13465"/>
    <s v="Dianna Vittorini"/>
    <x v="0"/>
    <x v="0"/>
    <x v="60"/>
    <x v="22"/>
    <n v="80219"/>
    <x v="1"/>
    <s v="TEC-PH-10000586"/>
    <s v="Technology"/>
    <s v="Phones"/>
    <x v="506"/>
    <n v="105.584"/>
    <n v="2"/>
    <x v="2"/>
    <n v="9.2385999999999999"/>
    <x v="26"/>
    <x v="4"/>
    <x v="3"/>
  </r>
  <r>
    <x v="273"/>
    <x v="96"/>
    <d v="2017-12-05T00:00:00"/>
    <s v="Standard Class"/>
    <s v="DV-13465"/>
    <s v="Dianna Vittorini"/>
    <x v="0"/>
    <x v="0"/>
    <x v="60"/>
    <x v="22"/>
    <n v="80219"/>
    <x v="1"/>
    <s v="OFF-AP-10000358"/>
    <s v="Office Supplies"/>
    <s v="Appliances"/>
    <x v="95"/>
    <n v="31.152000000000001"/>
    <n v="3"/>
    <x v="2"/>
    <n v="3.5045999999999999"/>
    <x v="26"/>
    <x v="4"/>
    <x v="3"/>
  </r>
  <r>
    <x v="273"/>
    <x v="96"/>
    <d v="2017-12-05T00:00:00"/>
    <s v="Standard Class"/>
    <s v="DV-13465"/>
    <s v="Dianna Vittorini"/>
    <x v="0"/>
    <x v="0"/>
    <x v="60"/>
    <x v="22"/>
    <n v="80219"/>
    <x v="1"/>
    <s v="OFF-BI-10002764"/>
    <s v="Office Supplies"/>
    <s v="Binders"/>
    <x v="507"/>
    <n v="6.7830000000000004"/>
    <n v="7"/>
    <x v="6"/>
    <n v="-4.7481"/>
    <x v="26"/>
    <x v="4"/>
    <x v="3"/>
  </r>
  <r>
    <x v="273"/>
    <x v="96"/>
    <d v="2017-12-05T00:00:00"/>
    <s v="Standard Class"/>
    <s v="DV-13465"/>
    <s v="Dianna Vittorini"/>
    <x v="0"/>
    <x v="0"/>
    <x v="60"/>
    <x v="22"/>
    <n v="80219"/>
    <x v="1"/>
    <s v="TEC-PH-10001254"/>
    <s v="Technology"/>
    <s v="Phones"/>
    <x v="144"/>
    <n v="406.36799999999999"/>
    <n v="4"/>
    <x v="2"/>
    <n v="30.477599999999999"/>
    <x v="26"/>
    <x v="4"/>
    <x v="3"/>
  </r>
  <r>
    <x v="274"/>
    <x v="230"/>
    <d v="2015-07-09T00:00:00"/>
    <s v="Standard Class"/>
    <s v="BD-11725"/>
    <s v="Bruce Degenhardt"/>
    <x v="0"/>
    <x v="0"/>
    <x v="102"/>
    <x v="0"/>
    <n v="40475"/>
    <x v="0"/>
    <s v="FUR-CH-10003956"/>
    <s v="Furniture"/>
    <s v="Chairs"/>
    <x v="368"/>
    <n v="70.98"/>
    <n v="1"/>
    <x v="0"/>
    <n v="4.9686000000000003"/>
    <x v="21"/>
    <x v="7"/>
    <x v="1"/>
  </r>
  <r>
    <x v="274"/>
    <x v="230"/>
    <d v="2015-07-09T00:00:00"/>
    <s v="Standard Class"/>
    <s v="BD-11725"/>
    <s v="Bruce Degenhardt"/>
    <x v="0"/>
    <x v="0"/>
    <x v="102"/>
    <x v="0"/>
    <n v="40475"/>
    <x v="0"/>
    <s v="OFF-LA-10003930"/>
    <s v="Office Supplies"/>
    <s v="Labels"/>
    <x v="508"/>
    <n v="294.93"/>
    <n v="3"/>
    <x v="0"/>
    <n v="144.51570000000001"/>
    <x v="21"/>
    <x v="7"/>
    <x v="1"/>
  </r>
  <r>
    <x v="275"/>
    <x v="231"/>
    <d v="2016-03-24T00:00:00"/>
    <s v="Standard Class"/>
    <s v="ZC-21910"/>
    <s v="Zuschuss Carroll"/>
    <x v="0"/>
    <x v="0"/>
    <x v="127"/>
    <x v="21"/>
    <n v="97301"/>
    <x v="1"/>
    <s v="TEC-PH-10003800"/>
    <s v="Technology"/>
    <s v="Phones"/>
    <x v="509"/>
    <n v="84.784000000000006"/>
    <n v="2"/>
    <x v="2"/>
    <n v="-20.136199999999999"/>
    <x v="14"/>
    <x v="10"/>
    <x v="0"/>
  </r>
  <r>
    <x v="275"/>
    <x v="231"/>
    <d v="2016-03-24T00:00:00"/>
    <s v="Standard Class"/>
    <s v="ZC-21910"/>
    <s v="Zuschuss Carroll"/>
    <x v="0"/>
    <x v="0"/>
    <x v="127"/>
    <x v="21"/>
    <n v="97301"/>
    <x v="1"/>
    <s v="OFF-PA-10002005"/>
    <s v="Office Supplies"/>
    <s v="Paper"/>
    <x v="510"/>
    <n v="20.736000000000001"/>
    <n v="4"/>
    <x v="2"/>
    <n v="7.2576000000000001"/>
    <x v="14"/>
    <x v="10"/>
    <x v="0"/>
  </r>
  <r>
    <x v="275"/>
    <x v="231"/>
    <d v="2016-03-24T00:00:00"/>
    <s v="Standard Class"/>
    <s v="ZC-21910"/>
    <s v="Zuschuss Carroll"/>
    <x v="0"/>
    <x v="0"/>
    <x v="127"/>
    <x v="21"/>
    <n v="97301"/>
    <x v="1"/>
    <s v="OFF-BI-10002498"/>
    <s v="Office Supplies"/>
    <s v="Binders"/>
    <x v="440"/>
    <n v="16.821000000000002"/>
    <n v="3"/>
    <x v="6"/>
    <n v="-12.896100000000001"/>
    <x v="14"/>
    <x v="10"/>
    <x v="0"/>
  </r>
  <r>
    <x v="275"/>
    <x v="231"/>
    <d v="2016-03-24T00:00:00"/>
    <s v="Standard Class"/>
    <s v="ZC-21910"/>
    <s v="Zuschuss Carroll"/>
    <x v="0"/>
    <x v="0"/>
    <x v="127"/>
    <x v="21"/>
    <n v="97301"/>
    <x v="1"/>
    <s v="OFF-PA-10004101"/>
    <s v="Office Supplies"/>
    <s v="Paper"/>
    <x v="511"/>
    <n v="10.368"/>
    <n v="2"/>
    <x v="2"/>
    <n v="3.6288"/>
    <x v="14"/>
    <x v="10"/>
    <x v="0"/>
  </r>
  <r>
    <x v="276"/>
    <x v="232"/>
    <d v="2014-01-13T00:00:00"/>
    <s v="Standard Class"/>
    <s v="MS-17830"/>
    <s v="Melanie Seite"/>
    <x v="0"/>
    <x v="0"/>
    <x v="128"/>
    <x v="5"/>
    <n v="78041"/>
    <x v="2"/>
    <s v="OFF-AR-10004078"/>
    <s v="Office Supplies"/>
    <s v="Art"/>
    <x v="512"/>
    <n v="9.3439999999999994"/>
    <n v="2"/>
    <x v="2"/>
    <n v="1.1679999999999999"/>
    <x v="3"/>
    <x v="9"/>
    <x v="2"/>
  </r>
  <r>
    <x v="276"/>
    <x v="232"/>
    <d v="2014-01-13T00:00:00"/>
    <s v="Standard Class"/>
    <s v="MS-17830"/>
    <s v="Melanie Seite"/>
    <x v="0"/>
    <x v="0"/>
    <x v="128"/>
    <x v="5"/>
    <n v="78041"/>
    <x v="2"/>
    <s v="TEC-AC-10001266"/>
    <s v="Technology"/>
    <s v="Accessories"/>
    <x v="198"/>
    <n v="31.2"/>
    <n v="3"/>
    <x v="2"/>
    <n v="9.75"/>
    <x v="3"/>
    <x v="9"/>
    <x v="2"/>
  </r>
  <r>
    <x v="277"/>
    <x v="233"/>
    <d v="2014-08-15T00:00:00"/>
    <s v="Standard Class"/>
    <s v="LR-16915"/>
    <s v="Lena Radford"/>
    <x v="0"/>
    <x v="0"/>
    <x v="70"/>
    <x v="1"/>
    <n v="92024"/>
    <x v="1"/>
    <s v="OFF-AP-10004708"/>
    <s v="Office Supplies"/>
    <s v="Appliances"/>
    <x v="513"/>
    <n v="76.12"/>
    <n v="2"/>
    <x v="0"/>
    <n v="22.0748"/>
    <x v="0"/>
    <x v="6"/>
    <x v="2"/>
  </r>
  <r>
    <x v="277"/>
    <x v="233"/>
    <d v="2014-08-15T00:00:00"/>
    <s v="Standard Class"/>
    <s v="LR-16915"/>
    <s v="Lena Radford"/>
    <x v="0"/>
    <x v="0"/>
    <x v="70"/>
    <x v="1"/>
    <n v="92024"/>
    <x v="1"/>
    <s v="TEC-CO-10004115"/>
    <s v="Technology"/>
    <s v="Copiers"/>
    <x v="361"/>
    <n v="1199.9760000000001"/>
    <n v="3"/>
    <x v="2"/>
    <n v="434.99130000000002"/>
    <x v="0"/>
    <x v="6"/>
    <x v="2"/>
  </r>
  <r>
    <x v="277"/>
    <x v="233"/>
    <d v="2014-08-15T00:00:00"/>
    <s v="Standard Class"/>
    <s v="LR-16915"/>
    <s v="Lena Radford"/>
    <x v="0"/>
    <x v="0"/>
    <x v="70"/>
    <x v="1"/>
    <n v="92024"/>
    <x v="1"/>
    <s v="TEC-PH-10002398"/>
    <s v="Technology"/>
    <s v="Phones"/>
    <x v="288"/>
    <n v="445.96"/>
    <n v="5"/>
    <x v="2"/>
    <n v="55.744999999999997"/>
    <x v="0"/>
    <x v="6"/>
    <x v="2"/>
  </r>
  <r>
    <x v="277"/>
    <x v="233"/>
    <d v="2014-08-15T00:00:00"/>
    <s v="Standard Class"/>
    <s v="LR-16915"/>
    <s v="Lena Radford"/>
    <x v="0"/>
    <x v="0"/>
    <x v="70"/>
    <x v="1"/>
    <n v="92024"/>
    <x v="1"/>
    <s v="FUR-FU-10001979"/>
    <s v="Furniture"/>
    <s v="Furnishings"/>
    <x v="514"/>
    <n v="327.76"/>
    <n v="8"/>
    <x v="0"/>
    <n v="91.772800000000004"/>
    <x v="0"/>
    <x v="6"/>
    <x v="2"/>
  </r>
  <r>
    <x v="278"/>
    <x v="216"/>
    <d v="2016-07-16T00:00:00"/>
    <s v="First Class"/>
    <s v="TP-21130"/>
    <s v="Theone Pippenger"/>
    <x v="0"/>
    <x v="0"/>
    <x v="10"/>
    <x v="9"/>
    <n v="19134"/>
    <x v="3"/>
    <s v="OFF-SU-10004115"/>
    <s v="Office Supplies"/>
    <s v="Supplies"/>
    <x v="515"/>
    <n v="11.632"/>
    <n v="2"/>
    <x v="2"/>
    <n v="1.0178"/>
    <x v="19"/>
    <x v="7"/>
    <x v="0"/>
  </r>
  <r>
    <x v="279"/>
    <x v="87"/>
    <d v="2016-07-21T00:00:00"/>
    <s v="Standard Class"/>
    <s v="CK-12205"/>
    <s v="Chloris Kastensmidt"/>
    <x v="0"/>
    <x v="0"/>
    <x v="10"/>
    <x v="9"/>
    <n v="19120"/>
    <x v="3"/>
    <s v="TEC-PH-10001425"/>
    <s v="Technology"/>
    <s v="Phones"/>
    <x v="516"/>
    <n v="143.982"/>
    <n v="3"/>
    <x v="10"/>
    <n v="-28.796399999999998"/>
    <x v="9"/>
    <x v="7"/>
    <x v="0"/>
  </r>
  <r>
    <x v="279"/>
    <x v="87"/>
    <d v="2016-07-21T00:00:00"/>
    <s v="Standard Class"/>
    <s v="CK-12205"/>
    <s v="Chloris Kastensmidt"/>
    <x v="0"/>
    <x v="0"/>
    <x v="10"/>
    <x v="9"/>
    <n v="19120"/>
    <x v="3"/>
    <s v="TEC-PH-10003963"/>
    <s v="Technology"/>
    <s v="Phones"/>
    <x v="517"/>
    <n v="494.37599999999998"/>
    <n v="4"/>
    <x v="10"/>
    <n v="-115.3544"/>
    <x v="9"/>
    <x v="7"/>
    <x v="0"/>
  </r>
  <r>
    <x v="279"/>
    <x v="87"/>
    <d v="2016-07-21T00:00:00"/>
    <s v="Standard Class"/>
    <s v="CK-12205"/>
    <s v="Chloris Kastensmidt"/>
    <x v="0"/>
    <x v="0"/>
    <x v="10"/>
    <x v="9"/>
    <n v="19120"/>
    <x v="3"/>
    <s v="OFF-SU-10001574"/>
    <s v="Office Supplies"/>
    <s v="Supplies"/>
    <x v="503"/>
    <n v="5.84"/>
    <n v="2"/>
    <x v="2"/>
    <n v="0.73"/>
    <x v="9"/>
    <x v="7"/>
    <x v="0"/>
  </r>
  <r>
    <x v="280"/>
    <x v="234"/>
    <d v="2014-03-19T00:00:00"/>
    <s v="Standard Class"/>
    <s v="AS-10240"/>
    <s v="Alan Shonely"/>
    <x v="0"/>
    <x v="0"/>
    <x v="67"/>
    <x v="2"/>
    <n v="33614"/>
    <x v="0"/>
    <s v="OFF-ST-10001490"/>
    <s v="Office Supplies"/>
    <s v="Storage"/>
    <x v="518"/>
    <n v="142.77600000000001"/>
    <n v="1"/>
    <x v="2"/>
    <n v="17.847000000000001"/>
    <x v="4"/>
    <x v="10"/>
    <x v="2"/>
  </r>
  <r>
    <x v="280"/>
    <x v="234"/>
    <d v="2014-03-19T00:00:00"/>
    <s v="Standard Class"/>
    <s v="AS-10240"/>
    <s v="Alan Shonely"/>
    <x v="0"/>
    <x v="0"/>
    <x v="67"/>
    <x v="2"/>
    <n v="33614"/>
    <x v="0"/>
    <s v="FUR-FU-10001756"/>
    <s v="Furniture"/>
    <s v="Furnishings"/>
    <x v="285"/>
    <n v="45.695999999999998"/>
    <n v="3"/>
    <x v="2"/>
    <n v="5.1407999999999996"/>
    <x v="4"/>
    <x v="10"/>
    <x v="2"/>
  </r>
  <r>
    <x v="280"/>
    <x v="234"/>
    <d v="2014-03-19T00:00:00"/>
    <s v="Standard Class"/>
    <s v="AS-10240"/>
    <s v="Alan Shonely"/>
    <x v="0"/>
    <x v="0"/>
    <x v="67"/>
    <x v="2"/>
    <n v="33614"/>
    <x v="0"/>
    <s v="OFF-BI-10000773"/>
    <s v="Office Supplies"/>
    <s v="Binders"/>
    <x v="386"/>
    <n v="7.218"/>
    <n v="3"/>
    <x v="6"/>
    <n v="-5.5338000000000003"/>
    <x v="4"/>
    <x v="10"/>
    <x v="2"/>
  </r>
  <r>
    <x v="280"/>
    <x v="234"/>
    <d v="2014-03-19T00:00:00"/>
    <s v="Standard Class"/>
    <s v="AS-10240"/>
    <s v="Alan Shonely"/>
    <x v="0"/>
    <x v="0"/>
    <x v="67"/>
    <x v="2"/>
    <n v="33614"/>
    <x v="0"/>
    <s v="OFF-BI-10001543"/>
    <s v="Office Supplies"/>
    <s v="Binders"/>
    <x v="380"/>
    <n v="43.188000000000002"/>
    <n v="4"/>
    <x v="6"/>
    <n v="-31.671199999999999"/>
    <x v="4"/>
    <x v="10"/>
    <x v="2"/>
  </r>
  <r>
    <x v="280"/>
    <x v="234"/>
    <d v="2014-03-19T00:00:00"/>
    <s v="Standard Class"/>
    <s v="AS-10240"/>
    <s v="Alan Shonely"/>
    <x v="0"/>
    <x v="0"/>
    <x v="67"/>
    <x v="2"/>
    <n v="33614"/>
    <x v="0"/>
    <s v="OFF-PA-10002120"/>
    <s v="Office Supplies"/>
    <s v="Paper"/>
    <x v="519"/>
    <n v="131.904"/>
    <n v="3"/>
    <x v="2"/>
    <n v="47.815199999999997"/>
    <x v="4"/>
    <x v="10"/>
    <x v="2"/>
  </r>
  <r>
    <x v="281"/>
    <x v="235"/>
    <d v="2014-05-27T00:00:00"/>
    <s v="Standard Class"/>
    <s v="AR-10510"/>
    <s v="Andrew Roberts"/>
    <x v="0"/>
    <x v="0"/>
    <x v="10"/>
    <x v="9"/>
    <n v="19134"/>
    <x v="3"/>
    <s v="OFF-BI-10000848"/>
    <s v="Office Supplies"/>
    <s v="Binders"/>
    <x v="520"/>
    <n v="3.282"/>
    <n v="2"/>
    <x v="6"/>
    <n v="-2.6255999999999999"/>
    <x v="27"/>
    <x v="5"/>
    <x v="2"/>
  </r>
  <r>
    <x v="281"/>
    <x v="235"/>
    <d v="2014-05-27T00:00:00"/>
    <s v="Standard Class"/>
    <s v="AR-10510"/>
    <s v="Andrew Roberts"/>
    <x v="0"/>
    <x v="0"/>
    <x v="10"/>
    <x v="9"/>
    <n v="19134"/>
    <x v="3"/>
    <s v="OFF-AR-10001246"/>
    <s v="Office Supplies"/>
    <s v="Art"/>
    <x v="455"/>
    <n v="21.167999999999999"/>
    <n v="9"/>
    <x v="2"/>
    <n v="2.3814000000000002"/>
    <x v="27"/>
    <x v="5"/>
    <x v="2"/>
  </r>
  <r>
    <x v="281"/>
    <x v="235"/>
    <d v="2014-05-27T00:00:00"/>
    <s v="Standard Class"/>
    <s v="AR-10510"/>
    <s v="Andrew Roberts"/>
    <x v="0"/>
    <x v="0"/>
    <x v="10"/>
    <x v="9"/>
    <n v="19134"/>
    <x v="3"/>
    <s v="TEC-PH-10003092"/>
    <s v="Technology"/>
    <s v="Phones"/>
    <x v="521"/>
    <n v="55.188000000000002"/>
    <n v="2"/>
    <x v="10"/>
    <n v="-10.117800000000001"/>
    <x v="27"/>
    <x v="5"/>
    <x v="2"/>
  </r>
  <r>
    <x v="282"/>
    <x v="236"/>
    <d v="2016-05-01T00:00:00"/>
    <s v="First Class"/>
    <s v="NB-18655"/>
    <s v="Nona Balk"/>
    <x v="1"/>
    <x v="0"/>
    <x v="61"/>
    <x v="5"/>
    <n v="75217"/>
    <x v="2"/>
    <s v="TEC-PH-10003012"/>
    <s v="Technology"/>
    <s v="Phones"/>
    <x v="348"/>
    <n v="369.57600000000002"/>
    <n v="3"/>
    <x v="2"/>
    <n v="41.577300000000001"/>
    <x v="22"/>
    <x v="3"/>
    <x v="0"/>
  </r>
  <r>
    <x v="282"/>
    <x v="236"/>
    <d v="2016-05-01T00:00:00"/>
    <s v="First Class"/>
    <s v="NB-18655"/>
    <s v="Nona Balk"/>
    <x v="1"/>
    <x v="0"/>
    <x v="61"/>
    <x v="5"/>
    <n v="75217"/>
    <x v="2"/>
    <s v="OFF-LA-10004345"/>
    <s v="Office Supplies"/>
    <s v="Labels"/>
    <x v="522"/>
    <n v="15.712"/>
    <n v="4"/>
    <x v="2"/>
    <n v="5.6955999999999998"/>
    <x v="22"/>
    <x v="3"/>
    <x v="0"/>
  </r>
  <r>
    <x v="283"/>
    <x v="108"/>
    <d v="2016-09-13T00:00:00"/>
    <s v="Second Class"/>
    <s v="GD-14590"/>
    <s v="Giulietta Dortch"/>
    <x v="1"/>
    <x v="0"/>
    <x v="10"/>
    <x v="9"/>
    <n v="19143"/>
    <x v="3"/>
    <s v="OFF-PA-10001204"/>
    <s v="Office Supplies"/>
    <s v="Paper"/>
    <x v="523"/>
    <n v="8.4480000000000004"/>
    <n v="2"/>
    <x v="2"/>
    <n v="2.64"/>
    <x v="2"/>
    <x v="8"/>
    <x v="0"/>
  </r>
  <r>
    <x v="283"/>
    <x v="108"/>
    <d v="2016-09-13T00:00:00"/>
    <s v="Second Class"/>
    <s v="GD-14590"/>
    <s v="Giulietta Dortch"/>
    <x v="1"/>
    <x v="0"/>
    <x v="10"/>
    <x v="9"/>
    <n v="19143"/>
    <x v="3"/>
    <s v="TEC-PH-10004667"/>
    <s v="Technology"/>
    <s v="Phones"/>
    <x v="524"/>
    <n v="728.94600000000003"/>
    <n v="9"/>
    <x v="10"/>
    <n v="-157.9383"/>
    <x v="2"/>
    <x v="8"/>
    <x v="0"/>
  </r>
  <r>
    <x v="284"/>
    <x v="237"/>
    <d v="2017-11-17T00:00:00"/>
    <s v="Second Class"/>
    <s v="CK-12595"/>
    <s v="Clytie Kelty"/>
    <x v="0"/>
    <x v="0"/>
    <x v="129"/>
    <x v="24"/>
    <n v="43123"/>
    <x v="3"/>
    <s v="TEC-PH-10000011"/>
    <s v="Technology"/>
    <s v="Phones"/>
    <x v="223"/>
    <n v="119.94"/>
    <n v="10"/>
    <x v="10"/>
    <n v="15.992000000000001"/>
    <x v="19"/>
    <x v="0"/>
    <x v="3"/>
  </r>
  <r>
    <x v="284"/>
    <x v="237"/>
    <d v="2017-11-17T00:00:00"/>
    <s v="Second Class"/>
    <s v="CK-12595"/>
    <s v="Clytie Kelty"/>
    <x v="0"/>
    <x v="0"/>
    <x v="129"/>
    <x v="24"/>
    <n v="43123"/>
    <x v="3"/>
    <s v="OFF-BI-10002949"/>
    <s v="Office Supplies"/>
    <s v="Binders"/>
    <x v="525"/>
    <n v="3.6480000000000001"/>
    <n v="2"/>
    <x v="6"/>
    <n v="-2.7968000000000002"/>
    <x v="19"/>
    <x v="0"/>
    <x v="3"/>
  </r>
  <r>
    <x v="285"/>
    <x v="238"/>
    <d v="2017-08-23T00:00:00"/>
    <s v="Second Class"/>
    <s v="NG-18355"/>
    <s v="Nat Gilpin"/>
    <x v="1"/>
    <x v="0"/>
    <x v="20"/>
    <x v="15"/>
    <n v="10011"/>
    <x v="3"/>
    <s v="FUR-FU-10003849"/>
    <s v="Furniture"/>
    <s v="Furnishings"/>
    <x v="526"/>
    <n v="40.479999999999997"/>
    <n v="2"/>
    <x v="0"/>
    <n v="15.7872"/>
    <x v="15"/>
    <x v="6"/>
    <x v="3"/>
  </r>
  <r>
    <x v="285"/>
    <x v="238"/>
    <d v="2017-08-23T00:00:00"/>
    <s v="Second Class"/>
    <s v="NG-18355"/>
    <s v="Nat Gilpin"/>
    <x v="1"/>
    <x v="0"/>
    <x v="20"/>
    <x v="15"/>
    <n v="10011"/>
    <x v="3"/>
    <s v="FUR-FU-10000010"/>
    <s v="Furniture"/>
    <s v="Furnishings"/>
    <x v="527"/>
    <n v="9.94"/>
    <n v="2"/>
    <x v="0"/>
    <n v="3.0813999999999999"/>
    <x v="15"/>
    <x v="6"/>
    <x v="3"/>
  </r>
  <r>
    <x v="285"/>
    <x v="238"/>
    <d v="2017-08-23T00:00:00"/>
    <s v="Second Class"/>
    <s v="NG-18355"/>
    <s v="Nat Gilpin"/>
    <x v="1"/>
    <x v="0"/>
    <x v="20"/>
    <x v="15"/>
    <n v="10011"/>
    <x v="3"/>
    <s v="OFF-BI-10002824"/>
    <s v="Office Supplies"/>
    <s v="Binders"/>
    <x v="528"/>
    <n v="107.42400000000001"/>
    <n v="9"/>
    <x v="2"/>
    <n v="33.57"/>
    <x v="15"/>
    <x v="6"/>
    <x v="3"/>
  </r>
  <r>
    <x v="285"/>
    <x v="238"/>
    <d v="2017-08-23T00:00:00"/>
    <s v="Second Class"/>
    <s v="NG-18355"/>
    <s v="Nat Gilpin"/>
    <x v="1"/>
    <x v="0"/>
    <x v="20"/>
    <x v="15"/>
    <n v="10011"/>
    <x v="3"/>
    <s v="TEC-PH-10002538"/>
    <s v="Technology"/>
    <s v="Phones"/>
    <x v="529"/>
    <n v="37.909999999999997"/>
    <n v="1"/>
    <x v="0"/>
    <n v="10.9939"/>
    <x v="15"/>
    <x v="6"/>
    <x v="3"/>
  </r>
  <r>
    <x v="285"/>
    <x v="238"/>
    <d v="2017-08-23T00:00:00"/>
    <s v="Second Class"/>
    <s v="NG-18355"/>
    <s v="Nat Gilpin"/>
    <x v="1"/>
    <x v="0"/>
    <x v="20"/>
    <x v="15"/>
    <n v="10011"/>
    <x v="3"/>
    <s v="FUR-FU-10000521"/>
    <s v="Furniture"/>
    <s v="Furnishings"/>
    <x v="139"/>
    <n v="88.02"/>
    <n v="3"/>
    <x v="0"/>
    <n v="27.286200000000001"/>
    <x v="15"/>
    <x v="6"/>
    <x v="3"/>
  </r>
  <r>
    <x v="286"/>
    <x v="58"/>
    <d v="2014-12-31T00:00:00"/>
    <s v="Standard Class"/>
    <s v="CA-12265"/>
    <s v="Christina Anderson"/>
    <x v="0"/>
    <x v="0"/>
    <x v="22"/>
    <x v="10"/>
    <n v="60610"/>
    <x v="2"/>
    <s v="OFF-BI-10002103"/>
    <s v="Office Supplies"/>
    <s v="Binders"/>
    <x v="530"/>
    <n v="8.69"/>
    <n v="5"/>
    <x v="3"/>
    <n v="-14.773"/>
    <x v="20"/>
    <x v="4"/>
    <x v="2"/>
  </r>
  <r>
    <x v="287"/>
    <x v="239"/>
    <d v="2015-12-03T00:00:00"/>
    <s v="Standard Class"/>
    <s v="SF-20965"/>
    <s v="Sylvia Foulston"/>
    <x v="1"/>
    <x v="0"/>
    <x v="130"/>
    <x v="12"/>
    <n v="48126"/>
    <x v="2"/>
    <s v="FUR-CH-10004853"/>
    <s v="Furniture"/>
    <s v="Chairs"/>
    <x v="531"/>
    <n v="301.95999999999998"/>
    <n v="2"/>
    <x v="0"/>
    <n v="87.568399999999997"/>
    <x v="25"/>
    <x v="0"/>
    <x v="1"/>
  </r>
  <r>
    <x v="287"/>
    <x v="239"/>
    <d v="2015-12-03T00:00:00"/>
    <s v="Standard Class"/>
    <s v="SF-20965"/>
    <s v="Sylvia Foulston"/>
    <x v="1"/>
    <x v="0"/>
    <x v="130"/>
    <x v="12"/>
    <n v="48126"/>
    <x v="2"/>
    <s v="OFF-AP-10000179"/>
    <s v="Office Supplies"/>
    <s v="Appliances"/>
    <x v="532"/>
    <n v="555.21"/>
    <n v="5"/>
    <x v="9"/>
    <n v="178.90100000000001"/>
    <x v="25"/>
    <x v="0"/>
    <x v="1"/>
  </r>
  <r>
    <x v="287"/>
    <x v="239"/>
    <d v="2015-12-03T00:00:00"/>
    <s v="Standard Class"/>
    <s v="SF-20965"/>
    <s v="Sylvia Foulston"/>
    <x v="1"/>
    <x v="0"/>
    <x v="130"/>
    <x v="12"/>
    <n v="48126"/>
    <x v="2"/>
    <s v="OFF-ST-10001272"/>
    <s v="Office Supplies"/>
    <s v="Storage"/>
    <x v="533"/>
    <n v="523.48"/>
    <n v="4"/>
    <x v="0"/>
    <n v="130.87"/>
    <x v="25"/>
    <x v="0"/>
    <x v="1"/>
  </r>
  <r>
    <x v="287"/>
    <x v="239"/>
    <d v="2015-12-03T00:00:00"/>
    <s v="Standard Class"/>
    <s v="SF-20965"/>
    <s v="Sylvia Foulston"/>
    <x v="1"/>
    <x v="0"/>
    <x v="130"/>
    <x v="12"/>
    <n v="48126"/>
    <x v="2"/>
    <s v="OFF-AR-10004042"/>
    <s v="Office Supplies"/>
    <s v="Art"/>
    <x v="30"/>
    <n v="161.82"/>
    <n v="9"/>
    <x v="0"/>
    <n v="46.927799999999998"/>
    <x v="25"/>
    <x v="0"/>
    <x v="1"/>
  </r>
  <r>
    <x v="288"/>
    <x v="175"/>
    <d v="2017-09-19T00:00:00"/>
    <s v="Standard Class"/>
    <s v="MO-17800"/>
    <s v="Meg O'Connel"/>
    <x v="2"/>
    <x v="0"/>
    <x v="20"/>
    <x v="15"/>
    <n v="10009"/>
    <x v="3"/>
    <s v="FUR-FU-10000221"/>
    <s v="Furniture"/>
    <s v="Furnishings"/>
    <x v="534"/>
    <n v="35.56"/>
    <n v="7"/>
    <x v="0"/>
    <n v="12.090400000000001"/>
    <x v="4"/>
    <x v="8"/>
    <x v="3"/>
  </r>
  <r>
    <x v="289"/>
    <x v="240"/>
    <d v="2017-05-23T00:00:00"/>
    <s v="Standard Class"/>
    <s v="AT-10735"/>
    <s v="Annie Thurman"/>
    <x v="0"/>
    <x v="0"/>
    <x v="4"/>
    <x v="4"/>
    <n v="98115"/>
    <x v="1"/>
    <s v="OFF-AP-10001563"/>
    <s v="Office Supplies"/>
    <s v="Appliances"/>
    <x v="535"/>
    <n v="97.16"/>
    <n v="2"/>
    <x v="0"/>
    <n v="28.176400000000001"/>
    <x v="12"/>
    <x v="5"/>
    <x v="3"/>
  </r>
  <r>
    <x v="290"/>
    <x v="94"/>
    <d v="2017-12-21T00:00:00"/>
    <s v="Standard Class"/>
    <s v="LC-17140"/>
    <s v="Logan Currie"/>
    <x v="0"/>
    <x v="0"/>
    <x v="8"/>
    <x v="1"/>
    <n v="94122"/>
    <x v="1"/>
    <s v="OFF-BI-10000605"/>
    <s v="Office Supplies"/>
    <s v="Binders"/>
    <x v="536"/>
    <n v="15.24"/>
    <n v="5"/>
    <x v="2"/>
    <n v="5.1435000000000004"/>
    <x v="11"/>
    <x v="4"/>
    <x v="3"/>
  </r>
  <r>
    <x v="290"/>
    <x v="94"/>
    <d v="2017-12-21T00:00:00"/>
    <s v="Standard Class"/>
    <s v="LC-17140"/>
    <s v="Logan Currie"/>
    <x v="0"/>
    <x v="0"/>
    <x v="8"/>
    <x v="1"/>
    <n v="94122"/>
    <x v="1"/>
    <s v="OFF-PA-10002615"/>
    <s v="Office Supplies"/>
    <s v="Paper"/>
    <x v="250"/>
    <n v="13.23"/>
    <n v="3"/>
    <x v="0"/>
    <n v="6.0857999999999999"/>
    <x v="11"/>
    <x v="4"/>
    <x v="3"/>
  </r>
  <r>
    <x v="291"/>
    <x v="25"/>
    <d v="2016-12-13T00:00:00"/>
    <s v="Second Class"/>
    <s v="FM-14380"/>
    <s v="Fred McMath"/>
    <x v="0"/>
    <x v="0"/>
    <x v="34"/>
    <x v="22"/>
    <n v="80013"/>
    <x v="1"/>
    <s v="OFF-ST-10001963"/>
    <s v="Office Supplies"/>
    <s v="Storage"/>
    <x v="537"/>
    <n v="243.38399999999999"/>
    <n v="3"/>
    <x v="2"/>
    <n v="-51.719099999999997"/>
    <x v="2"/>
    <x v="4"/>
    <x v="0"/>
  </r>
  <r>
    <x v="291"/>
    <x v="25"/>
    <d v="2016-12-13T00:00:00"/>
    <s v="Second Class"/>
    <s v="FM-14380"/>
    <s v="Fred McMath"/>
    <x v="0"/>
    <x v="0"/>
    <x v="34"/>
    <x v="22"/>
    <n v="80013"/>
    <x v="1"/>
    <s v="TEC-AC-10001267"/>
    <s v="Technology"/>
    <s v="Accessories"/>
    <x v="538"/>
    <n v="119.8"/>
    <n v="5"/>
    <x v="2"/>
    <n v="29.95"/>
    <x v="2"/>
    <x v="4"/>
    <x v="0"/>
  </r>
  <r>
    <x v="291"/>
    <x v="25"/>
    <d v="2016-12-13T00:00:00"/>
    <s v="Second Class"/>
    <s v="FM-14380"/>
    <s v="Fred McMath"/>
    <x v="0"/>
    <x v="0"/>
    <x v="34"/>
    <x v="22"/>
    <n v="80013"/>
    <x v="1"/>
    <s v="TEC-PH-10002103"/>
    <s v="Technology"/>
    <s v="Phones"/>
    <x v="539"/>
    <n v="300.76799999999997"/>
    <n v="4"/>
    <x v="2"/>
    <n v="30.076799999999999"/>
    <x v="2"/>
    <x v="4"/>
    <x v="0"/>
  </r>
  <r>
    <x v="292"/>
    <x v="241"/>
    <d v="2017-09-26T00:00:00"/>
    <s v="Second Class"/>
    <s v="BD-11605"/>
    <s v="Brian Dahlen"/>
    <x v="0"/>
    <x v="0"/>
    <x v="100"/>
    <x v="2"/>
    <n v="33180"/>
    <x v="0"/>
    <s v="TEC-AC-10002857"/>
    <s v="Technology"/>
    <s v="Accessories"/>
    <x v="540"/>
    <n v="17.88"/>
    <n v="3"/>
    <x v="2"/>
    <n v="2.4584999999999999"/>
    <x v="16"/>
    <x v="8"/>
    <x v="3"/>
  </r>
  <r>
    <x v="292"/>
    <x v="241"/>
    <d v="2017-09-26T00:00:00"/>
    <s v="Second Class"/>
    <s v="BD-11605"/>
    <s v="Brian Dahlen"/>
    <x v="0"/>
    <x v="0"/>
    <x v="100"/>
    <x v="2"/>
    <n v="33180"/>
    <x v="0"/>
    <s v="OFF-LA-10003930"/>
    <s v="Office Supplies"/>
    <s v="Labels"/>
    <x v="508"/>
    <n v="235.94399999999999"/>
    <n v="3"/>
    <x v="2"/>
    <n v="85.529700000000005"/>
    <x v="16"/>
    <x v="8"/>
    <x v="3"/>
  </r>
  <r>
    <x v="293"/>
    <x v="242"/>
    <d v="2015-10-09T00:00:00"/>
    <s v="Second Class"/>
    <s v="DJ-13420"/>
    <s v="Denny Joy"/>
    <x v="1"/>
    <x v="0"/>
    <x v="131"/>
    <x v="32"/>
    <n v="31088"/>
    <x v="0"/>
    <s v="FUR-CH-10001482"/>
    <s v="Furniture"/>
    <s v="Chairs"/>
    <x v="541"/>
    <n v="392.94"/>
    <n v="3"/>
    <x v="0"/>
    <n v="43.223399999999998"/>
    <x v="18"/>
    <x v="2"/>
    <x v="1"/>
  </r>
  <r>
    <x v="294"/>
    <x v="243"/>
    <d v="2016-08-21T00:00:00"/>
    <s v="Standard Class"/>
    <s v="ME-17725"/>
    <s v="Max Engle"/>
    <x v="0"/>
    <x v="0"/>
    <x v="34"/>
    <x v="22"/>
    <n v="80013"/>
    <x v="1"/>
    <s v="OFF-BI-10001989"/>
    <s v="Office Supplies"/>
    <s v="Binders"/>
    <x v="542"/>
    <n v="18.882000000000001"/>
    <n v="3"/>
    <x v="6"/>
    <n v="-13.8468"/>
    <x v="4"/>
    <x v="6"/>
    <x v="0"/>
  </r>
  <r>
    <x v="294"/>
    <x v="243"/>
    <d v="2016-08-21T00:00:00"/>
    <s v="Standard Class"/>
    <s v="ME-17725"/>
    <s v="Max Engle"/>
    <x v="0"/>
    <x v="0"/>
    <x v="34"/>
    <x v="22"/>
    <n v="80013"/>
    <x v="1"/>
    <s v="OFF-AP-10003287"/>
    <s v="Office Supplies"/>
    <s v="Appliances"/>
    <x v="543"/>
    <n v="122.328"/>
    <n v="3"/>
    <x v="2"/>
    <n v="12.232799999999999"/>
    <x v="4"/>
    <x v="6"/>
    <x v="0"/>
  </r>
  <r>
    <x v="295"/>
    <x v="244"/>
    <d v="2016-05-25T00:00:00"/>
    <s v="Standard Class"/>
    <s v="RB-19465"/>
    <s v="Rick Bensley"/>
    <x v="2"/>
    <x v="0"/>
    <x v="132"/>
    <x v="1"/>
    <n v="94591"/>
    <x v="1"/>
    <s v="FUR-FU-10000576"/>
    <s v="Furniture"/>
    <s v="Furnishings"/>
    <x v="221"/>
    <n v="1049.2"/>
    <n v="5"/>
    <x v="0"/>
    <n v="272.79199999999997"/>
    <x v="14"/>
    <x v="5"/>
    <x v="0"/>
  </r>
  <r>
    <x v="295"/>
    <x v="244"/>
    <d v="2016-05-25T00:00:00"/>
    <s v="Standard Class"/>
    <s v="RB-19465"/>
    <s v="Rick Bensley"/>
    <x v="2"/>
    <x v="0"/>
    <x v="132"/>
    <x v="1"/>
    <n v="94591"/>
    <x v="1"/>
    <s v="OFF-BI-10004728"/>
    <s v="Office Supplies"/>
    <s v="Binders"/>
    <x v="544"/>
    <n v="15.423999999999999"/>
    <n v="4"/>
    <x v="2"/>
    <n v="5.0128000000000004"/>
    <x v="14"/>
    <x v="5"/>
    <x v="0"/>
  </r>
  <r>
    <x v="296"/>
    <x v="122"/>
    <d v="2016-12-22T00:00:00"/>
    <s v="Standard Class"/>
    <s v="JD-16150"/>
    <s v="Justin Deggeller"/>
    <x v="1"/>
    <x v="0"/>
    <x v="31"/>
    <x v="11"/>
    <n v="55407"/>
    <x v="2"/>
    <s v="FUR-FU-10000732"/>
    <s v="Furniture"/>
    <s v="Furnishings"/>
    <x v="545"/>
    <n v="18.84"/>
    <n v="3"/>
    <x v="0"/>
    <n v="6.0288000000000004"/>
    <x v="15"/>
    <x v="4"/>
    <x v="0"/>
  </r>
  <r>
    <x v="297"/>
    <x v="245"/>
    <d v="2017-08-03T00:00:00"/>
    <s v="Second Class"/>
    <s v="JL-15835"/>
    <s v="John Lee"/>
    <x v="0"/>
    <x v="0"/>
    <x v="133"/>
    <x v="1"/>
    <n v="92691"/>
    <x v="1"/>
    <s v="OFF-ST-10000585"/>
    <s v="Office Supplies"/>
    <s v="Storage"/>
    <x v="546"/>
    <n v="330.4"/>
    <n v="2"/>
    <x v="0"/>
    <n v="85.903999999999996"/>
    <x v="17"/>
    <x v="7"/>
    <x v="3"/>
  </r>
  <r>
    <x v="297"/>
    <x v="245"/>
    <d v="2017-08-03T00:00:00"/>
    <s v="Second Class"/>
    <s v="JL-15835"/>
    <s v="John Lee"/>
    <x v="0"/>
    <x v="0"/>
    <x v="133"/>
    <x v="1"/>
    <n v="92691"/>
    <x v="1"/>
    <s v="OFF-LA-10002787"/>
    <s v="Office Supplies"/>
    <s v="Labels"/>
    <x v="547"/>
    <n v="26.25"/>
    <n v="7"/>
    <x v="0"/>
    <n v="12.6"/>
    <x v="17"/>
    <x v="7"/>
    <x v="3"/>
  </r>
  <r>
    <x v="298"/>
    <x v="193"/>
    <d v="2017-06-15T00:00:00"/>
    <s v="Standard Class"/>
    <s v="SC-20305"/>
    <s v="Sean Christensen"/>
    <x v="0"/>
    <x v="0"/>
    <x v="134"/>
    <x v="12"/>
    <n v="48307"/>
    <x v="2"/>
    <s v="TEC-AC-10003832"/>
    <s v="Technology"/>
    <s v="Accessories"/>
    <x v="463"/>
    <n v="132.52000000000001"/>
    <n v="4"/>
    <x v="0"/>
    <n v="54.333199999999998"/>
    <x v="13"/>
    <x v="1"/>
    <x v="3"/>
  </r>
  <r>
    <x v="299"/>
    <x v="246"/>
    <d v="2017-07-25T00:00:00"/>
    <s v="Standard Class"/>
    <s v="TW-21025"/>
    <s v="Tamara Willingham"/>
    <x v="2"/>
    <x v="0"/>
    <x v="135"/>
    <x v="30"/>
    <n v="7060"/>
    <x v="3"/>
    <s v="OFF-PA-10001934"/>
    <s v="Office Supplies"/>
    <s v="Paper"/>
    <x v="548"/>
    <n v="6.48"/>
    <n v="1"/>
    <x v="0"/>
    <n v="3.1751999999999998"/>
    <x v="30"/>
    <x v="7"/>
    <x v="3"/>
  </r>
  <r>
    <x v="300"/>
    <x v="247"/>
    <d v="2018-01-05T00:00:00"/>
    <s v="Standard Class"/>
    <s v="CC-12430"/>
    <s v="Chuck Clark"/>
    <x v="2"/>
    <x v="0"/>
    <x v="38"/>
    <x v="14"/>
    <n v="47201"/>
    <x v="2"/>
    <s v="OFF-AP-10002457"/>
    <s v="Office Supplies"/>
    <s v="Appliances"/>
    <x v="549"/>
    <n v="209.3"/>
    <n v="2"/>
    <x v="0"/>
    <n v="56.511000000000003"/>
    <x v="17"/>
    <x v="4"/>
    <x v="3"/>
  </r>
  <r>
    <x v="301"/>
    <x v="178"/>
    <d v="2016-04-08T00:00:00"/>
    <s v="Standard Class"/>
    <s v="BB-10990"/>
    <s v="Barry Blumstein"/>
    <x v="1"/>
    <x v="0"/>
    <x v="136"/>
    <x v="16"/>
    <n v="85635"/>
    <x v="1"/>
    <s v="OFF-FA-10003112"/>
    <s v="Office Supplies"/>
    <s v="Fasteners"/>
    <x v="128"/>
    <n v="31.56"/>
    <n v="5"/>
    <x v="2"/>
    <n v="9.8625000000000007"/>
    <x v="26"/>
    <x v="3"/>
    <x v="0"/>
  </r>
  <r>
    <x v="301"/>
    <x v="178"/>
    <d v="2016-04-08T00:00:00"/>
    <s v="Standard Class"/>
    <s v="BB-10990"/>
    <s v="Barry Blumstein"/>
    <x v="1"/>
    <x v="0"/>
    <x v="136"/>
    <x v="16"/>
    <n v="85635"/>
    <x v="1"/>
    <s v="OFF-AP-10002350"/>
    <s v="Office Supplies"/>
    <s v="Appliances"/>
    <x v="550"/>
    <n v="30.143999999999998"/>
    <n v="2"/>
    <x v="2"/>
    <n v="3.0144000000000002"/>
    <x v="26"/>
    <x v="3"/>
    <x v="0"/>
  </r>
  <r>
    <x v="302"/>
    <x v="25"/>
    <d v="2016-12-16T00:00:00"/>
    <s v="Second Class"/>
    <s v="AR-10825"/>
    <s v="Anthony Rawles"/>
    <x v="1"/>
    <x v="0"/>
    <x v="137"/>
    <x v="4"/>
    <n v="98661"/>
    <x v="1"/>
    <s v="FUR-FU-10001935"/>
    <s v="Furniture"/>
    <s v="Furnishings"/>
    <x v="345"/>
    <n v="14.8"/>
    <n v="4"/>
    <x v="0"/>
    <n v="6.0679999999999996"/>
    <x v="2"/>
    <x v="4"/>
    <x v="0"/>
  </r>
  <r>
    <x v="302"/>
    <x v="25"/>
    <d v="2016-12-16T00:00:00"/>
    <s v="Second Class"/>
    <s v="AR-10825"/>
    <s v="Anthony Rawles"/>
    <x v="1"/>
    <x v="0"/>
    <x v="137"/>
    <x v="4"/>
    <n v="98661"/>
    <x v="1"/>
    <s v="TEC-PH-10003273"/>
    <s v="Technology"/>
    <s v="Phones"/>
    <x v="173"/>
    <n v="302.37599999999998"/>
    <n v="3"/>
    <x v="2"/>
    <n v="22.6782"/>
    <x v="2"/>
    <x v="4"/>
    <x v="0"/>
  </r>
  <r>
    <x v="302"/>
    <x v="25"/>
    <d v="2016-12-16T00:00:00"/>
    <s v="Second Class"/>
    <s v="AR-10825"/>
    <s v="Anthony Rawles"/>
    <x v="1"/>
    <x v="0"/>
    <x v="137"/>
    <x v="4"/>
    <n v="98661"/>
    <x v="1"/>
    <s v="TEC-AC-10001142"/>
    <s v="Technology"/>
    <s v="Accessories"/>
    <x v="551"/>
    <n v="316"/>
    <n v="4"/>
    <x v="0"/>
    <n v="31.6"/>
    <x v="2"/>
    <x v="4"/>
    <x v="0"/>
  </r>
  <r>
    <x v="303"/>
    <x v="248"/>
    <d v="2016-10-29T00:00:00"/>
    <s v="Standard Class"/>
    <s v="SR-20740"/>
    <s v="Steven Roelle"/>
    <x v="2"/>
    <x v="0"/>
    <x v="20"/>
    <x v="15"/>
    <n v="10024"/>
    <x v="3"/>
    <s v="OFF-PA-10000482"/>
    <s v="Office Supplies"/>
    <s v="Paper"/>
    <x v="67"/>
    <n v="379.4"/>
    <n v="10"/>
    <x v="0"/>
    <n v="178.31800000000001"/>
    <x v="27"/>
    <x v="2"/>
    <x v="0"/>
  </r>
  <r>
    <x v="304"/>
    <x v="249"/>
    <d v="2017-06-23T00:00:00"/>
    <s v="Standard Class"/>
    <s v="AR-10405"/>
    <s v="Allen Rosenblatt"/>
    <x v="1"/>
    <x v="0"/>
    <x v="20"/>
    <x v="15"/>
    <n v="10035"/>
    <x v="3"/>
    <s v="OFF-PA-10003892"/>
    <s v="Office Supplies"/>
    <s v="Paper"/>
    <x v="62"/>
    <n v="97.82"/>
    <n v="2"/>
    <x v="0"/>
    <n v="45.9754"/>
    <x v="12"/>
    <x v="1"/>
    <x v="3"/>
  </r>
  <r>
    <x v="304"/>
    <x v="249"/>
    <d v="2017-06-23T00:00:00"/>
    <s v="Standard Class"/>
    <s v="AR-10405"/>
    <s v="Allen Rosenblatt"/>
    <x v="1"/>
    <x v="0"/>
    <x v="20"/>
    <x v="15"/>
    <n v="10035"/>
    <x v="3"/>
    <s v="TEC-AC-10001101"/>
    <s v="Technology"/>
    <s v="Accessories"/>
    <x v="552"/>
    <n v="103.12"/>
    <n v="8"/>
    <x v="0"/>
    <n v="10.311999999999999"/>
    <x v="12"/>
    <x v="1"/>
    <x v="3"/>
  </r>
  <r>
    <x v="305"/>
    <x v="250"/>
    <d v="2016-08-28T00:00:00"/>
    <s v="Standard Class"/>
    <s v="CR-12730"/>
    <s v="Craig Reiter"/>
    <x v="0"/>
    <x v="0"/>
    <x v="38"/>
    <x v="24"/>
    <n v="43229"/>
    <x v="3"/>
    <s v="OFF-AP-10002439"/>
    <s v="Office Supplies"/>
    <s v="Appliances"/>
    <x v="553"/>
    <n v="113.55200000000001"/>
    <n v="2"/>
    <x v="2"/>
    <n v="8.5164000000000009"/>
    <x v="6"/>
    <x v="6"/>
    <x v="0"/>
  </r>
  <r>
    <x v="305"/>
    <x v="250"/>
    <d v="2016-08-28T00:00:00"/>
    <s v="Standard Class"/>
    <s v="CR-12730"/>
    <s v="Craig Reiter"/>
    <x v="0"/>
    <x v="0"/>
    <x v="38"/>
    <x v="24"/>
    <n v="43229"/>
    <x v="3"/>
    <s v="OFF-BI-10002827"/>
    <s v="Office Supplies"/>
    <s v="Binders"/>
    <x v="554"/>
    <n v="3.3180000000000001"/>
    <n v="2"/>
    <x v="6"/>
    <n v="-2.6543999999999999"/>
    <x v="6"/>
    <x v="6"/>
    <x v="0"/>
  </r>
  <r>
    <x v="305"/>
    <x v="250"/>
    <d v="2016-08-28T00:00:00"/>
    <s v="Standard Class"/>
    <s v="CR-12730"/>
    <s v="Craig Reiter"/>
    <x v="0"/>
    <x v="0"/>
    <x v="38"/>
    <x v="24"/>
    <n v="43229"/>
    <x v="3"/>
    <s v="OFF-EN-10002230"/>
    <s v="Office Supplies"/>
    <s v="Envelopes"/>
    <x v="555"/>
    <n v="134.28800000000001"/>
    <n v="2"/>
    <x v="2"/>
    <n v="45.322200000000002"/>
    <x v="6"/>
    <x v="6"/>
    <x v="0"/>
  </r>
  <r>
    <x v="306"/>
    <x v="251"/>
    <d v="2016-09-19T00:00:00"/>
    <s v="Same Day"/>
    <s v="EH-14125"/>
    <s v="Eugene Hildebrand"/>
    <x v="2"/>
    <x v="0"/>
    <x v="34"/>
    <x v="10"/>
    <n v="60505"/>
    <x v="2"/>
    <s v="FUR-CH-10001215"/>
    <s v="Furniture"/>
    <s v="Chairs"/>
    <x v="445"/>
    <n v="701.37199999999996"/>
    <n v="2"/>
    <x v="4"/>
    <n v="-50.097999999999999"/>
    <x v="12"/>
    <x v="8"/>
    <x v="0"/>
  </r>
  <r>
    <x v="306"/>
    <x v="251"/>
    <d v="2016-09-19T00:00:00"/>
    <s v="Same Day"/>
    <s v="EH-14125"/>
    <s v="Eugene Hildebrand"/>
    <x v="2"/>
    <x v="0"/>
    <x v="34"/>
    <x v="10"/>
    <n v="60505"/>
    <x v="2"/>
    <s v="OFF-BI-10004654"/>
    <s v="Office Supplies"/>
    <s v="Binders"/>
    <x v="68"/>
    <n v="2.3079999999999998"/>
    <n v="2"/>
    <x v="3"/>
    <n v="-3.4620000000000002"/>
    <x v="12"/>
    <x v="8"/>
    <x v="0"/>
  </r>
  <r>
    <x v="307"/>
    <x v="252"/>
    <d v="2015-08-28T00:00:00"/>
    <s v="Standard Class"/>
    <s v="CB-12025"/>
    <s v="Cassandra Brandow"/>
    <x v="0"/>
    <x v="0"/>
    <x v="81"/>
    <x v="5"/>
    <n v="76017"/>
    <x v="2"/>
    <s v="OFF-ST-10001490"/>
    <s v="Office Supplies"/>
    <s v="Storage"/>
    <x v="518"/>
    <n v="999.43200000000002"/>
    <n v="7"/>
    <x v="2"/>
    <n v="124.929"/>
    <x v="16"/>
    <x v="6"/>
    <x v="1"/>
  </r>
  <r>
    <x v="307"/>
    <x v="252"/>
    <d v="2015-08-28T00:00:00"/>
    <s v="Standard Class"/>
    <s v="CB-12025"/>
    <s v="Cassandra Brandow"/>
    <x v="0"/>
    <x v="0"/>
    <x v="81"/>
    <x v="5"/>
    <n v="76017"/>
    <x v="2"/>
    <s v="OFF-ST-10001511"/>
    <s v="Office Supplies"/>
    <s v="Storage"/>
    <x v="556"/>
    <n v="724.08"/>
    <n v="14"/>
    <x v="2"/>
    <n v="-135.76499999999999"/>
    <x v="16"/>
    <x v="6"/>
    <x v="1"/>
  </r>
  <r>
    <x v="307"/>
    <x v="252"/>
    <d v="2015-08-28T00:00:00"/>
    <s v="Standard Class"/>
    <s v="CB-12025"/>
    <s v="Cassandra Brandow"/>
    <x v="0"/>
    <x v="0"/>
    <x v="81"/>
    <x v="5"/>
    <n v="76017"/>
    <x v="2"/>
    <s v="FUR-TA-10001768"/>
    <s v="Furniture"/>
    <s v="Tables"/>
    <x v="114"/>
    <n v="918.78499999999997"/>
    <n v="5"/>
    <x v="4"/>
    <n v="-118.12949999999999"/>
    <x v="16"/>
    <x v="6"/>
    <x v="1"/>
  </r>
  <r>
    <x v="307"/>
    <x v="252"/>
    <d v="2015-08-28T00:00:00"/>
    <s v="Standard Class"/>
    <s v="CB-12025"/>
    <s v="Cassandra Brandow"/>
    <x v="0"/>
    <x v="0"/>
    <x v="81"/>
    <x v="5"/>
    <n v="76017"/>
    <x v="2"/>
    <s v="OFF-BI-10003981"/>
    <s v="Office Supplies"/>
    <s v="Binders"/>
    <x v="109"/>
    <n v="2.7240000000000002"/>
    <n v="3"/>
    <x v="3"/>
    <n v="-4.2222"/>
    <x v="16"/>
    <x v="6"/>
    <x v="1"/>
  </r>
  <r>
    <x v="308"/>
    <x v="253"/>
    <d v="2016-03-30T00:00:00"/>
    <s v="Standard Class"/>
    <s v="SP-20545"/>
    <s v="Sibella Parks"/>
    <x v="1"/>
    <x v="0"/>
    <x v="20"/>
    <x v="15"/>
    <n v="10011"/>
    <x v="3"/>
    <s v="OFF-ST-10001522"/>
    <s v="Office Supplies"/>
    <s v="Storage"/>
    <x v="197"/>
    <n v="459.95"/>
    <n v="5"/>
    <x v="0"/>
    <n v="18.398"/>
    <x v="20"/>
    <x v="10"/>
    <x v="0"/>
  </r>
  <r>
    <x v="309"/>
    <x v="254"/>
    <d v="2016-11-04T00:00:00"/>
    <s v="Same Day"/>
    <s v="RC-19825"/>
    <s v="Roy Collins"/>
    <x v="0"/>
    <x v="0"/>
    <x v="103"/>
    <x v="0"/>
    <n v="40214"/>
    <x v="0"/>
    <s v="OFF-FA-10000621"/>
    <s v="Office Supplies"/>
    <s v="Fasteners"/>
    <x v="110"/>
    <n v="10.74"/>
    <n v="3"/>
    <x v="0"/>
    <n v="5.2625999999999999"/>
    <x v="18"/>
    <x v="0"/>
    <x v="0"/>
  </r>
  <r>
    <x v="310"/>
    <x v="110"/>
    <d v="2017-06-10T00:00:00"/>
    <s v="Second Class"/>
    <s v="TH-21235"/>
    <s v="Tiffany House"/>
    <x v="1"/>
    <x v="0"/>
    <x v="61"/>
    <x v="5"/>
    <n v="75081"/>
    <x v="2"/>
    <s v="OFF-SU-10004231"/>
    <s v="Office Supplies"/>
    <s v="Supplies"/>
    <x v="557"/>
    <n v="23.76"/>
    <n v="3"/>
    <x v="2"/>
    <n v="2.0790000000000002"/>
    <x v="0"/>
    <x v="1"/>
    <x v="3"/>
  </r>
  <r>
    <x v="310"/>
    <x v="110"/>
    <d v="2017-06-10T00:00:00"/>
    <s v="Second Class"/>
    <s v="TH-21235"/>
    <s v="Tiffany House"/>
    <x v="1"/>
    <x v="0"/>
    <x v="61"/>
    <x v="5"/>
    <n v="75081"/>
    <x v="2"/>
    <s v="OFF-PA-10000474"/>
    <s v="Office Supplies"/>
    <s v="Paper"/>
    <x v="33"/>
    <n v="85.055999999999997"/>
    <n v="3"/>
    <x v="2"/>
    <n v="28.706399999999999"/>
    <x v="0"/>
    <x v="1"/>
    <x v="3"/>
  </r>
  <r>
    <x v="310"/>
    <x v="110"/>
    <d v="2017-06-10T00:00:00"/>
    <s v="Second Class"/>
    <s v="TH-21235"/>
    <s v="Tiffany House"/>
    <x v="1"/>
    <x v="0"/>
    <x v="61"/>
    <x v="5"/>
    <n v="75081"/>
    <x v="2"/>
    <s v="TEC-PH-10004042"/>
    <s v="Technology"/>
    <s v="Phones"/>
    <x v="558"/>
    <n v="381.57600000000002"/>
    <n v="3"/>
    <x v="2"/>
    <n v="28.618200000000002"/>
    <x v="0"/>
    <x v="1"/>
    <x v="3"/>
  </r>
  <r>
    <x v="311"/>
    <x v="163"/>
    <d v="2014-12-26T00:00:00"/>
    <s v="First Class"/>
    <s v="RP-19390"/>
    <s v="Resi Pölking"/>
    <x v="0"/>
    <x v="0"/>
    <x v="138"/>
    <x v="24"/>
    <n v="44105"/>
    <x v="3"/>
    <s v="FUR-FU-10003096"/>
    <s v="Furniture"/>
    <s v="Furnishings"/>
    <x v="559"/>
    <n v="30.36"/>
    <n v="5"/>
    <x v="2"/>
    <n v="8.7285000000000004"/>
    <x v="16"/>
    <x v="4"/>
    <x v="2"/>
  </r>
  <r>
    <x v="312"/>
    <x v="255"/>
    <d v="2017-06-13T00:00:00"/>
    <s v="Standard Class"/>
    <s v="MO-17800"/>
    <s v="Meg O'Connel"/>
    <x v="2"/>
    <x v="0"/>
    <x v="22"/>
    <x v="10"/>
    <n v="60653"/>
    <x v="2"/>
    <s v="FUR-FU-10002759"/>
    <s v="Furniture"/>
    <s v="Furnishings"/>
    <x v="560"/>
    <n v="23.975999999999999"/>
    <n v="3"/>
    <x v="7"/>
    <n v="-14.3856"/>
    <x v="3"/>
    <x v="1"/>
    <x v="3"/>
  </r>
  <r>
    <x v="312"/>
    <x v="255"/>
    <d v="2017-06-13T00:00:00"/>
    <s v="Standard Class"/>
    <s v="MO-17800"/>
    <s v="Meg O'Connel"/>
    <x v="2"/>
    <x v="0"/>
    <x v="22"/>
    <x v="10"/>
    <n v="60653"/>
    <x v="2"/>
    <s v="FUR-TA-10000688"/>
    <s v="Furniture"/>
    <s v="Tables"/>
    <x v="561"/>
    <n v="108.925"/>
    <n v="1"/>
    <x v="5"/>
    <n v="-71.890500000000003"/>
    <x v="3"/>
    <x v="1"/>
    <x v="3"/>
  </r>
  <r>
    <x v="312"/>
    <x v="255"/>
    <d v="2017-06-13T00:00:00"/>
    <s v="Standard Class"/>
    <s v="MO-17800"/>
    <s v="Meg O'Connel"/>
    <x v="2"/>
    <x v="0"/>
    <x v="22"/>
    <x v="10"/>
    <n v="60653"/>
    <x v="2"/>
    <s v="OFF-PA-10002377"/>
    <s v="Office Supplies"/>
    <s v="Paper"/>
    <x v="562"/>
    <n v="36.351999999999997"/>
    <n v="8"/>
    <x v="2"/>
    <n v="11.36"/>
    <x v="3"/>
    <x v="1"/>
    <x v="3"/>
  </r>
  <r>
    <x v="313"/>
    <x v="140"/>
    <d v="2017-06-22T00:00:00"/>
    <s v="Standard Class"/>
    <s v="TD-20995"/>
    <s v="Tamara Dahlen"/>
    <x v="0"/>
    <x v="0"/>
    <x v="94"/>
    <x v="10"/>
    <n v="62301"/>
    <x v="2"/>
    <s v="OFF-AR-10001954"/>
    <s v="Office Supplies"/>
    <s v="Art"/>
    <x v="563"/>
    <n v="19.559999999999999"/>
    <n v="5"/>
    <x v="2"/>
    <n v="1.7115"/>
    <x v="4"/>
    <x v="1"/>
    <x v="3"/>
  </r>
  <r>
    <x v="314"/>
    <x v="256"/>
    <d v="2017-12-08T00:00:00"/>
    <s v="First Class"/>
    <s v="RB-19570"/>
    <s v="Rob Beeghly"/>
    <x v="0"/>
    <x v="0"/>
    <x v="38"/>
    <x v="14"/>
    <n v="47201"/>
    <x v="2"/>
    <s v="OFF-AP-10004532"/>
    <s v="Office Supplies"/>
    <s v="Appliances"/>
    <x v="564"/>
    <n v="61.44"/>
    <n v="3"/>
    <x v="0"/>
    <n v="16.588799999999999"/>
    <x v="5"/>
    <x v="4"/>
    <x v="3"/>
  </r>
  <r>
    <x v="314"/>
    <x v="256"/>
    <d v="2017-12-08T00:00:00"/>
    <s v="First Class"/>
    <s v="RB-19570"/>
    <s v="Rob Beeghly"/>
    <x v="0"/>
    <x v="0"/>
    <x v="38"/>
    <x v="14"/>
    <n v="47201"/>
    <x v="2"/>
    <s v="OFF-PA-10002137"/>
    <s v="Office Supplies"/>
    <s v="Paper"/>
    <x v="565"/>
    <n v="38.9"/>
    <n v="5"/>
    <x v="0"/>
    <n v="17.504999999999999"/>
    <x v="5"/>
    <x v="4"/>
    <x v="3"/>
  </r>
  <r>
    <x v="314"/>
    <x v="256"/>
    <d v="2017-12-08T00:00:00"/>
    <s v="First Class"/>
    <s v="RB-19570"/>
    <s v="Rob Beeghly"/>
    <x v="0"/>
    <x v="0"/>
    <x v="38"/>
    <x v="14"/>
    <n v="47201"/>
    <x v="2"/>
    <s v="TEC-AC-10003832"/>
    <s v="Technology"/>
    <s v="Accessories"/>
    <x v="463"/>
    <n v="99.39"/>
    <n v="3"/>
    <x v="0"/>
    <n v="40.749899999999997"/>
    <x v="5"/>
    <x v="4"/>
    <x v="3"/>
  </r>
  <r>
    <x v="315"/>
    <x v="257"/>
    <d v="2017-03-23T00:00:00"/>
    <s v="Standard Class"/>
    <s v="CD-11980"/>
    <s v="Carol Darley"/>
    <x v="0"/>
    <x v="0"/>
    <x v="139"/>
    <x v="5"/>
    <n v="75701"/>
    <x v="2"/>
    <s v="OFF-AP-10000804"/>
    <s v="Office Supplies"/>
    <s v="Appliances"/>
    <x v="566"/>
    <n v="2.6880000000000002"/>
    <n v="3"/>
    <x v="3"/>
    <n v="-7.3920000000000003"/>
    <x v="15"/>
    <x v="10"/>
    <x v="3"/>
  </r>
  <r>
    <x v="315"/>
    <x v="257"/>
    <d v="2017-03-23T00:00:00"/>
    <s v="Standard Class"/>
    <s v="CD-11980"/>
    <s v="Carol Darley"/>
    <x v="0"/>
    <x v="0"/>
    <x v="139"/>
    <x v="5"/>
    <n v="75701"/>
    <x v="2"/>
    <s v="TEC-AC-10003614"/>
    <s v="Technology"/>
    <s v="Accessories"/>
    <x v="567"/>
    <n v="27.815999999999999"/>
    <n v="3"/>
    <x v="2"/>
    <n v="4.5201000000000002"/>
    <x v="15"/>
    <x v="10"/>
    <x v="3"/>
  </r>
  <r>
    <x v="315"/>
    <x v="257"/>
    <d v="2017-03-23T00:00:00"/>
    <s v="Standard Class"/>
    <s v="CD-11980"/>
    <s v="Carol Darley"/>
    <x v="0"/>
    <x v="0"/>
    <x v="139"/>
    <x v="5"/>
    <n v="75701"/>
    <x v="2"/>
    <s v="FUR-FU-10003553"/>
    <s v="Furniture"/>
    <s v="Furnishings"/>
    <x v="568"/>
    <n v="82.524000000000001"/>
    <n v="3"/>
    <x v="7"/>
    <n v="-41.262"/>
    <x v="15"/>
    <x v="10"/>
    <x v="3"/>
  </r>
  <r>
    <x v="315"/>
    <x v="257"/>
    <d v="2017-03-23T00:00:00"/>
    <s v="Standard Class"/>
    <s v="CD-11980"/>
    <s v="Carol Darley"/>
    <x v="0"/>
    <x v="0"/>
    <x v="139"/>
    <x v="5"/>
    <n v="75701"/>
    <x v="2"/>
    <s v="OFF-BI-10004632"/>
    <s v="Office Supplies"/>
    <s v="Binders"/>
    <x v="569"/>
    <n v="182.994"/>
    <n v="3"/>
    <x v="3"/>
    <n v="-320.23950000000002"/>
    <x v="15"/>
    <x v="10"/>
    <x v="3"/>
  </r>
  <r>
    <x v="316"/>
    <x v="258"/>
    <d v="2016-11-24T00:00:00"/>
    <s v="Standard Class"/>
    <s v="DJ-13630"/>
    <s v="Doug Jacobs"/>
    <x v="0"/>
    <x v="0"/>
    <x v="20"/>
    <x v="15"/>
    <n v="10024"/>
    <x v="3"/>
    <s v="OFF-BI-10003305"/>
    <s v="Office Supplies"/>
    <s v="Binders"/>
    <x v="570"/>
    <n v="14.352"/>
    <n v="3"/>
    <x v="2"/>
    <n v="4.6643999999999997"/>
    <x v="12"/>
    <x v="0"/>
    <x v="0"/>
  </r>
  <r>
    <x v="316"/>
    <x v="258"/>
    <d v="2016-11-24T00:00:00"/>
    <s v="Standard Class"/>
    <s v="DJ-13630"/>
    <s v="Doug Jacobs"/>
    <x v="0"/>
    <x v="0"/>
    <x v="20"/>
    <x v="15"/>
    <n v="10024"/>
    <x v="3"/>
    <s v="OFF-ST-10002583"/>
    <s v="Office Supplies"/>
    <s v="Storage"/>
    <x v="571"/>
    <n v="64.959999999999994"/>
    <n v="2"/>
    <x v="0"/>
    <n v="2.5983999999999998"/>
    <x v="12"/>
    <x v="0"/>
    <x v="0"/>
  </r>
  <r>
    <x v="316"/>
    <x v="258"/>
    <d v="2016-11-24T00:00:00"/>
    <s v="Standard Class"/>
    <s v="DJ-13630"/>
    <s v="Doug Jacobs"/>
    <x v="0"/>
    <x v="0"/>
    <x v="20"/>
    <x v="15"/>
    <n v="10024"/>
    <x v="3"/>
    <s v="OFF-ST-10004507"/>
    <s v="Office Supplies"/>
    <s v="Storage"/>
    <x v="457"/>
    <n v="68.599999999999994"/>
    <n v="4"/>
    <x v="0"/>
    <n v="18.521999999999998"/>
    <x v="12"/>
    <x v="0"/>
    <x v="0"/>
  </r>
  <r>
    <x v="317"/>
    <x v="259"/>
    <d v="2017-11-04T00:00:00"/>
    <s v="Same Day"/>
    <s v="GT-14635"/>
    <s v="Grant Thornton"/>
    <x v="1"/>
    <x v="0"/>
    <x v="140"/>
    <x v="3"/>
    <n v="27217"/>
    <x v="0"/>
    <s v="TEC-MA-10004125"/>
    <s v="Technology"/>
    <s v="Machines"/>
    <x v="572"/>
    <n v="7999.98"/>
    <n v="4"/>
    <x v="5"/>
    <n v="-3839.9904000000001"/>
    <x v="18"/>
    <x v="0"/>
    <x v="3"/>
  </r>
  <r>
    <x v="317"/>
    <x v="259"/>
    <d v="2017-11-04T00:00:00"/>
    <s v="Same Day"/>
    <s v="GT-14635"/>
    <s v="Grant Thornton"/>
    <x v="1"/>
    <x v="0"/>
    <x v="140"/>
    <x v="3"/>
    <n v="27217"/>
    <x v="0"/>
    <s v="OFF-AP-10002457"/>
    <s v="Office Supplies"/>
    <s v="Appliances"/>
    <x v="549"/>
    <n v="167.44"/>
    <n v="2"/>
    <x v="2"/>
    <n v="14.651"/>
    <x v="18"/>
    <x v="0"/>
    <x v="3"/>
  </r>
  <r>
    <x v="318"/>
    <x v="260"/>
    <d v="2014-07-08T00:00:00"/>
    <s v="First Class"/>
    <s v="MC-17845"/>
    <s v="Michael Chen"/>
    <x v="0"/>
    <x v="0"/>
    <x v="25"/>
    <x v="35"/>
    <n v="39212"/>
    <x v="0"/>
    <s v="TEC-AC-10003911"/>
    <s v="Technology"/>
    <s v="Accessories"/>
    <x v="331"/>
    <n v="479.97"/>
    <n v="3"/>
    <x v="0"/>
    <n v="163.18979999999999"/>
    <x v="5"/>
    <x v="7"/>
    <x v="2"/>
  </r>
  <r>
    <x v="318"/>
    <x v="260"/>
    <d v="2014-07-08T00:00:00"/>
    <s v="First Class"/>
    <s v="MC-17845"/>
    <s v="Michael Chen"/>
    <x v="0"/>
    <x v="0"/>
    <x v="25"/>
    <x v="35"/>
    <n v="39212"/>
    <x v="0"/>
    <s v="OFF-LA-10001934"/>
    <s v="Office Supplies"/>
    <s v="Labels"/>
    <x v="573"/>
    <n v="14.62"/>
    <n v="2"/>
    <x v="0"/>
    <n v="6.8714000000000004"/>
    <x v="5"/>
    <x v="7"/>
    <x v="2"/>
  </r>
  <r>
    <x v="318"/>
    <x v="260"/>
    <d v="2014-07-08T00:00:00"/>
    <s v="First Class"/>
    <s v="MC-17845"/>
    <s v="Michael Chen"/>
    <x v="0"/>
    <x v="0"/>
    <x v="25"/>
    <x v="35"/>
    <n v="39212"/>
    <x v="0"/>
    <s v="OFF-PA-10000304"/>
    <s v="Office Supplies"/>
    <s v="Paper"/>
    <x v="88"/>
    <n v="19.440000000000001"/>
    <n v="3"/>
    <x v="0"/>
    <n v="9.3312000000000008"/>
    <x v="5"/>
    <x v="7"/>
    <x v="2"/>
  </r>
  <r>
    <x v="319"/>
    <x v="53"/>
    <d v="2017-12-29T00:00:00"/>
    <s v="Standard Class"/>
    <s v="RA-19285"/>
    <s v="Ralph Arnett"/>
    <x v="0"/>
    <x v="0"/>
    <x v="20"/>
    <x v="15"/>
    <n v="10035"/>
    <x v="3"/>
    <s v="FUR-BO-10004015"/>
    <s v="Furniture"/>
    <s v="Bookcases"/>
    <x v="574"/>
    <n v="191.98400000000001"/>
    <n v="2"/>
    <x v="2"/>
    <n v="4.7995999999999999"/>
    <x v="10"/>
    <x v="4"/>
    <x v="3"/>
  </r>
  <r>
    <x v="320"/>
    <x v="261"/>
    <d v="2014-06-23T00:00:00"/>
    <s v="Second Class"/>
    <s v="NP-18325"/>
    <s v="Naresj Patel"/>
    <x v="0"/>
    <x v="0"/>
    <x v="141"/>
    <x v="17"/>
    <n v="22980"/>
    <x v="0"/>
    <s v="FUR-FU-10004071"/>
    <s v="Furniture"/>
    <s v="Furnishings"/>
    <x v="575"/>
    <n v="104.01"/>
    <n v="1"/>
    <x v="0"/>
    <n v="14.561400000000001"/>
    <x v="30"/>
    <x v="1"/>
    <x v="2"/>
  </r>
  <r>
    <x v="320"/>
    <x v="261"/>
    <d v="2014-06-23T00:00:00"/>
    <s v="Second Class"/>
    <s v="NP-18325"/>
    <s v="Naresj Patel"/>
    <x v="0"/>
    <x v="0"/>
    <x v="141"/>
    <x v="17"/>
    <n v="22980"/>
    <x v="0"/>
    <s v="TEC-PH-10002033"/>
    <s v="Technology"/>
    <s v="Phones"/>
    <x v="11"/>
    <n v="284.82"/>
    <n v="1"/>
    <x v="0"/>
    <n v="74.053200000000004"/>
    <x v="30"/>
    <x v="1"/>
    <x v="2"/>
  </r>
  <r>
    <x v="320"/>
    <x v="261"/>
    <d v="2014-06-23T00:00:00"/>
    <s v="Second Class"/>
    <s v="NP-18325"/>
    <s v="Naresj Patel"/>
    <x v="0"/>
    <x v="0"/>
    <x v="141"/>
    <x v="17"/>
    <n v="22980"/>
    <x v="0"/>
    <s v="OFF-ST-10002444"/>
    <s v="Office Supplies"/>
    <s v="Storage"/>
    <x v="576"/>
    <n v="36.840000000000003"/>
    <n v="3"/>
    <x v="0"/>
    <n v="10.315200000000001"/>
    <x v="30"/>
    <x v="1"/>
    <x v="2"/>
  </r>
  <r>
    <x v="321"/>
    <x v="262"/>
    <d v="2015-04-02T00:00:00"/>
    <s v="Standard Class"/>
    <s v="AB-10165"/>
    <s v="Alan Barnes"/>
    <x v="0"/>
    <x v="0"/>
    <x v="1"/>
    <x v="1"/>
    <n v="90036"/>
    <x v="1"/>
    <s v="TEC-AC-10002253"/>
    <s v="Technology"/>
    <s v="Accessories"/>
    <x v="577"/>
    <n v="166.24"/>
    <n v="1"/>
    <x v="0"/>
    <n v="24.936"/>
    <x v="22"/>
    <x v="10"/>
    <x v="1"/>
  </r>
  <r>
    <x v="321"/>
    <x v="262"/>
    <d v="2015-04-02T00:00:00"/>
    <s v="Standard Class"/>
    <s v="AB-10165"/>
    <s v="Alan Barnes"/>
    <x v="0"/>
    <x v="0"/>
    <x v="1"/>
    <x v="1"/>
    <n v="90036"/>
    <x v="1"/>
    <s v="OFF-PA-10000743"/>
    <s v="Office Supplies"/>
    <s v="Paper"/>
    <x v="578"/>
    <n v="33.4"/>
    <n v="5"/>
    <x v="0"/>
    <n v="16.032"/>
    <x v="22"/>
    <x v="10"/>
    <x v="1"/>
  </r>
  <r>
    <x v="322"/>
    <x v="263"/>
    <d v="2015-05-17T00:00:00"/>
    <s v="First Class"/>
    <s v="JO-15550"/>
    <s v="Jesus Ocampo"/>
    <x v="2"/>
    <x v="0"/>
    <x v="142"/>
    <x v="9"/>
    <n v="19013"/>
    <x v="3"/>
    <s v="OFF-AR-10003373"/>
    <s v="Office Supplies"/>
    <s v="Art"/>
    <x v="290"/>
    <n v="198.27199999999999"/>
    <n v="8"/>
    <x v="2"/>
    <n v="17.348800000000001"/>
    <x v="19"/>
    <x v="5"/>
    <x v="1"/>
  </r>
  <r>
    <x v="322"/>
    <x v="263"/>
    <d v="2015-05-17T00:00:00"/>
    <s v="First Class"/>
    <s v="JO-15550"/>
    <s v="Jesus Ocampo"/>
    <x v="2"/>
    <x v="0"/>
    <x v="142"/>
    <x v="9"/>
    <n v="19013"/>
    <x v="3"/>
    <s v="OFF-LA-10002312"/>
    <s v="Office Supplies"/>
    <s v="Labels"/>
    <x v="579"/>
    <n v="47.36"/>
    <n v="4"/>
    <x v="2"/>
    <n v="17.760000000000002"/>
    <x v="19"/>
    <x v="5"/>
    <x v="1"/>
  </r>
  <r>
    <x v="322"/>
    <x v="263"/>
    <d v="2015-05-17T00:00:00"/>
    <s v="First Class"/>
    <s v="JO-15550"/>
    <s v="Jesus Ocampo"/>
    <x v="2"/>
    <x v="0"/>
    <x v="142"/>
    <x v="9"/>
    <n v="19013"/>
    <x v="3"/>
    <s v="OFF-EN-10000927"/>
    <s v="Office Supplies"/>
    <s v="Envelopes"/>
    <x v="81"/>
    <n v="200.98400000000001"/>
    <n v="7"/>
    <x v="2"/>
    <n v="62.807499999999997"/>
    <x v="19"/>
    <x v="5"/>
    <x v="1"/>
  </r>
  <r>
    <x v="322"/>
    <x v="263"/>
    <d v="2015-05-17T00:00:00"/>
    <s v="First Class"/>
    <s v="JO-15550"/>
    <s v="Jesus Ocampo"/>
    <x v="2"/>
    <x v="0"/>
    <x v="142"/>
    <x v="9"/>
    <n v="19013"/>
    <x v="3"/>
    <s v="OFF-LA-10003510"/>
    <s v="Office Supplies"/>
    <s v="Labels"/>
    <x v="580"/>
    <n v="97.695999999999998"/>
    <n v="4"/>
    <x v="2"/>
    <n v="31.751200000000001"/>
    <x v="19"/>
    <x v="5"/>
    <x v="1"/>
  </r>
  <r>
    <x v="322"/>
    <x v="263"/>
    <d v="2015-05-17T00:00:00"/>
    <s v="First Class"/>
    <s v="JO-15550"/>
    <s v="Jesus Ocampo"/>
    <x v="2"/>
    <x v="0"/>
    <x v="142"/>
    <x v="9"/>
    <n v="19013"/>
    <x v="3"/>
    <s v="OFF-AR-10001118"/>
    <s v="Office Supplies"/>
    <s v="Art"/>
    <x v="581"/>
    <n v="2.6960000000000002"/>
    <n v="1"/>
    <x v="2"/>
    <n v="0.80879999999999996"/>
    <x v="19"/>
    <x v="5"/>
    <x v="1"/>
  </r>
  <r>
    <x v="322"/>
    <x v="263"/>
    <d v="2015-05-17T00:00:00"/>
    <s v="First Class"/>
    <s v="JO-15550"/>
    <s v="Jesus Ocampo"/>
    <x v="2"/>
    <x v="0"/>
    <x v="142"/>
    <x v="9"/>
    <n v="19013"/>
    <x v="3"/>
    <s v="OFF-BI-10001575"/>
    <s v="Office Supplies"/>
    <s v="Binders"/>
    <x v="582"/>
    <n v="18.588000000000001"/>
    <n v="2"/>
    <x v="6"/>
    <n v="-13.6312"/>
    <x v="19"/>
    <x v="5"/>
    <x v="1"/>
  </r>
  <r>
    <x v="322"/>
    <x v="263"/>
    <d v="2015-05-17T00:00:00"/>
    <s v="First Class"/>
    <s v="JO-15550"/>
    <s v="Jesus Ocampo"/>
    <x v="2"/>
    <x v="0"/>
    <x v="142"/>
    <x v="9"/>
    <n v="19013"/>
    <x v="3"/>
    <s v="OFF-BI-10001982"/>
    <s v="Office Supplies"/>
    <s v="Binders"/>
    <x v="304"/>
    <n v="4.8959999999999999"/>
    <n v="3"/>
    <x v="6"/>
    <n v="-3.4272"/>
    <x v="19"/>
    <x v="5"/>
    <x v="1"/>
  </r>
  <r>
    <x v="323"/>
    <x v="264"/>
    <d v="2017-09-08T00:00:00"/>
    <s v="Standard Class"/>
    <s v="Dl-13600"/>
    <s v="Dorris liebe"/>
    <x v="1"/>
    <x v="0"/>
    <x v="138"/>
    <x v="24"/>
    <n v="44105"/>
    <x v="3"/>
    <s v="FUR-FU-10002960"/>
    <s v="Furniture"/>
    <s v="Furnishings"/>
    <x v="192"/>
    <n v="15.071999999999999"/>
    <n v="3"/>
    <x v="2"/>
    <n v="4.1448"/>
    <x v="28"/>
    <x v="8"/>
    <x v="3"/>
  </r>
  <r>
    <x v="324"/>
    <x v="254"/>
    <d v="2016-11-08T00:00:00"/>
    <s v="Second Class"/>
    <s v="AS-10285"/>
    <s v="Alejandro Savely"/>
    <x v="1"/>
    <x v="0"/>
    <x v="4"/>
    <x v="4"/>
    <n v="98103"/>
    <x v="1"/>
    <s v="FUR-FU-10003394"/>
    <s v="Furniture"/>
    <s v="Furnishings"/>
    <x v="583"/>
    <n v="209.88"/>
    <n v="3"/>
    <x v="0"/>
    <n v="35.679600000000001"/>
    <x v="18"/>
    <x v="0"/>
    <x v="0"/>
  </r>
  <r>
    <x v="325"/>
    <x v="265"/>
    <d v="2015-04-14T00:00:00"/>
    <s v="Standard Class"/>
    <s v="JK-15370"/>
    <s v="Jay Kimmel"/>
    <x v="0"/>
    <x v="0"/>
    <x v="85"/>
    <x v="1"/>
    <n v="90805"/>
    <x v="1"/>
    <s v="FUR-TA-10002774"/>
    <s v="Furniture"/>
    <s v="Tables"/>
    <x v="584"/>
    <n v="369.91199999999998"/>
    <n v="3"/>
    <x v="2"/>
    <n v="-13.871700000000001"/>
    <x v="3"/>
    <x v="3"/>
    <x v="1"/>
  </r>
  <r>
    <x v="326"/>
    <x v="171"/>
    <d v="2014-09-17T00:00:00"/>
    <s v="Standard Class"/>
    <s v="BN-11470"/>
    <s v="Brad Norvell"/>
    <x v="1"/>
    <x v="0"/>
    <x v="143"/>
    <x v="3"/>
    <n v="27511"/>
    <x v="0"/>
    <s v="OFF-PA-10001800"/>
    <s v="Office Supplies"/>
    <s v="Paper"/>
    <x v="585"/>
    <n v="10.368"/>
    <n v="2"/>
    <x v="2"/>
    <n v="3.6288"/>
    <x v="1"/>
    <x v="8"/>
    <x v="2"/>
  </r>
  <r>
    <x v="326"/>
    <x v="171"/>
    <d v="2014-09-17T00:00:00"/>
    <s v="Standard Class"/>
    <s v="BN-11470"/>
    <s v="Brad Norvell"/>
    <x v="1"/>
    <x v="0"/>
    <x v="143"/>
    <x v="3"/>
    <n v="27511"/>
    <x v="0"/>
    <s v="OFF-AP-10001469"/>
    <s v="Office Supplies"/>
    <s v="Appliances"/>
    <x v="586"/>
    <n v="166.84"/>
    <n v="5"/>
    <x v="2"/>
    <n v="18.769500000000001"/>
    <x v="1"/>
    <x v="8"/>
    <x v="2"/>
  </r>
  <r>
    <x v="326"/>
    <x v="171"/>
    <d v="2014-09-17T00:00:00"/>
    <s v="Standard Class"/>
    <s v="BN-11470"/>
    <s v="Brad Norvell"/>
    <x v="1"/>
    <x v="0"/>
    <x v="143"/>
    <x v="3"/>
    <n v="27511"/>
    <x v="0"/>
    <s v="TEC-AC-10002399"/>
    <s v="Technology"/>
    <s v="Accessories"/>
    <x v="453"/>
    <n v="15.215999999999999"/>
    <n v="1"/>
    <x v="2"/>
    <n v="2.2824"/>
    <x v="1"/>
    <x v="8"/>
    <x v="2"/>
  </r>
  <r>
    <x v="327"/>
    <x v="266"/>
    <d v="2014-12-04T00:00:00"/>
    <s v="First Class"/>
    <s v="DP-13165"/>
    <s v="David Philippe"/>
    <x v="0"/>
    <x v="0"/>
    <x v="20"/>
    <x v="15"/>
    <n v="10035"/>
    <x v="3"/>
    <s v="TEC-AC-10003628"/>
    <s v="Technology"/>
    <s v="Accessories"/>
    <x v="247"/>
    <n v="119.96"/>
    <n v="4"/>
    <x v="0"/>
    <n v="52.782400000000003"/>
    <x v="28"/>
    <x v="4"/>
    <x v="2"/>
  </r>
  <r>
    <x v="327"/>
    <x v="266"/>
    <d v="2014-12-04T00:00:00"/>
    <s v="First Class"/>
    <s v="DP-13165"/>
    <s v="David Philippe"/>
    <x v="0"/>
    <x v="0"/>
    <x v="20"/>
    <x v="15"/>
    <n v="10035"/>
    <x v="3"/>
    <s v="FUR-BO-10003272"/>
    <s v="Furniture"/>
    <s v="Bookcases"/>
    <x v="587"/>
    <n v="883.92"/>
    <n v="5"/>
    <x v="2"/>
    <n v="-110.49"/>
    <x v="28"/>
    <x v="4"/>
    <x v="2"/>
  </r>
  <r>
    <x v="327"/>
    <x v="266"/>
    <d v="2014-12-04T00:00:00"/>
    <s v="First Class"/>
    <s v="DP-13165"/>
    <s v="David Philippe"/>
    <x v="0"/>
    <x v="0"/>
    <x v="20"/>
    <x v="15"/>
    <n v="10035"/>
    <x v="3"/>
    <s v="OFF-BI-10000050"/>
    <s v="Office Supplies"/>
    <s v="Binders"/>
    <x v="347"/>
    <n v="46.72"/>
    <n v="8"/>
    <x v="2"/>
    <n v="15.768000000000001"/>
    <x v="28"/>
    <x v="4"/>
    <x v="2"/>
  </r>
  <r>
    <x v="328"/>
    <x v="267"/>
    <d v="2014-04-07T00:00:00"/>
    <s v="First Class"/>
    <s v="TH-21550"/>
    <s v="Tracy Hopkins"/>
    <x v="2"/>
    <x v="0"/>
    <x v="20"/>
    <x v="15"/>
    <n v="10035"/>
    <x v="3"/>
    <s v="OFF-PA-10004071"/>
    <s v="Office Supplies"/>
    <s v="Paper"/>
    <x v="417"/>
    <n v="55.48"/>
    <n v="1"/>
    <x v="0"/>
    <n v="26.630400000000002"/>
    <x v="5"/>
    <x v="3"/>
    <x v="2"/>
  </r>
  <r>
    <x v="329"/>
    <x v="213"/>
    <d v="2017-09-07T00:00:00"/>
    <s v="Standard Class"/>
    <s v="AP-10915"/>
    <s v="Arthur Prichep"/>
    <x v="0"/>
    <x v="0"/>
    <x v="144"/>
    <x v="2"/>
    <n v="32137"/>
    <x v="0"/>
    <s v="OFF-EN-10001219"/>
    <s v="Office Supplies"/>
    <s v="Envelopes"/>
    <x v="588"/>
    <n v="24.448"/>
    <n v="4"/>
    <x v="2"/>
    <n v="8.8623999999999992"/>
    <x v="21"/>
    <x v="8"/>
    <x v="3"/>
  </r>
  <r>
    <x v="330"/>
    <x v="240"/>
    <d v="2017-05-24T00:00:00"/>
    <s v="Standard Class"/>
    <s v="RS-19765"/>
    <s v="Roland Schwarz"/>
    <x v="1"/>
    <x v="0"/>
    <x v="145"/>
    <x v="15"/>
    <n v="10550"/>
    <x v="3"/>
    <s v="OFF-AP-10001154"/>
    <s v="Office Supplies"/>
    <s v="Appliances"/>
    <x v="589"/>
    <n v="281.33999999999997"/>
    <n v="6"/>
    <x v="0"/>
    <n v="109.7226"/>
    <x v="12"/>
    <x v="5"/>
    <x v="3"/>
  </r>
  <r>
    <x v="330"/>
    <x v="240"/>
    <d v="2017-05-24T00:00:00"/>
    <s v="Standard Class"/>
    <s v="RS-19765"/>
    <s v="Roland Schwarz"/>
    <x v="1"/>
    <x v="0"/>
    <x v="145"/>
    <x v="15"/>
    <n v="10550"/>
    <x v="3"/>
    <s v="TEC-PH-10003012"/>
    <s v="Technology"/>
    <s v="Phones"/>
    <x v="348"/>
    <n v="307.98"/>
    <n v="2"/>
    <x v="0"/>
    <n v="89.3142"/>
    <x v="12"/>
    <x v="5"/>
    <x v="3"/>
  </r>
  <r>
    <x v="330"/>
    <x v="240"/>
    <d v="2017-05-24T00:00:00"/>
    <s v="Standard Class"/>
    <s v="RS-19765"/>
    <s v="Roland Schwarz"/>
    <x v="1"/>
    <x v="0"/>
    <x v="145"/>
    <x v="15"/>
    <n v="10550"/>
    <x v="3"/>
    <s v="TEC-AC-10001606"/>
    <s v="Technology"/>
    <s v="Accessories"/>
    <x v="590"/>
    <n v="299.97000000000003"/>
    <n v="3"/>
    <x v="0"/>
    <n v="113.98860000000001"/>
    <x v="12"/>
    <x v="5"/>
    <x v="3"/>
  </r>
  <r>
    <x v="331"/>
    <x v="268"/>
    <d v="2014-07-06T00:00:00"/>
    <s v="Second Class"/>
    <s v="Dl-13600"/>
    <s v="Dorris liebe"/>
    <x v="1"/>
    <x v="0"/>
    <x v="4"/>
    <x v="4"/>
    <n v="98105"/>
    <x v="1"/>
    <s v="OFF-BI-10003355"/>
    <s v="Office Supplies"/>
    <s v="Binders"/>
    <x v="591"/>
    <n v="19.920000000000002"/>
    <n v="5"/>
    <x v="2"/>
    <n v="6.9720000000000004"/>
    <x v="26"/>
    <x v="7"/>
    <x v="2"/>
  </r>
  <r>
    <x v="332"/>
    <x v="269"/>
    <d v="2014-01-14T00:00:00"/>
    <s v="First Class"/>
    <s v="SV-20365"/>
    <s v="Seth Vernon"/>
    <x v="0"/>
    <x v="0"/>
    <x v="18"/>
    <x v="13"/>
    <n v="19901"/>
    <x v="3"/>
    <s v="FUR-FU-10000010"/>
    <s v="Furniture"/>
    <s v="Furnishings"/>
    <x v="527"/>
    <n v="9.94"/>
    <n v="2"/>
    <x v="0"/>
    <n v="3.0813999999999999"/>
    <x v="2"/>
    <x v="9"/>
    <x v="2"/>
  </r>
  <r>
    <x v="333"/>
    <x v="241"/>
    <d v="2017-09-29T00:00:00"/>
    <s v="Standard Class"/>
    <s v="KC-16540"/>
    <s v="Kelly Collister"/>
    <x v="0"/>
    <x v="0"/>
    <x v="46"/>
    <x v="24"/>
    <n v="43055"/>
    <x v="3"/>
    <s v="FUR-FU-10002253"/>
    <s v="Furniture"/>
    <s v="Furnishings"/>
    <x v="592"/>
    <n v="103.056"/>
    <n v="3"/>
    <x v="2"/>
    <n v="24.4758"/>
    <x v="16"/>
    <x v="8"/>
    <x v="3"/>
  </r>
  <r>
    <x v="334"/>
    <x v="270"/>
    <d v="2014-06-07T00:00:00"/>
    <s v="Standard Class"/>
    <s v="CK-12325"/>
    <s v="Christine Kargatis"/>
    <x v="2"/>
    <x v="0"/>
    <x v="11"/>
    <x v="7"/>
    <n v="84057"/>
    <x v="1"/>
    <s v="OFF-BI-10001658"/>
    <s v="Office Supplies"/>
    <s v="Binders"/>
    <x v="444"/>
    <n v="59.808"/>
    <n v="3"/>
    <x v="2"/>
    <n v="19.4376"/>
    <x v="28"/>
    <x v="1"/>
    <x v="2"/>
  </r>
  <r>
    <x v="334"/>
    <x v="270"/>
    <d v="2014-06-07T00:00:00"/>
    <s v="Standard Class"/>
    <s v="CK-12325"/>
    <s v="Christine Kargatis"/>
    <x v="2"/>
    <x v="0"/>
    <x v="11"/>
    <x v="7"/>
    <n v="84057"/>
    <x v="1"/>
    <s v="FUR-FU-10000246"/>
    <s v="Furniture"/>
    <s v="Furnishings"/>
    <x v="391"/>
    <n v="73.319999999999993"/>
    <n v="6"/>
    <x v="0"/>
    <n v="21.995999999999999"/>
    <x v="28"/>
    <x v="1"/>
    <x v="2"/>
  </r>
  <r>
    <x v="335"/>
    <x v="271"/>
    <d v="2016-02-18T00:00:00"/>
    <s v="Standard Class"/>
    <s v="RD-19810"/>
    <s v="Ross DeVincentis"/>
    <x v="2"/>
    <x v="0"/>
    <x v="1"/>
    <x v="1"/>
    <n v="90045"/>
    <x v="1"/>
    <s v="OFF-PA-10004092"/>
    <s v="Office Supplies"/>
    <s v="Paper"/>
    <x v="593"/>
    <n v="146.82"/>
    <n v="3"/>
    <x v="0"/>
    <n v="73.41"/>
    <x v="7"/>
    <x v="11"/>
    <x v="0"/>
  </r>
  <r>
    <x v="336"/>
    <x v="272"/>
    <d v="2016-12-19T00:00:00"/>
    <s v="Standard Class"/>
    <s v="MP-17965"/>
    <s v="Michael Paige"/>
    <x v="1"/>
    <x v="0"/>
    <x v="66"/>
    <x v="12"/>
    <n v="48205"/>
    <x v="2"/>
    <s v="FUR-TA-10000198"/>
    <s v="Furniture"/>
    <s v="Tables"/>
    <x v="594"/>
    <n v="1652.94"/>
    <n v="3"/>
    <x v="0"/>
    <n v="231.41159999999999"/>
    <x v="4"/>
    <x v="4"/>
    <x v="0"/>
  </r>
  <r>
    <x v="336"/>
    <x v="272"/>
    <d v="2016-12-19T00:00:00"/>
    <s v="Standard Class"/>
    <s v="MP-17965"/>
    <s v="Michael Paige"/>
    <x v="1"/>
    <x v="0"/>
    <x v="66"/>
    <x v="12"/>
    <n v="48205"/>
    <x v="2"/>
    <s v="OFF-ST-10000036"/>
    <s v="Office Supplies"/>
    <s v="Storage"/>
    <x v="595"/>
    <n v="296.37"/>
    <n v="3"/>
    <x v="0"/>
    <n v="80.019900000000007"/>
    <x v="4"/>
    <x v="4"/>
    <x v="0"/>
  </r>
  <r>
    <x v="337"/>
    <x v="273"/>
    <d v="2014-10-13T00:00:00"/>
    <s v="Standard Class"/>
    <s v="MR-17545"/>
    <s v="Mathew Reese"/>
    <x v="2"/>
    <x v="0"/>
    <x v="10"/>
    <x v="9"/>
    <n v="19140"/>
    <x v="3"/>
    <s v="FUR-FU-10000222"/>
    <s v="Furniture"/>
    <s v="Furnishings"/>
    <x v="596"/>
    <n v="129.91999999999999"/>
    <n v="5"/>
    <x v="2"/>
    <n v="21.111999999999998"/>
    <x v="29"/>
    <x v="2"/>
    <x v="2"/>
  </r>
  <r>
    <x v="338"/>
    <x v="274"/>
    <d v="2016-07-12T00:00:00"/>
    <s v="Standard Class"/>
    <s v="SC-20695"/>
    <s v="Steve Chapman"/>
    <x v="1"/>
    <x v="0"/>
    <x v="146"/>
    <x v="2"/>
    <n v="33012"/>
    <x v="0"/>
    <s v="OFF-SU-10004664"/>
    <s v="Office Supplies"/>
    <s v="Supplies"/>
    <x v="597"/>
    <n v="45.584000000000003"/>
    <n v="7"/>
    <x v="2"/>
    <n v="5.1281999999999996"/>
    <x v="29"/>
    <x v="7"/>
    <x v="0"/>
  </r>
  <r>
    <x v="339"/>
    <x v="118"/>
    <d v="2017-09-20T00:00:00"/>
    <s v="Standard Class"/>
    <s v="JF-15355"/>
    <s v="Jay Fein"/>
    <x v="0"/>
    <x v="0"/>
    <x v="89"/>
    <x v="5"/>
    <n v="78745"/>
    <x v="2"/>
    <s v="OFF-EN-10001141"/>
    <s v="Office Supplies"/>
    <s v="Envelopes"/>
    <x v="598"/>
    <n v="17.568000000000001"/>
    <n v="2"/>
    <x v="2"/>
    <n v="6.3684000000000003"/>
    <x v="9"/>
    <x v="8"/>
    <x v="3"/>
  </r>
  <r>
    <x v="339"/>
    <x v="118"/>
    <d v="2017-09-20T00:00:00"/>
    <s v="Standard Class"/>
    <s v="JF-15355"/>
    <s v="Jay Fein"/>
    <x v="0"/>
    <x v="0"/>
    <x v="89"/>
    <x v="5"/>
    <n v="78745"/>
    <x v="2"/>
    <s v="TEC-PH-10002170"/>
    <s v="Technology"/>
    <s v="Phones"/>
    <x v="599"/>
    <n v="55.991999999999997"/>
    <n v="1"/>
    <x v="2"/>
    <n v="5.5991999999999997"/>
    <x v="9"/>
    <x v="8"/>
    <x v="3"/>
  </r>
  <r>
    <x v="340"/>
    <x v="275"/>
    <d v="2016-12-06T00:00:00"/>
    <s v="First Class"/>
    <s v="EG-13900"/>
    <s v="Emily Grady"/>
    <x v="0"/>
    <x v="0"/>
    <x v="147"/>
    <x v="15"/>
    <n v="11572"/>
    <x v="3"/>
    <s v="OFF-PA-10001954"/>
    <s v="Office Supplies"/>
    <s v="Paper"/>
    <x v="600"/>
    <n v="182.72"/>
    <n v="8"/>
    <x v="0"/>
    <n v="84.051199999999994"/>
    <x v="21"/>
    <x v="4"/>
    <x v="0"/>
  </r>
  <r>
    <x v="340"/>
    <x v="275"/>
    <d v="2016-12-06T00:00:00"/>
    <s v="First Class"/>
    <s v="EG-13900"/>
    <s v="Emily Grady"/>
    <x v="0"/>
    <x v="0"/>
    <x v="147"/>
    <x v="15"/>
    <n v="11572"/>
    <x v="3"/>
    <s v="FUR-TA-10002228"/>
    <s v="Furniture"/>
    <s v="Tables"/>
    <x v="601"/>
    <n v="400.03199999999998"/>
    <n v="2"/>
    <x v="10"/>
    <n v="-153.34559999999999"/>
    <x v="21"/>
    <x v="4"/>
    <x v="0"/>
  </r>
  <r>
    <x v="340"/>
    <x v="275"/>
    <d v="2016-12-06T00:00:00"/>
    <s v="First Class"/>
    <s v="EG-13900"/>
    <s v="Emily Grady"/>
    <x v="0"/>
    <x v="0"/>
    <x v="147"/>
    <x v="15"/>
    <n v="11572"/>
    <x v="3"/>
    <s v="OFF-ST-10004634"/>
    <s v="Office Supplies"/>
    <s v="Storage"/>
    <x v="602"/>
    <n v="33.630000000000003"/>
    <n v="3"/>
    <x v="0"/>
    <n v="10.089"/>
    <x v="21"/>
    <x v="4"/>
    <x v="0"/>
  </r>
  <r>
    <x v="340"/>
    <x v="275"/>
    <d v="2016-12-06T00:00:00"/>
    <s v="First Class"/>
    <s v="EG-13900"/>
    <s v="Emily Grady"/>
    <x v="0"/>
    <x v="0"/>
    <x v="147"/>
    <x v="15"/>
    <n v="11572"/>
    <x v="3"/>
    <s v="FUR-CH-10002965"/>
    <s v="Furniture"/>
    <s v="Chairs"/>
    <x v="229"/>
    <n v="542.64599999999996"/>
    <n v="3"/>
    <x v="9"/>
    <n v="102.49979999999999"/>
    <x v="21"/>
    <x v="4"/>
    <x v="0"/>
  </r>
  <r>
    <x v="340"/>
    <x v="275"/>
    <d v="2016-12-06T00:00:00"/>
    <s v="First Class"/>
    <s v="EG-13900"/>
    <s v="Emily Grady"/>
    <x v="0"/>
    <x v="0"/>
    <x v="147"/>
    <x v="15"/>
    <n v="11572"/>
    <x v="3"/>
    <s v="OFF-LA-10001317"/>
    <s v="Office Supplies"/>
    <s v="Labels"/>
    <x v="396"/>
    <n v="6.3"/>
    <n v="2"/>
    <x v="0"/>
    <n v="3.024"/>
    <x v="21"/>
    <x v="4"/>
    <x v="0"/>
  </r>
  <r>
    <x v="341"/>
    <x v="276"/>
    <d v="2017-01-25T00:00:00"/>
    <s v="Standard Class"/>
    <s v="DS-13030"/>
    <s v="Darrin Sayre"/>
    <x v="2"/>
    <x v="0"/>
    <x v="4"/>
    <x v="4"/>
    <n v="98115"/>
    <x v="1"/>
    <s v="OFF-ST-10000736"/>
    <s v="Office Supplies"/>
    <s v="Storage"/>
    <x v="460"/>
    <n v="242.94"/>
    <n v="3"/>
    <x v="0"/>
    <n v="9.7175999999999991"/>
    <x v="30"/>
    <x v="9"/>
    <x v="3"/>
  </r>
  <r>
    <x v="341"/>
    <x v="276"/>
    <d v="2017-01-25T00:00:00"/>
    <s v="Standard Class"/>
    <s v="DS-13030"/>
    <s v="Darrin Sayre"/>
    <x v="2"/>
    <x v="0"/>
    <x v="4"/>
    <x v="4"/>
    <n v="98115"/>
    <x v="1"/>
    <s v="TEC-AC-10003610"/>
    <s v="Technology"/>
    <s v="Accessories"/>
    <x v="603"/>
    <n v="179.97"/>
    <n v="3"/>
    <x v="0"/>
    <n v="86.385599999999997"/>
    <x v="30"/>
    <x v="9"/>
    <x v="3"/>
  </r>
  <r>
    <x v="341"/>
    <x v="276"/>
    <d v="2017-01-25T00:00:00"/>
    <s v="Standard Class"/>
    <s v="DS-13030"/>
    <s v="Darrin Sayre"/>
    <x v="2"/>
    <x v="0"/>
    <x v="4"/>
    <x v="4"/>
    <n v="98115"/>
    <x v="1"/>
    <s v="OFF-BI-10003982"/>
    <s v="Office Supplies"/>
    <s v="Binders"/>
    <x v="350"/>
    <n v="99.695999999999998"/>
    <n v="6"/>
    <x v="2"/>
    <n v="33.647399999999998"/>
    <x v="30"/>
    <x v="9"/>
    <x v="3"/>
  </r>
  <r>
    <x v="341"/>
    <x v="276"/>
    <d v="2017-01-25T00:00:00"/>
    <s v="Standard Class"/>
    <s v="DS-13030"/>
    <s v="Darrin Sayre"/>
    <x v="2"/>
    <x v="0"/>
    <x v="4"/>
    <x v="4"/>
    <n v="98115"/>
    <x v="1"/>
    <s v="OFF-BI-10003291"/>
    <s v="Office Supplies"/>
    <s v="Binders"/>
    <x v="44"/>
    <n v="27.936"/>
    <n v="4"/>
    <x v="2"/>
    <n v="9.4283999999999999"/>
    <x v="30"/>
    <x v="9"/>
    <x v="3"/>
  </r>
  <r>
    <x v="341"/>
    <x v="276"/>
    <d v="2017-01-25T00:00:00"/>
    <s v="Standard Class"/>
    <s v="DS-13030"/>
    <s v="Darrin Sayre"/>
    <x v="2"/>
    <x v="0"/>
    <x v="4"/>
    <x v="4"/>
    <n v="98115"/>
    <x v="1"/>
    <s v="FUR-BO-10001619"/>
    <s v="Furniture"/>
    <s v="Bookcases"/>
    <x v="604"/>
    <n v="84.98"/>
    <n v="1"/>
    <x v="0"/>
    <n v="18.695599999999999"/>
    <x v="30"/>
    <x v="9"/>
    <x v="3"/>
  </r>
  <r>
    <x v="341"/>
    <x v="276"/>
    <d v="2017-01-25T00:00:00"/>
    <s v="Standard Class"/>
    <s v="DS-13030"/>
    <s v="Darrin Sayre"/>
    <x v="2"/>
    <x v="0"/>
    <x v="4"/>
    <x v="4"/>
    <n v="98115"/>
    <x v="1"/>
    <s v="OFF-BI-10000138"/>
    <s v="Office Supplies"/>
    <s v="Binders"/>
    <x v="605"/>
    <n v="18.72"/>
    <n v="5"/>
    <x v="2"/>
    <n v="6.5519999999999996"/>
    <x v="30"/>
    <x v="9"/>
    <x v="3"/>
  </r>
  <r>
    <x v="342"/>
    <x v="78"/>
    <d v="2014-09-12T00:00:00"/>
    <s v="Standard Class"/>
    <s v="GZ-14470"/>
    <s v="Gary Zandusky"/>
    <x v="0"/>
    <x v="0"/>
    <x v="8"/>
    <x v="1"/>
    <n v="94110"/>
    <x v="1"/>
    <s v="TEC-AC-10001383"/>
    <s v="Technology"/>
    <s v="Accessories"/>
    <x v="606"/>
    <n v="49.98"/>
    <n v="2"/>
    <x v="0"/>
    <n v="8.4966000000000008"/>
    <x v="0"/>
    <x v="8"/>
    <x v="2"/>
  </r>
  <r>
    <x v="343"/>
    <x v="277"/>
    <d v="2014-01-08T00:00:00"/>
    <s v="Standard Class"/>
    <s v="PO-19195"/>
    <s v="Phillina Ober"/>
    <x v="2"/>
    <x v="0"/>
    <x v="14"/>
    <x v="10"/>
    <n v="60540"/>
    <x v="2"/>
    <s v="OFF-LA-10003223"/>
    <s v="Office Supplies"/>
    <s v="Labels"/>
    <x v="607"/>
    <n v="11.784000000000001"/>
    <n v="3"/>
    <x v="2"/>
    <n v="4.2717000000000001"/>
    <x v="18"/>
    <x v="9"/>
    <x v="2"/>
  </r>
  <r>
    <x v="343"/>
    <x v="277"/>
    <d v="2014-01-08T00:00:00"/>
    <s v="Standard Class"/>
    <s v="PO-19195"/>
    <s v="Phillina Ober"/>
    <x v="2"/>
    <x v="0"/>
    <x v="14"/>
    <x v="10"/>
    <n v="60540"/>
    <x v="2"/>
    <s v="OFF-ST-10002743"/>
    <s v="Office Supplies"/>
    <s v="Storage"/>
    <x v="418"/>
    <n v="272.73599999999999"/>
    <n v="3"/>
    <x v="2"/>
    <n v="-64.774799999999999"/>
    <x v="18"/>
    <x v="9"/>
    <x v="2"/>
  </r>
  <r>
    <x v="343"/>
    <x v="277"/>
    <d v="2014-01-08T00:00:00"/>
    <s v="Standard Class"/>
    <s v="PO-19195"/>
    <s v="Phillina Ober"/>
    <x v="2"/>
    <x v="0"/>
    <x v="14"/>
    <x v="10"/>
    <n v="60540"/>
    <x v="2"/>
    <s v="OFF-BI-10004094"/>
    <s v="Office Supplies"/>
    <s v="Binders"/>
    <x v="608"/>
    <n v="3.54"/>
    <n v="2"/>
    <x v="3"/>
    <n v="-5.4870000000000001"/>
    <x v="18"/>
    <x v="9"/>
    <x v="2"/>
  </r>
  <r>
    <x v="344"/>
    <x v="278"/>
    <d v="2016-09-01T00:00:00"/>
    <s v="Standard Class"/>
    <s v="SS-20875"/>
    <s v="Sung Shariari"/>
    <x v="0"/>
    <x v="0"/>
    <x v="61"/>
    <x v="5"/>
    <n v="75220"/>
    <x v="2"/>
    <s v="OFF-SU-10004498"/>
    <s v="Office Supplies"/>
    <s v="Supplies"/>
    <x v="505"/>
    <n v="51.52"/>
    <n v="5"/>
    <x v="2"/>
    <n v="-10.948"/>
    <x v="8"/>
    <x v="6"/>
    <x v="0"/>
  </r>
  <r>
    <x v="344"/>
    <x v="278"/>
    <d v="2016-09-01T00:00:00"/>
    <s v="Standard Class"/>
    <s v="SS-20875"/>
    <s v="Sung Shariari"/>
    <x v="0"/>
    <x v="0"/>
    <x v="61"/>
    <x v="5"/>
    <n v="75220"/>
    <x v="2"/>
    <s v="OFF-PA-10002615"/>
    <s v="Office Supplies"/>
    <s v="Paper"/>
    <x v="250"/>
    <n v="3.528"/>
    <n v="1"/>
    <x v="2"/>
    <n v="1.1466000000000001"/>
    <x v="8"/>
    <x v="6"/>
    <x v="0"/>
  </r>
  <r>
    <x v="344"/>
    <x v="278"/>
    <d v="2016-09-01T00:00:00"/>
    <s v="Standard Class"/>
    <s v="SS-20875"/>
    <s v="Sung Shariari"/>
    <x v="0"/>
    <x v="0"/>
    <x v="61"/>
    <x v="5"/>
    <n v="75220"/>
    <x v="2"/>
    <s v="OFF-PA-10004971"/>
    <s v="Office Supplies"/>
    <s v="Paper"/>
    <x v="609"/>
    <n v="4.6239999999999997"/>
    <n v="1"/>
    <x v="2"/>
    <n v="1.6761999999999999"/>
    <x v="8"/>
    <x v="6"/>
    <x v="0"/>
  </r>
  <r>
    <x v="344"/>
    <x v="278"/>
    <d v="2016-09-01T00:00:00"/>
    <s v="Standard Class"/>
    <s v="SS-20875"/>
    <s v="Sung Shariari"/>
    <x v="0"/>
    <x v="0"/>
    <x v="61"/>
    <x v="5"/>
    <n v="75220"/>
    <x v="2"/>
    <s v="OFF-SU-10004261"/>
    <s v="Office Supplies"/>
    <s v="Supplies"/>
    <x v="610"/>
    <n v="55.167999999999999"/>
    <n v="4"/>
    <x v="2"/>
    <n v="6.2064000000000004"/>
    <x v="8"/>
    <x v="6"/>
    <x v="0"/>
  </r>
  <r>
    <x v="345"/>
    <x v="279"/>
    <d v="2014-05-27T00:00:00"/>
    <s v="Same Day"/>
    <s v="MH-17785"/>
    <s v="Maya Herman"/>
    <x v="1"/>
    <x v="0"/>
    <x v="70"/>
    <x v="1"/>
    <n v="92105"/>
    <x v="1"/>
    <s v="FUR-TA-10002607"/>
    <s v="Furniture"/>
    <s v="Tables"/>
    <x v="224"/>
    <n v="567.12"/>
    <n v="10"/>
    <x v="2"/>
    <n v="-28.356000000000002"/>
    <x v="8"/>
    <x v="5"/>
    <x v="2"/>
  </r>
  <r>
    <x v="345"/>
    <x v="279"/>
    <d v="2014-05-27T00:00:00"/>
    <s v="Same Day"/>
    <s v="MH-17785"/>
    <s v="Maya Herman"/>
    <x v="1"/>
    <x v="0"/>
    <x v="70"/>
    <x v="1"/>
    <n v="92105"/>
    <x v="1"/>
    <s v="OFF-ST-10001809"/>
    <s v="Office Supplies"/>
    <s v="Storage"/>
    <x v="435"/>
    <n v="359.32"/>
    <n v="4"/>
    <x v="0"/>
    <n v="7.1863999999999999"/>
    <x v="8"/>
    <x v="5"/>
    <x v="2"/>
  </r>
  <r>
    <x v="346"/>
    <x v="231"/>
    <d v="2016-03-22T00:00:00"/>
    <s v="Second Class"/>
    <s v="PB-19105"/>
    <s v="Peter Bühler"/>
    <x v="0"/>
    <x v="0"/>
    <x v="148"/>
    <x v="10"/>
    <n v="60201"/>
    <x v="2"/>
    <s v="TEC-PH-10000004"/>
    <s v="Technology"/>
    <s v="Phones"/>
    <x v="611"/>
    <n v="11.992000000000001"/>
    <n v="1"/>
    <x v="2"/>
    <n v="0.89939999999999998"/>
    <x v="14"/>
    <x v="10"/>
    <x v="0"/>
  </r>
  <r>
    <x v="347"/>
    <x v="280"/>
    <d v="2017-10-06T00:00:00"/>
    <s v="Standard Class"/>
    <s v="RF-19735"/>
    <s v="Roland Fjeld"/>
    <x v="0"/>
    <x v="0"/>
    <x v="149"/>
    <x v="12"/>
    <n v="48183"/>
    <x v="2"/>
    <s v="OFF-BI-10003638"/>
    <s v="Office Supplies"/>
    <s v="Binders"/>
    <x v="612"/>
    <n v="58.05"/>
    <n v="3"/>
    <x v="0"/>
    <n v="26.702999999999999"/>
    <x v="28"/>
    <x v="2"/>
    <x v="3"/>
  </r>
  <r>
    <x v="347"/>
    <x v="280"/>
    <d v="2017-10-06T00:00:00"/>
    <s v="Standard Class"/>
    <s v="RF-19735"/>
    <s v="Roland Fjeld"/>
    <x v="0"/>
    <x v="0"/>
    <x v="149"/>
    <x v="12"/>
    <n v="48183"/>
    <x v="2"/>
    <s v="FUR-FU-10003577"/>
    <s v="Furniture"/>
    <s v="Furnishings"/>
    <x v="613"/>
    <n v="157.74"/>
    <n v="11"/>
    <x v="0"/>
    <n v="56.7864"/>
    <x v="28"/>
    <x v="2"/>
    <x v="3"/>
  </r>
  <r>
    <x v="347"/>
    <x v="280"/>
    <d v="2017-10-06T00:00:00"/>
    <s v="Standard Class"/>
    <s v="RF-19735"/>
    <s v="Roland Fjeld"/>
    <x v="0"/>
    <x v="0"/>
    <x v="149"/>
    <x v="12"/>
    <n v="48183"/>
    <x v="2"/>
    <s v="OFF-AR-10003478"/>
    <s v="Office Supplies"/>
    <s v="Art"/>
    <x v="359"/>
    <n v="56.98"/>
    <n v="7"/>
    <x v="0"/>
    <n v="22.792000000000002"/>
    <x v="28"/>
    <x v="2"/>
    <x v="3"/>
  </r>
  <r>
    <x v="347"/>
    <x v="280"/>
    <d v="2017-10-06T00:00:00"/>
    <s v="Standard Class"/>
    <s v="RF-19735"/>
    <s v="Roland Fjeld"/>
    <x v="0"/>
    <x v="0"/>
    <x v="149"/>
    <x v="12"/>
    <n v="48183"/>
    <x v="2"/>
    <s v="OFF-BI-10000546"/>
    <s v="Office Supplies"/>
    <s v="Binders"/>
    <x v="614"/>
    <n v="2.88"/>
    <n v="1"/>
    <x v="0"/>
    <n v="1.4112"/>
    <x v="28"/>
    <x v="2"/>
    <x v="3"/>
  </r>
  <r>
    <x v="348"/>
    <x v="281"/>
    <d v="2016-04-09T00:00:00"/>
    <s v="First Class"/>
    <s v="YC-21895"/>
    <s v="Yoseph Carroll"/>
    <x v="1"/>
    <x v="0"/>
    <x v="8"/>
    <x v="1"/>
    <n v="94110"/>
    <x v="1"/>
    <s v="TEC-CO-10002095"/>
    <s v="Technology"/>
    <s v="Copiers"/>
    <x v="615"/>
    <n v="1199.9760000000001"/>
    <n v="3"/>
    <x v="2"/>
    <n v="374.99250000000001"/>
    <x v="29"/>
    <x v="3"/>
    <x v="0"/>
  </r>
  <r>
    <x v="349"/>
    <x v="214"/>
    <d v="2015-12-12T00:00:00"/>
    <s v="Standard Class"/>
    <s v="MS-17830"/>
    <s v="Melanie Seite"/>
    <x v="0"/>
    <x v="0"/>
    <x v="1"/>
    <x v="1"/>
    <n v="90036"/>
    <x v="1"/>
    <s v="FUR-FU-10002759"/>
    <s v="Furniture"/>
    <s v="Furnishings"/>
    <x v="560"/>
    <n v="79.92"/>
    <n v="4"/>
    <x v="0"/>
    <n v="28.7712"/>
    <x v="29"/>
    <x v="4"/>
    <x v="1"/>
  </r>
  <r>
    <x v="350"/>
    <x v="31"/>
    <d v="2016-09-22T00:00:00"/>
    <s v="Standard Class"/>
    <s v="NB-18655"/>
    <s v="Nona Balk"/>
    <x v="1"/>
    <x v="0"/>
    <x v="108"/>
    <x v="2"/>
    <n v="32216"/>
    <x v="0"/>
    <s v="FUR-TA-10001095"/>
    <s v="Furniture"/>
    <s v="Tables"/>
    <x v="616"/>
    <n v="383.43799999999999"/>
    <n v="4"/>
    <x v="1"/>
    <n v="-167.3184"/>
    <x v="15"/>
    <x v="8"/>
    <x v="0"/>
  </r>
  <r>
    <x v="351"/>
    <x v="282"/>
    <d v="2015-01-02T00:00:00"/>
    <s v="Standard Class"/>
    <s v="DC-13285"/>
    <s v="Debra Catini"/>
    <x v="0"/>
    <x v="0"/>
    <x v="150"/>
    <x v="11"/>
    <n v="55016"/>
    <x v="2"/>
    <s v="OFF-ST-10002444"/>
    <s v="Office Supplies"/>
    <s v="Storage"/>
    <x v="576"/>
    <n v="24.56"/>
    <n v="2"/>
    <x v="0"/>
    <n v="6.8768000000000002"/>
    <x v="25"/>
    <x v="4"/>
    <x v="2"/>
  </r>
  <r>
    <x v="351"/>
    <x v="282"/>
    <d v="2015-01-02T00:00:00"/>
    <s v="Standard Class"/>
    <s v="DC-13285"/>
    <s v="Debra Catini"/>
    <x v="0"/>
    <x v="0"/>
    <x v="150"/>
    <x v="11"/>
    <n v="55016"/>
    <x v="2"/>
    <s v="TEC-AC-10001267"/>
    <s v="Technology"/>
    <s v="Accessories"/>
    <x v="538"/>
    <n v="119.8"/>
    <n v="4"/>
    <x v="0"/>
    <n v="47.92"/>
    <x v="25"/>
    <x v="4"/>
    <x v="2"/>
  </r>
  <r>
    <x v="352"/>
    <x v="283"/>
    <d v="2017-07-28T00:00:00"/>
    <s v="Standard Class"/>
    <s v="CP-12340"/>
    <s v="Christine Phan"/>
    <x v="1"/>
    <x v="0"/>
    <x v="20"/>
    <x v="15"/>
    <n v="10009"/>
    <x v="3"/>
    <s v="OFF-BI-10000848"/>
    <s v="Office Supplies"/>
    <s v="Binders"/>
    <x v="520"/>
    <n v="13.128"/>
    <n v="3"/>
    <x v="2"/>
    <n v="4.2666000000000004"/>
    <x v="27"/>
    <x v="7"/>
    <x v="3"/>
  </r>
  <r>
    <x v="353"/>
    <x v="65"/>
    <d v="2017-09-22T00:00:00"/>
    <s v="Standard Class"/>
    <s v="BF-11020"/>
    <s v="Barry Französisch"/>
    <x v="1"/>
    <x v="0"/>
    <x v="124"/>
    <x v="6"/>
    <n v="54302"/>
    <x v="2"/>
    <s v="OFF-PA-10002377"/>
    <s v="Office Supplies"/>
    <s v="Paper"/>
    <x v="562"/>
    <n v="22.72"/>
    <n v="4"/>
    <x v="0"/>
    <n v="10.224"/>
    <x v="15"/>
    <x v="8"/>
    <x v="3"/>
  </r>
  <r>
    <x v="354"/>
    <x v="284"/>
    <d v="2015-09-05T00:00:00"/>
    <s v="Standard Class"/>
    <s v="AR-10510"/>
    <s v="Andrew Roberts"/>
    <x v="0"/>
    <x v="0"/>
    <x v="1"/>
    <x v="1"/>
    <n v="90004"/>
    <x v="1"/>
    <s v="OFF-PA-10003441"/>
    <s v="Office Supplies"/>
    <s v="Paper"/>
    <x v="490"/>
    <n v="58.32"/>
    <n v="9"/>
    <x v="0"/>
    <n v="27.993600000000001"/>
    <x v="23"/>
    <x v="6"/>
    <x v="1"/>
  </r>
  <r>
    <x v="355"/>
    <x v="132"/>
    <d v="2017-11-07T00:00:00"/>
    <s v="Standard Class"/>
    <s v="JC-16105"/>
    <s v="Julie Creighton"/>
    <x v="1"/>
    <x v="0"/>
    <x v="118"/>
    <x v="32"/>
    <n v="30318"/>
    <x v="0"/>
    <s v="OFF-LA-10004484"/>
    <s v="Office Supplies"/>
    <s v="Labels"/>
    <x v="617"/>
    <n v="12.39"/>
    <n v="3"/>
    <x v="0"/>
    <n v="5.6993999999999998"/>
    <x v="21"/>
    <x v="0"/>
    <x v="3"/>
  </r>
  <r>
    <x v="356"/>
    <x v="285"/>
    <d v="2015-02-13T00:00:00"/>
    <s v="Standard Class"/>
    <s v="LH-17020"/>
    <s v="Lisa Hazard"/>
    <x v="0"/>
    <x v="0"/>
    <x v="38"/>
    <x v="24"/>
    <n v="43229"/>
    <x v="3"/>
    <s v="TEC-PH-10003931"/>
    <s v="Technology"/>
    <s v="Phones"/>
    <x v="161"/>
    <n v="107.982"/>
    <n v="3"/>
    <x v="10"/>
    <n v="-26.9955"/>
    <x v="0"/>
    <x v="11"/>
    <x v="1"/>
  </r>
  <r>
    <x v="357"/>
    <x v="286"/>
    <d v="2014-01-15T00:00:00"/>
    <s v="Second Class"/>
    <s v="CS-12250"/>
    <s v="Chris Selesnick"/>
    <x v="1"/>
    <x v="0"/>
    <x v="151"/>
    <x v="28"/>
    <n v="71111"/>
    <x v="0"/>
    <s v="OFF-EN-10001990"/>
    <s v="Office Supplies"/>
    <s v="Envelopes"/>
    <x v="153"/>
    <n v="11.36"/>
    <n v="2"/>
    <x v="0"/>
    <n v="5.3391999999999999"/>
    <x v="7"/>
    <x v="9"/>
    <x v="2"/>
  </r>
  <r>
    <x v="357"/>
    <x v="286"/>
    <d v="2014-01-15T00:00:00"/>
    <s v="Second Class"/>
    <s v="CS-12250"/>
    <s v="Chris Selesnick"/>
    <x v="1"/>
    <x v="0"/>
    <x v="151"/>
    <x v="28"/>
    <n v="71111"/>
    <x v="0"/>
    <s v="OFF-EN-10001532"/>
    <s v="Office Supplies"/>
    <s v="Envelopes"/>
    <x v="618"/>
    <n v="50.94"/>
    <n v="3"/>
    <x v="0"/>
    <n v="25.47"/>
    <x v="7"/>
    <x v="9"/>
    <x v="2"/>
  </r>
  <r>
    <x v="357"/>
    <x v="286"/>
    <d v="2014-01-15T00:00:00"/>
    <s v="Second Class"/>
    <s v="CS-12250"/>
    <s v="Chris Selesnick"/>
    <x v="1"/>
    <x v="0"/>
    <x v="151"/>
    <x v="28"/>
    <n v="71111"/>
    <x v="0"/>
    <s v="TEC-AC-10003174"/>
    <s v="Technology"/>
    <s v="Accessories"/>
    <x v="619"/>
    <n v="646.74"/>
    <n v="6"/>
    <x v="0"/>
    <n v="258.69600000000003"/>
    <x v="7"/>
    <x v="9"/>
    <x v="2"/>
  </r>
  <r>
    <x v="357"/>
    <x v="286"/>
    <d v="2014-01-15T00:00:00"/>
    <s v="Second Class"/>
    <s v="CS-12250"/>
    <s v="Chris Selesnick"/>
    <x v="1"/>
    <x v="0"/>
    <x v="151"/>
    <x v="28"/>
    <n v="71111"/>
    <x v="0"/>
    <s v="OFF-BI-10004187"/>
    <s v="Office Supplies"/>
    <s v="Binders"/>
    <x v="620"/>
    <n v="5.64"/>
    <n v="3"/>
    <x v="0"/>
    <n v="2.7071999999999998"/>
    <x v="7"/>
    <x v="9"/>
    <x v="2"/>
  </r>
  <r>
    <x v="357"/>
    <x v="286"/>
    <d v="2014-01-15T00:00:00"/>
    <s v="Second Class"/>
    <s v="CS-12250"/>
    <s v="Chris Selesnick"/>
    <x v="1"/>
    <x v="0"/>
    <x v="151"/>
    <x v="28"/>
    <n v="71111"/>
    <x v="0"/>
    <s v="OFF-ST-10000025"/>
    <s v="Office Supplies"/>
    <s v="Storage"/>
    <x v="621"/>
    <n v="572.58000000000004"/>
    <n v="6"/>
    <x v="0"/>
    <n v="34.354799999999997"/>
    <x v="7"/>
    <x v="9"/>
    <x v="2"/>
  </r>
  <r>
    <x v="358"/>
    <x v="287"/>
    <d v="2014-05-20T00:00:00"/>
    <s v="Standard Class"/>
    <s v="AJ-10795"/>
    <s v="Anthony Johnson"/>
    <x v="1"/>
    <x v="0"/>
    <x v="84"/>
    <x v="2"/>
    <n v="33710"/>
    <x v="0"/>
    <s v="FUR-FU-10004306"/>
    <s v="Furniture"/>
    <s v="Furnishings"/>
    <x v="622"/>
    <n v="310.88"/>
    <n v="2"/>
    <x v="2"/>
    <n v="23.315999999999999"/>
    <x v="19"/>
    <x v="5"/>
    <x v="2"/>
  </r>
  <r>
    <x v="359"/>
    <x v="288"/>
    <d v="2016-05-24T00:00:00"/>
    <s v="Standard Class"/>
    <s v="LE-16810"/>
    <s v="Laurel Elliston"/>
    <x v="0"/>
    <x v="0"/>
    <x v="81"/>
    <x v="17"/>
    <n v="22204"/>
    <x v="0"/>
    <s v="FUR-CH-10003746"/>
    <s v="Furniture"/>
    <s v="Chairs"/>
    <x v="623"/>
    <n v="641.96"/>
    <n v="2"/>
    <x v="0"/>
    <n v="179.74879999999999"/>
    <x v="12"/>
    <x v="5"/>
    <x v="0"/>
  </r>
  <r>
    <x v="360"/>
    <x v="289"/>
    <d v="2017-02-05T00:00:00"/>
    <s v="Standard Class"/>
    <s v="BV-11245"/>
    <s v="Benjamin Venier"/>
    <x v="1"/>
    <x v="0"/>
    <x v="96"/>
    <x v="23"/>
    <n v="50315"/>
    <x v="2"/>
    <s v="OFF-BI-10001036"/>
    <s v="Office Supplies"/>
    <s v="Binders"/>
    <x v="624"/>
    <n v="18.28"/>
    <n v="2"/>
    <x v="0"/>
    <n v="9.14"/>
    <x v="17"/>
    <x v="9"/>
    <x v="3"/>
  </r>
  <r>
    <x v="360"/>
    <x v="289"/>
    <d v="2017-02-05T00:00:00"/>
    <s v="Standard Class"/>
    <s v="BV-11245"/>
    <s v="Benjamin Venier"/>
    <x v="1"/>
    <x v="0"/>
    <x v="96"/>
    <x v="23"/>
    <n v="50315"/>
    <x v="2"/>
    <s v="TEC-PH-10004614"/>
    <s v="Technology"/>
    <s v="Phones"/>
    <x v="302"/>
    <n v="207"/>
    <n v="3"/>
    <x v="0"/>
    <n v="51.75"/>
    <x v="17"/>
    <x v="9"/>
    <x v="3"/>
  </r>
  <r>
    <x v="360"/>
    <x v="289"/>
    <d v="2017-02-05T00:00:00"/>
    <s v="Standard Class"/>
    <s v="BV-11245"/>
    <s v="Benjamin Venier"/>
    <x v="1"/>
    <x v="0"/>
    <x v="96"/>
    <x v="23"/>
    <n v="50315"/>
    <x v="2"/>
    <s v="OFF-BI-10000301"/>
    <s v="Office Supplies"/>
    <s v="Binders"/>
    <x v="625"/>
    <n v="32.35"/>
    <n v="5"/>
    <x v="0"/>
    <n v="16.175000000000001"/>
    <x v="17"/>
    <x v="9"/>
    <x v="3"/>
  </r>
  <r>
    <x v="360"/>
    <x v="289"/>
    <d v="2017-02-05T00:00:00"/>
    <s v="Standard Class"/>
    <s v="BV-11245"/>
    <s v="Benjamin Venier"/>
    <x v="1"/>
    <x v="0"/>
    <x v="96"/>
    <x v="23"/>
    <n v="50315"/>
    <x v="2"/>
    <s v="OFF-BI-10003910"/>
    <s v="Office Supplies"/>
    <s v="Binders"/>
    <x v="8"/>
    <n v="7.71"/>
    <n v="1"/>
    <x v="0"/>
    <n v="3.4695"/>
    <x v="17"/>
    <x v="9"/>
    <x v="3"/>
  </r>
  <r>
    <x v="360"/>
    <x v="289"/>
    <d v="2017-02-05T00:00:00"/>
    <s v="Standard Class"/>
    <s v="BV-11245"/>
    <s v="Benjamin Venier"/>
    <x v="1"/>
    <x v="0"/>
    <x v="96"/>
    <x v="23"/>
    <n v="50315"/>
    <x v="2"/>
    <s v="OFF-AR-10004648"/>
    <s v="Office Supplies"/>
    <s v="Art"/>
    <x v="626"/>
    <n v="40.299999999999997"/>
    <n v="2"/>
    <x v="0"/>
    <n v="10.881"/>
    <x v="17"/>
    <x v="9"/>
    <x v="3"/>
  </r>
  <r>
    <x v="360"/>
    <x v="289"/>
    <d v="2017-02-05T00:00:00"/>
    <s v="Standard Class"/>
    <s v="BV-11245"/>
    <s v="Benjamin Venier"/>
    <x v="1"/>
    <x v="0"/>
    <x v="96"/>
    <x v="23"/>
    <n v="50315"/>
    <x v="2"/>
    <s v="FUR-FU-10002597"/>
    <s v="Furniture"/>
    <s v="Furnishings"/>
    <x v="627"/>
    <n v="34.58"/>
    <n v="7"/>
    <x v="0"/>
    <n v="14.5236"/>
    <x v="17"/>
    <x v="9"/>
    <x v="3"/>
  </r>
  <r>
    <x v="361"/>
    <x v="290"/>
    <d v="2014-07-06T00:00:00"/>
    <s v="Standard Class"/>
    <s v="DL-12865"/>
    <s v="Dan Lawera"/>
    <x v="0"/>
    <x v="0"/>
    <x v="74"/>
    <x v="24"/>
    <n v="45231"/>
    <x v="3"/>
    <s v="OFF-AR-10003405"/>
    <s v="Office Supplies"/>
    <s v="Art"/>
    <x v="628"/>
    <n v="32.76"/>
    <n v="7"/>
    <x v="2"/>
    <n v="3.6855000000000002"/>
    <x v="25"/>
    <x v="1"/>
    <x v="2"/>
  </r>
  <r>
    <x v="362"/>
    <x v="291"/>
    <d v="2015-08-23T00:00:00"/>
    <s v="First Class"/>
    <s v="NZ-18565"/>
    <s v="Nick Zandusky"/>
    <x v="2"/>
    <x v="0"/>
    <x v="8"/>
    <x v="1"/>
    <n v="94110"/>
    <x v="1"/>
    <s v="FUR-CH-10002335"/>
    <s v="Furniture"/>
    <s v="Chairs"/>
    <x v="629"/>
    <n v="544.00800000000004"/>
    <n v="3"/>
    <x v="2"/>
    <n v="40.800600000000003"/>
    <x v="30"/>
    <x v="6"/>
    <x v="1"/>
  </r>
  <r>
    <x v="362"/>
    <x v="291"/>
    <d v="2015-08-23T00:00:00"/>
    <s v="First Class"/>
    <s v="NZ-18565"/>
    <s v="Nick Zandusky"/>
    <x v="2"/>
    <x v="0"/>
    <x v="8"/>
    <x v="1"/>
    <n v="94110"/>
    <x v="1"/>
    <s v="OFF-PA-10000157"/>
    <s v="Office Supplies"/>
    <s v="Paper"/>
    <x v="369"/>
    <n v="59.94"/>
    <n v="3"/>
    <x v="0"/>
    <n v="28.171800000000001"/>
    <x v="30"/>
    <x v="6"/>
    <x v="1"/>
  </r>
  <r>
    <x v="362"/>
    <x v="291"/>
    <d v="2015-08-23T00:00:00"/>
    <s v="First Class"/>
    <s v="NZ-18565"/>
    <s v="Nick Zandusky"/>
    <x v="2"/>
    <x v="0"/>
    <x v="8"/>
    <x v="1"/>
    <n v="94110"/>
    <x v="1"/>
    <s v="OFF-PA-10001947"/>
    <s v="Office Supplies"/>
    <s v="Paper"/>
    <x v="358"/>
    <n v="23.92"/>
    <n v="4"/>
    <x v="0"/>
    <n v="11.720800000000001"/>
    <x v="30"/>
    <x v="6"/>
    <x v="1"/>
  </r>
  <r>
    <x v="362"/>
    <x v="291"/>
    <d v="2015-08-23T00:00:00"/>
    <s v="First Class"/>
    <s v="NZ-18565"/>
    <s v="Nick Zandusky"/>
    <x v="2"/>
    <x v="0"/>
    <x v="8"/>
    <x v="1"/>
    <n v="94110"/>
    <x v="1"/>
    <s v="OFF-PA-10003657"/>
    <s v="Office Supplies"/>
    <s v="Paper"/>
    <x v="630"/>
    <n v="4.28"/>
    <n v="1"/>
    <x v="0"/>
    <n v="1.9259999999999999"/>
    <x v="30"/>
    <x v="6"/>
    <x v="1"/>
  </r>
  <r>
    <x v="363"/>
    <x v="292"/>
    <d v="2015-10-06T00:00:00"/>
    <s v="Second Class"/>
    <s v="BM-11785"/>
    <s v="Bryan Mills"/>
    <x v="0"/>
    <x v="0"/>
    <x v="38"/>
    <x v="24"/>
    <n v="43229"/>
    <x v="3"/>
    <s v="OFF-BI-10001098"/>
    <s v="Office Supplies"/>
    <s v="Binders"/>
    <x v="410"/>
    <n v="32.07"/>
    <n v="5"/>
    <x v="6"/>
    <n v="-22.449000000000002"/>
    <x v="21"/>
    <x v="2"/>
    <x v="1"/>
  </r>
  <r>
    <x v="363"/>
    <x v="292"/>
    <d v="2015-10-06T00:00:00"/>
    <s v="Second Class"/>
    <s v="BM-11785"/>
    <s v="Bryan Mills"/>
    <x v="0"/>
    <x v="0"/>
    <x v="38"/>
    <x v="24"/>
    <n v="43229"/>
    <x v="3"/>
    <s v="TEC-AC-10002167"/>
    <s v="Technology"/>
    <s v="Accessories"/>
    <x v="46"/>
    <n v="24"/>
    <n v="2"/>
    <x v="2"/>
    <n v="-2.7"/>
    <x v="21"/>
    <x v="2"/>
    <x v="1"/>
  </r>
  <r>
    <x v="363"/>
    <x v="292"/>
    <d v="2015-10-06T00:00:00"/>
    <s v="Second Class"/>
    <s v="BM-11785"/>
    <s v="Bryan Mills"/>
    <x v="0"/>
    <x v="0"/>
    <x v="38"/>
    <x v="24"/>
    <n v="43229"/>
    <x v="3"/>
    <s v="FUR-BO-10004409"/>
    <s v="Furniture"/>
    <s v="Bookcases"/>
    <x v="631"/>
    <n v="35.49"/>
    <n v="1"/>
    <x v="5"/>
    <n v="-15.615600000000001"/>
    <x v="21"/>
    <x v="2"/>
    <x v="1"/>
  </r>
  <r>
    <x v="363"/>
    <x v="292"/>
    <d v="2015-10-06T00:00:00"/>
    <s v="Second Class"/>
    <s v="BM-11785"/>
    <s v="Bryan Mills"/>
    <x v="0"/>
    <x v="0"/>
    <x v="38"/>
    <x v="24"/>
    <n v="43229"/>
    <x v="3"/>
    <s v="TEC-AC-10000057"/>
    <s v="Technology"/>
    <s v="Accessories"/>
    <x v="632"/>
    <n v="47.984000000000002"/>
    <n v="2"/>
    <x v="2"/>
    <n v="0.5998"/>
    <x v="21"/>
    <x v="2"/>
    <x v="1"/>
  </r>
  <r>
    <x v="364"/>
    <x v="293"/>
    <d v="2015-05-28T00:00:00"/>
    <s v="Standard Class"/>
    <s v="EA-14035"/>
    <s v="Erin Ashbrook"/>
    <x v="1"/>
    <x v="0"/>
    <x v="29"/>
    <x v="20"/>
    <n v="29203"/>
    <x v="0"/>
    <s v="OFF-EN-10000056"/>
    <s v="Office Supplies"/>
    <s v="Envelopes"/>
    <x v="633"/>
    <n v="186.69"/>
    <n v="3"/>
    <x v="0"/>
    <n v="87.744299999999996"/>
    <x v="27"/>
    <x v="5"/>
    <x v="1"/>
  </r>
  <r>
    <x v="365"/>
    <x v="294"/>
    <d v="2017-03-21T00:00:00"/>
    <s v="Second Class"/>
    <s v="CL-12565"/>
    <s v="Clay Ludtke"/>
    <x v="0"/>
    <x v="0"/>
    <x v="152"/>
    <x v="1"/>
    <n v="93534"/>
    <x v="1"/>
    <s v="OFF-BI-10000014"/>
    <s v="Office Supplies"/>
    <s v="Binders"/>
    <x v="634"/>
    <n v="17.456"/>
    <n v="2"/>
    <x v="2"/>
    <n v="5.8914"/>
    <x v="11"/>
    <x v="10"/>
    <x v="3"/>
  </r>
  <r>
    <x v="366"/>
    <x v="295"/>
    <d v="2015-12-16T00:00:00"/>
    <s v="Standard Class"/>
    <s v="LT-17110"/>
    <s v="Liz Thompson"/>
    <x v="0"/>
    <x v="0"/>
    <x v="152"/>
    <x v="1"/>
    <n v="93534"/>
    <x v="1"/>
    <s v="FUR-CH-10004675"/>
    <s v="Furniture"/>
    <s v="Chairs"/>
    <x v="635"/>
    <n v="348.928"/>
    <n v="2"/>
    <x v="2"/>
    <n v="34.892800000000001"/>
    <x v="1"/>
    <x v="4"/>
    <x v="1"/>
  </r>
  <r>
    <x v="367"/>
    <x v="153"/>
    <d v="2015-06-30T00:00:00"/>
    <s v="Standard Class"/>
    <s v="SA-20830"/>
    <s v="Sue Ann Reed"/>
    <x v="0"/>
    <x v="0"/>
    <x v="102"/>
    <x v="17"/>
    <n v="23223"/>
    <x v="0"/>
    <s v="OFF-BI-10001543"/>
    <s v="Office Supplies"/>
    <s v="Binders"/>
    <x v="380"/>
    <n v="143.96"/>
    <n v="4"/>
    <x v="0"/>
    <n v="69.100800000000007"/>
    <x v="20"/>
    <x v="1"/>
    <x v="1"/>
  </r>
  <r>
    <x v="367"/>
    <x v="153"/>
    <d v="2015-06-30T00:00:00"/>
    <s v="Standard Class"/>
    <s v="SA-20830"/>
    <s v="Sue Ann Reed"/>
    <x v="0"/>
    <x v="0"/>
    <x v="102"/>
    <x v="17"/>
    <n v="23223"/>
    <x v="0"/>
    <s v="OFF-ST-10001321"/>
    <s v="Office Supplies"/>
    <s v="Storage"/>
    <x v="421"/>
    <n v="15.42"/>
    <n v="1"/>
    <x v="0"/>
    <n v="4.1634000000000002"/>
    <x v="20"/>
    <x v="1"/>
    <x v="1"/>
  </r>
  <r>
    <x v="367"/>
    <x v="153"/>
    <d v="2015-06-30T00:00:00"/>
    <s v="Standard Class"/>
    <s v="SA-20830"/>
    <s v="Sue Ann Reed"/>
    <x v="0"/>
    <x v="0"/>
    <x v="102"/>
    <x v="17"/>
    <n v="23223"/>
    <x v="0"/>
    <s v="OFF-BI-10001132"/>
    <s v="Office Supplies"/>
    <s v="Binders"/>
    <x v="636"/>
    <n v="43.04"/>
    <n v="8"/>
    <x v="0"/>
    <n v="21.089600000000001"/>
    <x v="20"/>
    <x v="1"/>
    <x v="1"/>
  </r>
  <r>
    <x v="367"/>
    <x v="153"/>
    <d v="2015-06-30T00:00:00"/>
    <s v="Standard Class"/>
    <s v="SA-20830"/>
    <s v="Sue Ann Reed"/>
    <x v="0"/>
    <x v="0"/>
    <x v="102"/>
    <x v="17"/>
    <n v="23223"/>
    <x v="0"/>
    <s v="FUR-CH-10003199"/>
    <s v="Furniture"/>
    <s v="Chairs"/>
    <x v="637"/>
    <n v="332.94"/>
    <n v="3"/>
    <x v="0"/>
    <n v="79.905600000000007"/>
    <x v="20"/>
    <x v="1"/>
    <x v="1"/>
  </r>
  <r>
    <x v="368"/>
    <x v="244"/>
    <d v="2016-05-20T00:00:00"/>
    <s v="Same Day"/>
    <s v="JK-15730"/>
    <s v="Joe Kamberova"/>
    <x v="0"/>
    <x v="0"/>
    <x v="153"/>
    <x v="3"/>
    <n v="28806"/>
    <x v="0"/>
    <s v="TEC-PH-10001530"/>
    <s v="Technology"/>
    <s v="Phones"/>
    <x v="638"/>
    <n v="1363.96"/>
    <n v="5"/>
    <x v="2"/>
    <n v="85.247500000000002"/>
    <x v="14"/>
    <x v="5"/>
    <x v="0"/>
  </r>
  <r>
    <x v="369"/>
    <x v="59"/>
    <d v="2014-09-26T00:00:00"/>
    <s v="Standard Class"/>
    <s v="ES-14020"/>
    <s v="Erica Smith"/>
    <x v="0"/>
    <x v="0"/>
    <x v="8"/>
    <x v="1"/>
    <n v="94110"/>
    <x v="1"/>
    <s v="OFF-LA-10001569"/>
    <s v="Office Supplies"/>
    <s v="Labels"/>
    <x v="639"/>
    <n v="9.9600000000000009"/>
    <n v="2"/>
    <x v="0"/>
    <n v="4.5815999999999999"/>
    <x v="14"/>
    <x v="8"/>
    <x v="2"/>
  </r>
  <r>
    <x v="369"/>
    <x v="59"/>
    <d v="2014-09-26T00:00:00"/>
    <s v="Standard Class"/>
    <s v="ES-14020"/>
    <s v="Erica Smith"/>
    <x v="0"/>
    <x v="0"/>
    <x v="8"/>
    <x v="1"/>
    <n v="94110"/>
    <x v="1"/>
    <s v="OFF-PA-10003724"/>
    <s v="Office Supplies"/>
    <s v="Paper"/>
    <x v="362"/>
    <n v="21.72"/>
    <n v="4"/>
    <x v="0"/>
    <n v="10.642799999999999"/>
    <x v="14"/>
    <x v="8"/>
    <x v="2"/>
  </r>
  <r>
    <x v="370"/>
    <x v="296"/>
    <d v="2017-09-26T00:00:00"/>
    <s v="Standard Class"/>
    <s v="RH-19495"/>
    <s v="Rick Hansen"/>
    <x v="0"/>
    <x v="0"/>
    <x v="30"/>
    <x v="11"/>
    <n v="55901"/>
    <x v="2"/>
    <s v="OFF-BI-10000546"/>
    <s v="Office Supplies"/>
    <s v="Binders"/>
    <x v="614"/>
    <n v="20.16"/>
    <n v="7"/>
    <x v="0"/>
    <n v="9.8783999999999992"/>
    <x v="30"/>
    <x v="8"/>
    <x v="3"/>
  </r>
  <r>
    <x v="371"/>
    <x v="100"/>
    <d v="2015-12-26T00:00:00"/>
    <s v="First Class"/>
    <s v="DB-13120"/>
    <s v="David Bremer"/>
    <x v="1"/>
    <x v="0"/>
    <x v="30"/>
    <x v="15"/>
    <n v="14609"/>
    <x v="3"/>
    <s v="OFF-PA-10000176"/>
    <s v="Office Supplies"/>
    <s v="Paper"/>
    <x v="640"/>
    <n v="132.79"/>
    <n v="7"/>
    <x v="0"/>
    <n v="63.739199999999997"/>
    <x v="16"/>
    <x v="4"/>
    <x v="1"/>
  </r>
  <r>
    <x v="371"/>
    <x v="100"/>
    <d v="2015-12-26T00:00:00"/>
    <s v="First Class"/>
    <s v="DB-13120"/>
    <s v="David Bremer"/>
    <x v="1"/>
    <x v="0"/>
    <x v="30"/>
    <x v="15"/>
    <n v="14609"/>
    <x v="3"/>
    <s v="OFF-PA-10002365"/>
    <s v="Office Supplies"/>
    <s v="Paper"/>
    <x v="12"/>
    <n v="12.96"/>
    <n v="2"/>
    <x v="0"/>
    <n v="6.2207999999999997"/>
    <x v="16"/>
    <x v="4"/>
    <x v="1"/>
  </r>
  <r>
    <x v="371"/>
    <x v="100"/>
    <d v="2015-12-26T00:00:00"/>
    <s v="First Class"/>
    <s v="DB-13120"/>
    <s v="David Bremer"/>
    <x v="1"/>
    <x v="0"/>
    <x v="30"/>
    <x v="15"/>
    <n v="14609"/>
    <x v="3"/>
    <s v="OFF-LA-10002271"/>
    <s v="Office Supplies"/>
    <s v="Labels"/>
    <x v="641"/>
    <n v="21.56"/>
    <n v="7"/>
    <x v="0"/>
    <n v="10.348800000000001"/>
    <x v="16"/>
    <x v="4"/>
    <x v="1"/>
  </r>
  <r>
    <x v="372"/>
    <x v="154"/>
    <d v="2015-12-03T00:00:00"/>
    <s v="Standard Class"/>
    <s v="CD-11920"/>
    <s v="Carlos Daly"/>
    <x v="0"/>
    <x v="0"/>
    <x v="154"/>
    <x v="1"/>
    <n v="92530"/>
    <x v="1"/>
    <s v="FUR-CH-10002647"/>
    <s v="Furniture"/>
    <s v="Chairs"/>
    <x v="475"/>
    <n v="283.92"/>
    <n v="5"/>
    <x v="2"/>
    <n v="17.745000000000001"/>
    <x v="8"/>
    <x v="0"/>
    <x v="1"/>
  </r>
  <r>
    <x v="373"/>
    <x v="297"/>
    <d v="2017-02-23T00:00:00"/>
    <s v="First Class"/>
    <s v="HW-14935"/>
    <s v="Helen Wasserman"/>
    <x v="1"/>
    <x v="0"/>
    <x v="70"/>
    <x v="1"/>
    <n v="92105"/>
    <x v="1"/>
    <s v="FUR-FU-10004090"/>
    <s v="Furniture"/>
    <s v="Furnishings"/>
    <x v="642"/>
    <n v="22.23"/>
    <n v="1"/>
    <x v="0"/>
    <n v="7.3358999999999996"/>
    <x v="14"/>
    <x v="11"/>
    <x v="3"/>
  </r>
  <r>
    <x v="373"/>
    <x v="297"/>
    <d v="2017-02-23T00:00:00"/>
    <s v="First Class"/>
    <s v="HW-14935"/>
    <s v="Helen Wasserman"/>
    <x v="1"/>
    <x v="0"/>
    <x v="70"/>
    <x v="1"/>
    <n v="92105"/>
    <x v="1"/>
    <s v="TEC-PH-10001580"/>
    <s v="Technology"/>
    <s v="Phones"/>
    <x v="234"/>
    <n v="215.96799999999999"/>
    <n v="2"/>
    <x v="2"/>
    <n v="18.897200000000002"/>
    <x v="14"/>
    <x v="11"/>
    <x v="3"/>
  </r>
  <r>
    <x v="374"/>
    <x v="298"/>
    <d v="2016-08-23T00:00:00"/>
    <s v="Second Class"/>
    <s v="HW-14935"/>
    <s v="Helen Wasserman"/>
    <x v="1"/>
    <x v="0"/>
    <x v="20"/>
    <x v="15"/>
    <n v="10024"/>
    <x v="3"/>
    <s v="OFF-AP-10000576"/>
    <s v="Office Supplies"/>
    <s v="Appliances"/>
    <x v="643"/>
    <n v="355.32"/>
    <n v="9"/>
    <x v="0"/>
    <n v="99.489599999999996"/>
    <x v="15"/>
    <x v="6"/>
    <x v="0"/>
  </r>
  <r>
    <x v="375"/>
    <x v="299"/>
    <d v="2016-03-17T00:00:00"/>
    <s v="Standard Class"/>
    <s v="MC-18130"/>
    <s v="Mike Caudle"/>
    <x v="1"/>
    <x v="0"/>
    <x v="53"/>
    <x v="28"/>
    <n v="71203"/>
    <x v="0"/>
    <s v="OFF-PA-10003953"/>
    <s v="Office Supplies"/>
    <s v="Paper"/>
    <x v="644"/>
    <n v="12.96"/>
    <n v="2"/>
    <x v="0"/>
    <n v="6.2207999999999997"/>
    <x v="1"/>
    <x v="10"/>
    <x v="0"/>
  </r>
  <r>
    <x v="376"/>
    <x v="300"/>
    <d v="2017-04-24T00:00:00"/>
    <s v="First Class"/>
    <s v="GM-14440"/>
    <s v="Gary McGarr"/>
    <x v="0"/>
    <x v="0"/>
    <x v="8"/>
    <x v="1"/>
    <n v="94122"/>
    <x v="1"/>
    <s v="FUR-FU-10000794"/>
    <s v="Furniture"/>
    <s v="Furnishings"/>
    <x v="645"/>
    <n v="18.28"/>
    <n v="2"/>
    <x v="0"/>
    <n v="6.2152000000000003"/>
    <x v="6"/>
    <x v="3"/>
    <x v="3"/>
  </r>
  <r>
    <x v="377"/>
    <x v="301"/>
    <d v="2014-11-07T00:00:00"/>
    <s v="Standard Class"/>
    <s v="RA-19915"/>
    <s v="Russell Applegate"/>
    <x v="0"/>
    <x v="0"/>
    <x v="60"/>
    <x v="22"/>
    <n v="80219"/>
    <x v="1"/>
    <s v="OFF-AR-10001897"/>
    <s v="Office Supplies"/>
    <s v="Art"/>
    <x v="646"/>
    <n v="43.176000000000002"/>
    <n v="3"/>
    <x v="2"/>
    <n v="4.3175999999999997"/>
    <x v="26"/>
    <x v="0"/>
    <x v="2"/>
  </r>
  <r>
    <x v="377"/>
    <x v="301"/>
    <d v="2014-11-07T00:00:00"/>
    <s v="Standard Class"/>
    <s v="RA-19915"/>
    <s v="Russell Applegate"/>
    <x v="0"/>
    <x v="0"/>
    <x v="60"/>
    <x v="22"/>
    <n v="80219"/>
    <x v="1"/>
    <s v="TEC-PH-10001795"/>
    <s v="Technology"/>
    <s v="Phones"/>
    <x v="647"/>
    <n v="1983.9680000000001"/>
    <n v="4"/>
    <x v="2"/>
    <n v="247.99600000000001"/>
    <x v="26"/>
    <x v="0"/>
    <x v="2"/>
  </r>
  <r>
    <x v="378"/>
    <x v="302"/>
    <d v="2015-02-05T00:00:00"/>
    <s v="First Class"/>
    <s v="AA-10375"/>
    <s v="Allen Armold"/>
    <x v="0"/>
    <x v="0"/>
    <x v="155"/>
    <x v="8"/>
    <n v="68104"/>
    <x v="2"/>
    <s v="FUR-FU-10003347"/>
    <s v="Furniture"/>
    <s v="Furnishings"/>
    <x v="379"/>
    <n v="28.4"/>
    <n v="2"/>
    <x v="0"/>
    <n v="11.076000000000001"/>
    <x v="21"/>
    <x v="11"/>
    <x v="1"/>
  </r>
  <r>
    <x v="378"/>
    <x v="302"/>
    <d v="2015-02-05T00:00:00"/>
    <s v="First Class"/>
    <s v="AA-10375"/>
    <s v="Allen Armold"/>
    <x v="0"/>
    <x v="0"/>
    <x v="155"/>
    <x v="8"/>
    <n v="68104"/>
    <x v="2"/>
    <s v="TEC-AC-10004901"/>
    <s v="Technology"/>
    <s v="Accessories"/>
    <x v="648"/>
    <n v="149.97"/>
    <n v="3"/>
    <x v="0"/>
    <n v="50.989800000000002"/>
    <x v="21"/>
    <x v="11"/>
    <x v="1"/>
  </r>
  <r>
    <x v="379"/>
    <x v="303"/>
    <d v="2014-10-15T00:00:00"/>
    <s v="First Class"/>
    <s v="ZC-21910"/>
    <s v="Zuschuss Carroll"/>
    <x v="0"/>
    <x v="0"/>
    <x v="156"/>
    <x v="4"/>
    <n v="98026"/>
    <x v="1"/>
    <s v="OFF-AR-10003190"/>
    <s v="Office Supplies"/>
    <s v="Art"/>
    <x v="649"/>
    <n v="11.52"/>
    <n v="4"/>
    <x v="0"/>
    <n v="3.2256"/>
    <x v="7"/>
    <x v="2"/>
    <x v="2"/>
  </r>
  <r>
    <x v="379"/>
    <x v="303"/>
    <d v="2014-10-15T00:00:00"/>
    <s v="First Class"/>
    <s v="ZC-21910"/>
    <s v="Zuschuss Carroll"/>
    <x v="0"/>
    <x v="0"/>
    <x v="156"/>
    <x v="4"/>
    <n v="98026"/>
    <x v="1"/>
    <s v="FUR-TA-10002903"/>
    <s v="Furniture"/>
    <s v="Tables"/>
    <x v="258"/>
    <n v="1298.55"/>
    <n v="5"/>
    <x v="0"/>
    <n v="311.65199999999999"/>
    <x v="7"/>
    <x v="2"/>
    <x v="2"/>
  </r>
  <r>
    <x v="379"/>
    <x v="303"/>
    <d v="2014-10-15T00:00:00"/>
    <s v="First Class"/>
    <s v="ZC-21910"/>
    <s v="Zuschuss Carroll"/>
    <x v="0"/>
    <x v="0"/>
    <x v="156"/>
    <x v="4"/>
    <n v="98026"/>
    <x v="1"/>
    <s v="OFF-AP-10000240"/>
    <s v="Office Supplies"/>
    <s v="Appliances"/>
    <x v="650"/>
    <n v="213.92"/>
    <n v="4"/>
    <x v="0"/>
    <n v="62.036799999999999"/>
    <x v="7"/>
    <x v="2"/>
    <x v="2"/>
  </r>
  <r>
    <x v="379"/>
    <x v="303"/>
    <d v="2014-10-15T00:00:00"/>
    <s v="First Class"/>
    <s v="ZC-21910"/>
    <s v="Zuschuss Carroll"/>
    <x v="0"/>
    <x v="0"/>
    <x v="156"/>
    <x v="4"/>
    <n v="98026"/>
    <x v="1"/>
    <s v="TEC-AC-10001101"/>
    <s v="Technology"/>
    <s v="Accessories"/>
    <x v="552"/>
    <n v="25.78"/>
    <n v="2"/>
    <x v="0"/>
    <n v="2.5779999999999998"/>
    <x v="7"/>
    <x v="2"/>
    <x v="2"/>
  </r>
  <r>
    <x v="380"/>
    <x v="304"/>
    <d v="2017-05-14T00:00:00"/>
    <s v="Same Day"/>
    <s v="PJ-19015"/>
    <s v="Pauline Johnson"/>
    <x v="0"/>
    <x v="0"/>
    <x v="157"/>
    <x v="1"/>
    <n v="92704"/>
    <x v="1"/>
    <s v="FUR-FU-10000794"/>
    <s v="Furniture"/>
    <s v="Furnishings"/>
    <x v="645"/>
    <n v="18.28"/>
    <n v="2"/>
    <x v="0"/>
    <n v="6.2152000000000003"/>
    <x v="19"/>
    <x v="5"/>
    <x v="3"/>
  </r>
  <r>
    <x v="380"/>
    <x v="304"/>
    <d v="2017-05-14T00:00:00"/>
    <s v="Same Day"/>
    <s v="PJ-19015"/>
    <s v="Pauline Johnson"/>
    <x v="0"/>
    <x v="0"/>
    <x v="157"/>
    <x v="1"/>
    <n v="92704"/>
    <x v="1"/>
    <s v="TEC-AC-10001838"/>
    <s v="Technology"/>
    <s v="Accessories"/>
    <x v="651"/>
    <n v="1399.93"/>
    <n v="7"/>
    <x v="0"/>
    <n v="601.96990000000005"/>
    <x v="19"/>
    <x v="5"/>
    <x v="3"/>
  </r>
  <r>
    <x v="381"/>
    <x v="305"/>
    <d v="2015-03-23T00:00:00"/>
    <s v="First Class"/>
    <s v="BW-11110"/>
    <s v="Bart Watters"/>
    <x v="1"/>
    <x v="0"/>
    <x v="158"/>
    <x v="6"/>
    <n v="53209"/>
    <x v="2"/>
    <s v="OFF-PA-10000061"/>
    <s v="Office Supplies"/>
    <s v="Paper"/>
    <x v="181"/>
    <n v="51.84"/>
    <n v="8"/>
    <x v="0"/>
    <n v="24.883199999999999"/>
    <x v="14"/>
    <x v="10"/>
    <x v="1"/>
  </r>
  <r>
    <x v="382"/>
    <x v="306"/>
    <d v="2016-09-19T00:00:00"/>
    <s v="Standard Class"/>
    <s v="DB-13210"/>
    <s v="Dean Braden"/>
    <x v="0"/>
    <x v="0"/>
    <x v="10"/>
    <x v="9"/>
    <n v="19140"/>
    <x v="3"/>
    <s v="OFF-PA-10003651"/>
    <s v="Office Supplies"/>
    <s v="Paper"/>
    <x v="652"/>
    <n v="5.3440000000000003"/>
    <n v="1"/>
    <x v="2"/>
    <n v="1.8704000000000001"/>
    <x v="4"/>
    <x v="8"/>
    <x v="0"/>
  </r>
  <r>
    <x v="383"/>
    <x v="307"/>
    <d v="2014-07-02T00:00:00"/>
    <s v="Standard Class"/>
    <s v="CA-12775"/>
    <s v="Cynthia Arntzen"/>
    <x v="0"/>
    <x v="0"/>
    <x v="10"/>
    <x v="9"/>
    <n v="19140"/>
    <x v="3"/>
    <s v="OFF-PA-10000304"/>
    <s v="Office Supplies"/>
    <s v="Paper"/>
    <x v="88"/>
    <n v="41.472000000000001"/>
    <n v="8"/>
    <x v="2"/>
    <n v="14.5152"/>
    <x v="22"/>
    <x v="1"/>
    <x v="2"/>
  </r>
  <r>
    <x v="383"/>
    <x v="307"/>
    <d v="2014-07-02T00:00:00"/>
    <s v="Standard Class"/>
    <s v="CA-12775"/>
    <s v="Cynthia Arntzen"/>
    <x v="0"/>
    <x v="0"/>
    <x v="10"/>
    <x v="9"/>
    <n v="19140"/>
    <x v="3"/>
    <s v="OFF-BI-10003094"/>
    <s v="Office Supplies"/>
    <s v="Binders"/>
    <x v="653"/>
    <n v="3.1680000000000001"/>
    <n v="3"/>
    <x v="6"/>
    <n v="-2.4287999999999998"/>
    <x v="22"/>
    <x v="1"/>
    <x v="2"/>
  </r>
  <r>
    <x v="383"/>
    <x v="307"/>
    <d v="2014-07-02T00:00:00"/>
    <s v="Standard Class"/>
    <s v="CA-12775"/>
    <s v="Cynthia Arntzen"/>
    <x v="0"/>
    <x v="0"/>
    <x v="10"/>
    <x v="9"/>
    <n v="19140"/>
    <x v="3"/>
    <s v="FUR-CH-10001394"/>
    <s v="Furniture"/>
    <s v="Chairs"/>
    <x v="654"/>
    <n v="1228.4649999999999"/>
    <n v="5"/>
    <x v="4"/>
    <n v="0"/>
    <x v="22"/>
    <x v="1"/>
    <x v="2"/>
  </r>
  <r>
    <x v="383"/>
    <x v="307"/>
    <d v="2014-07-02T00:00:00"/>
    <s v="Standard Class"/>
    <s v="CA-12775"/>
    <s v="Cynthia Arntzen"/>
    <x v="0"/>
    <x v="0"/>
    <x v="10"/>
    <x v="9"/>
    <n v="19140"/>
    <x v="3"/>
    <s v="OFF-BI-10004230"/>
    <s v="Office Supplies"/>
    <s v="Binders"/>
    <x v="655"/>
    <n v="31.085999999999999"/>
    <n v="3"/>
    <x v="6"/>
    <n v="-22.796399999999998"/>
    <x v="22"/>
    <x v="1"/>
    <x v="2"/>
  </r>
  <r>
    <x v="383"/>
    <x v="307"/>
    <d v="2014-07-02T00:00:00"/>
    <s v="Standard Class"/>
    <s v="CA-12775"/>
    <s v="Cynthia Arntzen"/>
    <x v="0"/>
    <x v="0"/>
    <x v="10"/>
    <x v="9"/>
    <n v="19140"/>
    <x v="3"/>
    <s v="OFF-PA-10003395"/>
    <s v="Office Supplies"/>
    <s v="Paper"/>
    <x v="656"/>
    <n v="335.52"/>
    <n v="4"/>
    <x v="2"/>
    <n v="117.432"/>
    <x v="22"/>
    <x v="1"/>
    <x v="2"/>
  </r>
  <r>
    <x v="384"/>
    <x v="308"/>
    <d v="2017-06-27T00:00:00"/>
    <s v="Standard Class"/>
    <s v="TR-21325"/>
    <s v="Toby Ritter"/>
    <x v="0"/>
    <x v="0"/>
    <x v="78"/>
    <x v="30"/>
    <n v="7109"/>
    <x v="3"/>
    <s v="TEC-AC-10002402"/>
    <s v="Technology"/>
    <s v="Accessories"/>
    <x v="657"/>
    <n v="239.97"/>
    <n v="3"/>
    <x v="0"/>
    <n v="71.991"/>
    <x v="14"/>
    <x v="1"/>
    <x v="3"/>
  </r>
  <r>
    <x v="384"/>
    <x v="308"/>
    <d v="2017-06-27T00:00:00"/>
    <s v="Standard Class"/>
    <s v="TR-21325"/>
    <s v="Toby Ritter"/>
    <x v="0"/>
    <x v="0"/>
    <x v="78"/>
    <x v="30"/>
    <n v="7109"/>
    <x v="3"/>
    <s v="OFF-LA-10003223"/>
    <s v="Office Supplies"/>
    <s v="Labels"/>
    <x v="607"/>
    <n v="9.82"/>
    <n v="2"/>
    <x v="0"/>
    <n v="4.8117999999999999"/>
    <x v="14"/>
    <x v="1"/>
    <x v="3"/>
  </r>
  <r>
    <x v="385"/>
    <x v="309"/>
    <d v="2014-05-15T00:00:00"/>
    <s v="Standard Class"/>
    <s v="PG-18820"/>
    <s v="Patrick Gardner"/>
    <x v="0"/>
    <x v="0"/>
    <x v="8"/>
    <x v="1"/>
    <n v="94110"/>
    <x v="1"/>
    <s v="TEC-AC-10003441"/>
    <s v="Technology"/>
    <s v="Accessories"/>
    <x v="658"/>
    <n v="67.8"/>
    <n v="4"/>
    <x v="0"/>
    <n v="4.0679999999999996"/>
    <x v="3"/>
    <x v="5"/>
    <x v="2"/>
  </r>
  <r>
    <x v="385"/>
    <x v="309"/>
    <d v="2014-05-15T00:00:00"/>
    <s v="Standard Class"/>
    <s v="PG-18820"/>
    <s v="Patrick Gardner"/>
    <x v="0"/>
    <x v="0"/>
    <x v="8"/>
    <x v="1"/>
    <n v="94110"/>
    <x v="1"/>
    <s v="TEC-AC-10000109"/>
    <s v="Technology"/>
    <s v="Accessories"/>
    <x v="202"/>
    <n v="167.97"/>
    <n v="3"/>
    <x v="0"/>
    <n v="40.312800000000003"/>
    <x v="3"/>
    <x v="5"/>
    <x v="2"/>
  </r>
  <r>
    <x v="386"/>
    <x v="170"/>
    <d v="2017-08-28T00:00:00"/>
    <s v="Standard Class"/>
    <s v="GT-14710"/>
    <s v="Greg Tran"/>
    <x v="0"/>
    <x v="0"/>
    <x v="69"/>
    <x v="11"/>
    <n v="55044"/>
    <x v="2"/>
    <s v="OFF-FA-10002280"/>
    <s v="Office Supplies"/>
    <s v="Fasteners"/>
    <x v="659"/>
    <n v="35"/>
    <n v="7"/>
    <x v="0"/>
    <n v="16.8"/>
    <x v="30"/>
    <x v="6"/>
    <x v="3"/>
  </r>
  <r>
    <x v="386"/>
    <x v="170"/>
    <d v="2017-08-28T00:00:00"/>
    <s v="Standard Class"/>
    <s v="GT-14710"/>
    <s v="Greg Tran"/>
    <x v="0"/>
    <x v="0"/>
    <x v="69"/>
    <x v="11"/>
    <n v="55044"/>
    <x v="2"/>
    <s v="OFF-SU-10000381"/>
    <s v="Office Supplies"/>
    <s v="Supplies"/>
    <x v="660"/>
    <n v="37.24"/>
    <n v="4"/>
    <x v="0"/>
    <n v="10.7996"/>
    <x v="30"/>
    <x v="6"/>
    <x v="3"/>
  </r>
  <r>
    <x v="386"/>
    <x v="170"/>
    <d v="2017-08-28T00:00:00"/>
    <s v="Standard Class"/>
    <s v="GT-14710"/>
    <s v="Greg Tran"/>
    <x v="0"/>
    <x v="0"/>
    <x v="69"/>
    <x v="11"/>
    <n v="55044"/>
    <x v="2"/>
    <s v="OFF-EN-10004459"/>
    <s v="Office Supplies"/>
    <s v="Envelopes"/>
    <x v="661"/>
    <n v="15.28"/>
    <n v="2"/>
    <x v="0"/>
    <n v="7.4871999999999996"/>
    <x v="30"/>
    <x v="6"/>
    <x v="3"/>
  </r>
  <r>
    <x v="387"/>
    <x v="114"/>
    <d v="2017-06-21T00:00:00"/>
    <s v="Second Class"/>
    <s v="JE-15745"/>
    <s v="Joel Eaton"/>
    <x v="0"/>
    <x v="0"/>
    <x v="159"/>
    <x v="0"/>
    <n v="41042"/>
    <x v="0"/>
    <s v="FUR-CH-10000665"/>
    <s v="Furniture"/>
    <s v="Chairs"/>
    <x v="662"/>
    <n v="301.95999999999998"/>
    <n v="2"/>
    <x v="0"/>
    <n v="90.587999999999994"/>
    <x v="9"/>
    <x v="1"/>
    <x v="3"/>
  </r>
  <r>
    <x v="387"/>
    <x v="114"/>
    <d v="2017-06-21T00:00:00"/>
    <s v="Second Class"/>
    <s v="JE-15745"/>
    <s v="Joel Eaton"/>
    <x v="0"/>
    <x v="0"/>
    <x v="159"/>
    <x v="0"/>
    <n v="41042"/>
    <x v="0"/>
    <s v="OFF-AP-10003884"/>
    <s v="Office Supplies"/>
    <s v="Appliances"/>
    <x v="663"/>
    <n v="180.66"/>
    <n v="3"/>
    <x v="0"/>
    <n v="50.584800000000001"/>
    <x v="9"/>
    <x v="1"/>
    <x v="3"/>
  </r>
  <r>
    <x v="387"/>
    <x v="114"/>
    <d v="2017-06-21T00:00:00"/>
    <s v="Second Class"/>
    <s v="JE-15745"/>
    <s v="Joel Eaton"/>
    <x v="0"/>
    <x v="0"/>
    <x v="159"/>
    <x v="0"/>
    <n v="41042"/>
    <x v="0"/>
    <s v="TEC-PH-10001557"/>
    <s v="Technology"/>
    <s v="Phones"/>
    <x v="664"/>
    <n v="191.98"/>
    <n v="2"/>
    <x v="0"/>
    <n v="51.834600000000002"/>
    <x v="9"/>
    <x v="1"/>
    <x v="3"/>
  </r>
  <r>
    <x v="387"/>
    <x v="114"/>
    <d v="2017-06-21T00:00:00"/>
    <s v="Second Class"/>
    <s v="JE-15745"/>
    <s v="Joel Eaton"/>
    <x v="0"/>
    <x v="0"/>
    <x v="159"/>
    <x v="0"/>
    <n v="41042"/>
    <x v="0"/>
    <s v="TEC-PH-10002085"/>
    <s v="Technology"/>
    <s v="Phones"/>
    <x v="665"/>
    <n v="65.989999999999995"/>
    <n v="1"/>
    <x v="0"/>
    <n v="17.157399999999999"/>
    <x v="9"/>
    <x v="1"/>
    <x v="3"/>
  </r>
  <r>
    <x v="388"/>
    <x v="310"/>
    <d v="2016-07-27T00:00:00"/>
    <s v="Standard Class"/>
    <s v="JB-15400"/>
    <s v="Jennifer Braxton"/>
    <x v="1"/>
    <x v="0"/>
    <x v="67"/>
    <x v="2"/>
    <n v="33614"/>
    <x v="0"/>
    <s v="OFF-AR-10002956"/>
    <s v="Office Supplies"/>
    <s v="Art"/>
    <x v="666"/>
    <n v="35.216000000000001"/>
    <n v="2"/>
    <x v="2"/>
    <n v="2.6412"/>
    <x v="27"/>
    <x v="7"/>
    <x v="0"/>
  </r>
  <r>
    <x v="388"/>
    <x v="310"/>
    <d v="2016-07-27T00:00:00"/>
    <s v="Standard Class"/>
    <s v="JB-15400"/>
    <s v="Jennifer Braxton"/>
    <x v="1"/>
    <x v="0"/>
    <x v="67"/>
    <x v="2"/>
    <n v="33614"/>
    <x v="0"/>
    <s v="OFF-AP-10003266"/>
    <s v="Office Supplies"/>
    <s v="Appliances"/>
    <x v="667"/>
    <n v="23.696000000000002"/>
    <n v="2"/>
    <x v="2"/>
    <n v="6.5164"/>
    <x v="27"/>
    <x v="7"/>
    <x v="0"/>
  </r>
  <r>
    <x v="388"/>
    <x v="310"/>
    <d v="2016-07-27T00:00:00"/>
    <s v="Standard Class"/>
    <s v="JB-15400"/>
    <s v="Jennifer Braxton"/>
    <x v="1"/>
    <x v="0"/>
    <x v="67"/>
    <x v="2"/>
    <n v="33614"/>
    <x v="0"/>
    <s v="TEC-MA-10004002"/>
    <s v="Technology"/>
    <s v="Machines"/>
    <x v="668"/>
    <n v="265.47500000000002"/>
    <n v="1"/>
    <x v="5"/>
    <n v="-111.4995"/>
    <x v="27"/>
    <x v="7"/>
    <x v="0"/>
  </r>
  <r>
    <x v="389"/>
    <x v="78"/>
    <d v="2014-09-13T00:00:00"/>
    <s v="Second Class"/>
    <s v="LH-17020"/>
    <s v="Lisa Hazard"/>
    <x v="0"/>
    <x v="0"/>
    <x v="139"/>
    <x v="5"/>
    <n v="75701"/>
    <x v="2"/>
    <s v="OFF-BI-10001071"/>
    <s v="Office Supplies"/>
    <s v="Binders"/>
    <x v="669"/>
    <n v="51.183999999999997"/>
    <n v="4"/>
    <x v="3"/>
    <n v="-79.3352"/>
    <x v="0"/>
    <x v="8"/>
    <x v="2"/>
  </r>
  <r>
    <x v="390"/>
    <x v="259"/>
    <d v="2017-11-11T00:00:00"/>
    <s v="Standard Class"/>
    <s v="JL-15175"/>
    <s v="James Lanier"/>
    <x v="2"/>
    <x v="0"/>
    <x v="29"/>
    <x v="18"/>
    <n v="38401"/>
    <x v="0"/>
    <s v="OFF-PA-10001560"/>
    <s v="Office Supplies"/>
    <s v="Paper"/>
    <x v="670"/>
    <n v="9.6639999999999997"/>
    <n v="2"/>
    <x v="2"/>
    <n v="3.2616000000000001"/>
    <x v="18"/>
    <x v="0"/>
    <x v="3"/>
  </r>
  <r>
    <x v="391"/>
    <x v="311"/>
    <d v="2016-03-12T00:00:00"/>
    <s v="Standard Class"/>
    <s v="EB-13705"/>
    <s v="Ed Braxton"/>
    <x v="1"/>
    <x v="0"/>
    <x v="5"/>
    <x v="5"/>
    <n v="76106"/>
    <x v="2"/>
    <s v="TEC-PH-10002365"/>
    <s v="Technology"/>
    <s v="Phones"/>
    <x v="403"/>
    <n v="21.071999999999999"/>
    <n v="3"/>
    <x v="2"/>
    <n v="1.5804"/>
    <x v="29"/>
    <x v="10"/>
    <x v="0"/>
  </r>
  <r>
    <x v="392"/>
    <x v="312"/>
    <d v="2015-11-25T00:00:00"/>
    <s v="Standard Class"/>
    <s v="BM-11650"/>
    <s v="Brian Moss"/>
    <x v="1"/>
    <x v="0"/>
    <x v="20"/>
    <x v="15"/>
    <n v="10035"/>
    <x v="3"/>
    <s v="OFF-AR-10004648"/>
    <s v="Office Supplies"/>
    <s v="Art"/>
    <x v="626"/>
    <n v="60.45"/>
    <n v="3"/>
    <x v="0"/>
    <n v="16.3215"/>
    <x v="14"/>
    <x v="0"/>
    <x v="1"/>
  </r>
  <r>
    <x v="392"/>
    <x v="312"/>
    <d v="2015-11-25T00:00:00"/>
    <s v="Standard Class"/>
    <s v="BM-11650"/>
    <s v="Brian Moss"/>
    <x v="1"/>
    <x v="0"/>
    <x v="20"/>
    <x v="15"/>
    <n v="10035"/>
    <x v="3"/>
    <s v="OFF-AR-10002578"/>
    <s v="Office Supplies"/>
    <s v="Art"/>
    <x v="671"/>
    <n v="11.52"/>
    <n v="4"/>
    <x v="0"/>
    <n v="3.3408000000000002"/>
    <x v="14"/>
    <x v="0"/>
    <x v="1"/>
  </r>
  <r>
    <x v="392"/>
    <x v="312"/>
    <d v="2015-11-25T00:00:00"/>
    <s v="Standard Class"/>
    <s v="BM-11650"/>
    <s v="Brian Moss"/>
    <x v="1"/>
    <x v="0"/>
    <x v="20"/>
    <x v="15"/>
    <n v="10035"/>
    <x v="3"/>
    <s v="FUR-BO-10001519"/>
    <s v="Furniture"/>
    <s v="Bookcases"/>
    <x v="672"/>
    <n v="186.048"/>
    <n v="4"/>
    <x v="2"/>
    <n v="9.3024000000000004"/>
    <x v="14"/>
    <x v="0"/>
    <x v="1"/>
  </r>
  <r>
    <x v="393"/>
    <x v="77"/>
    <d v="2016-11-09T00:00:00"/>
    <s v="First Class"/>
    <s v="EM-14095"/>
    <s v="Eudokia Martin"/>
    <x v="1"/>
    <x v="0"/>
    <x v="1"/>
    <x v="1"/>
    <n v="90036"/>
    <x v="1"/>
    <s v="OFF-BI-10001294"/>
    <s v="Office Supplies"/>
    <s v="Binders"/>
    <x v="673"/>
    <n v="37.44"/>
    <n v="4"/>
    <x v="2"/>
    <n v="11.7"/>
    <x v="29"/>
    <x v="0"/>
    <x v="0"/>
  </r>
  <r>
    <x v="393"/>
    <x v="77"/>
    <d v="2016-11-09T00:00:00"/>
    <s v="First Class"/>
    <s v="EM-14095"/>
    <s v="Eudokia Martin"/>
    <x v="1"/>
    <x v="0"/>
    <x v="1"/>
    <x v="1"/>
    <n v="90036"/>
    <x v="1"/>
    <s v="OFF-BI-10001636"/>
    <s v="Office Supplies"/>
    <s v="Binders"/>
    <x v="674"/>
    <n v="26.975999999999999"/>
    <n v="4"/>
    <x v="2"/>
    <n v="8.7672000000000008"/>
    <x v="29"/>
    <x v="0"/>
    <x v="0"/>
  </r>
  <r>
    <x v="393"/>
    <x v="77"/>
    <d v="2016-11-09T00:00:00"/>
    <s v="First Class"/>
    <s v="EM-14095"/>
    <s v="Eudokia Martin"/>
    <x v="1"/>
    <x v="0"/>
    <x v="1"/>
    <x v="1"/>
    <n v="90036"/>
    <x v="1"/>
    <s v="OFF-SU-10002503"/>
    <s v="Office Supplies"/>
    <s v="Supplies"/>
    <x v="675"/>
    <n v="11.36"/>
    <n v="2"/>
    <x v="0"/>
    <n v="3.2944"/>
    <x v="29"/>
    <x v="0"/>
    <x v="0"/>
  </r>
  <r>
    <x v="393"/>
    <x v="77"/>
    <d v="2016-11-09T00:00:00"/>
    <s v="First Class"/>
    <s v="EM-14095"/>
    <s v="Eudokia Martin"/>
    <x v="1"/>
    <x v="0"/>
    <x v="1"/>
    <x v="1"/>
    <n v="90036"/>
    <x v="1"/>
    <s v="OFF-LA-10004093"/>
    <s v="Office Supplies"/>
    <s v="Labels"/>
    <x v="676"/>
    <n v="14.62"/>
    <n v="2"/>
    <x v="0"/>
    <n v="6.8714000000000004"/>
    <x v="29"/>
    <x v="0"/>
    <x v="0"/>
  </r>
  <r>
    <x v="394"/>
    <x v="313"/>
    <d v="2015-10-17T00:00:00"/>
    <s v="Standard Class"/>
    <s v="AF-10885"/>
    <s v="Art Foster"/>
    <x v="0"/>
    <x v="0"/>
    <x v="103"/>
    <x v="0"/>
    <n v="40214"/>
    <x v="0"/>
    <s v="TEC-PH-10001552"/>
    <s v="Technology"/>
    <s v="Phones"/>
    <x v="180"/>
    <n v="83.72"/>
    <n v="7"/>
    <x v="0"/>
    <n v="23.441600000000001"/>
    <x v="7"/>
    <x v="2"/>
    <x v="1"/>
  </r>
  <r>
    <x v="394"/>
    <x v="313"/>
    <d v="2015-10-17T00:00:00"/>
    <s v="Standard Class"/>
    <s v="AF-10885"/>
    <s v="Art Foster"/>
    <x v="0"/>
    <x v="0"/>
    <x v="103"/>
    <x v="0"/>
    <n v="40214"/>
    <x v="0"/>
    <s v="FUR-CH-10001891"/>
    <s v="Furniture"/>
    <s v="Chairs"/>
    <x v="268"/>
    <n v="287.94"/>
    <n v="3"/>
    <x v="0"/>
    <n v="77.743799999999993"/>
    <x v="7"/>
    <x v="2"/>
    <x v="1"/>
  </r>
  <r>
    <x v="395"/>
    <x v="314"/>
    <d v="2017-01-06T00:00:00"/>
    <s v="Standard Class"/>
    <s v="GA-14725"/>
    <s v="Guy Armstrong"/>
    <x v="0"/>
    <x v="0"/>
    <x v="160"/>
    <x v="24"/>
    <n v="44052"/>
    <x v="3"/>
    <s v="FUR-FU-10003878"/>
    <s v="Furniture"/>
    <s v="Furnishings"/>
    <x v="677"/>
    <n v="48.896000000000001"/>
    <n v="4"/>
    <x v="2"/>
    <n v="8.5568000000000008"/>
    <x v="26"/>
    <x v="9"/>
    <x v="3"/>
  </r>
  <r>
    <x v="396"/>
    <x v="315"/>
    <d v="2014-02-12T00:00:00"/>
    <s v="Standard Class"/>
    <s v="CK-12760"/>
    <s v="Cyma Kinney"/>
    <x v="1"/>
    <x v="0"/>
    <x v="161"/>
    <x v="30"/>
    <n v="7036"/>
    <x v="3"/>
    <s v="TEC-AC-10000710"/>
    <s v="Technology"/>
    <s v="Accessories"/>
    <x v="678"/>
    <n v="115.36"/>
    <n v="7"/>
    <x v="0"/>
    <n v="49.604799999999997"/>
    <x v="29"/>
    <x v="11"/>
    <x v="2"/>
  </r>
  <r>
    <x v="397"/>
    <x v="23"/>
    <d v="2016-06-25T00:00:00"/>
    <s v="Second Class"/>
    <s v="DP-13105"/>
    <s v="Dave Poirier"/>
    <x v="1"/>
    <x v="0"/>
    <x v="162"/>
    <x v="1"/>
    <n v="93905"/>
    <x v="1"/>
    <s v="OFF-AR-10002335"/>
    <s v="Office Supplies"/>
    <s v="Art"/>
    <x v="679"/>
    <n v="5.16"/>
    <n v="2"/>
    <x v="0"/>
    <n v="1.3415999999999999"/>
    <x v="14"/>
    <x v="1"/>
    <x v="0"/>
  </r>
  <r>
    <x v="397"/>
    <x v="23"/>
    <d v="2016-06-25T00:00:00"/>
    <s v="Second Class"/>
    <s v="DP-13105"/>
    <s v="Dave Poirier"/>
    <x v="1"/>
    <x v="0"/>
    <x v="162"/>
    <x v="1"/>
    <n v="93905"/>
    <x v="1"/>
    <s v="OFF-PA-10001870"/>
    <s v="Office Supplies"/>
    <s v="Paper"/>
    <x v="680"/>
    <n v="38.880000000000003"/>
    <n v="6"/>
    <x v="0"/>
    <n v="18.662400000000002"/>
    <x v="14"/>
    <x v="1"/>
    <x v="0"/>
  </r>
  <r>
    <x v="398"/>
    <x v="316"/>
    <d v="2016-06-04T00:00:00"/>
    <s v="Standard Class"/>
    <s v="VD-21670"/>
    <s v="Valerie Dominguez"/>
    <x v="0"/>
    <x v="0"/>
    <x v="25"/>
    <x v="35"/>
    <n v="39212"/>
    <x v="0"/>
    <s v="OFF-AR-10003373"/>
    <s v="Office Supplies"/>
    <s v="Art"/>
    <x v="290"/>
    <n v="185.88"/>
    <n v="6"/>
    <x v="0"/>
    <n v="50.187600000000003"/>
    <x v="22"/>
    <x v="5"/>
    <x v="0"/>
  </r>
  <r>
    <x v="399"/>
    <x v="317"/>
    <d v="2016-02-24T00:00:00"/>
    <s v="Standard Class"/>
    <s v="GT-14710"/>
    <s v="Greg Tran"/>
    <x v="0"/>
    <x v="0"/>
    <x v="20"/>
    <x v="15"/>
    <n v="10035"/>
    <x v="3"/>
    <s v="FUR-FU-10004090"/>
    <s v="Furniture"/>
    <s v="Furnishings"/>
    <x v="642"/>
    <n v="44.46"/>
    <n v="2"/>
    <x v="0"/>
    <n v="14.671799999999999"/>
    <x v="12"/>
    <x v="11"/>
    <x v="0"/>
  </r>
  <r>
    <x v="399"/>
    <x v="317"/>
    <d v="2016-02-24T00:00:00"/>
    <s v="Standard Class"/>
    <s v="GT-14710"/>
    <s v="Greg Tran"/>
    <x v="0"/>
    <x v="0"/>
    <x v="20"/>
    <x v="15"/>
    <n v="10035"/>
    <x v="3"/>
    <s v="OFF-ST-10000736"/>
    <s v="Office Supplies"/>
    <s v="Storage"/>
    <x v="460"/>
    <n v="242.94"/>
    <n v="3"/>
    <x v="0"/>
    <n v="9.7175999999999991"/>
    <x v="12"/>
    <x v="11"/>
    <x v="0"/>
  </r>
  <r>
    <x v="400"/>
    <x v="93"/>
    <d v="2014-08-08T00:00:00"/>
    <s v="Standard Class"/>
    <s v="BK-11260"/>
    <s v="Berenike Kampe"/>
    <x v="0"/>
    <x v="0"/>
    <x v="20"/>
    <x v="15"/>
    <n v="10035"/>
    <x v="3"/>
    <s v="OFF-PA-10001019"/>
    <s v="Office Supplies"/>
    <s v="Paper"/>
    <x v="681"/>
    <n v="39.96"/>
    <n v="2"/>
    <x v="0"/>
    <n v="18.781199999999998"/>
    <x v="21"/>
    <x v="6"/>
    <x v="2"/>
  </r>
  <r>
    <x v="400"/>
    <x v="93"/>
    <d v="2014-08-08T00:00:00"/>
    <s v="Standard Class"/>
    <s v="BK-11260"/>
    <s v="Berenike Kampe"/>
    <x v="0"/>
    <x v="0"/>
    <x v="20"/>
    <x v="15"/>
    <n v="10035"/>
    <x v="3"/>
    <s v="OFF-SU-10002537"/>
    <s v="Office Supplies"/>
    <s v="Supplies"/>
    <x v="682"/>
    <n v="102.3"/>
    <n v="10"/>
    <x v="0"/>
    <n v="26.597999999999999"/>
    <x v="21"/>
    <x v="6"/>
    <x v="2"/>
  </r>
  <r>
    <x v="400"/>
    <x v="93"/>
    <d v="2014-08-08T00:00:00"/>
    <s v="Standard Class"/>
    <s v="BK-11260"/>
    <s v="Berenike Kampe"/>
    <x v="0"/>
    <x v="0"/>
    <x v="20"/>
    <x v="15"/>
    <n v="10035"/>
    <x v="3"/>
    <s v="OFF-ST-10003221"/>
    <s v="Office Supplies"/>
    <s v="Storage"/>
    <x v="683"/>
    <n v="21.36"/>
    <n v="2"/>
    <x v="0"/>
    <n v="5.7671999999999999"/>
    <x v="21"/>
    <x v="6"/>
    <x v="2"/>
  </r>
  <r>
    <x v="401"/>
    <x v="318"/>
    <d v="2017-04-15T00:00:00"/>
    <s v="Standard Class"/>
    <s v="SJ-20125"/>
    <s v="Sanjit Jacobs"/>
    <x v="2"/>
    <x v="0"/>
    <x v="163"/>
    <x v="30"/>
    <n v="8901"/>
    <x v="3"/>
    <s v="OFF-PA-10004569"/>
    <s v="Office Supplies"/>
    <s v="Paper"/>
    <x v="230"/>
    <n v="7.61"/>
    <n v="1"/>
    <x v="0"/>
    <n v="3.5767000000000002"/>
    <x v="13"/>
    <x v="3"/>
    <x v="3"/>
  </r>
  <r>
    <x v="401"/>
    <x v="318"/>
    <d v="2017-04-15T00:00:00"/>
    <s v="Standard Class"/>
    <s v="SJ-20125"/>
    <s v="Sanjit Jacobs"/>
    <x v="2"/>
    <x v="0"/>
    <x v="163"/>
    <x v="30"/>
    <n v="8901"/>
    <x v="3"/>
    <s v="OFF-FA-10000624"/>
    <s v="Office Supplies"/>
    <s v="Fasteners"/>
    <x v="294"/>
    <n v="7.16"/>
    <n v="2"/>
    <x v="0"/>
    <n v="3.58"/>
    <x v="13"/>
    <x v="3"/>
    <x v="3"/>
  </r>
  <r>
    <x v="402"/>
    <x v="3"/>
    <d v="2014-06-16T00:00:00"/>
    <s v="Standard Class"/>
    <s v="CM-12445"/>
    <s v="Chuck Magee"/>
    <x v="0"/>
    <x v="0"/>
    <x v="8"/>
    <x v="1"/>
    <n v="94122"/>
    <x v="1"/>
    <s v="OFF-SU-10001225"/>
    <s v="Office Supplies"/>
    <s v="Supplies"/>
    <x v="327"/>
    <n v="7.36"/>
    <n v="2"/>
    <x v="0"/>
    <n v="0.1472"/>
    <x v="3"/>
    <x v="1"/>
    <x v="2"/>
  </r>
  <r>
    <x v="402"/>
    <x v="3"/>
    <d v="2014-06-16T00:00:00"/>
    <s v="Standard Class"/>
    <s v="CM-12445"/>
    <s v="Chuck Magee"/>
    <x v="0"/>
    <x v="0"/>
    <x v="8"/>
    <x v="1"/>
    <n v="94122"/>
    <x v="1"/>
    <s v="OFF-AR-10003752"/>
    <s v="Office Supplies"/>
    <s v="Art"/>
    <x v="684"/>
    <n v="23.1"/>
    <n v="2"/>
    <x v="0"/>
    <n v="10.625999999999999"/>
    <x v="3"/>
    <x v="1"/>
    <x v="2"/>
  </r>
  <r>
    <x v="403"/>
    <x v="319"/>
    <d v="2016-01-07T00:00:00"/>
    <s v="Second Class"/>
    <s v="AJ-10795"/>
    <s v="Anthony Johnson"/>
    <x v="1"/>
    <x v="0"/>
    <x v="108"/>
    <x v="2"/>
    <n v="32216"/>
    <x v="0"/>
    <s v="TEC-AC-10001714"/>
    <s v="Technology"/>
    <s v="Accessories"/>
    <x v="685"/>
    <n v="191.47200000000001"/>
    <n v="6"/>
    <x v="2"/>
    <n v="40.687800000000003"/>
    <x v="5"/>
    <x v="9"/>
    <x v="0"/>
  </r>
  <r>
    <x v="403"/>
    <x v="319"/>
    <d v="2016-01-07T00:00:00"/>
    <s v="Second Class"/>
    <s v="AJ-10795"/>
    <s v="Anthony Johnson"/>
    <x v="1"/>
    <x v="0"/>
    <x v="108"/>
    <x v="2"/>
    <n v="32216"/>
    <x v="0"/>
    <s v="OFF-AR-10003958"/>
    <s v="Office Supplies"/>
    <s v="Art"/>
    <x v="686"/>
    <n v="5.2480000000000002"/>
    <n v="2"/>
    <x v="2"/>
    <n v="0.59040000000000004"/>
    <x v="5"/>
    <x v="9"/>
    <x v="0"/>
  </r>
  <r>
    <x v="403"/>
    <x v="319"/>
    <d v="2016-01-07T00:00:00"/>
    <s v="Second Class"/>
    <s v="AJ-10795"/>
    <s v="Anthony Johnson"/>
    <x v="1"/>
    <x v="0"/>
    <x v="108"/>
    <x v="2"/>
    <n v="32216"/>
    <x v="0"/>
    <s v="TEC-PH-10002923"/>
    <s v="Technology"/>
    <s v="Phones"/>
    <x v="687"/>
    <n v="59.183999999999997"/>
    <n v="2"/>
    <x v="2"/>
    <n v="5.1786000000000003"/>
    <x v="5"/>
    <x v="9"/>
    <x v="0"/>
  </r>
  <r>
    <x v="404"/>
    <x v="320"/>
    <d v="2014-01-15T00:00:00"/>
    <s v="Standard Class"/>
    <s v="AJ-10780"/>
    <s v="Anthony Jacobs"/>
    <x v="1"/>
    <x v="0"/>
    <x v="24"/>
    <x v="17"/>
    <n v="22153"/>
    <x v="0"/>
    <s v="OFF-LA-10004272"/>
    <s v="Office Supplies"/>
    <s v="Labels"/>
    <x v="688"/>
    <n v="2.89"/>
    <n v="1"/>
    <x v="0"/>
    <n v="1.3583000000000001"/>
    <x v="13"/>
    <x v="9"/>
    <x v="2"/>
  </r>
  <r>
    <x v="404"/>
    <x v="320"/>
    <d v="2014-01-15T00:00:00"/>
    <s v="Standard Class"/>
    <s v="AJ-10780"/>
    <s v="Anthony Jacobs"/>
    <x v="1"/>
    <x v="0"/>
    <x v="24"/>
    <x v="17"/>
    <n v="22153"/>
    <x v="0"/>
    <s v="FUR-FU-10000965"/>
    <s v="Furniture"/>
    <s v="Furnishings"/>
    <x v="689"/>
    <n v="51.94"/>
    <n v="1"/>
    <x v="0"/>
    <n v="21.295400000000001"/>
    <x v="13"/>
    <x v="9"/>
    <x v="2"/>
  </r>
  <r>
    <x v="405"/>
    <x v="321"/>
    <d v="2016-10-02T00:00:00"/>
    <s v="First Class"/>
    <s v="LS-16945"/>
    <s v="Linda Southworth"/>
    <x v="1"/>
    <x v="0"/>
    <x v="10"/>
    <x v="9"/>
    <n v="19140"/>
    <x v="3"/>
    <s v="OFF-LA-10004853"/>
    <s v="Office Supplies"/>
    <s v="Labels"/>
    <x v="690"/>
    <n v="15.936"/>
    <n v="4"/>
    <x v="2"/>
    <n v="5.1791999999999998"/>
    <x v="25"/>
    <x v="8"/>
    <x v="0"/>
  </r>
  <r>
    <x v="406"/>
    <x v="322"/>
    <d v="2014-04-10T00:00:00"/>
    <s v="Standard Class"/>
    <s v="GP-14740"/>
    <s v="Guy Phonely"/>
    <x v="1"/>
    <x v="0"/>
    <x v="152"/>
    <x v="9"/>
    <n v="17602"/>
    <x v="3"/>
    <s v="OFF-BI-10003719"/>
    <s v="Office Supplies"/>
    <s v="Binders"/>
    <x v="691"/>
    <n v="44.91"/>
    <n v="6"/>
    <x v="6"/>
    <n v="-35.927999999999997"/>
    <x v="24"/>
    <x v="3"/>
    <x v="2"/>
  </r>
  <r>
    <x v="407"/>
    <x v="323"/>
    <d v="2016-09-05T00:00:00"/>
    <s v="First Class"/>
    <s v="PK-18910"/>
    <s v="Paul Knutson"/>
    <x v="2"/>
    <x v="0"/>
    <x v="10"/>
    <x v="9"/>
    <n v="19143"/>
    <x v="3"/>
    <s v="OFF-BI-10000545"/>
    <s v="Office Supplies"/>
    <s v="Binders"/>
    <x v="692"/>
    <n v="1141.47"/>
    <n v="5"/>
    <x v="6"/>
    <n v="-760.98"/>
    <x v="21"/>
    <x v="8"/>
    <x v="0"/>
  </r>
  <r>
    <x v="407"/>
    <x v="323"/>
    <d v="2016-09-05T00:00:00"/>
    <s v="First Class"/>
    <s v="PK-18910"/>
    <s v="Paul Knutson"/>
    <x v="2"/>
    <x v="0"/>
    <x v="10"/>
    <x v="9"/>
    <n v="19143"/>
    <x v="3"/>
    <s v="TEC-PH-10002496"/>
    <s v="Technology"/>
    <s v="Phones"/>
    <x v="495"/>
    <n v="280.78199999999998"/>
    <n v="3"/>
    <x v="10"/>
    <n v="-46.796999999999997"/>
    <x v="21"/>
    <x v="8"/>
    <x v="0"/>
  </r>
  <r>
    <x v="408"/>
    <x v="324"/>
    <d v="2015-10-20T00:00:00"/>
    <s v="First Class"/>
    <s v="TB-21520"/>
    <s v="Tracy Blumstein"/>
    <x v="0"/>
    <x v="0"/>
    <x v="3"/>
    <x v="38"/>
    <n v="3301"/>
    <x v="3"/>
    <s v="OFF-PA-10003591"/>
    <s v="Office Supplies"/>
    <s v="Paper"/>
    <x v="693"/>
    <n v="34.44"/>
    <n v="3"/>
    <x v="0"/>
    <n v="17.22"/>
    <x v="12"/>
    <x v="2"/>
    <x v="1"/>
  </r>
  <r>
    <x v="409"/>
    <x v="325"/>
    <d v="2014-12-15T00:00:00"/>
    <s v="Standard Class"/>
    <s v="SM-20005"/>
    <s v="Sally Matthias"/>
    <x v="0"/>
    <x v="0"/>
    <x v="20"/>
    <x v="15"/>
    <n v="10009"/>
    <x v="3"/>
    <s v="OFF-PA-10004470"/>
    <s v="Office Supplies"/>
    <s v="Paper"/>
    <x v="253"/>
    <n v="11.36"/>
    <n v="2"/>
    <x v="0"/>
    <n v="5.2256"/>
    <x v="13"/>
    <x v="4"/>
    <x v="2"/>
  </r>
  <r>
    <x v="409"/>
    <x v="325"/>
    <d v="2014-12-15T00:00:00"/>
    <s v="Standard Class"/>
    <s v="SM-20005"/>
    <s v="Sally Matthias"/>
    <x v="0"/>
    <x v="0"/>
    <x v="20"/>
    <x v="15"/>
    <n v="10009"/>
    <x v="3"/>
    <s v="OFF-BI-10000315"/>
    <s v="Office Supplies"/>
    <s v="Binders"/>
    <x v="412"/>
    <n v="106.34399999999999"/>
    <n v="7"/>
    <x v="2"/>
    <n v="37.220399999999998"/>
    <x v="13"/>
    <x v="4"/>
    <x v="2"/>
  </r>
  <r>
    <x v="410"/>
    <x v="326"/>
    <d v="2017-08-29T00:00:00"/>
    <s v="Standard Class"/>
    <s v="GA-14725"/>
    <s v="Guy Armstrong"/>
    <x v="0"/>
    <x v="0"/>
    <x v="35"/>
    <x v="3"/>
    <n v="28205"/>
    <x v="0"/>
    <s v="OFF-PA-10001790"/>
    <s v="Office Supplies"/>
    <s v="Paper"/>
    <x v="694"/>
    <n v="192.16"/>
    <n v="5"/>
    <x v="2"/>
    <n v="67.256"/>
    <x v="10"/>
    <x v="6"/>
    <x v="3"/>
  </r>
  <r>
    <x v="411"/>
    <x v="327"/>
    <d v="2016-01-21T00:00:00"/>
    <s v="Standard Class"/>
    <s v="CC-12430"/>
    <s v="Chuck Clark"/>
    <x v="2"/>
    <x v="0"/>
    <x v="3"/>
    <x v="38"/>
    <n v="3301"/>
    <x v="3"/>
    <s v="FUR-FU-10004017"/>
    <s v="Furniture"/>
    <s v="Furnishings"/>
    <x v="217"/>
    <n v="322.58999999999997"/>
    <n v="3"/>
    <x v="0"/>
    <n v="64.518000000000001"/>
    <x v="11"/>
    <x v="9"/>
    <x v="0"/>
  </r>
  <r>
    <x v="411"/>
    <x v="327"/>
    <d v="2016-01-21T00:00:00"/>
    <s v="Standard Class"/>
    <s v="CC-12430"/>
    <s v="Chuck Clark"/>
    <x v="2"/>
    <x v="0"/>
    <x v="3"/>
    <x v="38"/>
    <n v="3301"/>
    <x v="3"/>
    <s v="TEC-AC-10003628"/>
    <s v="Technology"/>
    <s v="Accessories"/>
    <x v="247"/>
    <n v="29.99"/>
    <n v="1"/>
    <x v="0"/>
    <n v="13.195600000000001"/>
    <x v="11"/>
    <x v="9"/>
    <x v="0"/>
  </r>
  <r>
    <x v="411"/>
    <x v="327"/>
    <d v="2016-01-21T00:00:00"/>
    <s v="Standard Class"/>
    <s v="CC-12430"/>
    <s v="Chuck Clark"/>
    <x v="2"/>
    <x v="0"/>
    <x v="3"/>
    <x v="38"/>
    <n v="3301"/>
    <x v="3"/>
    <s v="TEC-AC-10002049"/>
    <s v="Technology"/>
    <s v="Accessories"/>
    <x v="695"/>
    <n v="371.97"/>
    <n v="3"/>
    <x v="0"/>
    <n v="66.954599999999999"/>
    <x v="11"/>
    <x v="9"/>
    <x v="0"/>
  </r>
  <r>
    <x v="412"/>
    <x v="328"/>
    <d v="2014-09-21T00:00:00"/>
    <s v="Standard Class"/>
    <s v="AG-10765"/>
    <s v="Anthony Garverick"/>
    <x v="2"/>
    <x v="0"/>
    <x v="10"/>
    <x v="9"/>
    <n v="19120"/>
    <x v="3"/>
    <s v="OFF-BI-10003712"/>
    <s v="Office Supplies"/>
    <s v="Binders"/>
    <x v="696"/>
    <n v="5.8920000000000003"/>
    <n v="4"/>
    <x v="6"/>
    <n v="-4.1243999999999996"/>
    <x v="11"/>
    <x v="8"/>
    <x v="2"/>
  </r>
  <r>
    <x v="413"/>
    <x v="329"/>
    <d v="2017-12-02T00:00:00"/>
    <s v="Second Class"/>
    <s v="HP-14815"/>
    <s v="Harold Pawlan"/>
    <x v="2"/>
    <x v="0"/>
    <x v="20"/>
    <x v="15"/>
    <n v="10024"/>
    <x v="3"/>
    <s v="OFF-BI-10003984"/>
    <s v="Office Supplies"/>
    <s v="Binders"/>
    <x v="697"/>
    <n v="68.471999999999994"/>
    <n v="3"/>
    <x v="2"/>
    <n v="23.109300000000001"/>
    <x v="17"/>
    <x v="0"/>
    <x v="3"/>
  </r>
  <r>
    <x v="413"/>
    <x v="329"/>
    <d v="2017-12-02T00:00:00"/>
    <s v="Second Class"/>
    <s v="HP-14815"/>
    <s v="Harold Pawlan"/>
    <x v="2"/>
    <x v="0"/>
    <x v="20"/>
    <x v="15"/>
    <n v="10024"/>
    <x v="3"/>
    <s v="FUR-CH-10004287"/>
    <s v="Furniture"/>
    <s v="Chairs"/>
    <x v="158"/>
    <n v="1242.9000000000001"/>
    <n v="5"/>
    <x v="9"/>
    <n v="262.39"/>
    <x v="17"/>
    <x v="0"/>
    <x v="3"/>
  </r>
  <r>
    <x v="414"/>
    <x v="330"/>
    <d v="2015-10-13T00:00:00"/>
    <s v="Standard Class"/>
    <s v="DK-13090"/>
    <s v="Dave Kipp"/>
    <x v="0"/>
    <x v="0"/>
    <x v="24"/>
    <x v="17"/>
    <n v="22153"/>
    <x v="0"/>
    <s v="OFF-ST-10001321"/>
    <s v="Office Supplies"/>
    <s v="Storage"/>
    <x v="421"/>
    <n v="30.84"/>
    <n v="2"/>
    <x v="0"/>
    <n v="8.3268000000000004"/>
    <x v="3"/>
    <x v="2"/>
    <x v="1"/>
  </r>
  <r>
    <x v="415"/>
    <x v="331"/>
    <d v="2017-12-23T00:00:00"/>
    <s v="Same Day"/>
    <s v="GZ-14470"/>
    <s v="Gary Zandusky"/>
    <x v="0"/>
    <x v="0"/>
    <x v="8"/>
    <x v="1"/>
    <n v="94109"/>
    <x v="1"/>
    <s v="OFF-AR-10001118"/>
    <s v="Office Supplies"/>
    <s v="Art"/>
    <x v="581"/>
    <n v="13.48"/>
    <n v="4"/>
    <x v="0"/>
    <n v="5.9311999999999996"/>
    <x v="27"/>
    <x v="4"/>
    <x v="3"/>
  </r>
  <r>
    <x v="416"/>
    <x v="332"/>
    <d v="2016-10-24T00:00:00"/>
    <s v="First Class"/>
    <s v="PM-19135"/>
    <s v="Peter McVee"/>
    <x v="2"/>
    <x v="0"/>
    <x v="66"/>
    <x v="12"/>
    <n v="48227"/>
    <x v="2"/>
    <s v="FUR-FU-10000732"/>
    <s v="Furniture"/>
    <s v="Furnishings"/>
    <x v="545"/>
    <n v="31.4"/>
    <n v="5"/>
    <x v="0"/>
    <n v="10.048"/>
    <x v="6"/>
    <x v="2"/>
    <x v="0"/>
  </r>
  <r>
    <x v="417"/>
    <x v="333"/>
    <d v="2014-05-04T00:00:00"/>
    <s v="Standard Class"/>
    <s v="LL-16840"/>
    <s v="Lauren Leatherbury"/>
    <x v="0"/>
    <x v="0"/>
    <x v="30"/>
    <x v="15"/>
    <n v="14609"/>
    <x v="3"/>
    <s v="FUR-FU-10001424"/>
    <s v="Furniture"/>
    <s v="Furnishings"/>
    <x v="698"/>
    <n v="17.46"/>
    <n v="2"/>
    <x v="0"/>
    <n v="5.9363999999999999"/>
    <x v="25"/>
    <x v="3"/>
    <x v="2"/>
  </r>
  <r>
    <x v="418"/>
    <x v="334"/>
    <d v="2015-04-28T00:00:00"/>
    <s v="Second Class"/>
    <s v="JS-15595"/>
    <s v="Jill Stevenson"/>
    <x v="1"/>
    <x v="0"/>
    <x v="1"/>
    <x v="1"/>
    <n v="90045"/>
    <x v="1"/>
    <s v="OFF-BI-10002071"/>
    <s v="Office Supplies"/>
    <s v="Binders"/>
    <x v="699"/>
    <n v="13.944000000000001"/>
    <n v="3"/>
    <x v="2"/>
    <n v="4.5317999999999996"/>
    <x v="10"/>
    <x v="3"/>
    <x v="1"/>
  </r>
  <r>
    <x v="419"/>
    <x v="335"/>
    <d v="2017-07-02T00:00:00"/>
    <s v="Standard Class"/>
    <s v="OT-18730"/>
    <s v="Olvera Toch"/>
    <x v="0"/>
    <x v="0"/>
    <x v="70"/>
    <x v="1"/>
    <n v="92105"/>
    <x v="1"/>
    <s v="OFF-ST-10002486"/>
    <s v="Office Supplies"/>
    <s v="Storage"/>
    <x v="700"/>
    <n v="83.76"/>
    <n v="12"/>
    <x v="0"/>
    <n v="1.6752"/>
    <x v="20"/>
    <x v="1"/>
    <x v="3"/>
  </r>
  <r>
    <x v="420"/>
    <x v="336"/>
    <d v="2017-10-19T00:00:00"/>
    <s v="Standard Class"/>
    <s v="EL-13735"/>
    <s v="Ed Ludwig"/>
    <x v="2"/>
    <x v="0"/>
    <x v="29"/>
    <x v="39"/>
    <n v="21044"/>
    <x v="3"/>
    <s v="OFF-BI-10001078"/>
    <s v="Office Supplies"/>
    <s v="Binders"/>
    <x v="61"/>
    <n v="37.659999999999997"/>
    <n v="7"/>
    <x v="0"/>
    <n v="18.453399999999998"/>
    <x v="19"/>
    <x v="2"/>
    <x v="3"/>
  </r>
  <r>
    <x v="421"/>
    <x v="337"/>
    <d v="2014-12-16T00:00:00"/>
    <s v="Standard Class"/>
    <s v="CK-12760"/>
    <s v="Cyma Kinney"/>
    <x v="1"/>
    <x v="0"/>
    <x v="8"/>
    <x v="1"/>
    <n v="94122"/>
    <x v="1"/>
    <s v="OFF-PA-10003845"/>
    <s v="Office Supplies"/>
    <s v="Paper"/>
    <x v="372"/>
    <n v="34.68"/>
    <n v="6"/>
    <x v="0"/>
    <n v="16.993200000000002"/>
    <x v="3"/>
    <x v="4"/>
    <x v="2"/>
  </r>
  <r>
    <x v="422"/>
    <x v="308"/>
    <d v="2017-06-26T00:00:00"/>
    <s v="Standard Class"/>
    <s v="JE-15475"/>
    <s v="Jeremy Ellison"/>
    <x v="0"/>
    <x v="0"/>
    <x v="106"/>
    <x v="15"/>
    <n v="10801"/>
    <x v="3"/>
    <s v="TEC-AC-10000927"/>
    <s v="Technology"/>
    <s v="Accessories"/>
    <x v="701"/>
    <n v="149.94999999999999"/>
    <n v="5"/>
    <x v="0"/>
    <n v="14.994999999999999"/>
    <x v="14"/>
    <x v="1"/>
    <x v="3"/>
  </r>
  <r>
    <x v="422"/>
    <x v="308"/>
    <d v="2017-06-26T00:00:00"/>
    <s v="Standard Class"/>
    <s v="JE-15475"/>
    <s v="Jeremy Ellison"/>
    <x v="0"/>
    <x v="0"/>
    <x v="106"/>
    <x v="15"/>
    <n v="10801"/>
    <x v="3"/>
    <s v="OFF-BI-10001098"/>
    <s v="Office Supplies"/>
    <s v="Binders"/>
    <x v="410"/>
    <n v="51.311999999999998"/>
    <n v="3"/>
    <x v="2"/>
    <n v="18.6006"/>
    <x v="14"/>
    <x v="1"/>
    <x v="3"/>
  </r>
  <r>
    <x v="423"/>
    <x v="335"/>
    <d v="2017-06-27T00:00:00"/>
    <s v="First Class"/>
    <s v="TH-21550"/>
    <s v="Tracy Hopkins"/>
    <x v="2"/>
    <x v="0"/>
    <x v="66"/>
    <x v="12"/>
    <n v="48227"/>
    <x v="2"/>
    <s v="OFF-PA-10001622"/>
    <s v="Office Supplies"/>
    <s v="Paper"/>
    <x v="702"/>
    <n v="4.54"/>
    <n v="1"/>
    <x v="0"/>
    <n v="2.0430000000000001"/>
    <x v="20"/>
    <x v="1"/>
    <x v="3"/>
  </r>
  <r>
    <x v="423"/>
    <x v="335"/>
    <d v="2017-06-27T00:00:00"/>
    <s v="First Class"/>
    <s v="TH-21550"/>
    <s v="Tracy Hopkins"/>
    <x v="2"/>
    <x v="0"/>
    <x v="66"/>
    <x v="12"/>
    <n v="48227"/>
    <x v="2"/>
    <s v="OFF-AR-10003158"/>
    <s v="Office Supplies"/>
    <s v="Art"/>
    <x v="703"/>
    <n v="15.92"/>
    <n v="4"/>
    <x v="0"/>
    <n v="5.4127999999999998"/>
    <x v="20"/>
    <x v="1"/>
    <x v="3"/>
  </r>
  <r>
    <x v="423"/>
    <x v="335"/>
    <d v="2017-06-27T00:00:00"/>
    <s v="First Class"/>
    <s v="TH-21550"/>
    <s v="Tracy Hopkins"/>
    <x v="2"/>
    <x v="0"/>
    <x v="66"/>
    <x v="12"/>
    <n v="48227"/>
    <x v="2"/>
    <s v="TEC-PH-10002660"/>
    <s v="Technology"/>
    <s v="Phones"/>
    <x v="704"/>
    <n v="543.91999999999996"/>
    <n v="8"/>
    <x v="0"/>
    <n v="135.97999999999999"/>
    <x v="20"/>
    <x v="1"/>
    <x v="3"/>
  </r>
  <r>
    <x v="424"/>
    <x v="338"/>
    <d v="2016-11-12T00:00:00"/>
    <s v="First Class"/>
    <s v="PC-18745"/>
    <s v="Pamela Coakley"/>
    <x v="1"/>
    <x v="0"/>
    <x v="8"/>
    <x v="1"/>
    <n v="94122"/>
    <x v="1"/>
    <s v="OFF-ST-10002205"/>
    <s v="Office Supplies"/>
    <s v="Storage"/>
    <x v="330"/>
    <n v="155.82"/>
    <n v="7"/>
    <x v="0"/>
    <n v="42.071399999999997"/>
    <x v="13"/>
    <x v="0"/>
    <x v="0"/>
  </r>
  <r>
    <x v="424"/>
    <x v="338"/>
    <d v="2016-11-12T00:00:00"/>
    <s v="First Class"/>
    <s v="PC-18745"/>
    <s v="Pamela Coakley"/>
    <x v="1"/>
    <x v="0"/>
    <x v="8"/>
    <x v="1"/>
    <n v="94122"/>
    <x v="1"/>
    <s v="OFF-BI-10003364"/>
    <s v="Office Supplies"/>
    <s v="Binders"/>
    <x v="705"/>
    <n v="70.007999999999996"/>
    <n v="3"/>
    <x v="2"/>
    <n v="24.502800000000001"/>
    <x v="13"/>
    <x v="0"/>
    <x v="0"/>
  </r>
  <r>
    <x v="425"/>
    <x v="339"/>
    <d v="2016-10-06T00:00:00"/>
    <s v="Second Class"/>
    <s v="HL-15040"/>
    <s v="Hunter Lopez"/>
    <x v="0"/>
    <x v="0"/>
    <x v="12"/>
    <x v="5"/>
    <n v="77095"/>
    <x v="2"/>
    <s v="OFF-EN-10001099"/>
    <s v="Office Supplies"/>
    <s v="Envelopes"/>
    <x v="153"/>
    <n v="15.648"/>
    <n v="2"/>
    <x v="2"/>
    <n v="5.0856000000000003"/>
    <x v="21"/>
    <x v="2"/>
    <x v="0"/>
  </r>
  <r>
    <x v="426"/>
    <x v="340"/>
    <d v="2014-09-15T00:00:00"/>
    <s v="Standard Class"/>
    <s v="MS-17365"/>
    <s v="Maribeth Schnelling"/>
    <x v="0"/>
    <x v="0"/>
    <x v="66"/>
    <x v="12"/>
    <n v="48227"/>
    <x v="2"/>
    <s v="OFF-LA-10003923"/>
    <s v="Office Supplies"/>
    <s v="Labels"/>
    <x v="429"/>
    <n v="103.6"/>
    <n v="7"/>
    <x v="0"/>
    <n v="51.8"/>
    <x v="3"/>
    <x v="8"/>
    <x v="2"/>
  </r>
  <r>
    <x v="427"/>
    <x v="341"/>
    <d v="2017-10-31T00:00:00"/>
    <s v="Second Class"/>
    <s v="GB-14530"/>
    <s v="George Bell"/>
    <x v="1"/>
    <x v="0"/>
    <x v="109"/>
    <x v="15"/>
    <n v="13021"/>
    <x v="3"/>
    <s v="OFF-PA-10002250"/>
    <s v="Office Supplies"/>
    <s v="Paper"/>
    <x v="706"/>
    <n v="46.96"/>
    <n v="8"/>
    <x v="0"/>
    <n v="22.540800000000001"/>
    <x v="25"/>
    <x v="2"/>
    <x v="3"/>
  </r>
  <r>
    <x v="428"/>
    <x v="342"/>
    <d v="2016-04-12T00:00:00"/>
    <s v="First Class"/>
    <s v="JR-16210"/>
    <s v="Justin Ritter"/>
    <x v="1"/>
    <x v="0"/>
    <x v="24"/>
    <x v="24"/>
    <n v="45503"/>
    <x v="3"/>
    <s v="OFF-BI-10004716"/>
    <s v="Office Supplies"/>
    <s v="Binders"/>
    <x v="707"/>
    <n v="8.9039999999999999"/>
    <n v="2"/>
    <x v="6"/>
    <n v="-6.5296000000000003"/>
    <x v="13"/>
    <x v="3"/>
    <x v="0"/>
  </r>
  <r>
    <x v="429"/>
    <x v="343"/>
    <d v="2017-11-13T00:00:00"/>
    <s v="First Class"/>
    <s v="TD-20995"/>
    <s v="Tamara Dahlen"/>
    <x v="0"/>
    <x v="0"/>
    <x v="164"/>
    <x v="5"/>
    <n v="75043"/>
    <x v="2"/>
    <s v="OFF-LA-10001045"/>
    <s v="Office Supplies"/>
    <s v="Labels"/>
    <x v="708"/>
    <n v="10.44"/>
    <n v="5"/>
    <x v="2"/>
    <n v="3.3929999999999998"/>
    <x v="2"/>
    <x v="0"/>
    <x v="3"/>
  </r>
  <r>
    <x v="429"/>
    <x v="343"/>
    <d v="2017-11-13T00:00:00"/>
    <s v="First Class"/>
    <s v="TD-20995"/>
    <s v="Tamara Dahlen"/>
    <x v="0"/>
    <x v="0"/>
    <x v="164"/>
    <x v="5"/>
    <n v="75043"/>
    <x v="2"/>
    <s v="OFF-BI-10001510"/>
    <s v="Office Supplies"/>
    <s v="Binders"/>
    <x v="709"/>
    <n v="18.335999999999999"/>
    <n v="4"/>
    <x v="3"/>
    <n v="-32.088000000000001"/>
    <x v="2"/>
    <x v="0"/>
    <x v="3"/>
  </r>
  <r>
    <x v="430"/>
    <x v="175"/>
    <d v="2017-09-17T00:00:00"/>
    <s v="First Class"/>
    <s v="DB-13060"/>
    <s v="Dave Brooks"/>
    <x v="0"/>
    <x v="0"/>
    <x v="22"/>
    <x v="10"/>
    <n v="60653"/>
    <x v="2"/>
    <s v="TEC-PH-10004536"/>
    <s v="Technology"/>
    <s v="Phones"/>
    <x v="150"/>
    <n v="323.976"/>
    <n v="3"/>
    <x v="2"/>
    <n v="20.2485"/>
    <x v="4"/>
    <x v="8"/>
    <x v="3"/>
  </r>
  <r>
    <x v="431"/>
    <x v="143"/>
    <d v="2016-04-12T00:00:00"/>
    <s v="Standard Class"/>
    <s v="LC-17140"/>
    <s v="Logan Currie"/>
    <x v="0"/>
    <x v="0"/>
    <x v="1"/>
    <x v="1"/>
    <n v="90032"/>
    <x v="1"/>
    <s v="OFF-PA-10002947"/>
    <s v="Office Supplies"/>
    <s v="Paper"/>
    <x v="710"/>
    <n v="20.04"/>
    <n v="3"/>
    <x v="0"/>
    <n v="9.6191999999999993"/>
    <x v="0"/>
    <x v="3"/>
    <x v="0"/>
  </r>
  <r>
    <x v="431"/>
    <x v="143"/>
    <d v="2016-04-12T00:00:00"/>
    <s v="Standard Class"/>
    <s v="LC-17140"/>
    <s v="Logan Currie"/>
    <x v="0"/>
    <x v="0"/>
    <x v="1"/>
    <x v="1"/>
    <n v="90032"/>
    <x v="1"/>
    <s v="OFF-ST-10002583"/>
    <s v="Office Supplies"/>
    <s v="Storage"/>
    <x v="571"/>
    <n v="64.959999999999994"/>
    <n v="2"/>
    <x v="0"/>
    <n v="2.5983999999999998"/>
    <x v="0"/>
    <x v="3"/>
    <x v="0"/>
  </r>
  <r>
    <x v="431"/>
    <x v="143"/>
    <d v="2016-04-12T00:00:00"/>
    <s v="Standard Class"/>
    <s v="LC-17140"/>
    <s v="Logan Currie"/>
    <x v="0"/>
    <x v="0"/>
    <x v="1"/>
    <x v="1"/>
    <n v="90032"/>
    <x v="1"/>
    <s v="OFF-PA-10000019"/>
    <s v="Office Supplies"/>
    <s v="Paper"/>
    <x v="711"/>
    <n v="12.96"/>
    <n v="2"/>
    <x v="0"/>
    <n v="6.2207999999999997"/>
    <x v="0"/>
    <x v="3"/>
    <x v="0"/>
  </r>
  <r>
    <x v="432"/>
    <x v="247"/>
    <d v="2018-01-03T00:00:00"/>
    <s v="Standard Class"/>
    <s v="PO-18865"/>
    <s v="Patrick O'Donnell"/>
    <x v="0"/>
    <x v="0"/>
    <x v="20"/>
    <x v="15"/>
    <n v="10009"/>
    <x v="3"/>
    <s v="FUR-BO-10003441"/>
    <s v="Furniture"/>
    <s v="Bookcases"/>
    <x v="712"/>
    <n v="323.13600000000002"/>
    <n v="4"/>
    <x v="2"/>
    <n v="12.117599999999999"/>
    <x v="17"/>
    <x v="4"/>
    <x v="3"/>
  </r>
  <r>
    <x v="432"/>
    <x v="247"/>
    <d v="2018-01-03T00:00:00"/>
    <s v="Standard Class"/>
    <s v="PO-18865"/>
    <s v="Patrick O'Donnell"/>
    <x v="0"/>
    <x v="0"/>
    <x v="20"/>
    <x v="15"/>
    <n v="10009"/>
    <x v="3"/>
    <s v="TEC-PH-10004774"/>
    <s v="Technology"/>
    <s v="Phones"/>
    <x v="713"/>
    <n v="90.93"/>
    <n v="7"/>
    <x v="0"/>
    <n v="2.7279"/>
    <x v="17"/>
    <x v="4"/>
    <x v="3"/>
  </r>
  <r>
    <x v="432"/>
    <x v="247"/>
    <d v="2018-01-03T00:00:00"/>
    <s v="Standard Class"/>
    <s v="PO-18865"/>
    <s v="Patrick O'Donnell"/>
    <x v="0"/>
    <x v="0"/>
    <x v="20"/>
    <x v="15"/>
    <n v="10009"/>
    <x v="3"/>
    <s v="OFF-BI-10003684"/>
    <s v="Office Supplies"/>
    <s v="Binders"/>
    <x v="714"/>
    <n v="52.776000000000003"/>
    <n v="3"/>
    <x v="2"/>
    <n v="19.791"/>
    <x v="17"/>
    <x v="4"/>
    <x v="3"/>
  </r>
  <r>
    <x v="433"/>
    <x v="264"/>
    <d v="2017-09-07T00:00:00"/>
    <s v="Standard Class"/>
    <s v="BE-11335"/>
    <s v="Bill Eplett"/>
    <x v="2"/>
    <x v="0"/>
    <x v="25"/>
    <x v="12"/>
    <n v="49201"/>
    <x v="2"/>
    <s v="TEC-PH-10001494"/>
    <s v="Technology"/>
    <s v="Phones"/>
    <x v="715"/>
    <n v="1199.8"/>
    <n v="4"/>
    <x v="0"/>
    <n v="323.94600000000003"/>
    <x v="28"/>
    <x v="8"/>
    <x v="3"/>
  </r>
  <r>
    <x v="433"/>
    <x v="264"/>
    <d v="2017-09-07T00:00:00"/>
    <s v="Standard Class"/>
    <s v="BE-11335"/>
    <s v="Bill Eplett"/>
    <x v="2"/>
    <x v="0"/>
    <x v="25"/>
    <x v="12"/>
    <n v="49201"/>
    <x v="2"/>
    <s v="TEC-AC-10004666"/>
    <s v="Technology"/>
    <s v="Accessories"/>
    <x v="716"/>
    <n v="1928.78"/>
    <n v="7"/>
    <x v="0"/>
    <n v="829.37540000000001"/>
    <x v="28"/>
    <x v="8"/>
    <x v="3"/>
  </r>
  <r>
    <x v="433"/>
    <x v="264"/>
    <d v="2017-09-07T00:00:00"/>
    <s v="Standard Class"/>
    <s v="BE-11335"/>
    <s v="Bill Eplett"/>
    <x v="2"/>
    <x v="0"/>
    <x v="25"/>
    <x v="12"/>
    <n v="49201"/>
    <x v="2"/>
    <s v="OFF-ST-10003816"/>
    <s v="Office Supplies"/>
    <s v="Storage"/>
    <x v="717"/>
    <n v="352.38"/>
    <n v="2"/>
    <x v="0"/>
    <n v="81.047399999999996"/>
    <x v="28"/>
    <x v="8"/>
    <x v="3"/>
  </r>
  <r>
    <x v="434"/>
    <x v="70"/>
    <d v="2015-06-07T00:00:00"/>
    <s v="Standard Class"/>
    <s v="SC-20050"/>
    <s v="Sample Company A"/>
    <x v="2"/>
    <x v="0"/>
    <x v="165"/>
    <x v="29"/>
    <n v="6360"/>
    <x v="3"/>
    <s v="FUR-FU-10001935"/>
    <s v="Furniture"/>
    <s v="Furnishings"/>
    <x v="345"/>
    <n v="22.2"/>
    <n v="6"/>
    <x v="0"/>
    <n v="9.1020000000000003"/>
    <x v="23"/>
    <x v="5"/>
    <x v="1"/>
  </r>
  <r>
    <x v="435"/>
    <x v="344"/>
    <d v="2017-11-29T00:00:00"/>
    <s v="First Class"/>
    <s v="BM-11650"/>
    <s v="Brian Moss"/>
    <x v="1"/>
    <x v="0"/>
    <x v="158"/>
    <x v="6"/>
    <n v="53209"/>
    <x v="2"/>
    <s v="FUR-FU-10004091"/>
    <s v="Furniture"/>
    <s v="Furnishings"/>
    <x v="267"/>
    <n v="46.94"/>
    <n v="1"/>
    <x v="0"/>
    <n v="19.2454"/>
    <x v="8"/>
    <x v="0"/>
    <x v="3"/>
  </r>
  <r>
    <x v="435"/>
    <x v="344"/>
    <d v="2017-11-29T00:00:00"/>
    <s v="First Class"/>
    <s v="BM-11650"/>
    <s v="Brian Moss"/>
    <x v="1"/>
    <x v="0"/>
    <x v="158"/>
    <x v="6"/>
    <n v="53209"/>
    <x v="2"/>
    <s v="TEC-AC-10001772"/>
    <s v="Technology"/>
    <s v="Accessories"/>
    <x v="405"/>
    <n v="143.72999999999999"/>
    <n v="9"/>
    <x v="0"/>
    <n v="56.054699999999997"/>
    <x v="8"/>
    <x v="0"/>
    <x v="3"/>
  </r>
  <r>
    <x v="436"/>
    <x v="345"/>
    <d v="2014-06-21T00:00:00"/>
    <s v="Standard Class"/>
    <s v="KL-16555"/>
    <s v="Kelly Lampkin"/>
    <x v="1"/>
    <x v="0"/>
    <x v="52"/>
    <x v="5"/>
    <n v="78207"/>
    <x v="2"/>
    <s v="FUR-TA-10001520"/>
    <s v="Furniture"/>
    <s v="Tables"/>
    <x v="718"/>
    <n v="99.918000000000006"/>
    <n v="2"/>
    <x v="4"/>
    <n v="-18.5562"/>
    <x v="4"/>
    <x v="1"/>
    <x v="2"/>
  </r>
  <r>
    <x v="436"/>
    <x v="345"/>
    <d v="2014-06-21T00:00:00"/>
    <s v="Standard Class"/>
    <s v="KL-16555"/>
    <s v="Kelly Lampkin"/>
    <x v="1"/>
    <x v="0"/>
    <x v="52"/>
    <x v="5"/>
    <n v="78207"/>
    <x v="2"/>
    <s v="FUR-CH-10003379"/>
    <s v="Furniture"/>
    <s v="Chairs"/>
    <x v="464"/>
    <n v="797.94399999999996"/>
    <n v="4"/>
    <x v="4"/>
    <n v="-56.996000000000002"/>
    <x v="4"/>
    <x v="1"/>
    <x v="2"/>
  </r>
  <r>
    <x v="436"/>
    <x v="345"/>
    <d v="2014-06-21T00:00:00"/>
    <s v="Standard Class"/>
    <s v="KL-16555"/>
    <s v="Kelly Lampkin"/>
    <x v="1"/>
    <x v="0"/>
    <x v="52"/>
    <x v="5"/>
    <n v="78207"/>
    <x v="2"/>
    <s v="OFF-BI-10002706"/>
    <s v="Office Supplies"/>
    <s v="Binders"/>
    <x v="276"/>
    <n v="8.5679999999999996"/>
    <n v="3"/>
    <x v="3"/>
    <n v="-14.5656"/>
    <x v="4"/>
    <x v="1"/>
    <x v="2"/>
  </r>
  <r>
    <x v="437"/>
    <x v="346"/>
    <d v="2016-03-11T00:00:00"/>
    <s v="Standard Class"/>
    <s v="RW-19630"/>
    <s v="Rob Williams"/>
    <x v="1"/>
    <x v="0"/>
    <x v="61"/>
    <x v="5"/>
    <n v="75220"/>
    <x v="2"/>
    <s v="OFF-EN-10000056"/>
    <s v="Office Supplies"/>
    <s v="Envelopes"/>
    <x v="633"/>
    <n v="149.352"/>
    <n v="3"/>
    <x v="2"/>
    <n v="50.406300000000002"/>
    <x v="5"/>
    <x v="10"/>
    <x v="0"/>
  </r>
  <r>
    <x v="437"/>
    <x v="346"/>
    <d v="2016-03-11T00:00:00"/>
    <s v="Standard Class"/>
    <s v="RW-19630"/>
    <s v="Rob Williams"/>
    <x v="1"/>
    <x v="0"/>
    <x v="61"/>
    <x v="5"/>
    <n v="75220"/>
    <x v="2"/>
    <s v="OFF-ST-10001558"/>
    <s v="Office Supplies"/>
    <s v="Storage"/>
    <x v="719"/>
    <n v="12.992000000000001"/>
    <n v="1"/>
    <x v="2"/>
    <n v="-0.81200000000000006"/>
    <x v="5"/>
    <x v="10"/>
    <x v="0"/>
  </r>
  <r>
    <x v="438"/>
    <x v="29"/>
    <d v="2014-12-12T00:00:00"/>
    <s v="Standard Class"/>
    <s v="RC-19825"/>
    <s v="Roy Collins"/>
    <x v="0"/>
    <x v="0"/>
    <x v="166"/>
    <x v="17"/>
    <n v="22304"/>
    <x v="0"/>
    <s v="OFF-ST-10002444"/>
    <s v="Office Supplies"/>
    <s v="Storage"/>
    <x v="576"/>
    <n v="24.56"/>
    <n v="2"/>
    <x v="0"/>
    <n v="6.8768000000000002"/>
    <x v="5"/>
    <x v="4"/>
    <x v="2"/>
  </r>
  <r>
    <x v="439"/>
    <x v="347"/>
    <d v="2015-04-15T00:00:00"/>
    <s v="Standard Class"/>
    <s v="SE-20110"/>
    <s v="Sanjit Engle"/>
    <x v="0"/>
    <x v="0"/>
    <x v="20"/>
    <x v="15"/>
    <n v="10009"/>
    <x v="3"/>
    <s v="TEC-AC-10002473"/>
    <s v="Technology"/>
    <s v="Accessories"/>
    <x v="720"/>
    <n v="85.14"/>
    <n v="3"/>
    <x v="0"/>
    <n v="34.907400000000003"/>
    <x v="2"/>
    <x v="3"/>
    <x v="1"/>
  </r>
  <r>
    <x v="439"/>
    <x v="347"/>
    <d v="2015-04-15T00:00:00"/>
    <s v="Standard Class"/>
    <s v="SE-20110"/>
    <s v="Sanjit Engle"/>
    <x v="0"/>
    <x v="0"/>
    <x v="20"/>
    <x v="15"/>
    <n v="10009"/>
    <x v="3"/>
    <s v="TEC-PH-10004531"/>
    <s v="Technology"/>
    <s v="Phones"/>
    <x v="721"/>
    <n v="21.99"/>
    <n v="1"/>
    <x v="0"/>
    <n v="10.555199999999999"/>
    <x v="2"/>
    <x v="3"/>
    <x v="1"/>
  </r>
  <r>
    <x v="439"/>
    <x v="347"/>
    <d v="2015-04-15T00:00:00"/>
    <s v="Standard Class"/>
    <s v="SE-20110"/>
    <s v="Sanjit Engle"/>
    <x v="0"/>
    <x v="0"/>
    <x v="20"/>
    <x v="15"/>
    <n v="10009"/>
    <x v="3"/>
    <s v="OFF-AP-10004487"/>
    <s v="Office Supplies"/>
    <s v="Appliances"/>
    <x v="722"/>
    <n v="406.6"/>
    <n v="5"/>
    <x v="0"/>
    <n v="113.848"/>
    <x v="2"/>
    <x v="3"/>
    <x v="1"/>
  </r>
  <r>
    <x v="440"/>
    <x v="306"/>
    <d v="2016-09-20T00:00:00"/>
    <s v="Standard Class"/>
    <s v="AH-10075"/>
    <s v="Adam Hart"/>
    <x v="1"/>
    <x v="0"/>
    <x v="20"/>
    <x v="15"/>
    <n v="10011"/>
    <x v="3"/>
    <s v="OFF-BI-10003650"/>
    <s v="Office Supplies"/>
    <s v="Binders"/>
    <x v="115"/>
    <n v="841.56799999999998"/>
    <n v="2"/>
    <x v="2"/>
    <n v="294.54880000000003"/>
    <x v="4"/>
    <x v="8"/>
    <x v="0"/>
  </r>
  <r>
    <x v="441"/>
    <x v="103"/>
    <d v="2014-09-16T00:00:00"/>
    <s v="First Class"/>
    <s v="JM-15535"/>
    <s v="Jessica Myrick"/>
    <x v="0"/>
    <x v="0"/>
    <x v="10"/>
    <x v="9"/>
    <n v="19143"/>
    <x v="3"/>
    <s v="OFF-PA-10003543"/>
    <s v="Office Supplies"/>
    <s v="Paper"/>
    <x v="723"/>
    <n v="15.552"/>
    <n v="3"/>
    <x v="2"/>
    <n v="5.4432"/>
    <x v="7"/>
    <x v="8"/>
    <x v="2"/>
  </r>
  <r>
    <x v="441"/>
    <x v="103"/>
    <d v="2014-09-16T00:00:00"/>
    <s v="First Class"/>
    <s v="JM-15535"/>
    <s v="Jessica Myrick"/>
    <x v="0"/>
    <x v="0"/>
    <x v="10"/>
    <x v="9"/>
    <n v="19143"/>
    <x v="3"/>
    <s v="TEC-AC-10004353"/>
    <s v="Technology"/>
    <s v="Accessories"/>
    <x v="724"/>
    <n v="252"/>
    <n v="5"/>
    <x v="2"/>
    <n v="53.55"/>
    <x v="7"/>
    <x v="8"/>
    <x v="2"/>
  </r>
  <r>
    <x v="442"/>
    <x v="348"/>
    <d v="2015-10-09T00:00:00"/>
    <s v="Standard Class"/>
    <s v="JJ-15760"/>
    <s v="Joel Jenkins"/>
    <x v="2"/>
    <x v="0"/>
    <x v="24"/>
    <x v="17"/>
    <n v="22153"/>
    <x v="0"/>
    <s v="OFF-AR-10000658"/>
    <s v="Office Supplies"/>
    <s v="Art"/>
    <x v="332"/>
    <n v="46.2"/>
    <n v="4"/>
    <x v="0"/>
    <n v="12.936"/>
    <x v="5"/>
    <x v="2"/>
    <x v="1"/>
  </r>
  <r>
    <x v="442"/>
    <x v="348"/>
    <d v="2015-10-09T00:00:00"/>
    <s v="Standard Class"/>
    <s v="JJ-15760"/>
    <s v="Joel Jenkins"/>
    <x v="2"/>
    <x v="0"/>
    <x v="24"/>
    <x v="17"/>
    <n v="22153"/>
    <x v="0"/>
    <s v="OFF-AP-10000696"/>
    <s v="Office Supplies"/>
    <s v="Appliances"/>
    <x v="336"/>
    <n v="28.84"/>
    <n v="2"/>
    <x v="0"/>
    <n v="9.5172000000000008"/>
    <x v="5"/>
    <x v="2"/>
    <x v="1"/>
  </r>
  <r>
    <x v="443"/>
    <x v="349"/>
    <d v="2017-04-17T00:00:00"/>
    <s v="First Class"/>
    <s v="AB-10165"/>
    <s v="Alan Barnes"/>
    <x v="0"/>
    <x v="0"/>
    <x v="167"/>
    <x v="24"/>
    <n v="43615"/>
    <x v="3"/>
    <s v="OFF-AR-10003560"/>
    <s v="Office Supplies"/>
    <s v="Art"/>
    <x v="487"/>
    <n v="14.592000000000001"/>
    <n v="3"/>
    <x v="2"/>
    <n v="2.5535999999999999"/>
    <x v="19"/>
    <x v="3"/>
    <x v="3"/>
  </r>
  <r>
    <x v="443"/>
    <x v="349"/>
    <d v="2017-04-17T00:00:00"/>
    <s v="First Class"/>
    <s v="AB-10165"/>
    <s v="Alan Barnes"/>
    <x v="0"/>
    <x v="0"/>
    <x v="167"/>
    <x v="24"/>
    <n v="43615"/>
    <x v="3"/>
    <s v="OFF-AR-10001468"/>
    <s v="Office Supplies"/>
    <s v="Art"/>
    <x v="725"/>
    <n v="89.855999999999995"/>
    <n v="3"/>
    <x v="2"/>
    <n v="21.340800000000002"/>
    <x v="19"/>
    <x v="3"/>
    <x v="3"/>
  </r>
  <r>
    <x v="443"/>
    <x v="349"/>
    <d v="2017-04-17T00:00:00"/>
    <s v="First Class"/>
    <s v="AB-10165"/>
    <s v="Alan Barnes"/>
    <x v="0"/>
    <x v="0"/>
    <x v="167"/>
    <x v="24"/>
    <n v="43615"/>
    <x v="3"/>
    <s v="OFF-PA-10004971"/>
    <s v="Office Supplies"/>
    <s v="Paper"/>
    <x v="609"/>
    <n v="13.872"/>
    <n v="3"/>
    <x v="2"/>
    <n v="5.0286"/>
    <x v="19"/>
    <x v="3"/>
    <x v="3"/>
  </r>
  <r>
    <x v="444"/>
    <x v="264"/>
    <d v="2017-09-06T00:00:00"/>
    <s v="Standard Class"/>
    <s v="RK-19300"/>
    <s v="Ralph Kennedy"/>
    <x v="0"/>
    <x v="0"/>
    <x v="10"/>
    <x v="9"/>
    <n v="19140"/>
    <x v="3"/>
    <s v="OFF-PA-10002195"/>
    <s v="Office Supplies"/>
    <s v="Paper"/>
    <x v="726"/>
    <n v="12.192"/>
    <n v="3"/>
    <x v="2"/>
    <n v="4.1147999999999998"/>
    <x v="28"/>
    <x v="8"/>
    <x v="3"/>
  </r>
  <r>
    <x v="445"/>
    <x v="23"/>
    <d v="2016-06-24T00:00:00"/>
    <s v="Standard Class"/>
    <s v="CG-12040"/>
    <s v="Catherine Glotzbach"/>
    <x v="2"/>
    <x v="0"/>
    <x v="10"/>
    <x v="9"/>
    <n v="19120"/>
    <x v="3"/>
    <s v="OFF-PA-10001745"/>
    <s v="Office Supplies"/>
    <s v="Paper"/>
    <x v="727"/>
    <n v="45.055999999999997"/>
    <n v="8"/>
    <x v="2"/>
    <n v="15.2064"/>
    <x v="14"/>
    <x v="1"/>
    <x v="0"/>
  </r>
  <r>
    <x v="445"/>
    <x v="23"/>
    <d v="2016-06-24T00:00:00"/>
    <s v="Standard Class"/>
    <s v="CG-12040"/>
    <s v="Catherine Glotzbach"/>
    <x v="2"/>
    <x v="0"/>
    <x v="10"/>
    <x v="9"/>
    <n v="19120"/>
    <x v="3"/>
    <s v="OFF-BI-10004826"/>
    <s v="Office Supplies"/>
    <s v="Binders"/>
    <x v="728"/>
    <n v="29.718"/>
    <n v="6"/>
    <x v="6"/>
    <n v="-21.793199999999999"/>
    <x v="14"/>
    <x v="1"/>
    <x v="0"/>
  </r>
  <r>
    <x v="445"/>
    <x v="23"/>
    <d v="2016-06-24T00:00:00"/>
    <s v="Standard Class"/>
    <s v="CG-12040"/>
    <s v="Catherine Glotzbach"/>
    <x v="2"/>
    <x v="0"/>
    <x v="10"/>
    <x v="9"/>
    <n v="19120"/>
    <x v="3"/>
    <s v="OFF-PA-10001870"/>
    <s v="Office Supplies"/>
    <s v="Paper"/>
    <x v="680"/>
    <n v="15.552"/>
    <n v="3"/>
    <x v="2"/>
    <n v="5.4432"/>
    <x v="14"/>
    <x v="1"/>
    <x v="0"/>
  </r>
  <r>
    <x v="445"/>
    <x v="23"/>
    <d v="2016-06-24T00:00:00"/>
    <s v="Standard Class"/>
    <s v="CG-12040"/>
    <s v="Catherine Glotzbach"/>
    <x v="2"/>
    <x v="0"/>
    <x v="10"/>
    <x v="9"/>
    <n v="19120"/>
    <x v="3"/>
    <s v="OFF-AP-10001058"/>
    <s v="Office Supplies"/>
    <s v="Appliances"/>
    <x v="138"/>
    <n v="447.69600000000003"/>
    <n v="2"/>
    <x v="2"/>
    <n v="33.577199999999998"/>
    <x v="14"/>
    <x v="1"/>
    <x v="0"/>
  </r>
  <r>
    <x v="446"/>
    <x v="60"/>
    <d v="2017-11-06T00:00:00"/>
    <s v="First Class"/>
    <s v="RA-19885"/>
    <s v="Ruben Ausman"/>
    <x v="1"/>
    <x v="0"/>
    <x v="168"/>
    <x v="27"/>
    <n v="87401"/>
    <x v="1"/>
    <s v="TEC-AC-10003911"/>
    <s v="Technology"/>
    <s v="Accessories"/>
    <x v="331"/>
    <n v="159.99"/>
    <n v="1"/>
    <x v="0"/>
    <n v="54.396599999999999"/>
    <x v="5"/>
    <x v="0"/>
    <x v="3"/>
  </r>
  <r>
    <x v="447"/>
    <x v="350"/>
    <d v="2015-12-17T00:00:00"/>
    <s v="Standard Class"/>
    <s v="RP-19270"/>
    <s v="Rachel Payne"/>
    <x v="1"/>
    <x v="0"/>
    <x v="169"/>
    <x v="1"/>
    <n v="92503"/>
    <x v="1"/>
    <s v="OFF-PA-10000289"/>
    <s v="Office Supplies"/>
    <s v="Paper"/>
    <x v="729"/>
    <n v="12.96"/>
    <n v="2"/>
    <x v="0"/>
    <n v="6.2207999999999997"/>
    <x v="7"/>
    <x v="4"/>
    <x v="1"/>
  </r>
  <r>
    <x v="447"/>
    <x v="350"/>
    <d v="2015-12-17T00:00:00"/>
    <s v="Standard Class"/>
    <s v="RP-19270"/>
    <s v="Rachel Payne"/>
    <x v="1"/>
    <x v="0"/>
    <x v="169"/>
    <x v="1"/>
    <n v="92503"/>
    <x v="1"/>
    <s v="OFF-AP-10003040"/>
    <s v="Office Supplies"/>
    <s v="Appliances"/>
    <x v="730"/>
    <n v="134.47999999999999"/>
    <n v="4"/>
    <x v="0"/>
    <n v="34.964799999999997"/>
    <x v="7"/>
    <x v="4"/>
    <x v="1"/>
  </r>
  <r>
    <x v="448"/>
    <x v="351"/>
    <d v="2016-06-20T00:00:00"/>
    <s v="First Class"/>
    <s v="KC-16255"/>
    <s v="Karen Carlisle"/>
    <x v="1"/>
    <x v="0"/>
    <x v="8"/>
    <x v="1"/>
    <n v="94110"/>
    <x v="1"/>
    <s v="OFF-PA-10000350"/>
    <s v="Office Supplies"/>
    <s v="Paper"/>
    <x v="731"/>
    <n v="17.12"/>
    <n v="2"/>
    <x v="0"/>
    <n v="8.0464000000000002"/>
    <x v="12"/>
    <x v="1"/>
    <x v="0"/>
  </r>
  <r>
    <x v="449"/>
    <x v="180"/>
    <d v="2016-12-20T00:00:00"/>
    <s v="Standard Class"/>
    <s v="RW-19630"/>
    <s v="Rob Williams"/>
    <x v="1"/>
    <x v="0"/>
    <x v="170"/>
    <x v="1"/>
    <n v="90503"/>
    <x v="1"/>
    <s v="OFF-BI-10001759"/>
    <s v="Office Supplies"/>
    <s v="Binders"/>
    <x v="732"/>
    <n v="6.0960000000000001"/>
    <n v="2"/>
    <x v="2"/>
    <n v="2.2098"/>
    <x v="7"/>
    <x v="4"/>
    <x v="0"/>
  </r>
  <r>
    <x v="449"/>
    <x v="180"/>
    <d v="2016-12-20T00:00:00"/>
    <s v="Standard Class"/>
    <s v="RW-19630"/>
    <s v="Rob Williams"/>
    <x v="1"/>
    <x v="0"/>
    <x v="170"/>
    <x v="1"/>
    <n v="90503"/>
    <x v="1"/>
    <s v="FUR-TA-10000577"/>
    <s v="Furniture"/>
    <s v="Tables"/>
    <x v="3"/>
    <n v="1114.2719999999999"/>
    <n v="4"/>
    <x v="2"/>
    <n v="41.785200000000003"/>
    <x v="7"/>
    <x v="4"/>
    <x v="0"/>
  </r>
  <r>
    <x v="450"/>
    <x v="352"/>
    <d v="2015-06-03T00:00:00"/>
    <s v="Standard Class"/>
    <s v="JL-15850"/>
    <s v="John Lucas"/>
    <x v="0"/>
    <x v="0"/>
    <x v="4"/>
    <x v="4"/>
    <n v="98105"/>
    <x v="1"/>
    <s v="OFF-PA-10004101"/>
    <s v="Office Supplies"/>
    <s v="Paper"/>
    <x v="511"/>
    <n v="32.4"/>
    <n v="5"/>
    <x v="0"/>
    <n v="15.552"/>
    <x v="25"/>
    <x v="5"/>
    <x v="1"/>
  </r>
  <r>
    <x v="450"/>
    <x v="352"/>
    <d v="2015-06-03T00:00:00"/>
    <s v="Standard Class"/>
    <s v="JL-15850"/>
    <s v="John Lucas"/>
    <x v="0"/>
    <x v="0"/>
    <x v="4"/>
    <x v="4"/>
    <n v="98105"/>
    <x v="1"/>
    <s v="OFF-ST-10001496"/>
    <s v="Office Supplies"/>
    <s v="Storage"/>
    <x v="733"/>
    <n v="540.57000000000005"/>
    <n v="3"/>
    <x v="0"/>
    <n v="140.54820000000001"/>
    <x v="25"/>
    <x v="5"/>
    <x v="1"/>
  </r>
  <r>
    <x v="450"/>
    <x v="352"/>
    <d v="2015-06-03T00:00:00"/>
    <s v="Standard Class"/>
    <s v="JL-15850"/>
    <s v="John Lucas"/>
    <x v="0"/>
    <x v="0"/>
    <x v="4"/>
    <x v="4"/>
    <n v="98105"/>
    <x v="1"/>
    <s v="OFF-BI-10002931"/>
    <s v="Office Supplies"/>
    <s v="Binders"/>
    <x v="734"/>
    <n v="167.76"/>
    <n v="5"/>
    <x v="2"/>
    <n v="62.91"/>
    <x v="25"/>
    <x v="5"/>
    <x v="1"/>
  </r>
  <r>
    <x v="451"/>
    <x v="353"/>
    <d v="2015-07-28T00:00:00"/>
    <s v="First Class"/>
    <s v="CA-12775"/>
    <s v="Cynthia Arntzen"/>
    <x v="0"/>
    <x v="0"/>
    <x v="123"/>
    <x v="16"/>
    <n v="85204"/>
    <x v="1"/>
    <s v="FUR-TA-10002356"/>
    <s v="Furniture"/>
    <s v="Tables"/>
    <x v="735"/>
    <n v="393.16500000000002"/>
    <n v="3"/>
    <x v="5"/>
    <n v="-204.44579999999999"/>
    <x v="20"/>
    <x v="7"/>
    <x v="1"/>
  </r>
  <r>
    <x v="452"/>
    <x v="354"/>
    <d v="2017-12-02T00:00:00"/>
    <s v="Standard Class"/>
    <s v="RB-19795"/>
    <s v="Ross Baird"/>
    <x v="2"/>
    <x v="0"/>
    <x v="10"/>
    <x v="9"/>
    <n v="19120"/>
    <x v="3"/>
    <s v="FUR-FU-10003601"/>
    <s v="Furniture"/>
    <s v="Furnishings"/>
    <x v="736"/>
    <n v="516.48800000000006"/>
    <n v="7"/>
    <x v="2"/>
    <n v="-12.9122"/>
    <x v="22"/>
    <x v="0"/>
    <x v="3"/>
  </r>
  <r>
    <x v="452"/>
    <x v="354"/>
    <d v="2017-12-02T00:00:00"/>
    <s v="Standard Class"/>
    <s v="RB-19795"/>
    <s v="Ross Baird"/>
    <x v="2"/>
    <x v="0"/>
    <x v="10"/>
    <x v="9"/>
    <n v="19120"/>
    <x v="3"/>
    <s v="FUR-FU-10000576"/>
    <s v="Furniture"/>
    <s v="Furnishings"/>
    <x v="221"/>
    <n v="1007.232"/>
    <n v="6"/>
    <x v="2"/>
    <n v="75.542400000000001"/>
    <x v="22"/>
    <x v="0"/>
    <x v="3"/>
  </r>
  <r>
    <x v="452"/>
    <x v="354"/>
    <d v="2017-12-02T00:00:00"/>
    <s v="Standard Class"/>
    <s v="RB-19795"/>
    <s v="Ross Baird"/>
    <x v="2"/>
    <x v="0"/>
    <x v="10"/>
    <x v="9"/>
    <n v="19120"/>
    <x v="3"/>
    <s v="FUR-TA-10004154"/>
    <s v="Furniture"/>
    <s v="Tables"/>
    <x v="737"/>
    <n v="2065.3200000000002"/>
    <n v="12"/>
    <x v="10"/>
    <n v="-619.596"/>
    <x v="22"/>
    <x v="0"/>
    <x v="3"/>
  </r>
  <r>
    <x v="452"/>
    <x v="354"/>
    <d v="2017-12-02T00:00:00"/>
    <s v="Standard Class"/>
    <s v="RB-19795"/>
    <s v="Ross Baird"/>
    <x v="2"/>
    <x v="0"/>
    <x v="10"/>
    <x v="9"/>
    <n v="19120"/>
    <x v="3"/>
    <s v="OFF-PA-10000788"/>
    <s v="Office Supplies"/>
    <s v="Paper"/>
    <x v="738"/>
    <n v="15.552"/>
    <n v="3"/>
    <x v="2"/>
    <n v="5.4432"/>
    <x v="22"/>
    <x v="0"/>
    <x v="3"/>
  </r>
  <r>
    <x v="452"/>
    <x v="354"/>
    <d v="2017-12-02T00:00:00"/>
    <s v="Standard Class"/>
    <s v="RB-19795"/>
    <s v="Ross Baird"/>
    <x v="2"/>
    <x v="0"/>
    <x v="10"/>
    <x v="9"/>
    <n v="19120"/>
    <x v="3"/>
    <s v="OFF-PA-10002479"/>
    <s v="Office Supplies"/>
    <s v="Paper"/>
    <x v="219"/>
    <n v="25.344000000000001"/>
    <n v="6"/>
    <x v="2"/>
    <n v="7.92"/>
    <x v="22"/>
    <x v="0"/>
    <x v="3"/>
  </r>
  <r>
    <x v="453"/>
    <x v="355"/>
    <d v="2017-04-07T00:00:00"/>
    <s v="Standard Class"/>
    <s v="KH-16360"/>
    <s v="Katherine Hughes"/>
    <x v="0"/>
    <x v="0"/>
    <x v="10"/>
    <x v="9"/>
    <n v="19143"/>
    <x v="3"/>
    <s v="FUR-FU-10001940"/>
    <s v="Furniture"/>
    <s v="Furnishings"/>
    <x v="222"/>
    <n v="25.472000000000001"/>
    <n v="4"/>
    <x v="2"/>
    <n v="7.6416000000000004"/>
    <x v="21"/>
    <x v="3"/>
    <x v="3"/>
  </r>
  <r>
    <x v="454"/>
    <x v="116"/>
    <d v="2018-01-01T00:00:00"/>
    <s v="Standard Class"/>
    <s v="GH-14665"/>
    <s v="Greg Hansen"/>
    <x v="0"/>
    <x v="0"/>
    <x v="171"/>
    <x v="5"/>
    <n v="78664"/>
    <x v="2"/>
    <s v="OFF-AR-10001958"/>
    <s v="Office Supplies"/>
    <s v="Art"/>
    <x v="208"/>
    <n v="27.167999999999999"/>
    <n v="2"/>
    <x v="2"/>
    <n v="2.7168000000000001"/>
    <x v="22"/>
    <x v="4"/>
    <x v="3"/>
  </r>
  <r>
    <x v="454"/>
    <x v="116"/>
    <d v="2018-01-01T00:00:00"/>
    <s v="Standard Class"/>
    <s v="GH-14665"/>
    <s v="Greg Hansen"/>
    <x v="0"/>
    <x v="0"/>
    <x v="171"/>
    <x v="5"/>
    <n v="78664"/>
    <x v="2"/>
    <s v="FUR-BO-10004709"/>
    <s v="Furniture"/>
    <s v="Bookcases"/>
    <x v="266"/>
    <n v="78.852800000000002"/>
    <n v="2"/>
    <x v="8"/>
    <n v="-11.596"/>
    <x v="22"/>
    <x v="4"/>
    <x v="3"/>
  </r>
  <r>
    <x v="455"/>
    <x v="329"/>
    <d v="2017-12-04T00:00:00"/>
    <s v="Standard Class"/>
    <s v="SW-20275"/>
    <s v="Scott Williamson"/>
    <x v="0"/>
    <x v="0"/>
    <x v="25"/>
    <x v="35"/>
    <n v="39212"/>
    <x v="0"/>
    <s v="OFF-ST-10000604"/>
    <s v="Office Supplies"/>
    <s v="Storage"/>
    <x v="54"/>
    <n v="173.8"/>
    <n v="5"/>
    <x v="0"/>
    <n v="43.45"/>
    <x v="17"/>
    <x v="0"/>
    <x v="3"/>
  </r>
  <r>
    <x v="456"/>
    <x v="356"/>
    <d v="2017-05-18T00:00:00"/>
    <s v="Second Class"/>
    <s v="JA-15970"/>
    <s v="Joseph Airdo"/>
    <x v="0"/>
    <x v="0"/>
    <x v="42"/>
    <x v="16"/>
    <n v="85023"/>
    <x v="1"/>
    <s v="TEC-PH-10002923"/>
    <s v="Technology"/>
    <s v="Phones"/>
    <x v="687"/>
    <n v="29.591999999999999"/>
    <n v="1"/>
    <x v="2"/>
    <n v="2.5893000000000002"/>
    <x v="4"/>
    <x v="5"/>
    <x v="3"/>
  </r>
  <r>
    <x v="456"/>
    <x v="356"/>
    <d v="2017-05-18T00:00:00"/>
    <s v="Second Class"/>
    <s v="JA-15970"/>
    <s v="Joseph Airdo"/>
    <x v="0"/>
    <x v="0"/>
    <x v="42"/>
    <x v="16"/>
    <n v="85023"/>
    <x v="1"/>
    <s v="OFF-BI-10004465"/>
    <s v="Office Supplies"/>
    <s v="Binders"/>
    <x v="739"/>
    <n v="4.7519999999999998"/>
    <n v="2"/>
    <x v="6"/>
    <n v="-3.1680000000000001"/>
    <x v="4"/>
    <x v="5"/>
    <x v="3"/>
  </r>
  <r>
    <x v="456"/>
    <x v="356"/>
    <d v="2017-05-18T00:00:00"/>
    <s v="Second Class"/>
    <s v="JA-15970"/>
    <s v="Joseph Airdo"/>
    <x v="0"/>
    <x v="0"/>
    <x v="42"/>
    <x v="16"/>
    <n v="85023"/>
    <x v="1"/>
    <s v="OFF-PA-10002333"/>
    <s v="Office Supplies"/>
    <s v="Paper"/>
    <x v="740"/>
    <n v="15.552"/>
    <n v="3"/>
    <x v="2"/>
    <n v="5.6375999999999999"/>
    <x v="4"/>
    <x v="5"/>
    <x v="3"/>
  </r>
  <r>
    <x v="457"/>
    <x v="357"/>
    <d v="2015-09-22T00:00:00"/>
    <s v="Same Day"/>
    <s v="DL-12925"/>
    <s v="Daniel Lacy"/>
    <x v="0"/>
    <x v="0"/>
    <x v="147"/>
    <x v="1"/>
    <n v="92054"/>
    <x v="1"/>
    <s v="FUR-FU-10004188"/>
    <s v="Furniture"/>
    <s v="Furnishings"/>
    <x v="741"/>
    <n v="204.6"/>
    <n v="2"/>
    <x v="0"/>
    <n v="53.195999999999998"/>
    <x v="6"/>
    <x v="8"/>
    <x v="1"/>
  </r>
  <r>
    <x v="458"/>
    <x v="237"/>
    <d v="2017-11-19T00:00:00"/>
    <s v="Standard Class"/>
    <s v="LW-16990"/>
    <s v="Lindsay Williams"/>
    <x v="1"/>
    <x v="0"/>
    <x v="8"/>
    <x v="1"/>
    <n v="94110"/>
    <x v="1"/>
    <s v="FUR-CH-10002965"/>
    <s v="Furniture"/>
    <s v="Chairs"/>
    <x v="229"/>
    <n v="321.56799999999998"/>
    <n v="2"/>
    <x v="2"/>
    <n v="28.1372"/>
    <x v="19"/>
    <x v="0"/>
    <x v="3"/>
  </r>
  <r>
    <x v="459"/>
    <x v="154"/>
    <d v="2015-12-01T00:00:00"/>
    <s v="Standard Class"/>
    <s v="TB-21190"/>
    <s v="Thomas Brumley"/>
    <x v="2"/>
    <x v="0"/>
    <x v="115"/>
    <x v="36"/>
    <n v="72701"/>
    <x v="0"/>
    <s v="OFF-BI-10000145"/>
    <s v="Office Supplies"/>
    <s v="Binders"/>
    <x v="742"/>
    <n v="6.24"/>
    <n v="2"/>
    <x v="0"/>
    <n v="3.0575999999999999"/>
    <x v="8"/>
    <x v="0"/>
    <x v="1"/>
  </r>
  <r>
    <x v="460"/>
    <x v="142"/>
    <d v="2016-09-04T00:00:00"/>
    <s v="First Class"/>
    <s v="CV-12805"/>
    <s v="Cynthia Voltz"/>
    <x v="1"/>
    <x v="0"/>
    <x v="8"/>
    <x v="1"/>
    <n v="94110"/>
    <x v="1"/>
    <s v="OFF-EN-10001335"/>
    <s v="Office Supplies"/>
    <s v="Envelopes"/>
    <x v="467"/>
    <n v="21.88"/>
    <n v="2"/>
    <x v="0"/>
    <n v="10.94"/>
    <x v="26"/>
    <x v="8"/>
    <x v="0"/>
  </r>
  <r>
    <x v="461"/>
    <x v="358"/>
    <d v="2014-09-24T00:00:00"/>
    <s v="Second Class"/>
    <s v="MS-17365"/>
    <s v="Maribeth Schnelling"/>
    <x v="0"/>
    <x v="0"/>
    <x v="172"/>
    <x v="2"/>
    <n v="33433"/>
    <x v="0"/>
    <s v="OFF-LA-10001613"/>
    <s v="Office Supplies"/>
    <s v="Labels"/>
    <x v="743"/>
    <n v="4.6079999999999997"/>
    <n v="2"/>
    <x v="2"/>
    <n v="1.6704000000000001"/>
    <x v="6"/>
    <x v="8"/>
    <x v="2"/>
  </r>
  <r>
    <x v="462"/>
    <x v="359"/>
    <d v="2017-04-11T00:00:00"/>
    <s v="First Class"/>
    <s v="BS-11800"/>
    <s v="Bryan Spruell"/>
    <x v="2"/>
    <x v="0"/>
    <x v="20"/>
    <x v="15"/>
    <n v="10011"/>
    <x v="3"/>
    <s v="OFF-LA-10004055"/>
    <s v="Office Supplies"/>
    <s v="Labels"/>
    <x v="744"/>
    <n v="9.82"/>
    <n v="2"/>
    <x v="0"/>
    <n v="4.8117999999999999"/>
    <x v="3"/>
    <x v="3"/>
    <x v="3"/>
  </r>
  <r>
    <x v="462"/>
    <x v="359"/>
    <d v="2017-04-11T00:00:00"/>
    <s v="First Class"/>
    <s v="BS-11800"/>
    <s v="Bryan Spruell"/>
    <x v="2"/>
    <x v="0"/>
    <x v="20"/>
    <x v="15"/>
    <n v="10011"/>
    <x v="3"/>
    <s v="OFF-AR-10004344"/>
    <s v="Office Supplies"/>
    <s v="Art"/>
    <x v="370"/>
    <n v="35.97"/>
    <n v="3"/>
    <x v="0"/>
    <n v="9.7119"/>
    <x v="3"/>
    <x v="3"/>
    <x v="3"/>
  </r>
  <r>
    <x v="462"/>
    <x v="359"/>
    <d v="2017-04-11T00:00:00"/>
    <s v="First Class"/>
    <s v="BS-11800"/>
    <s v="Bryan Spruell"/>
    <x v="2"/>
    <x v="0"/>
    <x v="20"/>
    <x v="15"/>
    <n v="10011"/>
    <x v="3"/>
    <s v="OFF-PA-10004621"/>
    <s v="Office Supplies"/>
    <s v="Paper"/>
    <x v="745"/>
    <n v="12.96"/>
    <n v="2"/>
    <x v="0"/>
    <n v="6.2207999999999997"/>
    <x v="3"/>
    <x v="3"/>
    <x v="3"/>
  </r>
  <r>
    <x v="462"/>
    <x v="359"/>
    <d v="2017-04-11T00:00:00"/>
    <s v="First Class"/>
    <s v="BS-11800"/>
    <s v="Bryan Spruell"/>
    <x v="2"/>
    <x v="0"/>
    <x v="20"/>
    <x v="15"/>
    <n v="10011"/>
    <x v="3"/>
    <s v="OFF-PA-10001281"/>
    <s v="Office Supplies"/>
    <s v="Paper"/>
    <x v="746"/>
    <n v="191.6"/>
    <n v="4"/>
    <x v="0"/>
    <n v="91.968000000000004"/>
    <x v="3"/>
    <x v="3"/>
    <x v="3"/>
  </r>
  <r>
    <x v="462"/>
    <x v="359"/>
    <d v="2017-04-11T00:00:00"/>
    <s v="First Class"/>
    <s v="BS-11800"/>
    <s v="Bryan Spruell"/>
    <x v="2"/>
    <x v="0"/>
    <x v="20"/>
    <x v="15"/>
    <n v="10011"/>
    <x v="3"/>
    <s v="OFF-LA-10001613"/>
    <s v="Office Supplies"/>
    <s v="Labels"/>
    <x v="743"/>
    <n v="8.64"/>
    <n v="3"/>
    <x v="0"/>
    <n v="4.2336"/>
    <x v="3"/>
    <x v="3"/>
    <x v="3"/>
  </r>
  <r>
    <x v="462"/>
    <x v="359"/>
    <d v="2017-04-11T00:00:00"/>
    <s v="First Class"/>
    <s v="BS-11800"/>
    <s v="Bryan Spruell"/>
    <x v="2"/>
    <x v="0"/>
    <x v="20"/>
    <x v="15"/>
    <n v="10011"/>
    <x v="3"/>
    <s v="OFF-ST-10001097"/>
    <s v="Office Supplies"/>
    <s v="Storage"/>
    <x v="747"/>
    <n v="501.81"/>
    <n v="3"/>
    <x v="0"/>
    <n v="0"/>
    <x v="3"/>
    <x v="3"/>
    <x v="3"/>
  </r>
  <r>
    <x v="463"/>
    <x v="360"/>
    <d v="2014-01-18T00:00:00"/>
    <s v="Second Class"/>
    <s v="DL-13315"/>
    <s v="Delfina Latchford"/>
    <x v="0"/>
    <x v="0"/>
    <x v="10"/>
    <x v="9"/>
    <n v="19134"/>
    <x v="3"/>
    <s v="FUR-FU-10001095"/>
    <s v="Furniture"/>
    <s v="Furnishings"/>
    <x v="748"/>
    <n v="127.104"/>
    <n v="6"/>
    <x v="2"/>
    <n v="28.598400000000002"/>
    <x v="9"/>
    <x v="9"/>
    <x v="2"/>
  </r>
  <r>
    <x v="463"/>
    <x v="360"/>
    <d v="2014-01-18T00:00:00"/>
    <s v="Second Class"/>
    <s v="DL-13315"/>
    <s v="Delfina Latchford"/>
    <x v="0"/>
    <x v="0"/>
    <x v="10"/>
    <x v="9"/>
    <n v="19134"/>
    <x v="3"/>
    <s v="TEC-PH-10004614"/>
    <s v="Technology"/>
    <s v="Phones"/>
    <x v="302"/>
    <n v="124.2"/>
    <n v="3"/>
    <x v="10"/>
    <n v="-31.05"/>
    <x v="9"/>
    <x v="9"/>
    <x v="2"/>
  </r>
  <r>
    <x v="463"/>
    <x v="360"/>
    <d v="2014-01-18T00:00:00"/>
    <s v="Second Class"/>
    <s v="DL-13315"/>
    <s v="Delfina Latchford"/>
    <x v="0"/>
    <x v="0"/>
    <x v="10"/>
    <x v="9"/>
    <n v="19134"/>
    <x v="3"/>
    <s v="OFF-BI-10001575"/>
    <s v="Office Supplies"/>
    <s v="Binders"/>
    <x v="582"/>
    <n v="18.588000000000001"/>
    <n v="2"/>
    <x v="6"/>
    <n v="-13.6312"/>
    <x v="9"/>
    <x v="9"/>
    <x v="2"/>
  </r>
  <r>
    <x v="463"/>
    <x v="360"/>
    <d v="2014-01-18T00:00:00"/>
    <s v="Second Class"/>
    <s v="DL-13315"/>
    <s v="Delfina Latchford"/>
    <x v="0"/>
    <x v="0"/>
    <x v="10"/>
    <x v="9"/>
    <n v="19134"/>
    <x v="3"/>
    <s v="OFF-LA-10001074"/>
    <s v="Office Supplies"/>
    <s v="Labels"/>
    <x v="300"/>
    <n v="30.071999999999999"/>
    <n v="3"/>
    <x v="2"/>
    <n v="10.1493"/>
    <x v="9"/>
    <x v="9"/>
    <x v="2"/>
  </r>
  <r>
    <x v="464"/>
    <x v="361"/>
    <d v="2017-10-08T00:00:00"/>
    <s v="Second Class"/>
    <s v="PO-19195"/>
    <s v="Phillina Ober"/>
    <x v="2"/>
    <x v="0"/>
    <x v="20"/>
    <x v="15"/>
    <n v="10011"/>
    <x v="3"/>
    <s v="TEC-PH-10003555"/>
    <s v="Technology"/>
    <s v="Phones"/>
    <x v="462"/>
    <n v="160.93"/>
    <n v="7"/>
    <x v="0"/>
    <n v="3.2185999999999999"/>
    <x v="5"/>
    <x v="2"/>
    <x v="3"/>
  </r>
  <r>
    <x v="464"/>
    <x v="361"/>
    <d v="2017-10-08T00:00:00"/>
    <s v="Second Class"/>
    <s v="PO-19195"/>
    <s v="Phillina Ober"/>
    <x v="2"/>
    <x v="0"/>
    <x v="20"/>
    <x v="15"/>
    <n v="10011"/>
    <x v="3"/>
    <s v="OFF-BI-10004492"/>
    <s v="Office Supplies"/>
    <s v="Binders"/>
    <x v="351"/>
    <n v="75.792000000000002"/>
    <n v="3"/>
    <x v="2"/>
    <n v="25.579799999999999"/>
    <x v="5"/>
    <x v="2"/>
    <x v="3"/>
  </r>
  <r>
    <x v="465"/>
    <x v="362"/>
    <d v="2017-07-15T00:00:00"/>
    <s v="Standard Class"/>
    <s v="TD-20995"/>
    <s v="Tamara Dahlen"/>
    <x v="0"/>
    <x v="0"/>
    <x v="32"/>
    <x v="21"/>
    <n v="97206"/>
    <x v="1"/>
    <s v="OFF-BI-10002012"/>
    <s v="Office Supplies"/>
    <s v="Binders"/>
    <x v="749"/>
    <n v="1.08"/>
    <n v="2"/>
    <x v="6"/>
    <n v="-0.79200000000000004"/>
    <x v="3"/>
    <x v="7"/>
    <x v="3"/>
  </r>
  <r>
    <x v="466"/>
    <x v="363"/>
    <d v="2017-01-10T00:00:00"/>
    <s v="First Class"/>
    <s v="BW-11110"/>
    <s v="Bart Watters"/>
    <x v="1"/>
    <x v="0"/>
    <x v="66"/>
    <x v="12"/>
    <n v="48205"/>
    <x v="2"/>
    <s v="TEC-MA-10000822"/>
    <s v="Technology"/>
    <s v="Machines"/>
    <x v="156"/>
    <n v="3059.982"/>
    <n v="2"/>
    <x v="9"/>
    <n v="679.99599999999998"/>
    <x v="29"/>
    <x v="9"/>
    <x v="3"/>
  </r>
  <r>
    <x v="467"/>
    <x v="198"/>
    <d v="2016-05-31T00:00:00"/>
    <s v="First Class"/>
    <s v="RW-19690"/>
    <s v="Robert Waldorf"/>
    <x v="0"/>
    <x v="0"/>
    <x v="40"/>
    <x v="3"/>
    <n v="28403"/>
    <x v="0"/>
    <s v="OFF-BI-10000848"/>
    <s v="Office Supplies"/>
    <s v="Binders"/>
    <x v="520"/>
    <n v="3.282"/>
    <n v="2"/>
    <x v="6"/>
    <n v="-2.6255999999999999"/>
    <x v="17"/>
    <x v="5"/>
    <x v="0"/>
  </r>
  <r>
    <x v="468"/>
    <x v="364"/>
    <d v="2015-12-12T00:00:00"/>
    <s v="First Class"/>
    <s v="KB-16600"/>
    <s v="Ken Brennan"/>
    <x v="1"/>
    <x v="0"/>
    <x v="38"/>
    <x v="14"/>
    <n v="47201"/>
    <x v="2"/>
    <s v="OFF-PA-10004156"/>
    <s v="Office Supplies"/>
    <s v="Paper"/>
    <x v="750"/>
    <n v="34.020000000000003"/>
    <n v="3"/>
    <x v="0"/>
    <n v="16.669799999999999"/>
    <x v="3"/>
    <x v="4"/>
    <x v="1"/>
  </r>
  <r>
    <x v="469"/>
    <x v="339"/>
    <d v="2016-10-08T00:00:00"/>
    <s v="Standard Class"/>
    <s v="EB-13870"/>
    <s v="Emily Burns"/>
    <x v="0"/>
    <x v="0"/>
    <x v="20"/>
    <x v="15"/>
    <n v="10035"/>
    <x v="3"/>
    <s v="FUR-CH-10003199"/>
    <s v="Furniture"/>
    <s v="Chairs"/>
    <x v="637"/>
    <n v="599.29200000000003"/>
    <n v="6"/>
    <x v="9"/>
    <n v="93.223200000000006"/>
    <x v="21"/>
    <x v="2"/>
    <x v="0"/>
  </r>
  <r>
    <x v="470"/>
    <x v="7"/>
    <d v="2014-11-14T00:00:00"/>
    <s v="Second Class"/>
    <s v="TZ-21580"/>
    <s v="Tracy Zic"/>
    <x v="0"/>
    <x v="0"/>
    <x v="103"/>
    <x v="22"/>
    <n v="80027"/>
    <x v="1"/>
    <s v="OFF-AR-10000034"/>
    <s v="Office Supplies"/>
    <s v="Art"/>
    <x v="751"/>
    <n v="3.3919999999999999"/>
    <n v="1"/>
    <x v="2"/>
    <n v="0.80559999999999998"/>
    <x v="2"/>
    <x v="0"/>
    <x v="2"/>
  </r>
  <r>
    <x v="470"/>
    <x v="7"/>
    <d v="2014-11-14T00:00:00"/>
    <s v="Second Class"/>
    <s v="TZ-21580"/>
    <s v="Tracy Zic"/>
    <x v="0"/>
    <x v="0"/>
    <x v="103"/>
    <x v="22"/>
    <n v="80027"/>
    <x v="1"/>
    <s v="TEC-PH-10000560"/>
    <s v="Technology"/>
    <s v="Phones"/>
    <x v="752"/>
    <n v="559.98400000000004"/>
    <n v="2"/>
    <x v="2"/>
    <n v="55.998399999999997"/>
    <x v="2"/>
    <x v="0"/>
    <x v="2"/>
  </r>
  <r>
    <x v="470"/>
    <x v="7"/>
    <d v="2014-11-14T00:00:00"/>
    <s v="Second Class"/>
    <s v="TZ-21580"/>
    <s v="Tracy Zic"/>
    <x v="0"/>
    <x v="0"/>
    <x v="103"/>
    <x v="22"/>
    <n v="80027"/>
    <x v="1"/>
    <s v="FUR-CH-10000665"/>
    <s v="Furniture"/>
    <s v="Chairs"/>
    <x v="662"/>
    <n v="603.91999999999996"/>
    <n v="5"/>
    <x v="2"/>
    <n v="75.489999999999995"/>
    <x v="2"/>
    <x v="0"/>
    <x v="2"/>
  </r>
  <r>
    <x v="471"/>
    <x v="365"/>
    <d v="2017-10-05T00:00:00"/>
    <s v="Standard Class"/>
    <s v="AS-10630"/>
    <s v="Ann Steele"/>
    <x v="2"/>
    <x v="0"/>
    <x v="45"/>
    <x v="5"/>
    <n v="77506"/>
    <x v="2"/>
    <s v="OFF-LA-10001569"/>
    <s v="Office Supplies"/>
    <s v="Labels"/>
    <x v="639"/>
    <n v="7.968"/>
    <n v="2"/>
    <x v="2"/>
    <n v="2.5895999999999999"/>
    <x v="25"/>
    <x v="8"/>
    <x v="3"/>
  </r>
  <r>
    <x v="471"/>
    <x v="365"/>
    <d v="2017-10-05T00:00:00"/>
    <s v="Standard Class"/>
    <s v="AS-10630"/>
    <s v="Ann Steele"/>
    <x v="2"/>
    <x v="0"/>
    <x v="45"/>
    <x v="5"/>
    <n v="77506"/>
    <x v="2"/>
    <s v="OFF-EN-10000461"/>
    <s v="Office Supplies"/>
    <s v="Envelopes"/>
    <x v="753"/>
    <n v="27.968"/>
    <n v="4"/>
    <x v="2"/>
    <n v="9.4391999999999996"/>
    <x v="25"/>
    <x v="8"/>
    <x v="3"/>
  </r>
  <r>
    <x v="471"/>
    <x v="365"/>
    <d v="2017-10-05T00:00:00"/>
    <s v="Standard Class"/>
    <s v="AS-10630"/>
    <s v="Ann Steele"/>
    <x v="2"/>
    <x v="0"/>
    <x v="45"/>
    <x v="5"/>
    <n v="77506"/>
    <x v="2"/>
    <s v="TEC-MA-10003066"/>
    <s v="Technology"/>
    <s v="Machines"/>
    <x v="754"/>
    <n v="336.51"/>
    <n v="3"/>
    <x v="10"/>
    <n v="44.868000000000002"/>
    <x v="25"/>
    <x v="8"/>
    <x v="3"/>
  </r>
  <r>
    <x v="472"/>
    <x v="366"/>
    <d v="2015-03-10T00:00:00"/>
    <s v="Same Day"/>
    <s v="TS-21340"/>
    <s v="Toby Swindell"/>
    <x v="0"/>
    <x v="0"/>
    <x v="12"/>
    <x v="5"/>
    <n v="77041"/>
    <x v="2"/>
    <s v="OFF-BI-10004022"/>
    <s v="Office Supplies"/>
    <s v="Binders"/>
    <x v="755"/>
    <n v="1.1120000000000001"/>
    <n v="2"/>
    <x v="3"/>
    <n v="-1.8904000000000001"/>
    <x v="13"/>
    <x v="10"/>
    <x v="1"/>
  </r>
  <r>
    <x v="473"/>
    <x v="367"/>
    <d v="2017-05-26T00:00:00"/>
    <s v="Standard Class"/>
    <s v="JG-15805"/>
    <s v="John Grady"/>
    <x v="1"/>
    <x v="0"/>
    <x v="109"/>
    <x v="15"/>
    <n v="13021"/>
    <x v="3"/>
    <s v="FUR-FU-10004071"/>
    <s v="Furniture"/>
    <s v="Furnishings"/>
    <x v="575"/>
    <n v="520.04999999999995"/>
    <n v="5"/>
    <x v="0"/>
    <n v="72.807000000000002"/>
    <x v="30"/>
    <x v="5"/>
    <x v="3"/>
  </r>
  <r>
    <x v="473"/>
    <x v="367"/>
    <d v="2017-05-26T00:00:00"/>
    <s v="Standard Class"/>
    <s v="JG-15805"/>
    <s v="John Grady"/>
    <x v="1"/>
    <x v="0"/>
    <x v="109"/>
    <x v="15"/>
    <n v="13021"/>
    <x v="3"/>
    <s v="OFF-AR-10001988"/>
    <s v="Office Supplies"/>
    <s v="Art"/>
    <x v="756"/>
    <n v="17.97"/>
    <n v="3"/>
    <x v="0"/>
    <n v="5.2112999999999996"/>
    <x v="30"/>
    <x v="5"/>
    <x v="3"/>
  </r>
  <r>
    <x v="474"/>
    <x v="368"/>
    <d v="2015-03-31T00:00:00"/>
    <s v="Second Class"/>
    <s v="SL-20155"/>
    <s v="Sara Luxemburg"/>
    <x v="2"/>
    <x v="0"/>
    <x v="108"/>
    <x v="2"/>
    <n v="32216"/>
    <x v="0"/>
    <s v="FUR-CH-10004086"/>
    <s v="Furniture"/>
    <s v="Chairs"/>
    <x v="284"/>
    <n v="1166.92"/>
    <n v="5"/>
    <x v="2"/>
    <n v="131.27850000000001"/>
    <x v="25"/>
    <x v="10"/>
    <x v="1"/>
  </r>
  <r>
    <x v="475"/>
    <x v="369"/>
    <d v="2016-09-11T00:00:00"/>
    <s v="First Class"/>
    <s v="TS-21610"/>
    <s v="Troy Staebel"/>
    <x v="0"/>
    <x v="0"/>
    <x v="20"/>
    <x v="15"/>
    <n v="10024"/>
    <x v="3"/>
    <s v="OFF-BI-10001036"/>
    <s v="Office Supplies"/>
    <s v="Binders"/>
    <x v="624"/>
    <n v="14.624000000000001"/>
    <n v="2"/>
    <x v="2"/>
    <n v="5.484"/>
    <x v="3"/>
    <x v="8"/>
    <x v="0"/>
  </r>
  <r>
    <x v="476"/>
    <x v="370"/>
    <d v="2016-08-27T00:00:00"/>
    <s v="First Class"/>
    <s v="RF-19735"/>
    <s v="Roland Fjeld"/>
    <x v="0"/>
    <x v="0"/>
    <x v="49"/>
    <x v="1"/>
    <n v="95123"/>
    <x v="1"/>
    <s v="OFF-FA-10002983"/>
    <s v="Office Supplies"/>
    <s v="Fasteners"/>
    <x v="263"/>
    <n v="10.23"/>
    <n v="3"/>
    <x v="0"/>
    <n v="4.9104000000000001"/>
    <x v="20"/>
    <x v="6"/>
    <x v="0"/>
  </r>
  <r>
    <x v="476"/>
    <x v="370"/>
    <d v="2016-08-27T00:00:00"/>
    <s v="First Class"/>
    <s v="RF-19735"/>
    <s v="Roland Fjeld"/>
    <x v="0"/>
    <x v="0"/>
    <x v="49"/>
    <x v="1"/>
    <n v="95123"/>
    <x v="1"/>
    <s v="OFF-PA-10003625"/>
    <s v="Office Supplies"/>
    <s v="Paper"/>
    <x v="757"/>
    <n v="154.9"/>
    <n v="5"/>
    <x v="0"/>
    <n v="69.704999999999998"/>
    <x v="20"/>
    <x v="6"/>
    <x v="0"/>
  </r>
  <r>
    <x v="477"/>
    <x v="371"/>
    <d v="2014-05-25T00:00:00"/>
    <s v="Standard Class"/>
    <s v="MW-18235"/>
    <s v="Mitch Willingham"/>
    <x v="1"/>
    <x v="0"/>
    <x v="173"/>
    <x v="17"/>
    <n v="23464"/>
    <x v="0"/>
    <s v="OFF-BI-10003925"/>
    <s v="Office Supplies"/>
    <s v="Binders"/>
    <x v="758"/>
    <n v="2715.93"/>
    <n v="7"/>
    <x v="0"/>
    <n v="1276.4871000000001"/>
    <x v="30"/>
    <x v="5"/>
    <x v="2"/>
  </r>
  <r>
    <x v="477"/>
    <x v="371"/>
    <d v="2014-05-25T00:00:00"/>
    <s v="Standard Class"/>
    <s v="MW-18235"/>
    <s v="Mitch Willingham"/>
    <x v="1"/>
    <x v="0"/>
    <x v="173"/>
    <x v="17"/>
    <n v="23464"/>
    <x v="0"/>
    <s v="TEC-PH-10001530"/>
    <s v="Technology"/>
    <s v="Phones"/>
    <x v="759"/>
    <n v="617.97"/>
    <n v="3"/>
    <x v="0"/>
    <n v="173.0316"/>
    <x v="30"/>
    <x v="5"/>
    <x v="2"/>
  </r>
  <r>
    <x v="478"/>
    <x v="372"/>
    <d v="2015-11-03T00:00:00"/>
    <s v="Standard Class"/>
    <s v="RD-19585"/>
    <s v="Rob Dowd"/>
    <x v="0"/>
    <x v="0"/>
    <x v="0"/>
    <x v="0"/>
    <n v="42420"/>
    <x v="0"/>
    <s v="OFF-EN-10003862"/>
    <s v="Office Supplies"/>
    <s v="Envelopes"/>
    <x v="760"/>
    <n v="10.67"/>
    <n v="1"/>
    <x v="0"/>
    <n v="4.9081999999999999"/>
    <x v="22"/>
    <x v="2"/>
    <x v="1"/>
  </r>
  <r>
    <x v="478"/>
    <x v="372"/>
    <d v="2015-11-03T00:00:00"/>
    <s v="Standard Class"/>
    <s v="RD-19585"/>
    <s v="Rob Dowd"/>
    <x v="0"/>
    <x v="0"/>
    <x v="0"/>
    <x v="0"/>
    <n v="42420"/>
    <x v="0"/>
    <s v="OFF-ST-10004258"/>
    <s v="Office Supplies"/>
    <s v="Storage"/>
    <x v="761"/>
    <n v="36.630000000000003"/>
    <n v="3"/>
    <x v="0"/>
    <n v="9.8901000000000003"/>
    <x v="22"/>
    <x v="2"/>
    <x v="1"/>
  </r>
  <r>
    <x v="478"/>
    <x v="372"/>
    <d v="2015-11-03T00:00:00"/>
    <s v="Standard Class"/>
    <s v="RD-19585"/>
    <s v="Rob Dowd"/>
    <x v="0"/>
    <x v="0"/>
    <x v="0"/>
    <x v="0"/>
    <n v="42420"/>
    <x v="0"/>
    <s v="FUR-FU-10002885"/>
    <s v="Furniture"/>
    <s v="Furnishings"/>
    <x v="762"/>
    <n v="24.1"/>
    <n v="5"/>
    <x v="0"/>
    <n v="9.1579999999999995"/>
    <x v="22"/>
    <x v="2"/>
    <x v="1"/>
  </r>
  <r>
    <x v="478"/>
    <x v="372"/>
    <d v="2015-11-03T00:00:00"/>
    <s v="Standard Class"/>
    <s v="RD-19585"/>
    <s v="Rob Dowd"/>
    <x v="0"/>
    <x v="0"/>
    <x v="0"/>
    <x v="0"/>
    <n v="42420"/>
    <x v="0"/>
    <s v="FUR-FU-10001918"/>
    <s v="Furniture"/>
    <s v="Furnishings"/>
    <x v="283"/>
    <n v="33.11"/>
    <n v="7"/>
    <x v="0"/>
    <n v="12.9129"/>
    <x v="22"/>
    <x v="2"/>
    <x v="1"/>
  </r>
  <r>
    <x v="479"/>
    <x v="373"/>
    <d v="2016-11-17T00:00:00"/>
    <s v="Standard Class"/>
    <s v="FM-14290"/>
    <s v="Frank Merwin"/>
    <x v="2"/>
    <x v="0"/>
    <x v="137"/>
    <x v="4"/>
    <n v="98661"/>
    <x v="1"/>
    <s v="OFF-AR-10002956"/>
    <s v="Office Supplies"/>
    <s v="Art"/>
    <x v="666"/>
    <n v="44.02"/>
    <n v="2"/>
    <x v="0"/>
    <n v="11.4452"/>
    <x v="7"/>
    <x v="0"/>
    <x v="0"/>
  </r>
  <r>
    <x v="480"/>
    <x v="374"/>
    <d v="2015-07-31T00:00:00"/>
    <s v="Same Day"/>
    <s v="RH-19495"/>
    <s v="Rick Hansen"/>
    <x v="0"/>
    <x v="0"/>
    <x v="20"/>
    <x v="15"/>
    <n v="10024"/>
    <x v="3"/>
    <s v="TEC-AC-10003033"/>
    <s v="Technology"/>
    <s v="Accessories"/>
    <x v="763"/>
    <n v="2309.65"/>
    <n v="7"/>
    <x v="0"/>
    <n v="762.18449999999996"/>
    <x v="23"/>
    <x v="7"/>
    <x v="1"/>
  </r>
  <r>
    <x v="480"/>
    <x v="374"/>
    <d v="2015-07-31T00:00:00"/>
    <s v="Same Day"/>
    <s v="RH-19495"/>
    <s v="Rick Hansen"/>
    <x v="0"/>
    <x v="0"/>
    <x v="20"/>
    <x v="15"/>
    <n v="10024"/>
    <x v="3"/>
    <s v="FUR-TA-10002903"/>
    <s v="Furniture"/>
    <s v="Tables"/>
    <x v="258"/>
    <n v="1090.7819999999999"/>
    <n v="7"/>
    <x v="10"/>
    <n v="-290.87520000000001"/>
    <x v="23"/>
    <x v="7"/>
    <x v="1"/>
  </r>
  <r>
    <x v="480"/>
    <x v="374"/>
    <d v="2015-07-31T00:00:00"/>
    <s v="Same Day"/>
    <s v="RH-19495"/>
    <s v="Rick Hansen"/>
    <x v="0"/>
    <x v="0"/>
    <x v="20"/>
    <x v="15"/>
    <n v="10024"/>
    <x v="3"/>
    <s v="OFF-PA-10004621"/>
    <s v="Office Supplies"/>
    <s v="Paper"/>
    <x v="745"/>
    <n v="19.440000000000001"/>
    <n v="3"/>
    <x v="0"/>
    <n v="9.3312000000000008"/>
    <x v="23"/>
    <x v="7"/>
    <x v="1"/>
  </r>
  <r>
    <x v="481"/>
    <x v="375"/>
    <d v="2015-08-31T00:00:00"/>
    <s v="Standard Class"/>
    <s v="RA-19945"/>
    <s v="Ryan Akin"/>
    <x v="0"/>
    <x v="0"/>
    <x v="174"/>
    <x v="1"/>
    <n v="92563"/>
    <x v="1"/>
    <s v="OFF-ST-10000046"/>
    <s v="Office Supplies"/>
    <s v="Storage"/>
    <x v="764"/>
    <n v="484.65"/>
    <n v="3"/>
    <x v="0"/>
    <n v="92.083500000000001"/>
    <x v="8"/>
    <x v="6"/>
    <x v="1"/>
  </r>
  <r>
    <x v="482"/>
    <x v="50"/>
    <d v="2015-11-17T00:00:00"/>
    <s v="Standard Class"/>
    <s v="JK-15730"/>
    <s v="Joe Kamberova"/>
    <x v="0"/>
    <x v="0"/>
    <x v="108"/>
    <x v="3"/>
    <n v="28540"/>
    <x v="0"/>
    <s v="OFF-PA-10001790"/>
    <s v="Office Supplies"/>
    <s v="Paper"/>
    <x v="694"/>
    <n v="115.29600000000001"/>
    <n v="3"/>
    <x v="2"/>
    <n v="40.3536"/>
    <x v="7"/>
    <x v="0"/>
    <x v="1"/>
  </r>
  <r>
    <x v="483"/>
    <x v="376"/>
    <d v="2015-11-09T00:00:00"/>
    <s v="First Class"/>
    <s v="MT-17815"/>
    <s v="Meg Tillman"/>
    <x v="0"/>
    <x v="0"/>
    <x v="48"/>
    <x v="16"/>
    <n v="85254"/>
    <x v="1"/>
    <s v="OFF-EN-10002600"/>
    <s v="Office Supplies"/>
    <s v="Envelopes"/>
    <x v="111"/>
    <n v="7.08"/>
    <n v="3"/>
    <x v="2"/>
    <n v="2.4780000000000002"/>
    <x v="24"/>
    <x v="0"/>
    <x v="1"/>
  </r>
  <r>
    <x v="483"/>
    <x v="376"/>
    <d v="2015-11-09T00:00:00"/>
    <s v="First Class"/>
    <s v="MT-17815"/>
    <s v="Meg Tillman"/>
    <x v="0"/>
    <x v="0"/>
    <x v="48"/>
    <x v="16"/>
    <n v="85254"/>
    <x v="1"/>
    <s v="OFF-BI-10002049"/>
    <s v="Office Supplies"/>
    <s v="Binders"/>
    <x v="765"/>
    <n v="4.4009999999999998"/>
    <n v="3"/>
    <x v="6"/>
    <n v="-3.5207999999999999"/>
    <x v="24"/>
    <x v="0"/>
    <x v="1"/>
  </r>
  <r>
    <x v="484"/>
    <x v="377"/>
    <d v="2018-01-01T00:00:00"/>
    <s v="Standard Class"/>
    <s v="PO-18850"/>
    <s v="Patrick O'Brill"/>
    <x v="0"/>
    <x v="0"/>
    <x v="140"/>
    <x v="23"/>
    <n v="52601"/>
    <x v="2"/>
    <s v="OFF-PA-10001509"/>
    <s v="Office Supplies"/>
    <s v="Paper"/>
    <x v="422"/>
    <n v="44.75"/>
    <n v="5"/>
    <x v="0"/>
    <n v="20.585000000000001"/>
    <x v="20"/>
    <x v="4"/>
    <x v="3"/>
  </r>
  <r>
    <x v="485"/>
    <x v="378"/>
    <d v="2017-08-03T00:00:00"/>
    <s v="First Class"/>
    <s v="AT-10735"/>
    <s v="Annie Thurman"/>
    <x v="0"/>
    <x v="0"/>
    <x v="22"/>
    <x v="10"/>
    <n v="60653"/>
    <x v="2"/>
    <s v="TEC-PH-10003931"/>
    <s v="Technology"/>
    <s v="Phones"/>
    <x v="161"/>
    <n v="95.983999999999995"/>
    <n v="2"/>
    <x v="2"/>
    <n v="5.9989999999999997"/>
    <x v="26"/>
    <x v="6"/>
    <x v="3"/>
  </r>
  <r>
    <x v="486"/>
    <x v="156"/>
    <d v="2014-11-26T00:00:00"/>
    <s v="First Class"/>
    <s v="VG-21790"/>
    <s v="Vivek Gonzalez"/>
    <x v="0"/>
    <x v="0"/>
    <x v="70"/>
    <x v="1"/>
    <n v="92037"/>
    <x v="1"/>
    <s v="FUR-FU-10001602"/>
    <s v="Furniture"/>
    <s v="Furnishings"/>
    <x v="766"/>
    <n v="151.72"/>
    <n v="4"/>
    <x v="0"/>
    <n v="27.3096"/>
    <x v="16"/>
    <x v="0"/>
    <x v="2"/>
  </r>
  <r>
    <x v="487"/>
    <x v="46"/>
    <d v="2017-06-21T00:00:00"/>
    <s v="Second Class"/>
    <s v="PF-19165"/>
    <s v="Philip Fox"/>
    <x v="0"/>
    <x v="0"/>
    <x v="175"/>
    <x v="4"/>
    <n v="98502"/>
    <x v="1"/>
    <s v="FUR-FU-10004848"/>
    <s v="Furniture"/>
    <s v="Furnishings"/>
    <x v="28"/>
    <n v="155.25"/>
    <n v="3"/>
    <x v="0"/>
    <n v="46.575000000000003"/>
    <x v="11"/>
    <x v="1"/>
    <x v="3"/>
  </r>
  <r>
    <x v="487"/>
    <x v="46"/>
    <d v="2017-06-21T00:00:00"/>
    <s v="Second Class"/>
    <s v="PF-19165"/>
    <s v="Philip Fox"/>
    <x v="0"/>
    <x v="0"/>
    <x v="175"/>
    <x v="4"/>
    <n v="98502"/>
    <x v="1"/>
    <s v="OFF-ST-10003722"/>
    <s v="Office Supplies"/>
    <s v="Storage"/>
    <x v="767"/>
    <n v="14.03"/>
    <n v="1"/>
    <x v="0"/>
    <n v="4.0686999999999998"/>
    <x v="11"/>
    <x v="1"/>
    <x v="3"/>
  </r>
  <r>
    <x v="488"/>
    <x v="379"/>
    <d v="2015-12-24T00:00:00"/>
    <s v="Second Class"/>
    <s v="JS-15880"/>
    <s v="John Stevenson"/>
    <x v="0"/>
    <x v="0"/>
    <x v="4"/>
    <x v="4"/>
    <n v="98103"/>
    <x v="1"/>
    <s v="FUR-TA-10003748"/>
    <s v="Furniture"/>
    <s v="Tables"/>
    <x v="210"/>
    <n v="1618.37"/>
    <n v="13"/>
    <x v="0"/>
    <n v="356.04140000000001"/>
    <x v="30"/>
    <x v="4"/>
    <x v="1"/>
  </r>
  <r>
    <x v="488"/>
    <x v="379"/>
    <d v="2015-12-24T00:00:00"/>
    <s v="Second Class"/>
    <s v="JS-15880"/>
    <s v="John Stevenson"/>
    <x v="0"/>
    <x v="0"/>
    <x v="4"/>
    <x v="4"/>
    <n v="98103"/>
    <x v="1"/>
    <s v="TEC-AC-10003198"/>
    <s v="Technology"/>
    <s v="Accessories"/>
    <x v="768"/>
    <n v="99.6"/>
    <n v="1"/>
    <x v="0"/>
    <n v="36.851999999999997"/>
    <x v="30"/>
    <x v="4"/>
    <x v="1"/>
  </r>
  <r>
    <x v="489"/>
    <x v="14"/>
    <d v="2015-09-19T00:00:00"/>
    <s v="Second Class"/>
    <s v="MO-17800"/>
    <s v="Meg O'Connel"/>
    <x v="2"/>
    <x v="0"/>
    <x v="1"/>
    <x v="1"/>
    <n v="90036"/>
    <x v="1"/>
    <s v="OFF-PA-10004100"/>
    <s v="Office Supplies"/>
    <s v="Paper"/>
    <x v="260"/>
    <n v="32.4"/>
    <n v="5"/>
    <x v="0"/>
    <n v="15.552"/>
    <x v="11"/>
    <x v="8"/>
    <x v="1"/>
  </r>
  <r>
    <x v="490"/>
    <x v="380"/>
    <d v="2015-07-10T00:00:00"/>
    <s v="Standard Class"/>
    <s v="KM-16225"/>
    <s v="Kalyca Meade"/>
    <x v="1"/>
    <x v="0"/>
    <x v="20"/>
    <x v="15"/>
    <n v="10011"/>
    <x v="3"/>
    <s v="FUR-FU-10002191"/>
    <s v="Furniture"/>
    <s v="Furnishings"/>
    <x v="769"/>
    <n v="13.96"/>
    <n v="2"/>
    <x v="0"/>
    <n v="6.7008000000000001"/>
    <x v="24"/>
    <x v="7"/>
    <x v="1"/>
  </r>
  <r>
    <x v="490"/>
    <x v="380"/>
    <d v="2015-07-10T00:00:00"/>
    <s v="Standard Class"/>
    <s v="KM-16225"/>
    <s v="Kalyca Meade"/>
    <x v="1"/>
    <x v="0"/>
    <x v="20"/>
    <x v="15"/>
    <n v="10011"/>
    <x v="3"/>
    <s v="FUR-FU-10000965"/>
    <s v="Furniture"/>
    <s v="Furnishings"/>
    <x v="689"/>
    <n v="155.82"/>
    <n v="3"/>
    <x v="0"/>
    <n v="63.886200000000002"/>
    <x v="24"/>
    <x v="7"/>
    <x v="1"/>
  </r>
  <r>
    <x v="490"/>
    <x v="380"/>
    <d v="2015-07-10T00:00:00"/>
    <s v="Standard Class"/>
    <s v="KM-16225"/>
    <s v="Kalyca Meade"/>
    <x v="1"/>
    <x v="0"/>
    <x v="20"/>
    <x v="15"/>
    <n v="10011"/>
    <x v="3"/>
    <s v="TEC-PH-10004188"/>
    <s v="Technology"/>
    <s v="Phones"/>
    <x v="770"/>
    <n v="124.95"/>
    <n v="5"/>
    <x v="0"/>
    <n v="2.4990000000000001"/>
    <x v="24"/>
    <x v="7"/>
    <x v="1"/>
  </r>
  <r>
    <x v="490"/>
    <x v="380"/>
    <d v="2015-07-10T00:00:00"/>
    <s v="Standard Class"/>
    <s v="KM-16225"/>
    <s v="Kalyca Meade"/>
    <x v="1"/>
    <x v="0"/>
    <x v="20"/>
    <x v="15"/>
    <n v="10011"/>
    <x v="3"/>
    <s v="OFF-ST-10001526"/>
    <s v="Office Supplies"/>
    <s v="Storage"/>
    <x v="771"/>
    <n v="601.65"/>
    <n v="5"/>
    <x v="0"/>
    <n v="156.429"/>
    <x v="24"/>
    <x v="7"/>
    <x v="1"/>
  </r>
  <r>
    <x v="491"/>
    <x v="381"/>
    <d v="2015-05-03T00:00:00"/>
    <s v="Standard Class"/>
    <s v="GT-14710"/>
    <s v="Greg Tran"/>
    <x v="0"/>
    <x v="0"/>
    <x v="176"/>
    <x v="40"/>
    <n v="20016"/>
    <x v="3"/>
    <s v="OFF-AR-10001166"/>
    <s v="Office Supplies"/>
    <s v="Art"/>
    <x v="772"/>
    <n v="22.74"/>
    <n v="3"/>
    <x v="0"/>
    <n v="8.8686000000000007"/>
    <x v="8"/>
    <x v="3"/>
    <x v="1"/>
  </r>
  <r>
    <x v="491"/>
    <x v="381"/>
    <d v="2015-05-03T00:00:00"/>
    <s v="Standard Class"/>
    <s v="GT-14710"/>
    <s v="Greg Tran"/>
    <x v="0"/>
    <x v="0"/>
    <x v="176"/>
    <x v="40"/>
    <n v="20016"/>
    <x v="3"/>
    <s v="FUR-CH-10000309"/>
    <s v="Furniture"/>
    <s v="Chairs"/>
    <x v="773"/>
    <n v="1267.53"/>
    <n v="3"/>
    <x v="0"/>
    <n v="316.88249999999999"/>
    <x v="8"/>
    <x v="3"/>
    <x v="1"/>
  </r>
  <r>
    <x v="491"/>
    <x v="381"/>
    <d v="2015-05-03T00:00:00"/>
    <s v="Standard Class"/>
    <s v="GT-14710"/>
    <s v="Greg Tran"/>
    <x v="0"/>
    <x v="0"/>
    <x v="176"/>
    <x v="40"/>
    <n v="20016"/>
    <x v="3"/>
    <s v="TEC-MA-10004212"/>
    <s v="Technology"/>
    <s v="Machines"/>
    <x v="774"/>
    <n v="1379.92"/>
    <n v="8"/>
    <x v="0"/>
    <n v="648.56240000000003"/>
    <x v="8"/>
    <x v="3"/>
    <x v="1"/>
  </r>
  <r>
    <x v="492"/>
    <x v="382"/>
    <d v="2015-06-20T00:00:00"/>
    <s v="Standard Class"/>
    <s v="PB-19150"/>
    <s v="Philip Brown"/>
    <x v="0"/>
    <x v="0"/>
    <x v="10"/>
    <x v="9"/>
    <n v="19134"/>
    <x v="3"/>
    <s v="OFF-EN-10003072"/>
    <s v="Office Supplies"/>
    <s v="Envelopes"/>
    <x v="775"/>
    <n v="6.2080000000000002"/>
    <n v="2"/>
    <x v="2"/>
    <n v="2.1728000000000001"/>
    <x v="9"/>
    <x v="1"/>
    <x v="1"/>
  </r>
  <r>
    <x v="493"/>
    <x v="94"/>
    <d v="2017-12-20T00:00:00"/>
    <s v="First Class"/>
    <s v="HR-14770"/>
    <s v="Hallie Redmond"/>
    <x v="2"/>
    <x v="0"/>
    <x v="1"/>
    <x v="1"/>
    <n v="90045"/>
    <x v="1"/>
    <s v="OFF-BI-10000320"/>
    <s v="Office Supplies"/>
    <s v="Binders"/>
    <x v="776"/>
    <n v="11.808"/>
    <n v="2"/>
    <x v="2"/>
    <n v="4.2804000000000002"/>
    <x v="11"/>
    <x v="4"/>
    <x v="3"/>
  </r>
  <r>
    <x v="494"/>
    <x v="383"/>
    <d v="2016-01-13T00:00:00"/>
    <s v="Second Class"/>
    <s v="DE-13255"/>
    <s v="Deanra Eno"/>
    <x v="2"/>
    <x v="0"/>
    <x v="24"/>
    <x v="24"/>
    <n v="45503"/>
    <x v="3"/>
    <s v="OFF-PA-10001166"/>
    <s v="Office Supplies"/>
    <s v="Paper"/>
    <x v="777"/>
    <n v="15.552"/>
    <n v="3"/>
    <x v="2"/>
    <n v="5.4432"/>
    <x v="2"/>
    <x v="9"/>
    <x v="0"/>
  </r>
  <r>
    <x v="494"/>
    <x v="383"/>
    <d v="2016-01-13T00:00:00"/>
    <s v="Second Class"/>
    <s v="DE-13255"/>
    <s v="Deanra Eno"/>
    <x v="2"/>
    <x v="0"/>
    <x v="24"/>
    <x v="24"/>
    <n v="45503"/>
    <x v="3"/>
    <s v="OFF-PA-10003656"/>
    <s v="Office Supplies"/>
    <s v="Paper"/>
    <x v="778"/>
    <n v="63.311999999999998"/>
    <n v="3"/>
    <x v="2"/>
    <n v="20.5764"/>
    <x v="2"/>
    <x v="9"/>
    <x v="0"/>
  </r>
  <r>
    <x v="494"/>
    <x v="383"/>
    <d v="2016-01-13T00:00:00"/>
    <s v="Second Class"/>
    <s v="DE-13255"/>
    <s v="Deanra Eno"/>
    <x v="2"/>
    <x v="0"/>
    <x v="24"/>
    <x v="24"/>
    <n v="45503"/>
    <x v="3"/>
    <s v="TEC-PH-10000148"/>
    <s v="Technology"/>
    <s v="Phones"/>
    <x v="779"/>
    <n v="15.587999999999999"/>
    <n v="2"/>
    <x v="10"/>
    <n v="-9.8724000000000007"/>
    <x v="2"/>
    <x v="9"/>
    <x v="0"/>
  </r>
  <r>
    <x v="495"/>
    <x v="384"/>
    <d v="2014-07-15T00:00:00"/>
    <s v="Standard Class"/>
    <s v="LA-16780"/>
    <s v="Laura Armstrong"/>
    <x v="1"/>
    <x v="0"/>
    <x v="83"/>
    <x v="30"/>
    <n v="7601"/>
    <x v="3"/>
    <s v="OFF-PA-10000474"/>
    <s v="Office Supplies"/>
    <s v="Paper"/>
    <x v="33"/>
    <n v="177.2"/>
    <n v="5"/>
    <x v="0"/>
    <n v="83.284000000000006"/>
    <x v="2"/>
    <x v="7"/>
    <x v="2"/>
  </r>
  <r>
    <x v="495"/>
    <x v="384"/>
    <d v="2014-07-15T00:00:00"/>
    <s v="Standard Class"/>
    <s v="LA-16780"/>
    <s v="Laura Armstrong"/>
    <x v="1"/>
    <x v="0"/>
    <x v="83"/>
    <x v="30"/>
    <n v="7601"/>
    <x v="3"/>
    <s v="TEC-PH-10003885"/>
    <s v="Technology"/>
    <s v="Phones"/>
    <x v="780"/>
    <n v="197.97"/>
    <n v="3"/>
    <x v="0"/>
    <n v="57.411299999999997"/>
    <x v="2"/>
    <x v="7"/>
    <x v="2"/>
  </r>
  <r>
    <x v="495"/>
    <x v="384"/>
    <d v="2014-07-15T00:00:00"/>
    <s v="Standard Class"/>
    <s v="LA-16780"/>
    <s v="Laura Armstrong"/>
    <x v="1"/>
    <x v="0"/>
    <x v="83"/>
    <x v="30"/>
    <n v="7601"/>
    <x v="3"/>
    <s v="FUR-CH-10003379"/>
    <s v="Furniture"/>
    <s v="Chairs"/>
    <x v="464"/>
    <n v="854.94"/>
    <n v="3"/>
    <x v="0"/>
    <n v="213.73500000000001"/>
    <x v="2"/>
    <x v="7"/>
    <x v="2"/>
  </r>
  <r>
    <x v="495"/>
    <x v="384"/>
    <d v="2014-07-15T00:00:00"/>
    <s v="Standard Class"/>
    <s v="LA-16780"/>
    <s v="Laura Armstrong"/>
    <x v="1"/>
    <x v="0"/>
    <x v="83"/>
    <x v="30"/>
    <n v="7601"/>
    <x v="3"/>
    <s v="FUR-FU-10000629"/>
    <s v="Furniture"/>
    <s v="Furnishings"/>
    <x v="93"/>
    <n v="124.11"/>
    <n v="9"/>
    <x v="0"/>
    <n v="52.126199999999997"/>
    <x v="2"/>
    <x v="7"/>
    <x v="2"/>
  </r>
  <r>
    <x v="495"/>
    <x v="384"/>
    <d v="2014-07-15T00:00:00"/>
    <s v="Standard Class"/>
    <s v="LA-16780"/>
    <s v="Laura Armstrong"/>
    <x v="1"/>
    <x v="0"/>
    <x v="83"/>
    <x v="30"/>
    <n v="7601"/>
    <x v="3"/>
    <s v="OFF-LA-10001175"/>
    <s v="Office Supplies"/>
    <s v="Labels"/>
    <x v="781"/>
    <n v="14.4"/>
    <n v="5"/>
    <x v="0"/>
    <n v="7.056"/>
    <x v="2"/>
    <x v="7"/>
    <x v="2"/>
  </r>
  <r>
    <x v="496"/>
    <x v="73"/>
    <d v="2016-11-22T00:00:00"/>
    <s v="First Class"/>
    <s v="AG-10390"/>
    <s v="Allen Goldenen"/>
    <x v="0"/>
    <x v="0"/>
    <x v="74"/>
    <x v="24"/>
    <n v="45231"/>
    <x v="3"/>
    <s v="OFF-PA-10000955"/>
    <s v="Office Supplies"/>
    <s v="Paper"/>
    <x v="782"/>
    <n v="15.696"/>
    <n v="3"/>
    <x v="2"/>
    <n v="5.1012000000000004"/>
    <x v="14"/>
    <x v="0"/>
    <x v="0"/>
  </r>
  <r>
    <x v="496"/>
    <x v="73"/>
    <d v="2016-11-22T00:00:00"/>
    <s v="First Class"/>
    <s v="AG-10390"/>
    <s v="Allen Goldenen"/>
    <x v="0"/>
    <x v="0"/>
    <x v="74"/>
    <x v="24"/>
    <n v="45231"/>
    <x v="3"/>
    <s v="OFF-BI-10003460"/>
    <s v="Office Supplies"/>
    <s v="Binders"/>
    <x v="237"/>
    <n v="2.6280000000000001"/>
    <n v="2"/>
    <x v="6"/>
    <n v="-1.9272"/>
    <x v="14"/>
    <x v="0"/>
    <x v="0"/>
  </r>
  <r>
    <x v="496"/>
    <x v="73"/>
    <d v="2016-11-22T00:00:00"/>
    <s v="First Class"/>
    <s v="AG-10390"/>
    <s v="Allen Goldenen"/>
    <x v="0"/>
    <x v="0"/>
    <x v="74"/>
    <x v="24"/>
    <n v="45231"/>
    <x v="3"/>
    <s v="OFF-BI-10000474"/>
    <s v="Office Supplies"/>
    <s v="Binders"/>
    <x v="27"/>
    <n v="14.427"/>
    <n v="3"/>
    <x v="6"/>
    <n v="-10.579800000000001"/>
    <x v="14"/>
    <x v="0"/>
    <x v="0"/>
  </r>
  <r>
    <x v="497"/>
    <x v="183"/>
    <d v="2016-04-26T00:00:00"/>
    <s v="Standard Class"/>
    <s v="EL-13735"/>
    <s v="Ed Ludwig"/>
    <x v="2"/>
    <x v="0"/>
    <x v="177"/>
    <x v="25"/>
    <n v="65109"/>
    <x v="2"/>
    <s v="FUR-FU-10003975"/>
    <s v="Furniture"/>
    <s v="Furnishings"/>
    <x v="783"/>
    <n v="86.62"/>
    <n v="2"/>
    <x v="0"/>
    <n v="8.6620000000000008"/>
    <x v="6"/>
    <x v="3"/>
    <x v="0"/>
  </r>
  <r>
    <x v="498"/>
    <x v="385"/>
    <d v="2015-06-14T00:00:00"/>
    <s v="First Class"/>
    <s v="JJ-15445"/>
    <s v="Jennifer Jackson"/>
    <x v="0"/>
    <x v="0"/>
    <x v="1"/>
    <x v="1"/>
    <n v="90004"/>
    <x v="1"/>
    <s v="OFF-BI-10003707"/>
    <s v="Office Supplies"/>
    <s v="Binders"/>
    <x v="784"/>
    <n v="36.624000000000002"/>
    <n v="3"/>
    <x v="2"/>
    <n v="13.734"/>
    <x v="7"/>
    <x v="1"/>
    <x v="1"/>
  </r>
  <r>
    <x v="499"/>
    <x v="225"/>
    <d v="2017-11-21T00:00:00"/>
    <s v="First Class"/>
    <s v="JH-15430"/>
    <s v="Jennifer Halladay"/>
    <x v="0"/>
    <x v="0"/>
    <x v="140"/>
    <x v="3"/>
    <n v="27217"/>
    <x v="0"/>
    <s v="OFF-AR-10000203"/>
    <s v="Office Supplies"/>
    <s v="Art"/>
    <x v="785"/>
    <n v="23.968"/>
    <n v="7"/>
    <x v="2"/>
    <n v="2.6964000000000001"/>
    <x v="14"/>
    <x v="0"/>
    <x v="3"/>
  </r>
  <r>
    <x v="499"/>
    <x v="225"/>
    <d v="2017-11-21T00:00:00"/>
    <s v="First Class"/>
    <s v="JH-15430"/>
    <s v="Jennifer Halladay"/>
    <x v="0"/>
    <x v="0"/>
    <x v="140"/>
    <x v="3"/>
    <n v="27217"/>
    <x v="0"/>
    <s v="OFF-AR-10004790"/>
    <s v="Office Supplies"/>
    <s v="Art"/>
    <x v="772"/>
    <n v="28.728000000000002"/>
    <n v="3"/>
    <x v="2"/>
    <n v="1.7955000000000001"/>
    <x v="14"/>
    <x v="0"/>
    <x v="3"/>
  </r>
  <r>
    <x v="500"/>
    <x v="231"/>
    <d v="2016-03-24T00:00:00"/>
    <s v="Standard Class"/>
    <s v="RD-19660"/>
    <s v="Robert Dilbeck"/>
    <x v="2"/>
    <x v="0"/>
    <x v="178"/>
    <x v="25"/>
    <n v="63376"/>
    <x v="2"/>
    <s v="FUR-TA-10001095"/>
    <s v="Furniture"/>
    <s v="Tables"/>
    <x v="616"/>
    <n v="697.16"/>
    <n v="4"/>
    <x v="0"/>
    <n v="146.40360000000001"/>
    <x v="14"/>
    <x v="10"/>
    <x v="0"/>
  </r>
  <r>
    <x v="501"/>
    <x v="47"/>
    <d v="2016-09-09T00:00:00"/>
    <s v="Second Class"/>
    <s v="MO-17500"/>
    <s v="Mary O'Rourke"/>
    <x v="0"/>
    <x v="0"/>
    <x v="20"/>
    <x v="15"/>
    <n v="10035"/>
    <x v="3"/>
    <s v="TEC-AC-10004761"/>
    <s v="Technology"/>
    <s v="Accessories"/>
    <x v="786"/>
    <n v="31.86"/>
    <n v="2"/>
    <x v="0"/>
    <n v="11.151"/>
    <x v="24"/>
    <x v="8"/>
    <x v="0"/>
  </r>
  <r>
    <x v="501"/>
    <x v="47"/>
    <d v="2016-09-09T00:00:00"/>
    <s v="Second Class"/>
    <s v="MO-17500"/>
    <s v="Mary O'Rourke"/>
    <x v="0"/>
    <x v="0"/>
    <x v="20"/>
    <x v="15"/>
    <n v="10035"/>
    <x v="3"/>
    <s v="FUR-BO-10001811"/>
    <s v="Furniture"/>
    <s v="Bookcases"/>
    <x v="787"/>
    <n v="722.35199999999998"/>
    <n v="3"/>
    <x v="2"/>
    <n v="90.293999999999997"/>
    <x v="24"/>
    <x v="8"/>
    <x v="0"/>
  </r>
  <r>
    <x v="502"/>
    <x v="362"/>
    <d v="2017-07-12T00:00:00"/>
    <s v="First Class"/>
    <s v="NS-18640"/>
    <s v="Noel Staavos"/>
    <x v="1"/>
    <x v="0"/>
    <x v="22"/>
    <x v="10"/>
    <n v="60610"/>
    <x v="2"/>
    <s v="OFF-AR-10001130"/>
    <s v="Office Supplies"/>
    <s v="Art"/>
    <x v="788"/>
    <n v="8.84"/>
    <n v="5"/>
    <x v="2"/>
    <n v="2.9834999999999998"/>
    <x v="3"/>
    <x v="7"/>
    <x v="3"/>
  </r>
  <r>
    <x v="502"/>
    <x v="362"/>
    <d v="2017-07-12T00:00:00"/>
    <s v="First Class"/>
    <s v="NS-18640"/>
    <s v="Noel Staavos"/>
    <x v="1"/>
    <x v="0"/>
    <x v="22"/>
    <x v="10"/>
    <n v="60610"/>
    <x v="2"/>
    <s v="OFF-AP-10000055"/>
    <s v="Office Supplies"/>
    <s v="Appliances"/>
    <x v="789"/>
    <n v="58.463999999999999"/>
    <n v="9"/>
    <x v="3"/>
    <n v="-146.16"/>
    <x v="3"/>
    <x v="7"/>
    <x v="3"/>
  </r>
  <r>
    <x v="503"/>
    <x v="386"/>
    <d v="2017-10-16T00:00:00"/>
    <s v="Standard Class"/>
    <s v="SN-20710"/>
    <s v="Steve Nguyen"/>
    <x v="2"/>
    <x v="0"/>
    <x v="179"/>
    <x v="10"/>
    <n v="61107"/>
    <x v="2"/>
    <s v="FUR-CH-10002304"/>
    <s v="Furniture"/>
    <s v="Chairs"/>
    <x v="790"/>
    <n v="254.60400000000001"/>
    <n v="14"/>
    <x v="4"/>
    <n v="-18.186"/>
    <x v="1"/>
    <x v="2"/>
    <x v="3"/>
  </r>
  <r>
    <x v="504"/>
    <x v="387"/>
    <d v="2016-03-13T00:00:00"/>
    <s v="Standard Class"/>
    <s v="ZC-21910"/>
    <s v="Zuschuss Carroll"/>
    <x v="0"/>
    <x v="0"/>
    <x v="100"/>
    <x v="2"/>
    <n v="33142"/>
    <x v="0"/>
    <s v="TEC-PH-10001530"/>
    <s v="Technology"/>
    <s v="Phones"/>
    <x v="638"/>
    <n v="1363.96"/>
    <n v="5"/>
    <x v="2"/>
    <n v="85.247500000000002"/>
    <x v="0"/>
    <x v="10"/>
    <x v="0"/>
  </r>
  <r>
    <x v="504"/>
    <x v="387"/>
    <d v="2016-03-13T00:00:00"/>
    <s v="Standard Class"/>
    <s v="ZC-21910"/>
    <s v="Zuschuss Carroll"/>
    <x v="0"/>
    <x v="0"/>
    <x v="100"/>
    <x v="2"/>
    <n v="33142"/>
    <x v="0"/>
    <s v="FUR-FU-10004006"/>
    <s v="Furniture"/>
    <s v="Furnishings"/>
    <x v="101"/>
    <n v="102.36"/>
    <n v="3"/>
    <x v="2"/>
    <n v="-3.8384999999999998"/>
    <x v="0"/>
    <x v="10"/>
    <x v="0"/>
  </r>
  <r>
    <x v="505"/>
    <x v="279"/>
    <d v="2014-06-01T00:00:00"/>
    <s v="Second Class"/>
    <s v="LC-16885"/>
    <s v="Lena Creighton"/>
    <x v="0"/>
    <x v="0"/>
    <x v="8"/>
    <x v="1"/>
    <n v="94109"/>
    <x v="1"/>
    <s v="TEC-PH-10000486"/>
    <s v="Technology"/>
    <s v="Phones"/>
    <x v="39"/>
    <n v="1113.5039999999999"/>
    <n v="12"/>
    <x v="2"/>
    <n v="125.2692"/>
    <x v="8"/>
    <x v="5"/>
    <x v="2"/>
  </r>
  <r>
    <x v="505"/>
    <x v="279"/>
    <d v="2014-06-01T00:00:00"/>
    <s v="Second Class"/>
    <s v="LC-16885"/>
    <s v="Lena Creighton"/>
    <x v="0"/>
    <x v="0"/>
    <x v="8"/>
    <x v="1"/>
    <n v="94109"/>
    <x v="1"/>
    <s v="TEC-AC-10001606"/>
    <s v="Technology"/>
    <s v="Accessories"/>
    <x v="590"/>
    <n v="99.99"/>
    <n v="1"/>
    <x v="0"/>
    <n v="37.996200000000002"/>
    <x v="8"/>
    <x v="5"/>
    <x v="2"/>
  </r>
  <r>
    <x v="506"/>
    <x v="230"/>
    <d v="2015-07-05T00:00:00"/>
    <s v="First Class"/>
    <s v="DG-13300"/>
    <s v="Deirdre Greer"/>
    <x v="1"/>
    <x v="0"/>
    <x v="10"/>
    <x v="9"/>
    <n v="19134"/>
    <x v="3"/>
    <s v="FUR-FU-10000293"/>
    <s v="Furniture"/>
    <s v="Furnishings"/>
    <x v="791"/>
    <n v="168.464"/>
    <n v="2"/>
    <x v="2"/>
    <n v="-29.481200000000001"/>
    <x v="21"/>
    <x v="7"/>
    <x v="1"/>
  </r>
  <r>
    <x v="506"/>
    <x v="230"/>
    <d v="2015-07-05T00:00:00"/>
    <s v="First Class"/>
    <s v="DG-13300"/>
    <s v="Deirdre Greer"/>
    <x v="1"/>
    <x v="0"/>
    <x v="10"/>
    <x v="9"/>
    <n v="19134"/>
    <x v="3"/>
    <s v="OFF-PA-10001307"/>
    <s v="Office Supplies"/>
    <s v="Paper"/>
    <x v="792"/>
    <n v="6.72"/>
    <n v="2"/>
    <x v="2"/>
    <n v="2.4359999999999999"/>
    <x v="21"/>
    <x v="7"/>
    <x v="1"/>
  </r>
  <r>
    <x v="506"/>
    <x v="230"/>
    <d v="2015-07-05T00:00:00"/>
    <s v="First Class"/>
    <s v="DG-13300"/>
    <s v="Deirdre Greer"/>
    <x v="1"/>
    <x v="0"/>
    <x v="10"/>
    <x v="9"/>
    <n v="19134"/>
    <x v="3"/>
    <s v="FUR-FU-10004460"/>
    <s v="Furniture"/>
    <s v="Furnishings"/>
    <x v="793"/>
    <n v="282.88799999999998"/>
    <n v="9"/>
    <x v="2"/>
    <n v="56.577599999999997"/>
    <x v="21"/>
    <x v="7"/>
    <x v="1"/>
  </r>
  <r>
    <x v="507"/>
    <x v="388"/>
    <d v="2015-04-08T00:00:00"/>
    <s v="Standard Class"/>
    <s v="NF-18595"/>
    <s v="Nicole Fjeld"/>
    <x v="2"/>
    <x v="0"/>
    <x v="20"/>
    <x v="15"/>
    <n v="10009"/>
    <x v="3"/>
    <s v="OFF-AR-10000716"/>
    <s v="Office Supplies"/>
    <s v="Art"/>
    <x v="794"/>
    <n v="11.16"/>
    <n v="2"/>
    <x v="0"/>
    <n v="4.3524000000000003"/>
    <x v="18"/>
    <x v="3"/>
    <x v="1"/>
  </r>
  <r>
    <x v="507"/>
    <x v="388"/>
    <d v="2015-04-08T00:00:00"/>
    <s v="Standard Class"/>
    <s v="NF-18595"/>
    <s v="Nicole Fjeld"/>
    <x v="2"/>
    <x v="0"/>
    <x v="20"/>
    <x v="15"/>
    <n v="10009"/>
    <x v="3"/>
    <s v="FUR-FU-10004622"/>
    <s v="Furniture"/>
    <s v="Furnishings"/>
    <x v="795"/>
    <n v="108.4"/>
    <n v="2"/>
    <x v="0"/>
    <n v="22.763999999999999"/>
    <x v="18"/>
    <x v="3"/>
    <x v="1"/>
  </r>
  <r>
    <x v="507"/>
    <x v="388"/>
    <d v="2015-04-08T00:00:00"/>
    <s v="Standard Class"/>
    <s v="NF-18595"/>
    <s v="Nicole Fjeld"/>
    <x v="2"/>
    <x v="0"/>
    <x v="20"/>
    <x v="15"/>
    <n v="10009"/>
    <x v="3"/>
    <s v="OFF-BI-10002735"/>
    <s v="Office Supplies"/>
    <s v="Binders"/>
    <x v="142"/>
    <n v="82.343999999999994"/>
    <n v="3"/>
    <x v="2"/>
    <n v="27.7911"/>
    <x v="18"/>
    <x v="3"/>
    <x v="1"/>
  </r>
  <r>
    <x v="507"/>
    <x v="388"/>
    <d v="2015-04-08T00:00:00"/>
    <s v="Standard Class"/>
    <s v="NF-18595"/>
    <s v="Nicole Fjeld"/>
    <x v="2"/>
    <x v="0"/>
    <x v="20"/>
    <x v="15"/>
    <n v="10009"/>
    <x v="3"/>
    <s v="OFF-BI-10003529"/>
    <s v="Office Supplies"/>
    <s v="Binders"/>
    <x v="796"/>
    <n v="9.0879999999999992"/>
    <n v="4"/>
    <x v="2"/>
    <n v="3.2944"/>
    <x v="18"/>
    <x v="3"/>
    <x v="1"/>
  </r>
  <r>
    <x v="508"/>
    <x v="389"/>
    <d v="2017-12-17T00:00:00"/>
    <s v="Standard Class"/>
    <s v="BP-11185"/>
    <s v="Ben Peterman"/>
    <x v="1"/>
    <x v="0"/>
    <x v="70"/>
    <x v="1"/>
    <n v="92037"/>
    <x v="1"/>
    <s v="OFF-BI-10001097"/>
    <s v="Office Supplies"/>
    <s v="Binders"/>
    <x v="797"/>
    <n v="19.936"/>
    <n v="4"/>
    <x v="2"/>
    <n v="7.2267999999999999"/>
    <x v="13"/>
    <x v="4"/>
    <x v="3"/>
  </r>
  <r>
    <x v="508"/>
    <x v="389"/>
    <d v="2017-12-17T00:00:00"/>
    <s v="Standard Class"/>
    <s v="BP-11185"/>
    <s v="Ben Peterman"/>
    <x v="1"/>
    <x v="0"/>
    <x v="70"/>
    <x v="1"/>
    <n v="92037"/>
    <x v="1"/>
    <s v="OFF-BI-10001597"/>
    <s v="Office Supplies"/>
    <s v="Binders"/>
    <x v="798"/>
    <n v="65.567999999999998"/>
    <n v="2"/>
    <x v="2"/>
    <n v="22.948799999999999"/>
    <x v="13"/>
    <x v="4"/>
    <x v="3"/>
  </r>
  <r>
    <x v="509"/>
    <x v="390"/>
    <d v="2016-12-01T00:00:00"/>
    <s v="Standard Class"/>
    <s v="MG-17650"/>
    <s v="Matthew Grinstein"/>
    <x v="2"/>
    <x v="0"/>
    <x v="10"/>
    <x v="9"/>
    <n v="19143"/>
    <x v="3"/>
    <s v="OFF-FA-10001754"/>
    <s v="Office Supplies"/>
    <s v="Fasteners"/>
    <x v="799"/>
    <n v="4.4160000000000004"/>
    <n v="3"/>
    <x v="2"/>
    <n v="1.6008"/>
    <x v="16"/>
    <x v="0"/>
    <x v="0"/>
  </r>
  <r>
    <x v="510"/>
    <x v="391"/>
    <d v="2015-03-29T00:00:00"/>
    <s v="Standard Class"/>
    <s v="JD-16060"/>
    <s v="Julia Dunbar"/>
    <x v="0"/>
    <x v="0"/>
    <x v="12"/>
    <x v="5"/>
    <n v="77095"/>
    <x v="2"/>
    <s v="FUR-CH-10003396"/>
    <s v="Furniture"/>
    <s v="Chairs"/>
    <x v="390"/>
    <n v="107.77200000000001"/>
    <n v="2"/>
    <x v="4"/>
    <n v="-29.252400000000002"/>
    <x v="27"/>
    <x v="10"/>
    <x v="1"/>
  </r>
  <r>
    <x v="511"/>
    <x v="392"/>
    <d v="2015-04-21T00:00:00"/>
    <s v="Standard Class"/>
    <s v="TS-21160"/>
    <s v="Theresa Swint"/>
    <x v="1"/>
    <x v="0"/>
    <x v="167"/>
    <x v="24"/>
    <n v="43615"/>
    <x v="3"/>
    <s v="OFF-AP-10002350"/>
    <s v="Office Supplies"/>
    <s v="Appliances"/>
    <x v="550"/>
    <n v="45.216000000000001"/>
    <n v="3"/>
    <x v="2"/>
    <n v="4.5216000000000003"/>
    <x v="9"/>
    <x v="3"/>
    <x v="1"/>
  </r>
  <r>
    <x v="511"/>
    <x v="392"/>
    <d v="2015-04-21T00:00:00"/>
    <s v="Standard Class"/>
    <s v="TS-21160"/>
    <s v="Theresa Swint"/>
    <x v="1"/>
    <x v="0"/>
    <x v="167"/>
    <x v="24"/>
    <n v="43615"/>
    <x v="3"/>
    <s v="OFF-FA-10004838"/>
    <s v="Office Supplies"/>
    <s v="Fasteners"/>
    <x v="800"/>
    <n v="10.416"/>
    <n v="7"/>
    <x v="2"/>
    <n v="-2.2134"/>
    <x v="9"/>
    <x v="3"/>
    <x v="1"/>
  </r>
  <r>
    <x v="511"/>
    <x v="392"/>
    <d v="2015-04-21T00:00:00"/>
    <s v="Standard Class"/>
    <s v="TS-21160"/>
    <s v="Theresa Swint"/>
    <x v="1"/>
    <x v="0"/>
    <x v="167"/>
    <x v="24"/>
    <n v="43615"/>
    <x v="3"/>
    <s v="OFF-AR-10004757"/>
    <s v="Office Supplies"/>
    <s v="Art"/>
    <x v="346"/>
    <n v="7.8719999999999999"/>
    <n v="3"/>
    <x v="2"/>
    <n v="1.2791999999999999"/>
    <x v="9"/>
    <x v="3"/>
    <x v="1"/>
  </r>
  <r>
    <x v="511"/>
    <x v="392"/>
    <d v="2015-04-21T00:00:00"/>
    <s v="Standard Class"/>
    <s v="TS-21160"/>
    <s v="Theresa Swint"/>
    <x v="1"/>
    <x v="0"/>
    <x v="167"/>
    <x v="24"/>
    <n v="43615"/>
    <x v="3"/>
    <s v="TEC-PH-10002115"/>
    <s v="Technology"/>
    <s v="Phones"/>
    <x v="801"/>
    <n v="118.782"/>
    <n v="3"/>
    <x v="10"/>
    <n v="-27.715800000000002"/>
    <x v="9"/>
    <x v="3"/>
    <x v="1"/>
  </r>
  <r>
    <x v="511"/>
    <x v="392"/>
    <d v="2015-04-21T00:00:00"/>
    <s v="Standard Class"/>
    <s v="TS-21160"/>
    <s v="Theresa Swint"/>
    <x v="1"/>
    <x v="0"/>
    <x v="167"/>
    <x v="24"/>
    <n v="43615"/>
    <x v="3"/>
    <s v="OFF-FA-10003059"/>
    <s v="Office Supplies"/>
    <s v="Fasteners"/>
    <x v="802"/>
    <n v="1.448"/>
    <n v="1"/>
    <x v="2"/>
    <n v="0.23530000000000001"/>
    <x v="9"/>
    <x v="3"/>
    <x v="1"/>
  </r>
  <r>
    <x v="511"/>
    <x v="392"/>
    <d v="2015-04-21T00:00:00"/>
    <s v="Standard Class"/>
    <s v="TS-21160"/>
    <s v="Theresa Swint"/>
    <x v="1"/>
    <x v="0"/>
    <x v="167"/>
    <x v="24"/>
    <n v="43615"/>
    <x v="3"/>
    <s v="OFF-BI-10004330"/>
    <s v="Office Supplies"/>
    <s v="Binders"/>
    <x v="803"/>
    <n v="55.47"/>
    <n v="5"/>
    <x v="6"/>
    <n v="-46.225000000000001"/>
    <x v="9"/>
    <x v="3"/>
    <x v="1"/>
  </r>
  <r>
    <x v="512"/>
    <x v="393"/>
    <d v="2016-10-02T00:00:00"/>
    <s v="First Class"/>
    <s v="BD-11620"/>
    <s v="Brian DeCherney"/>
    <x v="0"/>
    <x v="0"/>
    <x v="8"/>
    <x v="1"/>
    <n v="94122"/>
    <x v="1"/>
    <s v="FUR-CH-10001146"/>
    <s v="Furniture"/>
    <s v="Chairs"/>
    <x v="64"/>
    <n v="194.84800000000001"/>
    <n v="4"/>
    <x v="2"/>
    <n v="12.178000000000001"/>
    <x v="26"/>
    <x v="2"/>
    <x v="0"/>
  </r>
  <r>
    <x v="513"/>
    <x v="394"/>
    <d v="2017-09-30T00:00:00"/>
    <s v="Second Class"/>
    <s v="CM-12160"/>
    <s v="Charles McCrossin"/>
    <x v="0"/>
    <x v="0"/>
    <x v="180"/>
    <x v="5"/>
    <n v="78521"/>
    <x v="2"/>
    <s v="OFF-SU-10001935"/>
    <s v="Office Supplies"/>
    <s v="Supplies"/>
    <x v="327"/>
    <n v="1.744"/>
    <n v="1"/>
    <x v="2"/>
    <n v="-0.3488"/>
    <x v="22"/>
    <x v="8"/>
    <x v="3"/>
  </r>
  <r>
    <x v="514"/>
    <x v="395"/>
    <d v="2015-07-29T00:00:00"/>
    <s v="Standard Class"/>
    <s v="RB-19795"/>
    <s v="Ross Baird"/>
    <x v="2"/>
    <x v="0"/>
    <x v="10"/>
    <x v="9"/>
    <n v="19143"/>
    <x v="3"/>
    <s v="OFF-BI-10001524"/>
    <s v="Office Supplies"/>
    <s v="Binders"/>
    <x v="301"/>
    <n v="25.175999999999998"/>
    <n v="4"/>
    <x v="6"/>
    <n v="-18.462399999999999"/>
    <x v="10"/>
    <x v="7"/>
    <x v="1"/>
  </r>
  <r>
    <x v="515"/>
    <x v="312"/>
    <d v="2015-11-26T00:00:00"/>
    <s v="Standard Class"/>
    <s v="SN-20560"/>
    <s v="Skye Norling"/>
    <x v="2"/>
    <x v="0"/>
    <x v="1"/>
    <x v="1"/>
    <n v="90008"/>
    <x v="1"/>
    <s v="OFF-AR-10003732"/>
    <s v="Office Supplies"/>
    <s v="Art"/>
    <x v="324"/>
    <n v="19.46"/>
    <n v="7"/>
    <x v="0"/>
    <n v="5.0595999999999997"/>
    <x v="14"/>
    <x v="0"/>
    <x v="1"/>
  </r>
  <r>
    <x v="516"/>
    <x v="236"/>
    <d v="2016-05-02T00:00:00"/>
    <s v="Standard Class"/>
    <s v="EH-14005"/>
    <s v="Erica Hernandez"/>
    <x v="2"/>
    <x v="0"/>
    <x v="60"/>
    <x v="22"/>
    <n v="80219"/>
    <x v="1"/>
    <s v="OFF-PA-10001970"/>
    <s v="Office Supplies"/>
    <s v="Paper"/>
    <x v="314"/>
    <n v="29.472000000000001"/>
    <n v="3"/>
    <x v="2"/>
    <n v="9.9467999999999996"/>
    <x v="22"/>
    <x v="3"/>
    <x v="0"/>
  </r>
  <r>
    <x v="517"/>
    <x v="237"/>
    <d v="2017-11-19T00:00:00"/>
    <s v="Standard Class"/>
    <s v="FO-14305"/>
    <s v="Frank Olsen"/>
    <x v="0"/>
    <x v="0"/>
    <x v="20"/>
    <x v="15"/>
    <n v="10035"/>
    <x v="3"/>
    <s v="OFF-BI-10003669"/>
    <s v="Office Supplies"/>
    <s v="Binders"/>
    <x v="804"/>
    <n v="8.64"/>
    <n v="2"/>
    <x v="2"/>
    <n v="3.024"/>
    <x v="19"/>
    <x v="0"/>
    <x v="3"/>
  </r>
  <r>
    <x v="518"/>
    <x v="396"/>
    <d v="2016-11-19T00:00:00"/>
    <s v="Standard Class"/>
    <s v="MS-17710"/>
    <s v="Maurice Satty"/>
    <x v="0"/>
    <x v="0"/>
    <x v="123"/>
    <x v="16"/>
    <n v="85204"/>
    <x v="1"/>
    <s v="OFF-BI-10003727"/>
    <s v="Office Supplies"/>
    <s v="Binders"/>
    <x v="805"/>
    <n v="6.27"/>
    <n v="5"/>
    <x v="6"/>
    <n v="-4.5979999999999999"/>
    <x v="1"/>
    <x v="0"/>
    <x v="0"/>
  </r>
  <r>
    <x v="518"/>
    <x v="396"/>
    <d v="2016-11-19T00:00:00"/>
    <s v="Standard Class"/>
    <s v="MS-17710"/>
    <s v="Maurice Satty"/>
    <x v="0"/>
    <x v="0"/>
    <x v="123"/>
    <x v="16"/>
    <n v="85204"/>
    <x v="1"/>
    <s v="OFF-BI-10004967"/>
    <s v="Office Supplies"/>
    <s v="Binders"/>
    <x v="256"/>
    <n v="4.3680000000000003"/>
    <n v="7"/>
    <x v="6"/>
    <n v="-3.3488000000000002"/>
    <x v="1"/>
    <x v="0"/>
    <x v="0"/>
  </r>
  <r>
    <x v="518"/>
    <x v="396"/>
    <d v="2016-11-19T00:00:00"/>
    <s v="Standard Class"/>
    <s v="MS-17710"/>
    <s v="Maurice Satty"/>
    <x v="0"/>
    <x v="0"/>
    <x v="123"/>
    <x v="16"/>
    <n v="85204"/>
    <x v="1"/>
    <s v="TEC-AC-10003447"/>
    <s v="Technology"/>
    <s v="Accessories"/>
    <x v="806"/>
    <n v="31.984000000000002"/>
    <n v="2"/>
    <x v="2"/>
    <n v="1.9990000000000001"/>
    <x v="1"/>
    <x v="0"/>
    <x v="0"/>
  </r>
  <r>
    <x v="519"/>
    <x v="321"/>
    <d v="2016-09-30T00:00:00"/>
    <s v="First Class"/>
    <s v="CC-12100"/>
    <s v="Chad Cunningham"/>
    <x v="2"/>
    <x v="0"/>
    <x v="38"/>
    <x v="14"/>
    <n v="47201"/>
    <x v="2"/>
    <s v="OFF-AR-10000255"/>
    <s v="Office Supplies"/>
    <s v="Art"/>
    <x v="807"/>
    <n v="40.880000000000003"/>
    <n v="7"/>
    <x v="0"/>
    <n v="10.6288"/>
    <x v="25"/>
    <x v="8"/>
    <x v="0"/>
  </r>
  <r>
    <x v="520"/>
    <x v="397"/>
    <d v="2017-09-25T00:00:00"/>
    <s v="Second Class"/>
    <s v="DW-13540"/>
    <s v="Don Weiss"/>
    <x v="0"/>
    <x v="0"/>
    <x v="4"/>
    <x v="4"/>
    <n v="98105"/>
    <x v="1"/>
    <s v="OFF-AP-10002191"/>
    <s v="Office Supplies"/>
    <s v="Appliances"/>
    <x v="808"/>
    <n v="119.96"/>
    <n v="2"/>
    <x v="0"/>
    <n v="33.588799999999999"/>
    <x v="27"/>
    <x v="8"/>
    <x v="3"/>
  </r>
  <r>
    <x v="520"/>
    <x v="397"/>
    <d v="2017-09-25T00:00:00"/>
    <s v="Second Class"/>
    <s v="DW-13540"/>
    <s v="Don Weiss"/>
    <x v="0"/>
    <x v="0"/>
    <x v="4"/>
    <x v="4"/>
    <n v="98105"/>
    <x v="1"/>
    <s v="OFF-ST-10001325"/>
    <s v="Office Supplies"/>
    <s v="Storage"/>
    <x v="471"/>
    <n v="31.44"/>
    <n v="3"/>
    <x v="0"/>
    <n v="8.4887999999999995"/>
    <x v="27"/>
    <x v="8"/>
    <x v="3"/>
  </r>
  <r>
    <x v="520"/>
    <x v="397"/>
    <d v="2017-09-25T00:00:00"/>
    <s v="Second Class"/>
    <s v="DW-13540"/>
    <s v="Don Weiss"/>
    <x v="0"/>
    <x v="0"/>
    <x v="4"/>
    <x v="4"/>
    <n v="98105"/>
    <x v="1"/>
    <s v="OFF-BI-10000404"/>
    <s v="Office Supplies"/>
    <s v="Binders"/>
    <x v="481"/>
    <n v="6.88"/>
    <n v="1"/>
    <x v="2"/>
    <n v="2.3220000000000001"/>
    <x v="27"/>
    <x v="8"/>
    <x v="3"/>
  </r>
  <r>
    <x v="521"/>
    <x v="239"/>
    <d v="2015-12-04T00:00:00"/>
    <s v="Standard Class"/>
    <s v="BT-11395"/>
    <s v="Bill Tyler"/>
    <x v="1"/>
    <x v="0"/>
    <x v="66"/>
    <x v="12"/>
    <n v="48227"/>
    <x v="2"/>
    <s v="OFF-PA-10000349"/>
    <s v="Office Supplies"/>
    <s v="Paper"/>
    <x v="33"/>
    <n v="19.920000000000002"/>
    <n v="4"/>
    <x v="0"/>
    <n v="9.3623999999999992"/>
    <x v="25"/>
    <x v="0"/>
    <x v="1"/>
  </r>
  <r>
    <x v="521"/>
    <x v="239"/>
    <d v="2015-12-04T00:00:00"/>
    <s v="Standard Class"/>
    <s v="BT-11395"/>
    <s v="Bill Tyler"/>
    <x v="1"/>
    <x v="0"/>
    <x v="66"/>
    <x v="12"/>
    <n v="48227"/>
    <x v="2"/>
    <s v="FUR-CH-10002880"/>
    <s v="Furniture"/>
    <s v="Chairs"/>
    <x v="809"/>
    <n v="1106.9100000000001"/>
    <n v="9"/>
    <x v="0"/>
    <n v="121.76009999999999"/>
    <x v="25"/>
    <x v="0"/>
    <x v="1"/>
  </r>
  <r>
    <x v="522"/>
    <x v="398"/>
    <d v="2016-03-05T00:00:00"/>
    <s v="Standard Class"/>
    <s v="KD-16270"/>
    <s v="Karen Daniels"/>
    <x v="0"/>
    <x v="0"/>
    <x v="181"/>
    <x v="15"/>
    <n v="10701"/>
    <x v="3"/>
    <s v="FUR-TA-10001095"/>
    <s v="Furniture"/>
    <s v="Tables"/>
    <x v="616"/>
    <n v="836.59199999999998"/>
    <n v="8"/>
    <x v="10"/>
    <n v="-264.92079999999999"/>
    <x v="26"/>
    <x v="10"/>
    <x v="0"/>
  </r>
  <r>
    <x v="522"/>
    <x v="398"/>
    <d v="2016-03-05T00:00:00"/>
    <s v="Standard Class"/>
    <s v="KD-16270"/>
    <s v="Karen Daniels"/>
    <x v="0"/>
    <x v="0"/>
    <x v="181"/>
    <x v="15"/>
    <n v="10701"/>
    <x v="3"/>
    <s v="OFF-PA-10003127"/>
    <s v="Office Supplies"/>
    <s v="Paper"/>
    <x v="33"/>
    <n v="26.38"/>
    <n v="1"/>
    <x v="0"/>
    <n v="12.1348"/>
    <x v="26"/>
    <x v="10"/>
    <x v="0"/>
  </r>
  <r>
    <x v="522"/>
    <x v="398"/>
    <d v="2016-03-05T00:00:00"/>
    <s v="Standard Class"/>
    <s v="KD-16270"/>
    <s v="Karen Daniels"/>
    <x v="0"/>
    <x v="0"/>
    <x v="181"/>
    <x v="15"/>
    <n v="10701"/>
    <x v="3"/>
    <s v="OFF-ST-10003208"/>
    <s v="Office Supplies"/>
    <s v="Storage"/>
    <x v="246"/>
    <n v="362.92"/>
    <n v="2"/>
    <x v="0"/>
    <n v="105.24679999999999"/>
    <x v="26"/>
    <x v="10"/>
    <x v="0"/>
  </r>
  <r>
    <x v="522"/>
    <x v="398"/>
    <d v="2016-03-05T00:00:00"/>
    <s v="Standard Class"/>
    <s v="KD-16270"/>
    <s v="Karen Daniels"/>
    <x v="0"/>
    <x v="0"/>
    <x v="181"/>
    <x v="15"/>
    <n v="10701"/>
    <x v="3"/>
    <s v="TEC-MA-10003979"/>
    <s v="Technology"/>
    <s v="Machines"/>
    <x v="810"/>
    <n v="4899.93"/>
    <n v="7"/>
    <x v="0"/>
    <n v="2400.9657000000002"/>
    <x v="26"/>
    <x v="10"/>
    <x v="0"/>
  </r>
  <r>
    <x v="523"/>
    <x v="399"/>
    <d v="2016-08-12T00:00:00"/>
    <s v="Same Day"/>
    <s v="LC-16870"/>
    <s v="Lena Cacioppo"/>
    <x v="0"/>
    <x v="0"/>
    <x v="96"/>
    <x v="23"/>
    <n v="50315"/>
    <x v="2"/>
    <s v="OFF-PA-10000029"/>
    <s v="Office Supplies"/>
    <s v="Paper"/>
    <x v="811"/>
    <n v="6.48"/>
    <n v="1"/>
    <x v="0"/>
    <n v="3.1103999999999998"/>
    <x v="1"/>
    <x v="6"/>
    <x v="0"/>
  </r>
  <r>
    <x v="524"/>
    <x v="243"/>
    <d v="2016-08-20T00:00:00"/>
    <s v="Second Class"/>
    <s v="CY-12745"/>
    <s v="Craig Yedwab"/>
    <x v="1"/>
    <x v="0"/>
    <x v="182"/>
    <x v="1"/>
    <n v="94601"/>
    <x v="1"/>
    <s v="TEC-PH-10004896"/>
    <s v="Technology"/>
    <s v="Phones"/>
    <x v="174"/>
    <n v="71.975999999999999"/>
    <n v="3"/>
    <x v="2"/>
    <n v="7.1976000000000004"/>
    <x v="4"/>
    <x v="6"/>
    <x v="0"/>
  </r>
  <r>
    <x v="524"/>
    <x v="243"/>
    <d v="2016-08-20T00:00:00"/>
    <s v="Second Class"/>
    <s v="CY-12745"/>
    <s v="Craig Yedwab"/>
    <x v="1"/>
    <x v="0"/>
    <x v="182"/>
    <x v="1"/>
    <n v="94601"/>
    <x v="1"/>
    <s v="OFF-LA-10000452"/>
    <s v="Office Supplies"/>
    <s v="Labels"/>
    <x v="812"/>
    <n v="3.15"/>
    <n v="1"/>
    <x v="0"/>
    <n v="1.512"/>
    <x v="4"/>
    <x v="6"/>
    <x v="0"/>
  </r>
  <r>
    <x v="525"/>
    <x v="400"/>
    <d v="2017-06-10T00:00:00"/>
    <s v="Standard Class"/>
    <s v="LW-16990"/>
    <s v="Lindsay Williams"/>
    <x v="1"/>
    <x v="0"/>
    <x v="53"/>
    <x v="3"/>
    <n v="28110"/>
    <x v="0"/>
    <s v="FUR-FU-10001967"/>
    <s v="Furniture"/>
    <s v="Furnishings"/>
    <x v="296"/>
    <n v="31.984000000000002"/>
    <n v="2"/>
    <x v="2"/>
    <n v="1.9990000000000001"/>
    <x v="18"/>
    <x v="1"/>
    <x v="3"/>
  </r>
  <r>
    <x v="525"/>
    <x v="400"/>
    <d v="2017-06-10T00:00:00"/>
    <s v="Standard Class"/>
    <s v="LW-16990"/>
    <s v="Lindsay Williams"/>
    <x v="1"/>
    <x v="0"/>
    <x v="53"/>
    <x v="3"/>
    <n v="28110"/>
    <x v="0"/>
    <s v="TEC-PH-10001819"/>
    <s v="Technology"/>
    <s v="Phones"/>
    <x v="813"/>
    <n v="71.983999999999995"/>
    <n v="2"/>
    <x v="2"/>
    <n v="25.194400000000002"/>
    <x v="18"/>
    <x v="1"/>
    <x v="3"/>
  </r>
  <r>
    <x v="526"/>
    <x v="401"/>
    <d v="2015-12-13T00:00:00"/>
    <s v="Standard Class"/>
    <s v="NP-18325"/>
    <s v="Naresj Patel"/>
    <x v="0"/>
    <x v="0"/>
    <x v="70"/>
    <x v="1"/>
    <n v="92105"/>
    <x v="1"/>
    <s v="OFF-AR-10002952"/>
    <s v="Office Supplies"/>
    <s v="Art"/>
    <x v="814"/>
    <n v="120.15"/>
    <n v="9"/>
    <x v="0"/>
    <n v="33.642000000000003"/>
    <x v="24"/>
    <x v="4"/>
    <x v="1"/>
  </r>
  <r>
    <x v="526"/>
    <x v="401"/>
    <d v="2015-12-13T00:00:00"/>
    <s v="Standard Class"/>
    <s v="NP-18325"/>
    <s v="Naresj Patel"/>
    <x v="0"/>
    <x v="0"/>
    <x v="70"/>
    <x v="1"/>
    <n v="92105"/>
    <x v="1"/>
    <s v="TEC-PH-10000576"/>
    <s v="Technology"/>
    <s v="Phones"/>
    <x v="815"/>
    <n v="219.184"/>
    <n v="2"/>
    <x v="2"/>
    <n v="19.178599999999999"/>
    <x v="24"/>
    <x v="4"/>
    <x v="1"/>
  </r>
  <r>
    <x v="527"/>
    <x v="17"/>
    <d v="2015-12-31T00:00:00"/>
    <s v="Standard Class"/>
    <s v="BT-11485"/>
    <s v="Brad Thomas"/>
    <x v="2"/>
    <x v="0"/>
    <x v="183"/>
    <x v="39"/>
    <n v="20735"/>
    <x v="3"/>
    <s v="OFF-PA-10000605"/>
    <s v="Office Supplies"/>
    <s v="Paper"/>
    <x v="816"/>
    <n v="28.9"/>
    <n v="5"/>
    <x v="0"/>
    <n v="14.161"/>
    <x v="8"/>
    <x v="4"/>
    <x v="1"/>
  </r>
  <r>
    <x v="527"/>
    <x v="17"/>
    <d v="2015-12-31T00:00:00"/>
    <s v="Standard Class"/>
    <s v="BT-11485"/>
    <s v="Brad Thomas"/>
    <x v="2"/>
    <x v="0"/>
    <x v="183"/>
    <x v="39"/>
    <n v="20735"/>
    <x v="3"/>
    <s v="OFF-AP-10002518"/>
    <s v="Office Supplies"/>
    <s v="Appliances"/>
    <x v="160"/>
    <n v="355.96"/>
    <n v="2"/>
    <x v="0"/>
    <n v="103.22839999999999"/>
    <x v="8"/>
    <x v="4"/>
    <x v="1"/>
  </r>
  <r>
    <x v="528"/>
    <x v="276"/>
    <d v="2017-01-26T00:00:00"/>
    <s v="Standard Class"/>
    <s v="PS-19045"/>
    <s v="Penelope Sewall"/>
    <x v="2"/>
    <x v="0"/>
    <x v="35"/>
    <x v="3"/>
    <n v="28205"/>
    <x v="0"/>
    <s v="OFF-ST-10004340"/>
    <s v="Office Supplies"/>
    <s v="Storage"/>
    <x v="817"/>
    <n v="348.20800000000003"/>
    <n v="7"/>
    <x v="2"/>
    <n v="30.4682"/>
    <x v="30"/>
    <x v="9"/>
    <x v="3"/>
  </r>
  <r>
    <x v="528"/>
    <x v="276"/>
    <d v="2017-01-26T00:00:00"/>
    <s v="Standard Class"/>
    <s v="PS-19045"/>
    <s v="Penelope Sewall"/>
    <x v="2"/>
    <x v="0"/>
    <x v="35"/>
    <x v="3"/>
    <n v="28205"/>
    <x v="0"/>
    <s v="OFF-BI-10004001"/>
    <s v="Office Supplies"/>
    <s v="Binders"/>
    <x v="818"/>
    <n v="35.783999999999999"/>
    <n v="7"/>
    <x v="6"/>
    <n v="-28.627199999999998"/>
    <x v="30"/>
    <x v="9"/>
    <x v="3"/>
  </r>
  <r>
    <x v="529"/>
    <x v="402"/>
    <d v="2014-06-28T00:00:00"/>
    <s v="First Class"/>
    <s v="NS-18640"/>
    <s v="Noel Staavos"/>
    <x v="1"/>
    <x v="0"/>
    <x v="1"/>
    <x v="1"/>
    <n v="90049"/>
    <x v="1"/>
    <s v="FUR-TA-10004147"/>
    <s v="Furniture"/>
    <s v="Tables"/>
    <x v="819"/>
    <n v="447.84"/>
    <n v="5"/>
    <x v="2"/>
    <n v="11.196"/>
    <x v="10"/>
    <x v="1"/>
    <x v="2"/>
  </r>
  <r>
    <x v="530"/>
    <x v="403"/>
    <d v="2016-06-17T00:00:00"/>
    <s v="First Class"/>
    <s v="PV-18985"/>
    <s v="Paul Van Hugh"/>
    <x v="2"/>
    <x v="0"/>
    <x v="8"/>
    <x v="1"/>
    <n v="94122"/>
    <x v="1"/>
    <s v="OFF-AR-10001545"/>
    <s v="Office Supplies"/>
    <s v="Art"/>
    <x v="820"/>
    <n v="7.04"/>
    <n v="4"/>
    <x v="0"/>
    <n v="2.0415999999999999"/>
    <x v="19"/>
    <x v="1"/>
    <x v="0"/>
  </r>
  <r>
    <x v="530"/>
    <x v="403"/>
    <d v="2016-06-17T00:00:00"/>
    <s v="First Class"/>
    <s v="PV-18985"/>
    <s v="Paul Van Hugh"/>
    <x v="2"/>
    <x v="0"/>
    <x v="8"/>
    <x v="1"/>
    <n v="94122"/>
    <x v="1"/>
    <s v="FUR-FU-10000206"/>
    <s v="Furniture"/>
    <s v="Furnishings"/>
    <x v="397"/>
    <n v="8.73"/>
    <n v="3"/>
    <x v="0"/>
    <n v="4.1031000000000004"/>
    <x v="19"/>
    <x v="1"/>
    <x v="0"/>
  </r>
  <r>
    <x v="530"/>
    <x v="403"/>
    <d v="2016-06-17T00:00:00"/>
    <s v="First Class"/>
    <s v="PV-18985"/>
    <s v="Paul Van Hugh"/>
    <x v="2"/>
    <x v="0"/>
    <x v="8"/>
    <x v="1"/>
    <n v="94122"/>
    <x v="1"/>
    <s v="TEC-AC-10001013"/>
    <s v="Technology"/>
    <s v="Accessories"/>
    <x v="821"/>
    <n v="29.29"/>
    <n v="1"/>
    <x v="0"/>
    <n v="9.6656999999999993"/>
    <x v="19"/>
    <x v="1"/>
    <x v="0"/>
  </r>
  <r>
    <x v="530"/>
    <x v="403"/>
    <d v="2016-06-17T00:00:00"/>
    <s v="First Class"/>
    <s v="PV-18985"/>
    <s v="Paul Van Hugh"/>
    <x v="2"/>
    <x v="0"/>
    <x v="8"/>
    <x v="1"/>
    <n v="94122"/>
    <x v="1"/>
    <s v="OFF-AR-10002255"/>
    <s v="Office Supplies"/>
    <s v="Art"/>
    <x v="822"/>
    <n v="8.64"/>
    <n v="3"/>
    <x v="0"/>
    <n v="2.5055999999999998"/>
    <x v="19"/>
    <x v="1"/>
    <x v="0"/>
  </r>
  <r>
    <x v="531"/>
    <x v="81"/>
    <d v="2017-04-27T00:00:00"/>
    <s v="Standard Class"/>
    <s v="RP-19390"/>
    <s v="Resi Pölking"/>
    <x v="0"/>
    <x v="0"/>
    <x v="12"/>
    <x v="5"/>
    <n v="77041"/>
    <x v="2"/>
    <s v="OFF-BI-10004140"/>
    <s v="Office Supplies"/>
    <s v="Binders"/>
    <x v="307"/>
    <n v="2.694"/>
    <n v="3"/>
    <x v="3"/>
    <n v="-4.7145000000000001"/>
    <x v="30"/>
    <x v="3"/>
    <x v="3"/>
  </r>
  <r>
    <x v="531"/>
    <x v="81"/>
    <d v="2017-04-27T00:00:00"/>
    <s v="Standard Class"/>
    <s v="RP-19390"/>
    <s v="Resi Pölking"/>
    <x v="0"/>
    <x v="0"/>
    <x v="12"/>
    <x v="5"/>
    <n v="77041"/>
    <x v="2"/>
    <s v="OFF-BI-10002049"/>
    <s v="Office Supplies"/>
    <s v="Binders"/>
    <x v="765"/>
    <n v="2.9340000000000002"/>
    <n v="3"/>
    <x v="3"/>
    <n v="-4.9878"/>
    <x v="30"/>
    <x v="3"/>
    <x v="3"/>
  </r>
  <r>
    <x v="532"/>
    <x v="147"/>
    <d v="2016-10-27T00:00:00"/>
    <s v="Standard Class"/>
    <s v="NM-18520"/>
    <s v="Neoma Murray"/>
    <x v="0"/>
    <x v="0"/>
    <x v="169"/>
    <x v="1"/>
    <n v="92503"/>
    <x v="1"/>
    <s v="OFF-PA-10001892"/>
    <s v="Office Supplies"/>
    <s v="Paper"/>
    <x v="823"/>
    <n v="22.92"/>
    <n v="3"/>
    <x v="0"/>
    <n v="11.2308"/>
    <x v="30"/>
    <x v="2"/>
    <x v="0"/>
  </r>
  <r>
    <x v="533"/>
    <x v="258"/>
    <d v="2016-11-24T00:00:00"/>
    <s v="Standard Class"/>
    <s v="EH-13945"/>
    <s v="Eric Hoffmann"/>
    <x v="0"/>
    <x v="0"/>
    <x v="12"/>
    <x v="5"/>
    <n v="77041"/>
    <x v="2"/>
    <s v="OFF-ST-10000642"/>
    <s v="Office Supplies"/>
    <s v="Storage"/>
    <x v="194"/>
    <n v="100.70399999999999"/>
    <n v="6"/>
    <x v="2"/>
    <n v="-16.3644"/>
    <x v="12"/>
    <x v="0"/>
    <x v="0"/>
  </r>
  <r>
    <x v="533"/>
    <x v="258"/>
    <d v="2016-11-24T00:00:00"/>
    <s v="Standard Class"/>
    <s v="EH-13945"/>
    <s v="Eric Hoffmann"/>
    <x v="0"/>
    <x v="0"/>
    <x v="12"/>
    <x v="5"/>
    <n v="77041"/>
    <x v="2"/>
    <s v="FUR-FU-10000206"/>
    <s v="Furniture"/>
    <s v="Furnishings"/>
    <x v="397"/>
    <n v="2.3279999999999998"/>
    <n v="2"/>
    <x v="7"/>
    <n v="-0.75660000000000005"/>
    <x v="12"/>
    <x v="0"/>
    <x v="0"/>
  </r>
  <r>
    <x v="533"/>
    <x v="258"/>
    <d v="2016-11-24T00:00:00"/>
    <s v="Standard Class"/>
    <s v="EH-13945"/>
    <s v="Eric Hoffmann"/>
    <x v="0"/>
    <x v="0"/>
    <x v="12"/>
    <x v="5"/>
    <n v="77041"/>
    <x v="2"/>
    <s v="OFF-BI-10003676"/>
    <s v="Office Supplies"/>
    <s v="Binders"/>
    <x v="824"/>
    <n v="10.78"/>
    <n v="5"/>
    <x v="3"/>
    <n v="-17.248000000000001"/>
    <x v="12"/>
    <x v="0"/>
    <x v="0"/>
  </r>
  <r>
    <x v="533"/>
    <x v="258"/>
    <d v="2016-11-24T00:00:00"/>
    <s v="Standard Class"/>
    <s v="EH-13945"/>
    <s v="Eric Hoffmann"/>
    <x v="0"/>
    <x v="0"/>
    <x v="12"/>
    <x v="5"/>
    <n v="77041"/>
    <x v="2"/>
    <s v="OFF-FA-10003495"/>
    <s v="Office Supplies"/>
    <s v="Fasteners"/>
    <x v="128"/>
    <n v="58.368000000000002"/>
    <n v="12"/>
    <x v="2"/>
    <n v="21.888000000000002"/>
    <x v="12"/>
    <x v="0"/>
    <x v="0"/>
  </r>
  <r>
    <x v="533"/>
    <x v="258"/>
    <d v="2016-11-24T00:00:00"/>
    <s v="Standard Class"/>
    <s v="EH-13945"/>
    <s v="Eric Hoffmann"/>
    <x v="0"/>
    <x v="0"/>
    <x v="12"/>
    <x v="5"/>
    <n v="77041"/>
    <x v="2"/>
    <s v="OFF-EN-10003798"/>
    <s v="Office Supplies"/>
    <s v="Envelopes"/>
    <x v="825"/>
    <n v="40.968000000000004"/>
    <n v="3"/>
    <x v="2"/>
    <n v="13.826700000000001"/>
    <x v="12"/>
    <x v="0"/>
    <x v="0"/>
  </r>
  <r>
    <x v="533"/>
    <x v="258"/>
    <d v="2016-11-24T00:00:00"/>
    <s v="Standard Class"/>
    <s v="EH-13945"/>
    <s v="Eric Hoffmann"/>
    <x v="0"/>
    <x v="0"/>
    <x v="12"/>
    <x v="5"/>
    <n v="77041"/>
    <x v="2"/>
    <s v="TEC-PH-10003589"/>
    <s v="Technology"/>
    <s v="Phones"/>
    <x v="826"/>
    <n v="71.959999999999994"/>
    <n v="5"/>
    <x v="2"/>
    <n v="25.186"/>
    <x v="12"/>
    <x v="0"/>
    <x v="0"/>
  </r>
  <r>
    <x v="533"/>
    <x v="258"/>
    <d v="2016-11-24T00:00:00"/>
    <s v="Standard Class"/>
    <s v="EH-13945"/>
    <s v="Eric Hoffmann"/>
    <x v="0"/>
    <x v="0"/>
    <x v="12"/>
    <x v="5"/>
    <n v="77041"/>
    <x v="2"/>
    <s v="OFF-PA-10004735"/>
    <s v="Office Supplies"/>
    <s v="Paper"/>
    <x v="827"/>
    <n v="10.368"/>
    <n v="2"/>
    <x v="2"/>
    <n v="3.6288"/>
    <x v="12"/>
    <x v="0"/>
    <x v="0"/>
  </r>
  <r>
    <x v="533"/>
    <x v="258"/>
    <d v="2016-11-24T00:00:00"/>
    <s v="Standard Class"/>
    <s v="EH-13945"/>
    <s v="Eric Hoffmann"/>
    <x v="0"/>
    <x v="0"/>
    <x v="12"/>
    <x v="5"/>
    <n v="77041"/>
    <x v="2"/>
    <s v="OFF-BI-10002609"/>
    <s v="Office Supplies"/>
    <s v="Binders"/>
    <x v="98"/>
    <n v="1.1919999999999999"/>
    <n v="2"/>
    <x v="3"/>
    <n v="-2.0264000000000002"/>
    <x v="12"/>
    <x v="0"/>
    <x v="0"/>
  </r>
  <r>
    <x v="534"/>
    <x v="404"/>
    <d v="2017-12-23T00:00:00"/>
    <s v="Second Class"/>
    <s v="RA-19915"/>
    <s v="Russell Applegate"/>
    <x v="0"/>
    <x v="0"/>
    <x v="184"/>
    <x v="1"/>
    <n v="92024"/>
    <x v="1"/>
    <s v="OFF-BI-10003364"/>
    <s v="Office Supplies"/>
    <s v="Binders"/>
    <x v="705"/>
    <n v="46.671999999999997"/>
    <n v="2"/>
    <x v="2"/>
    <n v="16.3352"/>
    <x v="15"/>
    <x v="4"/>
    <x v="3"/>
  </r>
  <r>
    <x v="534"/>
    <x v="404"/>
    <d v="2017-12-23T00:00:00"/>
    <s v="Second Class"/>
    <s v="RA-19915"/>
    <s v="Russell Applegate"/>
    <x v="0"/>
    <x v="0"/>
    <x v="184"/>
    <x v="1"/>
    <n v="92024"/>
    <x v="1"/>
    <s v="FUR-BO-10002206"/>
    <s v="Furniture"/>
    <s v="Bookcases"/>
    <x v="828"/>
    <n v="119.833"/>
    <n v="1"/>
    <x v="11"/>
    <n v="-12.6882"/>
    <x v="15"/>
    <x v="4"/>
    <x v="3"/>
  </r>
  <r>
    <x v="534"/>
    <x v="404"/>
    <d v="2017-12-23T00:00:00"/>
    <s v="Second Class"/>
    <s v="RA-19915"/>
    <s v="Russell Applegate"/>
    <x v="0"/>
    <x v="0"/>
    <x v="184"/>
    <x v="1"/>
    <n v="92024"/>
    <x v="1"/>
    <s v="TEC-AC-10003610"/>
    <s v="Technology"/>
    <s v="Accessories"/>
    <x v="603"/>
    <n v="119.98"/>
    <n v="2"/>
    <x v="0"/>
    <n v="57.590400000000002"/>
    <x v="15"/>
    <x v="4"/>
    <x v="3"/>
  </r>
  <r>
    <x v="535"/>
    <x v="405"/>
    <d v="2016-07-24T00:00:00"/>
    <s v="Second Class"/>
    <s v="DL-13495"/>
    <s v="Dionis Lloyd"/>
    <x v="1"/>
    <x v="0"/>
    <x v="8"/>
    <x v="1"/>
    <n v="94110"/>
    <x v="1"/>
    <s v="OFF-LA-10003766"/>
    <s v="Office Supplies"/>
    <s v="Labels"/>
    <x v="365"/>
    <n v="6.3"/>
    <n v="2"/>
    <x v="0"/>
    <n v="3.024"/>
    <x v="6"/>
    <x v="7"/>
    <x v="0"/>
  </r>
  <r>
    <x v="536"/>
    <x v="406"/>
    <d v="2015-09-08T00:00:00"/>
    <s v="Standard Class"/>
    <s v="CS-12355"/>
    <s v="Christine Sundaresam"/>
    <x v="0"/>
    <x v="0"/>
    <x v="185"/>
    <x v="32"/>
    <n v="30076"/>
    <x v="0"/>
    <s v="OFF-PA-10001970"/>
    <s v="Office Supplies"/>
    <s v="Paper"/>
    <x v="366"/>
    <n v="279.89999999999998"/>
    <n v="5"/>
    <x v="0"/>
    <n v="137.15100000000001"/>
    <x v="18"/>
    <x v="8"/>
    <x v="1"/>
  </r>
  <r>
    <x v="536"/>
    <x v="406"/>
    <d v="2015-09-08T00:00:00"/>
    <s v="Standard Class"/>
    <s v="CS-12355"/>
    <s v="Christine Sundaresam"/>
    <x v="0"/>
    <x v="0"/>
    <x v="185"/>
    <x v="32"/>
    <n v="30076"/>
    <x v="0"/>
    <s v="TEC-AC-10002049"/>
    <s v="Technology"/>
    <s v="Accessories"/>
    <x v="695"/>
    <n v="619.95000000000005"/>
    <n v="5"/>
    <x v="0"/>
    <n v="111.59099999999999"/>
    <x v="18"/>
    <x v="8"/>
    <x v="1"/>
  </r>
  <r>
    <x v="536"/>
    <x v="406"/>
    <d v="2015-09-08T00:00:00"/>
    <s v="Standard Class"/>
    <s v="CS-12355"/>
    <s v="Christine Sundaresam"/>
    <x v="0"/>
    <x v="0"/>
    <x v="185"/>
    <x v="32"/>
    <n v="30076"/>
    <x v="0"/>
    <s v="OFF-PA-10000141"/>
    <s v="Office Supplies"/>
    <s v="Paper"/>
    <x v="829"/>
    <n v="4.3600000000000003"/>
    <n v="2"/>
    <x v="0"/>
    <n v="2.0491999999999999"/>
    <x v="18"/>
    <x v="8"/>
    <x v="1"/>
  </r>
  <r>
    <x v="536"/>
    <x v="406"/>
    <d v="2015-09-08T00:00:00"/>
    <s v="Standard Class"/>
    <s v="CS-12355"/>
    <s v="Christine Sundaresam"/>
    <x v="0"/>
    <x v="0"/>
    <x v="185"/>
    <x v="32"/>
    <n v="30076"/>
    <x v="0"/>
    <s v="OFF-EN-10004459"/>
    <s v="Office Supplies"/>
    <s v="Envelopes"/>
    <x v="661"/>
    <n v="15.28"/>
    <n v="2"/>
    <x v="0"/>
    <n v="7.4871999999999996"/>
    <x v="18"/>
    <x v="8"/>
    <x v="1"/>
  </r>
  <r>
    <x v="537"/>
    <x v="407"/>
    <d v="2014-01-26T00:00:00"/>
    <s v="Standard Class"/>
    <s v="HL-15040"/>
    <s v="Hunter Lopez"/>
    <x v="0"/>
    <x v="0"/>
    <x v="186"/>
    <x v="36"/>
    <n v="72401"/>
    <x v="0"/>
    <s v="TEC-PH-10001061"/>
    <s v="Technology"/>
    <s v="Phones"/>
    <x v="830"/>
    <n v="699.93"/>
    <n v="7"/>
    <x v="0"/>
    <n v="181.98179999999999"/>
    <x v="14"/>
    <x v="9"/>
    <x v="2"/>
  </r>
  <r>
    <x v="537"/>
    <x v="407"/>
    <d v="2014-01-26T00:00:00"/>
    <s v="Standard Class"/>
    <s v="HL-15040"/>
    <s v="Hunter Lopez"/>
    <x v="0"/>
    <x v="0"/>
    <x v="186"/>
    <x v="36"/>
    <n v="72401"/>
    <x v="0"/>
    <s v="OFF-AR-10002375"/>
    <s v="Office Supplies"/>
    <s v="Art"/>
    <x v="831"/>
    <n v="22.96"/>
    <n v="7"/>
    <x v="0"/>
    <n v="6.6584000000000003"/>
    <x v="14"/>
    <x v="9"/>
    <x v="2"/>
  </r>
  <r>
    <x v="537"/>
    <x v="407"/>
    <d v="2014-01-26T00:00:00"/>
    <s v="Standard Class"/>
    <s v="HL-15040"/>
    <s v="Hunter Lopez"/>
    <x v="0"/>
    <x v="0"/>
    <x v="186"/>
    <x v="36"/>
    <n v="72401"/>
    <x v="0"/>
    <s v="FUR-FU-10003194"/>
    <s v="Furniture"/>
    <s v="Furnishings"/>
    <x v="76"/>
    <n v="38.6"/>
    <n v="4"/>
    <x v="0"/>
    <n v="11.58"/>
    <x v="14"/>
    <x v="9"/>
    <x v="2"/>
  </r>
  <r>
    <x v="537"/>
    <x v="407"/>
    <d v="2014-01-26T00:00:00"/>
    <s v="Standard Class"/>
    <s v="HL-15040"/>
    <s v="Hunter Lopez"/>
    <x v="0"/>
    <x v="0"/>
    <x v="186"/>
    <x v="36"/>
    <n v="72401"/>
    <x v="0"/>
    <s v="OFF-AR-10003811"/>
    <s v="Office Supplies"/>
    <s v="Art"/>
    <x v="454"/>
    <n v="6.63"/>
    <n v="3"/>
    <x v="0"/>
    <n v="1.7901"/>
    <x v="14"/>
    <x v="9"/>
    <x v="2"/>
  </r>
  <r>
    <x v="537"/>
    <x v="407"/>
    <d v="2014-01-26T00:00:00"/>
    <s v="Standard Class"/>
    <s v="HL-15040"/>
    <s v="Hunter Lopez"/>
    <x v="0"/>
    <x v="0"/>
    <x v="186"/>
    <x v="36"/>
    <n v="72401"/>
    <x v="0"/>
    <s v="OFF-EN-10001539"/>
    <s v="Office Supplies"/>
    <s v="Envelopes"/>
    <x v="153"/>
    <n v="23.34"/>
    <n v="3"/>
    <x v="0"/>
    <n v="10.969799999999999"/>
    <x v="14"/>
    <x v="9"/>
    <x v="2"/>
  </r>
  <r>
    <x v="537"/>
    <x v="407"/>
    <d v="2014-01-26T00:00:00"/>
    <s v="Standard Class"/>
    <s v="HL-15040"/>
    <s v="Hunter Lopez"/>
    <x v="0"/>
    <x v="0"/>
    <x v="186"/>
    <x v="36"/>
    <n v="72401"/>
    <x v="0"/>
    <s v="FUR-CH-10002331"/>
    <s v="Furniture"/>
    <s v="Chairs"/>
    <x v="407"/>
    <n v="1067.94"/>
    <n v="3"/>
    <x v="0"/>
    <n v="224.26740000000001"/>
    <x v="14"/>
    <x v="9"/>
    <x v="2"/>
  </r>
  <r>
    <x v="538"/>
    <x v="56"/>
    <d v="2015-03-07T00:00:00"/>
    <s v="Standard Class"/>
    <s v="PA-19060"/>
    <s v="Pete Armstrong"/>
    <x v="2"/>
    <x v="0"/>
    <x v="102"/>
    <x v="14"/>
    <n v="47374"/>
    <x v="2"/>
    <s v="OFF-AR-10003156"/>
    <s v="Office Supplies"/>
    <s v="Art"/>
    <x v="401"/>
    <n v="10.16"/>
    <n v="1"/>
    <x v="0"/>
    <n v="2.6415999999999999"/>
    <x v="28"/>
    <x v="10"/>
    <x v="1"/>
  </r>
  <r>
    <x v="538"/>
    <x v="56"/>
    <d v="2015-03-07T00:00:00"/>
    <s v="Standard Class"/>
    <s v="PA-19060"/>
    <s v="Pete Armstrong"/>
    <x v="2"/>
    <x v="0"/>
    <x v="102"/>
    <x v="14"/>
    <n v="47374"/>
    <x v="2"/>
    <s v="OFF-EN-10001532"/>
    <s v="Office Supplies"/>
    <s v="Envelopes"/>
    <x v="618"/>
    <n v="101.88"/>
    <n v="6"/>
    <x v="0"/>
    <n v="50.94"/>
    <x v="28"/>
    <x v="10"/>
    <x v="1"/>
  </r>
  <r>
    <x v="539"/>
    <x v="408"/>
    <d v="2016-04-16T00:00:00"/>
    <s v="Standard Class"/>
    <s v="BD-11605"/>
    <s v="Brian Dahlen"/>
    <x v="0"/>
    <x v="0"/>
    <x v="24"/>
    <x v="17"/>
    <n v="22153"/>
    <x v="0"/>
    <s v="FUR-TA-10004086"/>
    <s v="Furniture"/>
    <s v="Tables"/>
    <x v="832"/>
    <n v="343.92"/>
    <n v="4"/>
    <x v="0"/>
    <n v="75.662400000000005"/>
    <x v="1"/>
    <x v="3"/>
    <x v="0"/>
  </r>
  <r>
    <x v="539"/>
    <x v="408"/>
    <d v="2016-04-16T00:00:00"/>
    <s v="Standard Class"/>
    <s v="BD-11605"/>
    <s v="Brian Dahlen"/>
    <x v="0"/>
    <x v="0"/>
    <x v="24"/>
    <x v="17"/>
    <n v="22153"/>
    <x v="0"/>
    <s v="OFF-PA-10000100"/>
    <s v="Office Supplies"/>
    <s v="Paper"/>
    <x v="833"/>
    <n v="40.99"/>
    <n v="1"/>
    <x v="0"/>
    <n v="20.085100000000001"/>
    <x v="1"/>
    <x v="3"/>
    <x v="0"/>
  </r>
  <r>
    <x v="539"/>
    <x v="408"/>
    <d v="2016-04-16T00:00:00"/>
    <s v="Standard Class"/>
    <s v="BD-11605"/>
    <s v="Brian Dahlen"/>
    <x v="0"/>
    <x v="0"/>
    <x v="24"/>
    <x v="17"/>
    <n v="22153"/>
    <x v="0"/>
    <s v="OFF-EN-10002500"/>
    <s v="Office Supplies"/>
    <s v="Envelopes"/>
    <x v="118"/>
    <n v="63.9"/>
    <n v="5"/>
    <x v="0"/>
    <n v="28.754999999999999"/>
    <x v="1"/>
    <x v="3"/>
    <x v="0"/>
  </r>
  <r>
    <x v="540"/>
    <x v="409"/>
    <d v="2016-12-07T00:00:00"/>
    <s v="First Class"/>
    <s v="GG-14650"/>
    <s v="Greg Guthrie"/>
    <x v="1"/>
    <x v="0"/>
    <x v="187"/>
    <x v="1"/>
    <n v="94509"/>
    <x v="1"/>
    <s v="OFF-PA-10004100"/>
    <s v="Office Supplies"/>
    <s v="Paper"/>
    <x v="260"/>
    <n v="19.440000000000001"/>
    <n v="3"/>
    <x v="0"/>
    <n v="9.3312000000000008"/>
    <x v="24"/>
    <x v="4"/>
    <x v="0"/>
  </r>
  <r>
    <x v="541"/>
    <x v="410"/>
    <d v="2016-06-09T00:00:00"/>
    <s v="Standard Class"/>
    <s v="JS-15940"/>
    <s v="Joni Sundaresam"/>
    <x v="2"/>
    <x v="0"/>
    <x v="10"/>
    <x v="9"/>
    <n v="19134"/>
    <x v="3"/>
    <s v="OFF-ST-10003479"/>
    <s v="Office Supplies"/>
    <s v="Storage"/>
    <x v="41"/>
    <n v="124.608"/>
    <n v="4"/>
    <x v="2"/>
    <n v="-23.364000000000001"/>
    <x v="5"/>
    <x v="1"/>
    <x v="0"/>
  </r>
  <r>
    <x v="541"/>
    <x v="410"/>
    <d v="2016-06-09T00:00:00"/>
    <s v="Standard Class"/>
    <s v="JS-15940"/>
    <s v="Joni Sundaresam"/>
    <x v="2"/>
    <x v="0"/>
    <x v="10"/>
    <x v="9"/>
    <n v="19134"/>
    <x v="3"/>
    <s v="OFF-LA-10000973"/>
    <s v="Office Supplies"/>
    <s v="Labels"/>
    <x v="834"/>
    <n v="7.56"/>
    <n v="3"/>
    <x v="2"/>
    <n v="2.6459999999999999"/>
    <x v="5"/>
    <x v="1"/>
    <x v="0"/>
  </r>
  <r>
    <x v="542"/>
    <x v="25"/>
    <d v="2016-12-11T00:00:00"/>
    <s v="Same Day"/>
    <s v="LR-16915"/>
    <s v="Lena Radford"/>
    <x v="0"/>
    <x v="0"/>
    <x v="188"/>
    <x v="2"/>
    <n v="33030"/>
    <x v="0"/>
    <s v="OFF-ST-10001476"/>
    <s v="Office Supplies"/>
    <s v="Storage"/>
    <x v="835"/>
    <n v="85.224000000000004"/>
    <n v="3"/>
    <x v="2"/>
    <n v="7.4570999999999996"/>
    <x v="2"/>
    <x v="4"/>
    <x v="0"/>
  </r>
  <r>
    <x v="543"/>
    <x v="396"/>
    <d v="2016-11-15T00:00:00"/>
    <s v="Second Class"/>
    <s v="FH-14275"/>
    <s v="Frank Hawley"/>
    <x v="1"/>
    <x v="0"/>
    <x v="189"/>
    <x v="14"/>
    <n v="46350"/>
    <x v="2"/>
    <s v="OFF-EN-10002831"/>
    <s v="Office Supplies"/>
    <s v="Envelopes"/>
    <x v="836"/>
    <n v="287.52"/>
    <n v="8"/>
    <x v="0"/>
    <n v="129.38399999999999"/>
    <x v="1"/>
    <x v="0"/>
    <x v="0"/>
  </r>
  <r>
    <x v="543"/>
    <x v="396"/>
    <d v="2016-11-15T00:00:00"/>
    <s v="Second Class"/>
    <s v="FH-14275"/>
    <s v="Frank Hawley"/>
    <x v="1"/>
    <x v="0"/>
    <x v="189"/>
    <x v="14"/>
    <n v="46350"/>
    <x v="2"/>
    <s v="OFF-AP-10002350"/>
    <s v="Office Supplies"/>
    <s v="Appliances"/>
    <x v="550"/>
    <n v="37.68"/>
    <n v="2"/>
    <x v="0"/>
    <n v="10.5504"/>
    <x v="1"/>
    <x v="0"/>
    <x v="0"/>
  </r>
  <r>
    <x v="543"/>
    <x v="396"/>
    <d v="2016-11-15T00:00:00"/>
    <s v="Second Class"/>
    <s v="FH-14275"/>
    <s v="Frank Hawley"/>
    <x v="1"/>
    <x v="0"/>
    <x v="189"/>
    <x v="14"/>
    <n v="46350"/>
    <x v="2"/>
    <s v="OFF-PA-10001763"/>
    <s v="Office Supplies"/>
    <s v="Paper"/>
    <x v="837"/>
    <n v="19.98"/>
    <n v="2"/>
    <x v="0"/>
    <n v="8.9909999999999997"/>
    <x v="1"/>
    <x v="0"/>
    <x v="0"/>
  </r>
  <r>
    <x v="543"/>
    <x v="396"/>
    <d v="2016-11-15T00:00:00"/>
    <s v="Second Class"/>
    <s v="FH-14275"/>
    <s v="Frank Hawley"/>
    <x v="1"/>
    <x v="0"/>
    <x v="189"/>
    <x v="14"/>
    <n v="46350"/>
    <x v="2"/>
    <s v="OFF-AR-10003394"/>
    <s v="Office Supplies"/>
    <s v="Art"/>
    <x v="501"/>
    <n v="20.58"/>
    <n v="7"/>
    <x v="0"/>
    <n v="5.5566000000000004"/>
    <x v="1"/>
    <x v="0"/>
    <x v="0"/>
  </r>
  <r>
    <x v="543"/>
    <x v="396"/>
    <d v="2016-11-15T00:00:00"/>
    <s v="Second Class"/>
    <s v="FH-14275"/>
    <s v="Frank Hawley"/>
    <x v="1"/>
    <x v="0"/>
    <x v="189"/>
    <x v="14"/>
    <n v="46350"/>
    <x v="2"/>
    <s v="OFF-BI-10002072"/>
    <s v="Office Supplies"/>
    <s v="Binders"/>
    <x v="838"/>
    <n v="17.38"/>
    <n v="2"/>
    <x v="0"/>
    <n v="8.69"/>
    <x v="1"/>
    <x v="0"/>
    <x v="0"/>
  </r>
  <r>
    <x v="544"/>
    <x v="411"/>
    <d v="2014-10-03T00:00:00"/>
    <s v="Standard Class"/>
    <s v="AP-10915"/>
    <s v="Arthur Prichep"/>
    <x v="0"/>
    <x v="0"/>
    <x v="1"/>
    <x v="1"/>
    <n v="90045"/>
    <x v="1"/>
    <s v="FUR-FU-10004188"/>
    <s v="Furniture"/>
    <s v="Furnishings"/>
    <x v="741"/>
    <n v="204.6"/>
    <n v="2"/>
    <x v="0"/>
    <n v="53.195999999999998"/>
    <x v="25"/>
    <x v="8"/>
    <x v="2"/>
  </r>
  <r>
    <x v="544"/>
    <x v="411"/>
    <d v="2014-10-03T00:00:00"/>
    <s v="Standard Class"/>
    <s v="AP-10915"/>
    <s v="Arthur Prichep"/>
    <x v="0"/>
    <x v="0"/>
    <x v="1"/>
    <x v="1"/>
    <n v="90045"/>
    <x v="1"/>
    <s v="OFF-FA-10001561"/>
    <s v="Office Supplies"/>
    <s v="Fasteners"/>
    <x v="839"/>
    <n v="8.7200000000000006"/>
    <n v="4"/>
    <x v="0"/>
    <n v="2.8776000000000002"/>
    <x v="25"/>
    <x v="8"/>
    <x v="2"/>
  </r>
  <r>
    <x v="544"/>
    <x v="411"/>
    <d v="2014-10-03T00:00:00"/>
    <s v="Standard Class"/>
    <s v="AP-10915"/>
    <s v="Arthur Prichep"/>
    <x v="0"/>
    <x v="0"/>
    <x v="1"/>
    <x v="1"/>
    <n v="90045"/>
    <x v="1"/>
    <s v="OFF-PA-10002105"/>
    <s v="Office Supplies"/>
    <s v="Paper"/>
    <x v="272"/>
    <n v="6.48"/>
    <n v="1"/>
    <x v="0"/>
    <n v="3.1103999999999998"/>
    <x v="25"/>
    <x v="8"/>
    <x v="2"/>
  </r>
  <r>
    <x v="544"/>
    <x v="411"/>
    <d v="2014-10-03T00:00:00"/>
    <s v="Standard Class"/>
    <s v="AP-10915"/>
    <s v="Arthur Prichep"/>
    <x v="0"/>
    <x v="0"/>
    <x v="1"/>
    <x v="1"/>
    <n v="90045"/>
    <x v="1"/>
    <s v="TEC-MA-10004241"/>
    <s v="Technology"/>
    <s v="Machines"/>
    <x v="840"/>
    <n v="686.32"/>
    <n v="2"/>
    <x v="2"/>
    <n v="223.054"/>
    <x v="25"/>
    <x v="8"/>
    <x v="2"/>
  </r>
  <r>
    <x v="544"/>
    <x v="411"/>
    <d v="2014-10-03T00:00:00"/>
    <s v="Standard Class"/>
    <s v="AP-10915"/>
    <s v="Arthur Prichep"/>
    <x v="0"/>
    <x v="0"/>
    <x v="1"/>
    <x v="1"/>
    <n v="90045"/>
    <x v="1"/>
    <s v="OFF-ST-10004340"/>
    <s v="Office Supplies"/>
    <s v="Storage"/>
    <x v="817"/>
    <n v="62.18"/>
    <n v="1"/>
    <x v="0"/>
    <n v="16.788599999999999"/>
    <x v="25"/>
    <x v="8"/>
    <x v="2"/>
  </r>
  <r>
    <x v="545"/>
    <x v="388"/>
    <d v="2015-04-04T00:00:00"/>
    <s v="Same Day"/>
    <s v="NC-18340"/>
    <s v="Nat Carroll"/>
    <x v="0"/>
    <x v="0"/>
    <x v="190"/>
    <x v="12"/>
    <n v="48911"/>
    <x v="2"/>
    <s v="OFF-AP-10003849"/>
    <s v="Office Supplies"/>
    <s v="Appliances"/>
    <x v="841"/>
    <n v="644.07600000000002"/>
    <n v="2"/>
    <x v="9"/>
    <n v="107.346"/>
    <x v="18"/>
    <x v="3"/>
    <x v="1"/>
  </r>
  <r>
    <x v="545"/>
    <x v="388"/>
    <d v="2015-04-04T00:00:00"/>
    <s v="Same Day"/>
    <s v="NC-18340"/>
    <s v="Nat Carroll"/>
    <x v="0"/>
    <x v="0"/>
    <x v="190"/>
    <x v="12"/>
    <n v="48911"/>
    <x v="2"/>
    <s v="OFF-FA-10000735"/>
    <s v="Office Supplies"/>
    <s v="Fasteners"/>
    <x v="128"/>
    <n v="5.84"/>
    <n v="2"/>
    <x v="0"/>
    <n v="2.6280000000000001"/>
    <x v="18"/>
    <x v="3"/>
    <x v="1"/>
  </r>
  <r>
    <x v="545"/>
    <x v="388"/>
    <d v="2015-04-04T00:00:00"/>
    <s v="Same Day"/>
    <s v="NC-18340"/>
    <s v="Nat Carroll"/>
    <x v="0"/>
    <x v="0"/>
    <x v="190"/>
    <x v="12"/>
    <n v="48911"/>
    <x v="2"/>
    <s v="OFF-BI-10003350"/>
    <s v="Office Supplies"/>
    <s v="Binders"/>
    <x v="842"/>
    <n v="12.76"/>
    <n v="2"/>
    <x v="0"/>
    <n v="5.8696000000000002"/>
    <x v="18"/>
    <x v="3"/>
    <x v="1"/>
  </r>
  <r>
    <x v="545"/>
    <x v="388"/>
    <d v="2015-04-04T00:00:00"/>
    <s v="Same Day"/>
    <s v="NC-18340"/>
    <s v="Nat Carroll"/>
    <x v="0"/>
    <x v="0"/>
    <x v="190"/>
    <x v="12"/>
    <n v="48911"/>
    <x v="2"/>
    <s v="TEC-PH-10000307"/>
    <s v="Technology"/>
    <s v="Phones"/>
    <x v="843"/>
    <n v="10.95"/>
    <n v="1"/>
    <x v="0"/>
    <n v="0.438"/>
    <x v="18"/>
    <x v="3"/>
    <x v="1"/>
  </r>
  <r>
    <x v="545"/>
    <x v="388"/>
    <d v="2015-04-04T00:00:00"/>
    <s v="Same Day"/>
    <s v="NC-18340"/>
    <s v="Nat Carroll"/>
    <x v="0"/>
    <x v="0"/>
    <x v="190"/>
    <x v="12"/>
    <n v="48911"/>
    <x v="2"/>
    <s v="TEC-CO-10004202"/>
    <s v="Technology"/>
    <s v="Copiers"/>
    <x v="844"/>
    <n v="599.98"/>
    <n v="2"/>
    <x v="0"/>
    <n v="209.99299999999999"/>
    <x v="18"/>
    <x v="3"/>
    <x v="1"/>
  </r>
  <r>
    <x v="546"/>
    <x v="412"/>
    <d v="2015-05-14T00:00:00"/>
    <s v="Standard Class"/>
    <s v="CB-12535"/>
    <s v="Claudia Bergmann"/>
    <x v="1"/>
    <x v="0"/>
    <x v="191"/>
    <x v="24"/>
    <n v="44221"/>
    <x v="3"/>
    <s v="FUR-FU-10001852"/>
    <s v="Furniture"/>
    <s v="Furnishings"/>
    <x v="845"/>
    <n v="8.3520000000000003"/>
    <n v="6"/>
    <x v="2"/>
    <n v="1.2527999999999999"/>
    <x v="0"/>
    <x v="5"/>
    <x v="1"/>
  </r>
  <r>
    <x v="547"/>
    <x v="413"/>
    <d v="2017-01-06T00:00:00"/>
    <s v="Standard Class"/>
    <s v="KL-16555"/>
    <s v="Kelly Lampkin"/>
    <x v="1"/>
    <x v="0"/>
    <x v="192"/>
    <x v="33"/>
    <n v="89502"/>
    <x v="1"/>
    <s v="OFF-AR-10003759"/>
    <s v="Office Supplies"/>
    <s v="Art"/>
    <x v="846"/>
    <n v="3.64"/>
    <n v="2"/>
    <x v="0"/>
    <n v="1.6379999999999999"/>
    <x v="23"/>
    <x v="4"/>
    <x v="0"/>
  </r>
  <r>
    <x v="547"/>
    <x v="413"/>
    <d v="2017-01-06T00:00:00"/>
    <s v="Standard Class"/>
    <s v="KL-16555"/>
    <s v="Kelly Lampkin"/>
    <x v="1"/>
    <x v="0"/>
    <x v="192"/>
    <x v="33"/>
    <n v="89502"/>
    <x v="1"/>
    <s v="OFF-BI-10003984"/>
    <s v="Office Supplies"/>
    <s v="Binders"/>
    <x v="697"/>
    <n v="159.768"/>
    <n v="7"/>
    <x v="2"/>
    <n v="53.921700000000001"/>
    <x v="23"/>
    <x v="4"/>
    <x v="0"/>
  </r>
  <r>
    <x v="548"/>
    <x v="414"/>
    <d v="2014-12-21T00:00:00"/>
    <s v="First Class"/>
    <s v="PS-19045"/>
    <s v="Penelope Sewall"/>
    <x v="2"/>
    <x v="0"/>
    <x v="193"/>
    <x v="17"/>
    <n v="22801"/>
    <x v="0"/>
    <s v="OFF-ST-10004337"/>
    <s v="Office Supplies"/>
    <s v="Storage"/>
    <x v="847"/>
    <n v="122.48"/>
    <n v="2"/>
    <x v="0"/>
    <n v="0"/>
    <x v="14"/>
    <x v="4"/>
    <x v="2"/>
  </r>
  <r>
    <x v="548"/>
    <x v="414"/>
    <d v="2014-12-21T00:00:00"/>
    <s v="First Class"/>
    <s v="PS-19045"/>
    <s v="Penelope Sewall"/>
    <x v="2"/>
    <x v="0"/>
    <x v="193"/>
    <x v="17"/>
    <n v="22801"/>
    <x v="0"/>
    <s v="FUR-TA-10001932"/>
    <s v="Furniture"/>
    <s v="Tables"/>
    <x v="848"/>
    <n v="2244.48"/>
    <n v="7"/>
    <x v="0"/>
    <n v="493.78559999999999"/>
    <x v="14"/>
    <x v="4"/>
    <x v="2"/>
  </r>
  <r>
    <x v="548"/>
    <x v="414"/>
    <d v="2014-12-21T00:00:00"/>
    <s v="First Class"/>
    <s v="PS-19045"/>
    <s v="Penelope Sewall"/>
    <x v="2"/>
    <x v="0"/>
    <x v="193"/>
    <x v="17"/>
    <n v="22801"/>
    <x v="0"/>
    <s v="OFF-BI-10003982"/>
    <s v="Office Supplies"/>
    <s v="Binders"/>
    <x v="350"/>
    <n v="62.31"/>
    <n v="3"/>
    <x v="0"/>
    <n v="29.285699999999999"/>
    <x v="14"/>
    <x v="4"/>
    <x v="2"/>
  </r>
  <r>
    <x v="548"/>
    <x v="414"/>
    <d v="2014-12-21T00:00:00"/>
    <s v="First Class"/>
    <s v="PS-19045"/>
    <s v="Penelope Sewall"/>
    <x v="2"/>
    <x v="0"/>
    <x v="193"/>
    <x v="17"/>
    <n v="22801"/>
    <x v="0"/>
    <s v="FUR-TA-10000617"/>
    <s v="Furniture"/>
    <s v="Tables"/>
    <x v="342"/>
    <n v="455.1"/>
    <n v="2"/>
    <x v="0"/>
    <n v="100.122"/>
    <x v="14"/>
    <x v="4"/>
    <x v="2"/>
  </r>
  <r>
    <x v="549"/>
    <x v="415"/>
    <d v="2016-07-07T00:00:00"/>
    <s v="Second Class"/>
    <s v="GB-14530"/>
    <s v="George Bell"/>
    <x v="1"/>
    <x v="0"/>
    <x v="1"/>
    <x v="1"/>
    <n v="90004"/>
    <x v="1"/>
    <s v="FUR-CH-10002126"/>
    <s v="Furniture"/>
    <s v="Chairs"/>
    <x v="849"/>
    <n v="195.184"/>
    <n v="1"/>
    <x v="2"/>
    <n v="19.5184"/>
    <x v="28"/>
    <x v="7"/>
    <x v="0"/>
  </r>
  <r>
    <x v="550"/>
    <x v="222"/>
    <d v="2017-07-04T00:00:00"/>
    <s v="Standard Class"/>
    <s v="AA-10315"/>
    <s v="Alex Avila"/>
    <x v="0"/>
    <x v="0"/>
    <x v="31"/>
    <x v="11"/>
    <n v="55407"/>
    <x v="2"/>
    <s v="OFF-AP-10000576"/>
    <s v="Office Supplies"/>
    <s v="Appliances"/>
    <x v="850"/>
    <n v="362.94"/>
    <n v="3"/>
    <x v="0"/>
    <n v="90.734999999999999"/>
    <x v="25"/>
    <x v="1"/>
    <x v="3"/>
  </r>
  <r>
    <x v="550"/>
    <x v="222"/>
    <d v="2017-07-04T00:00:00"/>
    <s v="Standard Class"/>
    <s v="AA-10315"/>
    <s v="Alex Avila"/>
    <x v="0"/>
    <x v="0"/>
    <x v="31"/>
    <x v="11"/>
    <n v="55407"/>
    <x v="2"/>
    <s v="OFF-BI-10004654"/>
    <s v="Office Supplies"/>
    <s v="Binders"/>
    <x v="68"/>
    <n v="11.54"/>
    <n v="2"/>
    <x v="0"/>
    <n v="5.77"/>
    <x v="25"/>
    <x v="1"/>
    <x v="3"/>
  </r>
  <r>
    <x v="551"/>
    <x v="416"/>
    <d v="2014-09-05T00:00:00"/>
    <s v="Second Class"/>
    <s v="LT-16765"/>
    <s v="Larry Tron"/>
    <x v="0"/>
    <x v="0"/>
    <x v="194"/>
    <x v="1"/>
    <n v="92025"/>
    <x v="1"/>
    <s v="OFF-AR-10004042"/>
    <s v="Office Supplies"/>
    <s v="Art"/>
    <x v="30"/>
    <n v="53.94"/>
    <n v="3"/>
    <x v="0"/>
    <n v="15.6426"/>
    <x v="26"/>
    <x v="8"/>
    <x v="2"/>
  </r>
  <r>
    <x v="552"/>
    <x v="223"/>
    <d v="2014-03-08T00:00:00"/>
    <s v="Standard Class"/>
    <s v="AP-10720"/>
    <s v="Anne Pryor"/>
    <x v="2"/>
    <x v="0"/>
    <x v="20"/>
    <x v="15"/>
    <n v="10035"/>
    <x v="3"/>
    <s v="TEC-PH-10004700"/>
    <s v="Technology"/>
    <s v="Phones"/>
    <x v="851"/>
    <n v="9.99"/>
    <n v="1"/>
    <x v="0"/>
    <n v="4.5953999999999997"/>
    <x v="21"/>
    <x v="10"/>
    <x v="2"/>
  </r>
  <r>
    <x v="552"/>
    <x v="223"/>
    <d v="2014-03-08T00:00:00"/>
    <s v="Standard Class"/>
    <s v="AP-10720"/>
    <s v="Anne Pryor"/>
    <x v="2"/>
    <x v="0"/>
    <x v="20"/>
    <x v="15"/>
    <n v="10035"/>
    <x v="3"/>
    <s v="OFF-BI-10004593"/>
    <s v="Office Supplies"/>
    <s v="Binders"/>
    <x v="270"/>
    <n v="125.76"/>
    <n v="3"/>
    <x v="2"/>
    <n v="40.872"/>
    <x v="21"/>
    <x v="10"/>
    <x v="2"/>
  </r>
  <r>
    <x v="552"/>
    <x v="223"/>
    <d v="2014-03-08T00:00:00"/>
    <s v="Standard Class"/>
    <s v="AP-10720"/>
    <s v="Anne Pryor"/>
    <x v="2"/>
    <x v="0"/>
    <x v="20"/>
    <x v="15"/>
    <n v="10035"/>
    <x v="3"/>
    <s v="OFF-BI-10003429"/>
    <s v="Office Supplies"/>
    <s v="Binders"/>
    <x v="852"/>
    <n v="25.32"/>
    <n v="5"/>
    <x v="2"/>
    <n v="9.1784999999999997"/>
    <x v="21"/>
    <x v="10"/>
    <x v="2"/>
  </r>
  <r>
    <x v="553"/>
    <x v="417"/>
    <d v="2014-05-08T00:00:00"/>
    <s v="Standard Class"/>
    <s v="PM-18940"/>
    <s v="Paul MacIntyre"/>
    <x v="0"/>
    <x v="0"/>
    <x v="25"/>
    <x v="12"/>
    <n v="49201"/>
    <x v="2"/>
    <s v="OFF-BI-10001294"/>
    <s v="Office Supplies"/>
    <s v="Binders"/>
    <x v="673"/>
    <n v="46.8"/>
    <n v="4"/>
    <x v="0"/>
    <n v="21.06"/>
    <x v="18"/>
    <x v="5"/>
    <x v="2"/>
  </r>
  <r>
    <x v="554"/>
    <x v="121"/>
    <d v="2015-11-02T00:00:00"/>
    <s v="Same Day"/>
    <s v="KC-16540"/>
    <s v="Kelly Collister"/>
    <x v="0"/>
    <x v="0"/>
    <x v="4"/>
    <x v="4"/>
    <n v="98115"/>
    <x v="1"/>
    <s v="TEC-AC-10001552"/>
    <s v="Technology"/>
    <s v="Accessories"/>
    <x v="100"/>
    <n v="447.93"/>
    <n v="9"/>
    <x v="0"/>
    <n v="49.272300000000001"/>
    <x v="28"/>
    <x v="0"/>
    <x v="1"/>
  </r>
  <r>
    <x v="555"/>
    <x v="166"/>
    <d v="2017-12-10T00:00:00"/>
    <s v="Second Class"/>
    <s v="DL-13315"/>
    <s v="Delfina Latchford"/>
    <x v="0"/>
    <x v="0"/>
    <x v="20"/>
    <x v="15"/>
    <n v="10035"/>
    <x v="3"/>
    <s v="FUR-FU-10004952"/>
    <s v="Furniture"/>
    <s v="Furnishings"/>
    <x v="853"/>
    <n v="109.48"/>
    <n v="2"/>
    <x v="0"/>
    <n v="33.938800000000001"/>
    <x v="0"/>
    <x v="4"/>
    <x v="3"/>
  </r>
  <r>
    <x v="555"/>
    <x v="166"/>
    <d v="2017-12-10T00:00:00"/>
    <s v="Second Class"/>
    <s v="DL-13315"/>
    <s v="Delfina Latchford"/>
    <x v="0"/>
    <x v="0"/>
    <x v="20"/>
    <x v="15"/>
    <n v="10035"/>
    <x v="3"/>
    <s v="OFF-ST-10004123"/>
    <s v="Office Supplies"/>
    <s v="Storage"/>
    <x v="72"/>
    <n v="272.94"/>
    <n v="3"/>
    <x v="0"/>
    <n v="0"/>
    <x v="0"/>
    <x v="4"/>
    <x v="3"/>
  </r>
  <r>
    <x v="555"/>
    <x v="166"/>
    <d v="2017-12-10T00:00:00"/>
    <s v="Second Class"/>
    <s v="DL-13315"/>
    <s v="Delfina Latchford"/>
    <x v="0"/>
    <x v="0"/>
    <x v="20"/>
    <x v="15"/>
    <n v="10035"/>
    <x v="3"/>
    <s v="OFF-PA-10003172"/>
    <s v="Office Supplies"/>
    <s v="Paper"/>
    <x v="854"/>
    <n v="19.440000000000001"/>
    <n v="3"/>
    <x v="0"/>
    <n v="9.3312000000000008"/>
    <x v="0"/>
    <x v="4"/>
    <x v="3"/>
  </r>
  <r>
    <x v="555"/>
    <x v="166"/>
    <d v="2017-12-10T00:00:00"/>
    <s v="Second Class"/>
    <s v="DL-13315"/>
    <s v="Delfina Latchford"/>
    <x v="0"/>
    <x v="0"/>
    <x v="20"/>
    <x v="15"/>
    <n v="10035"/>
    <x v="3"/>
    <s v="OFF-ST-10002352"/>
    <s v="Office Supplies"/>
    <s v="Storage"/>
    <x v="855"/>
    <n v="31.92"/>
    <n v="4"/>
    <x v="0"/>
    <n v="8.2992000000000008"/>
    <x v="0"/>
    <x v="4"/>
    <x v="3"/>
  </r>
  <r>
    <x v="556"/>
    <x v="418"/>
    <d v="2014-03-14T00:00:00"/>
    <s v="Standard Class"/>
    <s v="SW-20275"/>
    <s v="Scott Williamson"/>
    <x v="0"/>
    <x v="0"/>
    <x v="195"/>
    <x v="12"/>
    <n v="48073"/>
    <x v="2"/>
    <s v="OFF-PA-10002259"/>
    <s v="Office Supplies"/>
    <s v="Paper"/>
    <x v="856"/>
    <n v="22.38"/>
    <n v="2"/>
    <x v="0"/>
    <n v="10.7424"/>
    <x v="13"/>
    <x v="10"/>
    <x v="2"/>
  </r>
  <r>
    <x v="557"/>
    <x v="419"/>
    <d v="2014-04-25T00:00:00"/>
    <s v="Standard Class"/>
    <s v="AA-10375"/>
    <s v="Allen Armold"/>
    <x v="0"/>
    <x v="0"/>
    <x v="1"/>
    <x v="1"/>
    <n v="90008"/>
    <x v="1"/>
    <s v="OFF-BI-10002976"/>
    <s v="Office Supplies"/>
    <s v="Binders"/>
    <x v="857"/>
    <n v="16.52"/>
    <n v="5"/>
    <x v="2"/>
    <n v="5.5754999999999999"/>
    <x v="30"/>
    <x v="3"/>
    <x v="2"/>
  </r>
  <r>
    <x v="558"/>
    <x v="420"/>
    <d v="2015-10-26T00:00:00"/>
    <s v="Standard Class"/>
    <s v="LT-17110"/>
    <s v="Liz Thompson"/>
    <x v="0"/>
    <x v="0"/>
    <x v="41"/>
    <x v="10"/>
    <n v="61701"/>
    <x v="2"/>
    <s v="OFF-BI-10000301"/>
    <s v="Office Supplies"/>
    <s v="Binders"/>
    <x v="625"/>
    <n v="5.1760000000000002"/>
    <n v="4"/>
    <x v="3"/>
    <n v="-7.7640000000000002"/>
    <x v="6"/>
    <x v="2"/>
    <x v="1"/>
  </r>
  <r>
    <x v="559"/>
    <x v="421"/>
    <d v="2015-08-25T00:00:00"/>
    <s v="First Class"/>
    <s v="DP-13105"/>
    <s v="Dave Poirier"/>
    <x v="1"/>
    <x v="0"/>
    <x v="20"/>
    <x v="15"/>
    <n v="10035"/>
    <x v="3"/>
    <s v="OFF-BI-10003694"/>
    <s v="Office Supplies"/>
    <s v="Binders"/>
    <x v="858"/>
    <n v="50.112000000000002"/>
    <n v="6"/>
    <x v="2"/>
    <n v="16.2864"/>
    <x v="6"/>
    <x v="6"/>
    <x v="1"/>
  </r>
  <r>
    <x v="560"/>
    <x v="48"/>
    <d v="2016-09-03T00:00:00"/>
    <s v="Standard Class"/>
    <s v="AB-10060"/>
    <s v="Adam Bellavance"/>
    <x v="2"/>
    <x v="0"/>
    <x v="3"/>
    <x v="38"/>
    <n v="3301"/>
    <x v="3"/>
    <s v="OFF-SU-10000381"/>
    <s v="Office Supplies"/>
    <s v="Supplies"/>
    <x v="660"/>
    <n v="27.93"/>
    <n v="3"/>
    <x v="0"/>
    <n v="8.0997000000000003"/>
    <x v="25"/>
    <x v="6"/>
    <x v="0"/>
  </r>
  <r>
    <x v="561"/>
    <x v="422"/>
    <d v="2014-12-30T00:00:00"/>
    <s v="Second Class"/>
    <s v="AT-10435"/>
    <s v="Alyssa Tate"/>
    <x v="2"/>
    <x v="0"/>
    <x v="1"/>
    <x v="1"/>
    <n v="90004"/>
    <x v="1"/>
    <s v="OFF-LA-10004425"/>
    <s v="Office Supplies"/>
    <s v="Labels"/>
    <x v="859"/>
    <n v="11.56"/>
    <n v="4"/>
    <x v="0"/>
    <n v="5.4332000000000003"/>
    <x v="8"/>
    <x v="4"/>
    <x v="2"/>
  </r>
  <r>
    <x v="562"/>
    <x v="49"/>
    <d v="2016-12-05T00:00:00"/>
    <s v="Standard Class"/>
    <s v="JE-15745"/>
    <s v="Joel Eaton"/>
    <x v="0"/>
    <x v="0"/>
    <x v="196"/>
    <x v="39"/>
    <n v="20852"/>
    <x v="3"/>
    <s v="FUR-CH-10001270"/>
    <s v="Furniture"/>
    <s v="Chairs"/>
    <x v="860"/>
    <n v="172.5"/>
    <n v="2"/>
    <x v="0"/>
    <n v="51.75"/>
    <x v="26"/>
    <x v="4"/>
    <x v="0"/>
  </r>
  <r>
    <x v="562"/>
    <x v="49"/>
    <d v="2016-12-05T00:00:00"/>
    <s v="Standard Class"/>
    <s v="JE-15745"/>
    <s v="Joel Eaton"/>
    <x v="0"/>
    <x v="0"/>
    <x v="196"/>
    <x v="39"/>
    <n v="20852"/>
    <x v="3"/>
    <s v="TEC-PH-10003931"/>
    <s v="Technology"/>
    <s v="Phones"/>
    <x v="161"/>
    <n v="179.97"/>
    <n v="3"/>
    <x v="0"/>
    <n v="44.9925"/>
    <x v="26"/>
    <x v="4"/>
    <x v="0"/>
  </r>
  <r>
    <x v="563"/>
    <x v="423"/>
    <d v="2016-04-27T00:00:00"/>
    <s v="Second Class"/>
    <s v="CA-12055"/>
    <s v="Cathy Armstrong"/>
    <x v="2"/>
    <x v="0"/>
    <x v="12"/>
    <x v="5"/>
    <n v="77070"/>
    <x v="2"/>
    <s v="TEC-AC-10003174"/>
    <s v="Technology"/>
    <s v="Accessories"/>
    <x v="619"/>
    <n v="258.69600000000003"/>
    <n v="3"/>
    <x v="2"/>
    <n v="64.674000000000007"/>
    <x v="16"/>
    <x v="3"/>
    <x v="0"/>
  </r>
  <r>
    <x v="564"/>
    <x v="261"/>
    <d v="2014-06-25T00:00:00"/>
    <s v="Standard Class"/>
    <s v="DB-13060"/>
    <s v="Dave Brooks"/>
    <x v="0"/>
    <x v="0"/>
    <x v="80"/>
    <x v="30"/>
    <n v="8701"/>
    <x v="3"/>
    <s v="TEC-PH-10004539"/>
    <s v="Technology"/>
    <s v="Phones"/>
    <x v="861"/>
    <n v="1322.93"/>
    <n v="7"/>
    <x v="0"/>
    <n v="357.19110000000001"/>
    <x v="30"/>
    <x v="1"/>
    <x v="2"/>
  </r>
  <r>
    <x v="564"/>
    <x v="261"/>
    <d v="2014-06-25T00:00:00"/>
    <s v="Standard Class"/>
    <s v="DB-13060"/>
    <s v="Dave Brooks"/>
    <x v="0"/>
    <x v="0"/>
    <x v="80"/>
    <x v="30"/>
    <n v="8701"/>
    <x v="3"/>
    <s v="OFF-AR-10001919"/>
    <s v="Office Supplies"/>
    <s v="Art"/>
    <x v="862"/>
    <n v="3.76"/>
    <n v="2"/>
    <x v="0"/>
    <n v="1.0904"/>
    <x v="30"/>
    <x v="1"/>
    <x v="2"/>
  </r>
  <r>
    <x v="565"/>
    <x v="424"/>
    <d v="2017-01-15T00:00:00"/>
    <s v="First Class"/>
    <s v="RB-19570"/>
    <s v="Rob Beeghly"/>
    <x v="0"/>
    <x v="0"/>
    <x v="108"/>
    <x v="3"/>
    <n v="28540"/>
    <x v="0"/>
    <s v="OFF-EN-10002504"/>
    <s v="Office Supplies"/>
    <s v="Envelopes"/>
    <x v="113"/>
    <n v="21.744"/>
    <n v="1"/>
    <x v="2"/>
    <n v="7.3385999999999996"/>
    <x v="19"/>
    <x v="9"/>
    <x v="3"/>
  </r>
  <r>
    <x v="565"/>
    <x v="424"/>
    <d v="2017-01-15T00:00:00"/>
    <s v="First Class"/>
    <s v="RB-19570"/>
    <s v="Rob Beeghly"/>
    <x v="0"/>
    <x v="0"/>
    <x v="108"/>
    <x v="3"/>
    <n v="28540"/>
    <x v="0"/>
    <s v="TEC-PH-10003655"/>
    <s v="Technology"/>
    <s v="Phones"/>
    <x v="863"/>
    <n v="7.92"/>
    <n v="5"/>
    <x v="2"/>
    <n v="0.69299999999999995"/>
    <x v="19"/>
    <x v="9"/>
    <x v="3"/>
  </r>
  <r>
    <x v="566"/>
    <x v="156"/>
    <d v="2014-11-30T00:00:00"/>
    <s v="Standard Class"/>
    <s v="HR-14830"/>
    <s v="Harold Ryan"/>
    <x v="1"/>
    <x v="0"/>
    <x v="4"/>
    <x v="4"/>
    <n v="98103"/>
    <x v="1"/>
    <s v="OFF-BI-10004656"/>
    <s v="Office Supplies"/>
    <s v="Binders"/>
    <x v="864"/>
    <n v="12.096"/>
    <n v="7"/>
    <x v="2"/>
    <n v="4.2336"/>
    <x v="16"/>
    <x v="0"/>
    <x v="2"/>
  </r>
  <r>
    <x v="566"/>
    <x v="156"/>
    <d v="2014-11-30T00:00:00"/>
    <s v="Standard Class"/>
    <s v="HR-14830"/>
    <s v="Harold Ryan"/>
    <x v="1"/>
    <x v="0"/>
    <x v="4"/>
    <x v="4"/>
    <n v="98103"/>
    <x v="1"/>
    <s v="OFF-ST-10002344"/>
    <s v="Office Supplies"/>
    <s v="Storage"/>
    <x v="865"/>
    <n v="485.88"/>
    <n v="6"/>
    <x v="0"/>
    <n v="9.7175999999999991"/>
    <x v="16"/>
    <x v="0"/>
    <x v="2"/>
  </r>
  <r>
    <x v="566"/>
    <x v="156"/>
    <d v="2014-11-30T00:00:00"/>
    <s v="Standard Class"/>
    <s v="HR-14830"/>
    <s v="Harold Ryan"/>
    <x v="1"/>
    <x v="0"/>
    <x v="4"/>
    <x v="4"/>
    <n v="98103"/>
    <x v="1"/>
    <s v="OFF-PA-10001800"/>
    <s v="Office Supplies"/>
    <s v="Paper"/>
    <x v="585"/>
    <n v="25.92"/>
    <n v="4"/>
    <x v="0"/>
    <n v="12.441599999999999"/>
    <x v="16"/>
    <x v="0"/>
    <x v="2"/>
  </r>
  <r>
    <x v="566"/>
    <x v="156"/>
    <d v="2014-11-30T00:00:00"/>
    <s v="Standard Class"/>
    <s v="HR-14830"/>
    <s v="Harold Ryan"/>
    <x v="1"/>
    <x v="0"/>
    <x v="4"/>
    <x v="4"/>
    <n v="98103"/>
    <x v="1"/>
    <s v="OFF-ST-10000036"/>
    <s v="Office Supplies"/>
    <s v="Storage"/>
    <x v="595"/>
    <n v="197.58"/>
    <n v="2"/>
    <x v="0"/>
    <n v="53.346600000000002"/>
    <x v="16"/>
    <x v="0"/>
    <x v="2"/>
  </r>
  <r>
    <x v="567"/>
    <x v="425"/>
    <d v="2017-02-28T00:00:00"/>
    <s v="Second Class"/>
    <s v="BT-11530"/>
    <s v="Bradley Talbott"/>
    <x v="2"/>
    <x v="0"/>
    <x v="1"/>
    <x v="1"/>
    <n v="90036"/>
    <x v="1"/>
    <s v="OFF-AP-10004532"/>
    <s v="Office Supplies"/>
    <s v="Appliances"/>
    <x v="564"/>
    <n v="81.92"/>
    <n v="4"/>
    <x v="0"/>
    <n v="22.118400000000001"/>
    <x v="20"/>
    <x v="11"/>
    <x v="3"/>
  </r>
  <r>
    <x v="567"/>
    <x v="425"/>
    <d v="2017-02-28T00:00:00"/>
    <s v="Second Class"/>
    <s v="BT-11530"/>
    <s v="Bradley Talbott"/>
    <x v="2"/>
    <x v="0"/>
    <x v="1"/>
    <x v="1"/>
    <n v="90036"/>
    <x v="1"/>
    <s v="TEC-PH-10004447"/>
    <s v="Technology"/>
    <s v="Phones"/>
    <x v="866"/>
    <n v="889.53599999999994"/>
    <n v="8"/>
    <x v="2"/>
    <n v="66.715199999999996"/>
    <x v="20"/>
    <x v="11"/>
    <x v="3"/>
  </r>
  <r>
    <x v="567"/>
    <x v="425"/>
    <d v="2017-02-28T00:00:00"/>
    <s v="Second Class"/>
    <s v="BT-11530"/>
    <s v="Bradley Talbott"/>
    <x v="2"/>
    <x v="0"/>
    <x v="1"/>
    <x v="1"/>
    <n v="90036"/>
    <x v="1"/>
    <s v="FUR-CH-10003973"/>
    <s v="Furniture"/>
    <s v="Chairs"/>
    <x v="867"/>
    <n v="892.22400000000005"/>
    <n v="3"/>
    <x v="2"/>
    <n v="89.222399999999993"/>
    <x v="20"/>
    <x v="11"/>
    <x v="3"/>
  </r>
  <r>
    <x v="567"/>
    <x v="425"/>
    <d v="2017-02-28T00:00:00"/>
    <s v="Second Class"/>
    <s v="BT-11530"/>
    <s v="Bradley Talbott"/>
    <x v="2"/>
    <x v="0"/>
    <x v="1"/>
    <x v="1"/>
    <n v="90036"/>
    <x v="1"/>
    <s v="OFF-PA-10001970"/>
    <s v="Office Supplies"/>
    <s v="Paper"/>
    <x v="366"/>
    <n v="223.92"/>
    <n v="4"/>
    <x v="0"/>
    <n v="109.7208"/>
    <x v="20"/>
    <x v="11"/>
    <x v="3"/>
  </r>
  <r>
    <x v="567"/>
    <x v="425"/>
    <d v="2017-02-28T00:00:00"/>
    <s v="Second Class"/>
    <s v="BT-11530"/>
    <s v="Bradley Talbott"/>
    <x v="2"/>
    <x v="0"/>
    <x v="1"/>
    <x v="1"/>
    <n v="90036"/>
    <x v="1"/>
    <s v="OFF-PA-10000682"/>
    <s v="Office Supplies"/>
    <s v="Paper"/>
    <x v="868"/>
    <n v="23.12"/>
    <n v="4"/>
    <x v="0"/>
    <n v="11.328799999999999"/>
    <x v="20"/>
    <x v="11"/>
    <x v="3"/>
  </r>
  <r>
    <x v="568"/>
    <x v="426"/>
    <d v="2015-09-15T00:00:00"/>
    <s v="Same Day"/>
    <s v="NG-18355"/>
    <s v="Nat Gilpin"/>
    <x v="1"/>
    <x v="0"/>
    <x v="197"/>
    <x v="2"/>
    <n v="33065"/>
    <x v="0"/>
    <s v="OFF-PA-10001937"/>
    <s v="Office Supplies"/>
    <s v="Paper"/>
    <x v="289"/>
    <n v="15.552"/>
    <n v="3"/>
    <x v="2"/>
    <n v="5.4432"/>
    <x v="4"/>
    <x v="8"/>
    <x v="1"/>
  </r>
  <r>
    <x v="568"/>
    <x v="426"/>
    <d v="2015-09-15T00:00:00"/>
    <s v="Same Day"/>
    <s v="NG-18355"/>
    <s v="Nat Gilpin"/>
    <x v="1"/>
    <x v="0"/>
    <x v="197"/>
    <x v="2"/>
    <n v="33065"/>
    <x v="0"/>
    <s v="FUR-FU-10002268"/>
    <s v="Furniture"/>
    <s v="Furnishings"/>
    <x v="869"/>
    <n v="15.712"/>
    <n v="4"/>
    <x v="2"/>
    <n v="2.5531999999999999"/>
    <x v="4"/>
    <x v="8"/>
    <x v="1"/>
  </r>
  <r>
    <x v="568"/>
    <x v="426"/>
    <d v="2015-09-15T00:00:00"/>
    <s v="Same Day"/>
    <s v="NG-18355"/>
    <s v="Nat Gilpin"/>
    <x v="1"/>
    <x v="0"/>
    <x v="197"/>
    <x v="2"/>
    <n v="33065"/>
    <x v="0"/>
    <s v="OFF-ST-10001321"/>
    <s v="Office Supplies"/>
    <s v="Storage"/>
    <x v="421"/>
    <n v="24.672000000000001"/>
    <n v="2"/>
    <x v="2"/>
    <n v="2.1587999999999998"/>
    <x v="4"/>
    <x v="8"/>
    <x v="1"/>
  </r>
  <r>
    <x v="568"/>
    <x v="426"/>
    <d v="2015-09-15T00:00:00"/>
    <s v="Same Day"/>
    <s v="NG-18355"/>
    <s v="Nat Gilpin"/>
    <x v="1"/>
    <x v="0"/>
    <x v="197"/>
    <x v="2"/>
    <n v="33065"/>
    <x v="0"/>
    <s v="FUR-FU-10003394"/>
    <s v="Furniture"/>
    <s v="Furnishings"/>
    <x v="583"/>
    <n v="55.968000000000004"/>
    <n v="1"/>
    <x v="2"/>
    <n v="-2.0988000000000002"/>
    <x v="4"/>
    <x v="8"/>
    <x v="1"/>
  </r>
  <r>
    <x v="569"/>
    <x v="143"/>
    <d v="2016-04-12T00:00:00"/>
    <s v="Standard Class"/>
    <s v="ZC-21910"/>
    <s v="Zuschuss Carroll"/>
    <x v="0"/>
    <x v="0"/>
    <x v="12"/>
    <x v="5"/>
    <n v="77041"/>
    <x v="2"/>
    <s v="TEC-AC-10001990"/>
    <s v="Technology"/>
    <s v="Accessories"/>
    <x v="870"/>
    <n v="431.928"/>
    <n v="9"/>
    <x v="2"/>
    <n v="64.789199999999994"/>
    <x v="0"/>
    <x v="3"/>
    <x v="0"/>
  </r>
  <r>
    <x v="569"/>
    <x v="143"/>
    <d v="2016-04-12T00:00:00"/>
    <s v="Standard Class"/>
    <s v="ZC-21910"/>
    <s v="Zuschuss Carroll"/>
    <x v="0"/>
    <x v="0"/>
    <x v="12"/>
    <x v="5"/>
    <n v="77041"/>
    <x v="2"/>
    <s v="FUR-CH-10004540"/>
    <s v="Furniture"/>
    <s v="Chairs"/>
    <x v="871"/>
    <n v="95.983999999999995"/>
    <n v="4"/>
    <x v="4"/>
    <n v="-4.1135999999999999"/>
    <x v="0"/>
    <x v="3"/>
    <x v="0"/>
  </r>
  <r>
    <x v="569"/>
    <x v="143"/>
    <d v="2016-04-12T00:00:00"/>
    <s v="Standard Class"/>
    <s v="ZC-21910"/>
    <s v="Zuschuss Carroll"/>
    <x v="0"/>
    <x v="0"/>
    <x v="12"/>
    <x v="5"/>
    <n v="77041"/>
    <x v="2"/>
    <s v="OFF-BI-10004995"/>
    <s v="Office Supplies"/>
    <s v="Binders"/>
    <x v="316"/>
    <n v="1088.7919999999999"/>
    <n v="4"/>
    <x v="3"/>
    <n v="-1850.9464"/>
    <x v="0"/>
    <x v="3"/>
    <x v="0"/>
  </r>
  <r>
    <x v="570"/>
    <x v="427"/>
    <d v="2016-07-24T00:00:00"/>
    <s v="Standard Class"/>
    <s v="LS-16945"/>
    <s v="Linda Southworth"/>
    <x v="1"/>
    <x v="0"/>
    <x v="60"/>
    <x v="22"/>
    <n v="80219"/>
    <x v="1"/>
    <s v="FUR-CH-10002335"/>
    <s v="Furniture"/>
    <s v="Chairs"/>
    <x v="629"/>
    <n v="544.00800000000004"/>
    <n v="3"/>
    <x v="2"/>
    <n v="40.800600000000003"/>
    <x v="15"/>
    <x v="7"/>
    <x v="0"/>
  </r>
  <r>
    <x v="570"/>
    <x v="427"/>
    <d v="2016-07-24T00:00:00"/>
    <s v="Standard Class"/>
    <s v="LS-16945"/>
    <s v="Linda Southworth"/>
    <x v="1"/>
    <x v="0"/>
    <x v="60"/>
    <x v="22"/>
    <n v="80219"/>
    <x v="1"/>
    <s v="OFF-BI-10004967"/>
    <s v="Office Supplies"/>
    <s v="Binders"/>
    <x v="256"/>
    <n v="1.8720000000000001"/>
    <n v="3"/>
    <x v="6"/>
    <n v="-1.4352"/>
    <x v="15"/>
    <x v="7"/>
    <x v="0"/>
  </r>
  <r>
    <x v="570"/>
    <x v="427"/>
    <d v="2016-07-24T00:00:00"/>
    <s v="Standard Class"/>
    <s v="LS-16945"/>
    <s v="Linda Southworth"/>
    <x v="1"/>
    <x v="0"/>
    <x v="60"/>
    <x v="22"/>
    <n v="80219"/>
    <x v="1"/>
    <s v="FUR-CH-10002331"/>
    <s v="Furniture"/>
    <s v="Chairs"/>
    <x v="407"/>
    <n v="854.35199999999998"/>
    <n v="3"/>
    <x v="2"/>
    <n v="10.679399999999999"/>
    <x v="15"/>
    <x v="7"/>
    <x v="0"/>
  </r>
  <r>
    <x v="570"/>
    <x v="427"/>
    <d v="2016-07-24T00:00:00"/>
    <s v="Standard Class"/>
    <s v="LS-16945"/>
    <s v="Linda Southworth"/>
    <x v="1"/>
    <x v="0"/>
    <x v="60"/>
    <x v="22"/>
    <n v="80219"/>
    <x v="1"/>
    <s v="OFF-ST-10002292"/>
    <s v="Office Supplies"/>
    <s v="Storage"/>
    <x v="872"/>
    <n v="593.56799999999998"/>
    <n v="2"/>
    <x v="2"/>
    <n v="0"/>
    <x v="15"/>
    <x v="7"/>
    <x v="0"/>
  </r>
  <r>
    <x v="570"/>
    <x v="427"/>
    <d v="2016-07-24T00:00:00"/>
    <s v="Standard Class"/>
    <s v="LS-16945"/>
    <s v="Linda Southworth"/>
    <x v="1"/>
    <x v="0"/>
    <x v="60"/>
    <x v="22"/>
    <n v="80219"/>
    <x v="1"/>
    <s v="OFF-ST-10000689"/>
    <s v="Office Supplies"/>
    <s v="Storage"/>
    <x v="426"/>
    <n v="338.04"/>
    <n v="3"/>
    <x v="2"/>
    <n v="-33.804000000000002"/>
    <x v="15"/>
    <x v="7"/>
    <x v="0"/>
  </r>
  <r>
    <x v="571"/>
    <x v="378"/>
    <d v="2017-08-04T00:00:00"/>
    <s v="First Class"/>
    <s v="LH-16750"/>
    <s v="Larry Hughes"/>
    <x v="0"/>
    <x v="0"/>
    <x v="35"/>
    <x v="3"/>
    <n v="28205"/>
    <x v="0"/>
    <s v="TEC-PH-10002660"/>
    <s v="Technology"/>
    <s v="Phones"/>
    <x v="704"/>
    <n v="271.95999999999998"/>
    <n v="5"/>
    <x v="2"/>
    <n v="16.997499999999999"/>
    <x v="26"/>
    <x v="6"/>
    <x v="3"/>
  </r>
  <r>
    <x v="572"/>
    <x v="216"/>
    <d v="2016-07-18T00:00:00"/>
    <s v="Second Class"/>
    <s v="SW-20755"/>
    <s v="Steven Ward"/>
    <x v="1"/>
    <x v="0"/>
    <x v="20"/>
    <x v="15"/>
    <n v="10009"/>
    <x v="3"/>
    <s v="OFF-ST-10004634"/>
    <s v="Office Supplies"/>
    <s v="Storage"/>
    <x v="602"/>
    <n v="11.21"/>
    <n v="1"/>
    <x v="0"/>
    <n v="3.363"/>
    <x v="19"/>
    <x v="7"/>
    <x v="0"/>
  </r>
  <r>
    <x v="572"/>
    <x v="216"/>
    <d v="2016-07-18T00:00:00"/>
    <s v="Second Class"/>
    <s v="SW-20755"/>
    <s v="Steven Ward"/>
    <x v="1"/>
    <x v="0"/>
    <x v="20"/>
    <x v="15"/>
    <n v="10009"/>
    <x v="3"/>
    <s v="OFF-BI-10002160"/>
    <s v="Office Supplies"/>
    <s v="Binders"/>
    <x v="315"/>
    <n v="9.1440000000000001"/>
    <n v="3"/>
    <x v="2"/>
    <n v="3.2004000000000001"/>
    <x v="19"/>
    <x v="7"/>
    <x v="0"/>
  </r>
  <r>
    <x v="572"/>
    <x v="216"/>
    <d v="2016-07-18T00:00:00"/>
    <s v="Second Class"/>
    <s v="SW-20755"/>
    <s v="Steven Ward"/>
    <x v="1"/>
    <x v="0"/>
    <x v="20"/>
    <x v="15"/>
    <n v="10009"/>
    <x v="3"/>
    <s v="OFF-FA-10002988"/>
    <s v="Office Supplies"/>
    <s v="Fasteners"/>
    <x v="132"/>
    <n v="14.07"/>
    <n v="7"/>
    <x v="0"/>
    <n v="6.8943000000000003"/>
    <x v="19"/>
    <x v="7"/>
    <x v="0"/>
  </r>
  <r>
    <x v="572"/>
    <x v="216"/>
    <d v="2016-07-18T00:00:00"/>
    <s v="Second Class"/>
    <s v="SW-20755"/>
    <s v="Steven Ward"/>
    <x v="1"/>
    <x v="0"/>
    <x v="20"/>
    <x v="15"/>
    <n v="10009"/>
    <x v="3"/>
    <s v="OFF-AR-10004999"/>
    <s v="Office Supplies"/>
    <s v="Art"/>
    <x v="873"/>
    <n v="41.86"/>
    <n v="7"/>
    <x v="0"/>
    <n v="10.465"/>
    <x v="19"/>
    <x v="7"/>
    <x v="0"/>
  </r>
  <r>
    <x v="572"/>
    <x v="216"/>
    <d v="2016-07-18T00:00:00"/>
    <s v="Second Class"/>
    <s v="SW-20755"/>
    <s v="Steven Ward"/>
    <x v="1"/>
    <x v="0"/>
    <x v="20"/>
    <x v="15"/>
    <n v="10009"/>
    <x v="3"/>
    <s v="OFF-BI-10001031"/>
    <s v="Office Supplies"/>
    <s v="Binders"/>
    <x v="874"/>
    <n v="8.5440000000000005"/>
    <n v="2"/>
    <x v="2"/>
    <n v="2.8835999999999999"/>
    <x v="19"/>
    <x v="7"/>
    <x v="0"/>
  </r>
  <r>
    <x v="572"/>
    <x v="216"/>
    <d v="2016-07-18T00:00:00"/>
    <s v="Second Class"/>
    <s v="SW-20755"/>
    <s v="Steven Ward"/>
    <x v="1"/>
    <x v="0"/>
    <x v="20"/>
    <x v="15"/>
    <n v="10009"/>
    <x v="3"/>
    <s v="FUR-BO-10004695"/>
    <s v="Furniture"/>
    <s v="Bookcases"/>
    <x v="200"/>
    <n v="579.13599999999997"/>
    <n v="4"/>
    <x v="2"/>
    <n v="21.717600000000001"/>
    <x v="19"/>
    <x v="7"/>
    <x v="0"/>
  </r>
  <r>
    <x v="573"/>
    <x v="428"/>
    <d v="2017-09-13T00:00:00"/>
    <s v="Standard Class"/>
    <s v="SP-20620"/>
    <s v="Stefania Perrino"/>
    <x v="1"/>
    <x v="0"/>
    <x v="10"/>
    <x v="9"/>
    <n v="19134"/>
    <x v="3"/>
    <s v="FUR-CH-10004860"/>
    <s v="Furniture"/>
    <s v="Chairs"/>
    <x v="212"/>
    <n v="141.37200000000001"/>
    <n v="2"/>
    <x v="4"/>
    <n v="-48.470399999999998"/>
    <x v="3"/>
    <x v="8"/>
    <x v="3"/>
  </r>
  <r>
    <x v="573"/>
    <x v="428"/>
    <d v="2017-09-13T00:00:00"/>
    <s v="Standard Class"/>
    <s v="SP-20620"/>
    <s v="Stefania Perrino"/>
    <x v="1"/>
    <x v="0"/>
    <x v="10"/>
    <x v="9"/>
    <n v="19134"/>
    <x v="3"/>
    <s v="OFF-BI-10002432"/>
    <s v="Office Supplies"/>
    <s v="Binders"/>
    <x v="875"/>
    <n v="3.036"/>
    <n v="2"/>
    <x v="6"/>
    <n v="-2.3275999999999999"/>
    <x v="3"/>
    <x v="8"/>
    <x v="3"/>
  </r>
  <r>
    <x v="573"/>
    <x v="428"/>
    <d v="2017-09-13T00:00:00"/>
    <s v="Standard Class"/>
    <s v="SP-20620"/>
    <s v="Stefania Perrino"/>
    <x v="1"/>
    <x v="0"/>
    <x v="10"/>
    <x v="9"/>
    <n v="19134"/>
    <x v="3"/>
    <s v="OFF-BI-10000069"/>
    <s v="Office Supplies"/>
    <s v="Binders"/>
    <x v="491"/>
    <n v="4.5030000000000001"/>
    <n v="1"/>
    <x v="6"/>
    <n v="-3.6023999999999998"/>
    <x v="3"/>
    <x v="8"/>
    <x v="3"/>
  </r>
  <r>
    <x v="573"/>
    <x v="428"/>
    <d v="2017-09-13T00:00:00"/>
    <s v="Standard Class"/>
    <s v="SP-20620"/>
    <s v="Stefania Perrino"/>
    <x v="1"/>
    <x v="0"/>
    <x v="10"/>
    <x v="9"/>
    <n v="19134"/>
    <x v="3"/>
    <s v="OFF-AR-10003602"/>
    <s v="Office Supplies"/>
    <s v="Art"/>
    <x v="242"/>
    <n v="4.6719999999999997"/>
    <n v="1"/>
    <x v="2"/>
    <n v="1.5768"/>
    <x v="3"/>
    <x v="8"/>
    <x v="3"/>
  </r>
  <r>
    <x v="573"/>
    <x v="428"/>
    <d v="2017-09-13T00:00:00"/>
    <s v="Standard Class"/>
    <s v="SP-20620"/>
    <s v="Stefania Perrino"/>
    <x v="1"/>
    <x v="0"/>
    <x v="10"/>
    <x v="9"/>
    <n v="19134"/>
    <x v="3"/>
    <s v="TEC-AC-10004469"/>
    <s v="Technology"/>
    <s v="Accessories"/>
    <x v="241"/>
    <n v="95.88"/>
    <n v="3"/>
    <x v="2"/>
    <n v="28.763999999999999"/>
    <x v="3"/>
    <x v="8"/>
    <x v="3"/>
  </r>
  <r>
    <x v="573"/>
    <x v="428"/>
    <d v="2017-09-13T00:00:00"/>
    <s v="Standard Class"/>
    <s v="SP-20620"/>
    <s v="Stefania Perrino"/>
    <x v="1"/>
    <x v="0"/>
    <x v="10"/>
    <x v="9"/>
    <n v="19134"/>
    <x v="3"/>
    <s v="FUR-FU-10001867"/>
    <s v="Furniture"/>
    <s v="Furnishings"/>
    <x v="876"/>
    <n v="17.024000000000001"/>
    <n v="2"/>
    <x v="2"/>
    <n v="1.7023999999999999"/>
    <x v="3"/>
    <x v="8"/>
    <x v="3"/>
  </r>
  <r>
    <x v="573"/>
    <x v="428"/>
    <d v="2017-09-13T00:00:00"/>
    <s v="Standard Class"/>
    <s v="SP-20620"/>
    <s v="Stefania Perrino"/>
    <x v="1"/>
    <x v="0"/>
    <x v="10"/>
    <x v="9"/>
    <n v="19134"/>
    <x v="3"/>
    <s v="TEC-AC-10003174"/>
    <s v="Technology"/>
    <s v="Accessories"/>
    <x v="619"/>
    <n v="258.69600000000003"/>
    <n v="3"/>
    <x v="2"/>
    <n v="64.674000000000007"/>
    <x v="3"/>
    <x v="8"/>
    <x v="3"/>
  </r>
  <r>
    <x v="573"/>
    <x v="428"/>
    <d v="2017-09-13T00:00:00"/>
    <s v="Standard Class"/>
    <s v="SP-20620"/>
    <s v="Stefania Perrino"/>
    <x v="1"/>
    <x v="0"/>
    <x v="10"/>
    <x v="9"/>
    <n v="19134"/>
    <x v="3"/>
    <s v="TEC-PH-10002200"/>
    <s v="Technology"/>
    <s v="Phones"/>
    <x v="877"/>
    <n v="1931.9580000000001"/>
    <n v="7"/>
    <x v="10"/>
    <n v="-386.39159999999998"/>
    <x v="3"/>
    <x v="8"/>
    <x v="3"/>
  </r>
  <r>
    <x v="574"/>
    <x v="136"/>
    <d v="2014-07-16T00:00:00"/>
    <s v="Standard Class"/>
    <s v="BF-11170"/>
    <s v="Ben Ferrer"/>
    <x v="2"/>
    <x v="0"/>
    <x v="1"/>
    <x v="1"/>
    <n v="90036"/>
    <x v="1"/>
    <s v="OFF-ST-10000107"/>
    <s v="Office Supplies"/>
    <s v="Storage"/>
    <x v="17"/>
    <n v="249.75"/>
    <n v="9"/>
    <x v="0"/>
    <n v="44.954999999999998"/>
    <x v="1"/>
    <x v="7"/>
    <x v="2"/>
  </r>
  <r>
    <x v="574"/>
    <x v="136"/>
    <d v="2014-07-16T00:00:00"/>
    <s v="Standard Class"/>
    <s v="BF-11170"/>
    <s v="Ben Ferrer"/>
    <x v="2"/>
    <x v="0"/>
    <x v="1"/>
    <x v="1"/>
    <n v="90036"/>
    <x v="1"/>
    <s v="TEC-PH-10000439"/>
    <s v="Technology"/>
    <s v="Phones"/>
    <x v="878"/>
    <n v="255.93600000000001"/>
    <n v="8"/>
    <x v="2"/>
    <n v="28.7928"/>
    <x v="1"/>
    <x v="7"/>
    <x v="2"/>
  </r>
  <r>
    <x v="575"/>
    <x v="429"/>
    <d v="2016-12-05T00:00:00"/>
    <s v="First Class"/>
    <s v="BM-11140"/>
    <s v="Becky Martin"/>
    <x v="0"/>
    <x v="0"/>
    <x v="20"/>
    <x v="15"/>
    <n v="10024"/>
    <x v="3"/>
    <s v="FUR-FU-10001602"/>
    <s v="Furniture"/>
    <s v="Furnishings"/>
    <x v="766"/>
    <n v="113.79"/>
    <n v="3"/>
    <x v="0"/>
    <n v="20.482199999999999"/>
    <x v="18"/>
    <x v="4"/>
    <x v="0"/>
  </r>
  <r>
    <x v="575"/>
    <x v="429"/>
    <d v="2016-12-05T00:00:00"/>
    <s v="First Class"/>
    <s v="BM-11140"/>
    <s v="Becky Martin"/>
    <x v="0"/>
    <x v="0"/>
    <x v="20"/>
    <x v="15"/>
    <n v="10024"/>
    <x v="3"/>
    <s v="TEC-AC-10001432"/>
    <s v="Technology"/>
    <s v="Accessories"/>
    <x v="476"/>
    <n v="78.150000000000006"/>
    <n v="1"/>
    <x v="0"/>
    <n v="34.386000000000003"/>
    <x v="18"/>
    <x v="4"/>
    <x v="0"/>
  </r>
  <r>
    <x v="575"/>
    <x v="429"/>
    <d v="2016-12-05T00:00:00"/>
    <s v="First Class"/>
    <s v="BM-11140"/>
    <s v="Becky Martin"/>
    <x v="0"/>
    <x v="0"/>
    <x v="20"/>
    <x v="15"/>
    <n v="10024"/>
    <x v="3"/>
    <s v="OFF-BI-10004656"/>
    <s v="Office Supplies"/>
    <s v="Binders"/>
    <x v="864"/>
    <n v="1.728"/>
    <n v="1"/>
    <x v="2"/>
    <n v="0.6048"/>
    <x v="18"/>
    <x v="4"/>
    <x v="0"/>
  </r>
  <r>
    <x v="575"/>
    <x v="429"/>
    <d v="2016-12-05T00:00:00"/>
    <s v="First Class"/>
    <s v="BM-11140"/>
    <s v="Becky Martin"/>
    <x v="0"/>
    <x v="0"/>
    <x v="20"/>
    <x v="15"/>
    <n v="10024"/>
    <x v="3"/>
    <s v="OFF-PA-10001685"/>
    <s v="Office Supplies"/>
    <s v="Paper"/>
    <x v="33"/>
    <n v="40.56"/>
    <n v="4"/>
    <x v="0"/>
    <n v="19.874400000000001"/>
    <x v="18"/>
    <x v="4"/>
    <x v="0"/>
  </r>
  <r>
    <x v="575"/>
    <x v="429"/>
    <d v="2016-12-05T00:00:00"/>
    <s v="First Class"/>
    <s v="BM-11140"/>
    <s v="Becky Martin"/>
    <x v="0"/>
    <x v="0"/>
    <x v="20"/>
    <x v="15"/>
    <n v="10024"/>
    <x v="3"/>
    <s v="OFF-ST-10001418"/>
    <s v="Office Supplies"/>
    <s v="Storage"/>
    <x v="879"/>
    <n v="182.94"/>
    <n v="3"/>
    <x v="0"/>
    <n v="3.6587999999999998"/>
    <x v="18"/>
    <x v="4"/>
    <x v="0"/>
  </r>
  <r>
    <x v="575"/>
    <x v="429"/>
    <d v="2016-12-05T00:00:00"/>
    <s v="First Class"/>
    <s v="BM-11140"/>
    <s v="Becky Martin"/>
    <x v="0"/>
    <x v="0"/>
    <x v="20"/>
    <x v="15"/>
    <n v="10024"/>
    <x v="3"/>
    <s v="OFF-ST-10000676"/>
    <s v="Office Supplies"/>
    <s v="Storage"/>
    <x v="880"/>
    <n v="193.86"/>
    <n v="2"/>
    <x v="0"/>
    <n v="11.631600000000001"/>
    <x v="18"/>
    <x v="4"/>
    <x v="0"/>
  </r>
  <r>
    <x v="576"/>
    <x v="44"/>
    <d v="2017-11-11T00:00:00"/>
    <s v="Standard Class"/>
    <s v="ZC-21910"/>
    <s v="Zuschuss Carroll"/>
    <x v="0"/>
    <x v="0"/>
    <x v="1"/>
    <x v="1"/>
    <n v="90045"/>
    <x v="1"/>
    <s v="OFF-EN-10001219"/>
    <s v="Office Supplies"/>
    <s v="Envelopes"/>
    <x v="588"/>
    <n v="15.28"/>
    <n v="2"/>
    <x v="0"/>
    <n v="7.4871999999999996"/>
    <x v="24"/>
    <x v="0"/>
    <x v="3"/>
  </r>
  <r>
    <x v="576"/>
    <x v="44"/>
    <d v="2017-11-11T00:00:00"/>
    <s v="Standard Class"/>
    <s v="ZC-21910"/>
    <s v="Zuschuss Carroll"/>
    <x v="0"/>
    <x v="0"/>
    <x v="1"/>
    <x v="1"/>
    <n v="90045"/>
    <x v="1"/>
    <s v="FUR-FU-10001424"/>
    <s v="Furniture"/>
    <s v="Furnishings"/>
    <x v="698"/>
    <n v="8.73"/>
    <n v="1"/>
    <x v="0"/>
    <n v="2.9681999999999999"/>
    <x v="24"/>
    <x v="0"/>
    <x v="3"/>
  </r>
  <r>
    <x v="576"/>
    <x v="44"/>
    <d v="2017-11-11T00:00:00"/>
    <s v="Standard Class"/>
    <s v="ZC-21910"/>
    <s v="Zuschuss Carroll"/>
    <x v="0"/>
    <x v="0"/>
    <x v="1"/>
    <x v="1"/>
    <n v="90045"/>
    <x v="1"/>
    <s v="OFF-AR-10001022"/>
    <s v="Office Supplies"/>
    <s v="Art"/>
    <x v="881"/>
    <n v="5.68"/>
    <n v="2"/>
    <x v="0"/>
    <n v="1.7607999999999999"/>
    <x v="24"/>
    <x v="0"/>
    <x v="3"/>
  </r>
  <r>
    <x v="577"/>
    <x v="89"/>
    <d v="2015-11-02T00:00:00"/>
    <s v="Second Class"/>
    <s v="KT-16480"/>
    <s v="Kean Thornton"/>
    <x v="0"/>
    <x v="0"/>
    <x v="198"/>
    <x v="15"/>
    <n v="14215"/>
    <x v="3"/>
    <s v="OFF-AR-10000369"/>
    <s v="Office Supplies"/>
    <s v="Art"/>
    <x v="382"/>
    <n v="2.78"/>
    <n v="2"/>
    <x v="0"/>
    <n v="0.7228"/>
    <x v="23"/>
    <x v="2"/>
    <x v="1"/>
  </r>
  <r>
    <x v="577"/>
    <x v="89"/>
    <d v="2015-11-02T00:00:00"/>
    <s v="Second Class"/>
    <s v="KT-16480"/>
    <s v="Kean Thornton"/>
    <x v="0"/>
    <x v="0"/>
    <x v="198"/>
    <x v="15"/>
    <n v="14215"/>
    <x v="3"/>
    <s v="OFF-EN-10003055"/>
    <s v="Office Supplies"/>
    <s v="Envelopes"/>
    <x v="882"/>
    <n v="79.959999999999994"/>
    <n v="2"/>
    <x v="0"/>
    <n v="35.981999999999999"/>
    <x v="23"/>
    <x v="2"/>
    <x v="1"/>
  </r>
  <r>
    <x v="578"/>
    <x v="198"/>
    <d v="2016-06-01T00:00:00"/>
    <s v="First Class"/>
    <s v="BG-11695"/>
    <s v="Brooke Gillingham"/>
    <x v="1"/>
    <x v="0"/>
    <x v="74"/>
    <x v="24"/>
    <n v="45231"/>
    <x v="3"/>
    <s v="TEC-CO-10001046"/>
    <s v="Technology"/>
    <s v="Copiers"/>
    <x v="883"/>
    <n v="839.98800000000006"/>
    <n v="2"/>
    <x v="10"/>
    <n v="69.998999999999995"/>
    <x v="17"/>
    <x v="5"/>
    <x v="0"/>
  </r>
  <r>
    <x v="579"/>
    <x v="99"/>
    <d v="2016-10-28T00:00:00"/>
    <s v="Same Day"/>
    <s v="PG-18820"/>
    <s v="Patrick Gardner"/>
    <x v="0"/>
    <x v="0"/>
    <x v="199"/>
    <x v="2"/>
    <n v="33437"/>
    <x v="0"/>
    <s v="FUR-FU-10000076"/>
    <s v="Furniture"/>
    <s v="Furnishings"/>
    <x v="884"/>
    <n v="47.951999999999998"/>
    <n v="3"/>
    <x v="2"/>
    <n v="13.786199999999999"/>
    <x v="22"/>
    <x v="2"/>
    <x v="0"/>
  </r>
  <r>
    <x v="579"/>
    <x v="99"/>
    <d v="2016-10-28T00:00:00"/>
    <s v="Same Day"/>
    <s v="PG-18820"/>
    <s v="Patrick Gardner"/>
    <x v="0"/>
    <x v="0"/>
    <x v="199"/>
    <x v="2"/>
    <n v="33437"/>
    <x v="0"/>
    <s v="OFF-BI-10003719"/>
    <s v="Office Supplies"/>
    <s v="Binders"/>
    <x v="691"/>
    <n v="37.424999999999997"/>
    <n v="5"/>
    <x v="6"/>
    <n v="-29.94"/>
    <x v="22"/>
    <x v="2"/>
    <x v="0"/>
  </r>
  <r>
    <x v="579"/>
    <x v="99"/>
    <d v="2016-10-28T00:00:00"/>
    <s v="Same Day"/>
    <s v="PG-18820"/>
    <s v="Patrick Gardner"/>
    <x v="0"/>
    <x v="0"/>
    <x v="199"/>
    <x v="2"/>
    <n v="33437"/>
    <x v="0"/>
    <s v="FUR-FU-10003268"/>
    <s v="Furniture"/>
    <s v="Furnishings"/>
    <x v="885"/>
    <n v="63.968000000000004"/>
    <n v="2"/>
    <x v="2"/>
    <n v="0"/>
    <x v="22"/>
    <x v="2"/>
    <x v="0"/>
  </r>
  <r>
    <x v="579"/>
    <x v="99"/>
    <d v="2016-10-28T00:00:00"/>
    <s v="Same Day"/>
    <s v="PG-18820"/>
    <s v="Patrick Gardner"/>
    <x v="0"/>
    <x v="0"/>
    <x v="199"/>
    <x v="2"/>
    <n v="33437"/>
    <x v="0"/>
    <s v="FUR-FU-10003553"/>
    <s v="Furniture"/>
    <s v="Furnishings"/>
    <x v="568"/>
    <n v="165.048"/>
    <n v="3"/>
    <x v="2"/>
    <n v="41.262"/>
    <x v="22"/>
    <x v="2"/>
    <x v="0"/>
  </r>
  <r>
    <x v="580"/>
    <x v="430"/>
    <d v="2014-08-15T00:00:00"/>
    <s v="Standard Class"/>
    <s v="GM-14680"/>
    <s v="Greg Matthias"/>
    <x v="0"/>
    <x v="0"/>
    <x v="4"/>
    <x v="4"/>
    <n v="98105"/>
    <x v="1"/>
    <s v="FUR-FU-10003691"/>
    <s v="Furniture"/>
    <s v="Furnishings"/>
    <x v="886"/>
    <n v="12.35"/>
    <n v="1"/>
    <x v="0"/>
    <n v="5.4340000000000002"/>
    <x v="2"/>
    <x v="6"/>
    <x v="2"/>
  </r>
  <r>
    <x v="580"/>
    <x v="430"/>
    <d v="2014-08-15T00:00:00"/>
    <s v="Standard Class"/>
    <s v="GM-14680"/>
    <s v="Greg Matthias"/>
    <x v="0"/>
    <x v="0"/>
    <x v="4"/>
    <x v="4"/>
    <n v="98105"/>
    <x v="1"/>
    <s v="OFF-AR-10003903"/>
    <s v="Office Supplies"/>
    <s v="Art"/>
    <x v="887"/>
    <n v="40.97"/>
    <n v="1"/>
    <x v="0"/>
    <n v="10.652200000000001"/>
    <x v="2"/>
    <x v="6"/>
    <x v="2"/>
  </r>
  <r>
    <x v="580"/>
    <x v="430"/>
    <d v="2014-08-15T00:00:00"/>
    <s v="Standard Class"/>
    <s v="GM-14680"/>
    <s v="Greg Matthias"/>
    <x v="0"/>
    <x v="0"/>
    <x v="4"/>
    <x v="4"/>
    <n v="98105"/>
    <x v="1"/>
    <s v="OFF-FA-10004854"/>
    <s v="Office Supplies"/>
    <s v="Fasteners"/>
    <x v="271"/>
    <n v="22.96"/>
    <n v="2"/>
    <x v="0"/>
    <n v="10.7912"/>
    <x v="2"/>
    <x v="6"/>
    <x v="2"/>
  </r>
  <r>
    <x v="581"/>
    <x v="48"/>
    <d v="2016-09-04T00:00:00"/>
    <s v="Standard Class"/>
    <s v="MO-17800"/>
    <s v="Meg O'Connel"/>
    <x v="2"/>
    <x v="0"/>
    <x v="20"/>
    <x v="15"/>
    <n v="10024"/>
    <x v="3"/>
    <s v="TEC-PH-10003442"/>
    <s v="Technology"/>
    <s v="Phones"/>
    <x v="888"/>
    <n v="22"/>
    <n v="4"/>
    <x v="0"/>
    <n v="5.5"/>
    <x v="25"/>
    <x v="6"/>
    <x v="0"/>
  </r>
  <r>
    <x v="582"/>
    <x v="431"/>
    <d v="2016-02-22T00:00:00"/>
    <s v="Standard Class"/>
    <s v="PG-18820"/>
    <s v="Patrick Gardner"/>
    <x v="0"/>
    <x v="0"/>
    <x v="20"/>
    <x v="15"/>
    <n v="10009"/>
    <x v="3"/>
    <s v="OFF-BI-10004519"/>
    <s v="Office Supplies"/>
    <s v="Binders"/>
    <x v="889"/>
    <n v="398.35199999999998"/>
    <n v="3"/>
    <x v="2"/>
    <n v="124.485"/>
    <x v="4"/>
    <x v="11"/>
    <x v="0"/>
  </r>
  <r>
    <x v="582"/>
    <x v="431"/>
    <d v="2016-02-22T00:00:00"/>
    <s v="Standard Class"/>
    <s v="PG-18820"/>
    <s v="Patrick Gardner"/>
    <x v="0"/>
    <x v="0"/>
    <x v="20"/>
    <x v="15"/>
    <n v="10009"/>
    <x v="3"/>
    <s v="OFF-FA-10000304"/>
    <s v="Office Supplies"/>
    <s v="Fasteners"/>
    <x v="52"/>
    <n v="8.7200000000000006"/>
    <n v="4"/>
    <x v="0"/>
    <n v="3.5752000000000002"/>
    <x v="4"/>
    <x v="11"/>
    <x v="0"/>
  </r>
  <r>
    <x v="583"/>
    <x v="304"/>
    <d v="2017-05-21T00:00:00"/>
    <s v="Standard Class"/>
    <s v="EJ-14155"/>
    <s v="Eva Jacobs"/>
    <x v="0"/>
    <x v="0"/>
    <x v="200"/>
    <x v="35"/>
    <n v="39503"/>
    <x v="0"/>
    <s v="OFF-EN-10004955"/>
    <s v="Office Supplies"/>
    <s v="Envelopes"/>
    <x v="890"/>
    <n v="48.69"/>
    <n v="9"/>
    <x v="0"/>
    <n v="23.8581"/>
    <x v="19"/>
    <x v="5"/>
    <x v="3"/>
  </r>
  <r>
    <x v="584"/>
    <x v="432"/>
    <d v="2014-12-14T00:00:00"/>
    <s v="Second Class"/>
    <s v="NP-18700"/>
    <s v="Nora Preis"/>
    <x v="0"/>
    <x v="0"/>
    <x v="201"/>
    <x v="1"/>
    <n v="93727"/>
    <x v="1"/>
    <s v="FUR-TA-10004619"/>
    <s v="Furniture"/>
    <s v="Tables"/>
    <x v="891"/>
    <n v="764.68799999999999"/>
    <n v="6"/>
    <x v="2"/>
    <n v="95.585999999999999"/>
    <x v="1"/>
    <x v="4"/>
    <x v="2"/>
  </r>
  <r>
    <x v="584"/>
    <x v="432"/>
    <d v="2014-12-14T00:00:00"/>
    <s v="Second Class"/>
    <s v="NP-18700"/>
    <s v="Nora Preis"/>
    <x v="0"/>
    <x v="0"/>
    <x v="201"/>
    <x v="1"/>
    <n v="93727"/>
    <x v="1"/>
    <s v="FUR-TA-10003473"/>
    <s v="Furniture"/>
    <s v="Tables"/>
    <x v="216"/>
    <n v="3610.848"/>
    <n v="12"/>
    <x v="2"/>
    <n v="135.4068"/>
    <x v="1"/>
    <x v="4"/>
    <x v="2"/>
  </r>
  <r>
    <x v="584"/>
    <x v="432"/>
    <d v="2014-12-14T00:00:00"/>
    <s v="Second Class"/>
    <s v="NP-18700"/>
    <s v="Nora Preis"/>
    <x v="0"/>
    <x v="0"/>
    <x v="201"/>
    <x v="1"/>
    <n v="93727"/>
    <x v="1"/>
    <s v="FUR-BO-10004467"/>
    <s v="Furniture"/>
    <s v="Bookcases"/>
    <x v="892"/>
    <n v="254.97450000000001"/>
    <n v="3"/>
    <x v="11"/>
    <n v="11.998799999999999"/>
    <x v="1"/>
    <x v="4"/>
    <x v="2"/>
  </r>
  <r>
    <x v="585"/>
    <x v="404"/>
    <d v="2017-12-24T00:00:00"/>
    <s v="Standard Class"/>
    <s v="DJ-13630"/>
    <s v="Doug Jacobs"/>
    <x v="0"/>
    <x v="0"/>
    <x v="20"/>
    <x v="15"/>
    <n v="10009"/>
    <x v="3"/>
    <s v="OFF-AR-10002280"/>
    <s v="Office Supplies"/>
    <s v="Art"/>
    <x v="772"/>
    <n v="38.82"/>
    <n v="6"/>
    <x v="0"/>
    <n v="17.469000000000001"/>
    <x v="15"/>
    <x v="4"/>
    <x v="3"/>
  </r>
  <r>
    <x v="585"/>
    <x v="404"/>
    <d v="2017-12-24T00:00:00"/>
    <s v="Standard Class"/>
    <s v="DJ-13630"/>
    <s v="Doug Jacobs"/>
    <x v="0"/>
    <x v="0"/>
    <x v="20"/>
    <x v="15"/>
    <n v="10009"/>
    <x v="3"/>
    <s v="FUR-CH-10001708"/>
    <s v="Furniture"/>
    <s v="Chairs"/>
    <x v="893"/>
    <n v="1141.9380000000001"/>
    <n v="9"/>
    <x v="9"/>
    <n v="139.5702"/>
    <x v="15"/>
    <x v="4"/>
    <x v="3"/>
  </r>
  <r>
    <x v="585"/>
    <x v="404"/>
    <d v="2017-12-24T00:00:00"/>
    <s v="Standard Class"/>
    <s v="DJ-13630"/>
    <s v="Doug Jacobs"/>
    <x v="0"/>
    <x v="0"/>
    <x v="20"/>
    <x v="15"/>
    <n v="10009"/>
    <x v="3"/>
    <s v="OFF-AP-10000891"/>
    <s v="Office Supplies"/>
    <s v="Appliances"/>
    <x v="165"/>
    <n v="1704.56"/>
    <n v="13"/>
    <x v="0"/>
    <n v="511.36799999999999"/>
    <x v="15"/>
    <x v="4"/>
    <x v="3"/>
  </r>
  <r>
    <x v="585"/>
    <x v="404"/>
    <d v="2017-12-24T00:00:00"/>
    <s v="Standard Class"/>
    <s v="DJ-13630"/>
    <s v="Doug Jacobs"/>
    <x v="0"/>
    <x v="0"/>
    <x v="20"/>
    <x v="15"/>
    <n v="10009"/>
    <x v="3"/>
    <s v="OFF-AR-10000462"/>
    <s v="Office Supplies"/>
    <s v="Art"/>
    <x v="894"/>
    <n v="3.2"/>
    <n v="2"/>
    <x v="0"/>
    <n v="1.3759999999999999"/>
    <x v="15"/>
    <x v="4"/>
    <x v="3"/>
  </r>
  <r>
    <x v="586"/>
    <x v="433"/>
    <d v="2015-07-09T00:00:00"/>
    <s v="Standard Class"/>
    <s v="IM-15070"/>
    <s v="Irene Maddox"/>
    <x v="0"/>
    <x v="0"/>
    <x v="158"/>
    <x v="6"/>
    <n v="53209"/>
    <x v="2"/>
    <s v="TEC-PH-10004165"/>
    <s v="Technology"/>
    <s v="Phones"/>
    <x v="895"/>
    <n v="1099.96"/>
    <n v="4"/>
    <x v="0"/>
    <n v="285.9896"/>
    <x v="18"/>
    <x v="7"/>
    <x v="1"/>
  </r>
  <r>
    <x v="587"/>
    <x v="434"/>
    <d v="2017-03-14T00:00:00"/>
    <s v="Standard Class"/>
    <s v="MH-18115"/>
    <s v="Mick Hernandez"/>
    <x v="2"/>
    <x v="0"/>
    <x v="142"/>
    <x v="9"/>
    <n v="19013"/>
    <x v="3"/>
    <s v="OFF-AR-10003958"/>
    <s v="Office Supplies"/>
    <s v="Art"/>
    <x v="686"/>
    <n v="5.2480000000000002"/>
    <n v="2"/>
    <x v="2"/>
    <n v="0.59040000000000004"/>
    <x v="13"/>
    <x v="10"/>
    <x v="3"/>
  </r>
  <r>
    <x v="587"/>
    <x v="434"/>
    <d v="2017-03-14T00:00:00"/>
    <s v="Standard Class"/>
    <s v="MH-18115"/>
    <s v="Mick Hernandez"/>
    <x v="2"/>
    <x v="0"/>
    <x v="142"/>
    <x v="9"/>
    <n v="19013"/>
    <x v="3"/>
    <s v="TEC-PH-10000149"/>
    <s v="Technology"/>
    <s v="Phones"/>
    <x v="424"/>
    <n v="35.909999999999997"/>
    <n v="3"/>
    <x v="10"/>
    <n v="-8.3789999999999996"/>
    <x v="13"/>
    <x v="10"/>
    <x v="3"/>
  </r>
  <r>
    <x v="587"/>
    <x v="434"/>
    <d v="2017-03-14T00:00:00"/>
    <s v="Standard Class"/>
    <s v="MH-18115"/>
    <s v="Mick Hernandez"/>
    <x v="2"/>
    <x v="0"/>
    <x v="142"/>
    <x v="9"/>
    <n v="19013"/>
    <x v="3"/>
    <s v="FUR-FU-10003724"/>
    <s v="Furniture"/>
    <s v="Furnishings"/>
    <x v="896"/>
    <n v="6.6959999999999997"/>
    <n v="1"/>
    <x v="2"/>
    <n v="0.50219999999999998"/>
    <x v="13"/>
    <x v="10"/>
    <x v="3"/>
  </r>
  <r>
    <x v="587"/>
    <x v="434"/>
    <d v="2017-03-14T00:00:00"/>
    <s v="Standard Class"/>
    <s v="MH-18115"/>
    <s v="Mick Hernandez"/>
    <x v="2"/>
    <x v="0"/>
    <x v="142"/>
    <x v="9"/>
    <n v="19013"/>
    <x v="3"/>
    <s v="FUR-FU-10003535"/>
    <s v="Furniture"/>
    <s v="Furnishings"/>
    <x v="897"/>
    <n v="43.872"/>
    <n v="2"/>
    <x v="2"/>
    <n v="11.516400000000001"/>
    <x v="13"/>
    <x v="10"/>
    <x v="3"/>
  </r>
  <r>
    <x v="588"/>
    <x v="435"/>
    <d v="2016-12-28T00:00:00"/>
    <s v="Second Class"/>
    <s v="RB-19795"/>
    <s v="Ross Baird"/>
    <x v="2"/>
    <x v="0"/>
    <x v="35"/>
    <x v="3"/>
    <n v="28205"/>
    <x v="0"/>
    <s v="OFF-BI-10001575"/>
    <s v="Office Supplies"/>
    <s v="Binders"/>
    <x v="582"/>
    <n v="27.882000000000001"/>
    <n v="3"/>
    <x v="6"/>
    <n v="-20.4468"/>
    <x v="16"/>
    <x v="4"/>
    <x v="0"/>
  </r>
  <r>
    <x v="588"/>
    <x v="435"/>
    <d v="2016-12-28T00:00:00"/>
    <s v="Second Class"/>
    <s v="RB-19795"/>
    <s v="Ross Baird"/>
    <x v="2"/>
    <x v="0"/>
    <x v="35"/>
    <x v="3"/>
    <n v="28205"/>
    <x v="0"/>
    <s v="OFF-ST-10003716"/>
    <s v="Office Supplies"/>
    <s v="Storage"/>
    <x v="898"/>
    <n v="540.048"/>
    <n v="3"/>
    <x v="2"/>
    <n v="-47.254199999999997"/>
    <x v="16"/>
    <x v="4"/>
    <x v="0"/>
  </r>
  <r>
    <x v="588"/>
    <x v="435"/>
    <d v="2016-12-28T00:00:00"/>
    <s v="Second Class"/>
    <s v="RB-19795"/>
    <s v="Ross Baird"/>
    <x v="2"/>
    <x v="0"/>
    <x v="35"/>
    <x v="3"/>
    <n v="28205"/>
    <x v="0"/>
    <s v="TEC-AC-10004469"/>
    <s v="Technology"/>
    <s v="Accessories"/>
    <x v="241"/>
    <n v="255.68"/>
    <n v="8"/>
    <x v="2"/>
    <n v="76.703999999999994"/>
    <x v="16"/>
    <x v="4"/>
    <x v="0"/>
  </r>
  <r>
    <x v="589"/>
    <x v="436"/>
    <d v="2017-10-27T00:00:00"/>
    <s v="Standard Class"/>
    <s v="JR-15700"/>
    <s v="Jocasta Rupert"/>
    <x v="0"/>
    <x v="0"/>
    <x v="108"/>
    <x v="2"/>
    <n v="32216"/>
    <x v="0"/>
    <s v="TEC-PH-10004586"/>
    <s v="Technology"/>
    <s v="Phones"/>
    <x v="899"/>
    <n v="863.88"/>
    <n v="3"/>
    <x v="2"/>
    <n v="107.985"/>
    <x v="27"/>
    <x v="2"/>
    <x v="3"/>
  </r>
  <r>
    <x v="590"/>
    <x v="99"/>
    <d v="2016-11-04T00:00:00"/>
    <s v="Standard Class"/>
    <s v="SM-20950"/>
    <s v="Suzanne McNair"/>
    <x v="1"/>
    <x v="0"/>
    <x v="202"/>
    <x v="3"/>
    <n v="27834"/>
    <x v="0"/>
    <s v="OFF-BI-10004236"/>
    <s v="Office Supplies"/>
    <s v="Binders"/>
    <x v="900"/>
    <n v="17.616"/>
    <n v="4"/>
    <x v="6"/>
    <n v="-14.0928"/>
    <x v="22"/>
    <x v="2"/>
    <x v="0"/>
  </r>
  <r>
    <x v="591"/>
    <x v="437"/>
    <d v="2017-07-09T00:00:00"/>
    <s v="Second Class"/>
    <s v="CS-12355"/>
    <s v="Christine Sundaresam"/>
    <x v="0"/>
    <x v="0"/>
    <x v="85"/>
    <x v="15"/>
    <n v="11561"/>
    <x v="3"/>
    <s v="OFF-BI-10001634"/>
    <s v="Office Supplies"/>
    <s v="Binders"/>
    <x v="24"/>
    <n v="17.472000000000001"/>
    <n v="3"/>
    <x v="2"/>
    <n v="6.3335999999999997"/>
    <x v="29"/>
    <x v="7"/>
    <x v="3"/>
  </r>
  <r>
    <x v="592"/>
    <x v="393"/>
    <d v="2016-10-02T00:00:00"/>
    <s v="First Class"/>
    <s v="CC-12220"/>
    <s v="Chris Cortes"/>
    <x v="0"/>
    <x v="0"/>
    <x v="189"/>
    <x v="14"/>
    <n v="46350"/>
    <x v="2"/>
    <s v="TEC-PH-10000215"/>
    <s v="Technology"/>
    <s v="Phones"/>
    <x v="140"/>
    <n v="69.900000000000006"/>
    <n v="2"/>
    <x v="0"/>
    <n v="18.873000000000001"/>
    <x v="26"/>
    <x v="2"/>
    <x v="0"/>
  </r>
  <r>
    <x v="592"/>
    <x v="393"/>
    <d v="2016-10-02T00:00:00"/>
    <s v="First Class"/>
    <s v="CC-12220"/>
    <s v="Chris Cortes"/>
    <x v="0"/>
    <x v="0"/>
    <x v="189"/>
    <x v="14"/>
    <n v="46350"/>
    <x v="2"/>
    <s v="FUR-FU-10003724"/>
    <s v="Furniture"/>
    <s v="Furnishings"/>
    <x v="896"/>
    <n v="41.85"/>
    <n v="5"/>
    <x v="0"/>
    <n v="10.881"/>
    <x v="26"/>
    <x v="2"/>
    <x v="0"/>
  </r>
  <r>
    <x v="593"/>
    <x v="264"/>
    <d v="2017-09-07T00:00:00"/>
    <s v="Standard Class"/>
    <s v="PF-19225"/>
    <s v="Phillip Flathmann"/>
    <x v="0"/>
    <x v="0"/>
    <x v="8"/>
    <x v="1"/>
    <n v="94122"/>
    <x v="1"/>
    <s v="OFF-AR-10000422"/>
    <s v="Office Supplies"/>
    <s v="Art"/>
    <x v="901"/>
    <n v="6.57"/>
    <n v="3"/>
    <x v="0"/>
    <n v="1.7739"/>
    <x v="28"/>
    <x v="8"/>
    <x v="3"/>
  </r>
  <r>
    <x v="594"/>
    <x v="163"/>
    <d v="2014-12-29T00:00:00"/>
    <s v="Standard Class"/>
    <s v="JC-16105"/>
    <s v="Julie Creighton"/>
    <x v="1"/>
    <x v="0"/>
    <x v="1"/>
    <x v="1"/>
    <n v="90045"/>
    <x v="1"/>
    <s v="OFF-ST-10003306"/>
    <s v="Office Supplies"/>
    <s v="Storage"/>
    <x v="385"/>
    <n v="142.86000000000001"/>
    <n v="1"/>
    <x v="0"/>
    <n v="41.429400000000001"/>
    <x v="16"/>
    <x v="4"/>
    <x v="2"/>
  </r>
  <r>
    <x v="594"/>
    <x v="163"/>
    <d v="2014-12-29T00:00:00"/>
    <s v="Standard Class"/>
    <s v="JC-16105"/>
    <s v="Julie Creighton"/>
    <x v="1"/>
    <x v="0"/>
    <x v="1"/>
    <x v="1"/>
    <n v="90045"/>
    <x v="1"/>
    <s v="FUR-CH-10001146"/>
    <s v="Furniture"/>
    <s v="Chairs"/>
    <x v="64"/>
    <n v="292.27199999999999"/>
    <n v="6"/>
    <x v="2"/>
    <n v="18.266999999999999"/>
    <x v="16"/>
    <x v="4"/>
    <x v="2"/>
  </r>
  <r>
    <x v="595"/>
    <x v="397"/>
    <d v="2017-09-27T00:00:00"/>
    <s v="Standard Class"/>
    <s v="BG-11695"/>
    <s v="Brooke Gillingham"/>
    <x v="1"/>
    <x v="0"/>
    <x v="103"/>
    <x v="22"/>
    <n v="80027"/>
    <x v="1"/>
    <s v="FUR-FU-10000246"/>
    <s v="Furniture"/>
    <s v="Furnishings"/>
    <x v="391"/>
    <n v="29.327999999999999"/>
    <n v="3"/>
    <x v="2"/>
    <n v="3.6659999999999999"/>
    <x v="27"/>
    <x v="8"/>
    <x v="3"/>
  </r>
  <r>
    <x v="596"/>
    <x v="400"/>
    <d v="2017-06-08T00:00:00"/>
    <s v="Standard Class"/>
    <s v="DC-12850"/>
    <s v="Dan Campbell"/>
    <x v="0"/>
    <x v="0"/>
    <x v="159"/>
    <x v="19"/>
    <n v="35630"/>
    <x v="0"/>
    <s v="OFF-PA-10002870"/>
    <s v="Office Supplies"/>
    <s v="Paper"/>
    <x v="902"/>
    <n v="12.48"/>
    <n v="2"/>
    <x v="0"/>
    <n v="5.6159999999999997"/>
    <x v="18"/>
    <x v="1"/>
    <x v="3"/>
  </r>
  <r>
    <x v="597"/>
    <x v="438"/>
    <d v="2016-04-26T00:00:00"/>
    <s v="Standard Class"/>
    <s v="SP-20545"/>
    <s v="Sibella Parks"/>
    <x v="1"/>
    <x v="0"/>
    <x v="22"/>
    <x v="10"/>
    <n v="60623"/>
    <x v="2"/>
    <s v="OFF-ST-10000563"/>
    <s v="Office Supplies"/>
    <s v="Storage"/>
    <x v="903"/>
    <n v="102.336"/>
    <n v="4"/>
    <x v="2"/>
    <n v="-12.792"/>
    <x v="30"/>
    <x v="3"/>
    <x v="0"/>
  </r>
  <r>
    <x v="597"/>
    <x v="438"/>
    <d v="2016-04-26T00:00:00"/>
    <s v="Standard Class"/>
    <s v="SP-20545"/>
    <s v="Sibella Parks"/>
    <x v="1"/>
    <x v="0"/>
    <x v="22"/>
    <x v="10"/>
    <n v="60623"/>
    <x v="2"/>
    <s v="OFF-AP-10004487"/>
    <s v="Office Supplies"/>
    <s v="Appliances"/>
    <x v="722"/>
    <n v="48.792000000000002"/>
    <n v="3"/>
    <x v="3"/>
    <n v="-126.8592"/>
    <x v="30"/>
    <x v="3"/>
    <x v="0"/>
  </r>
  <r>
    <x v="597"/>
    <x v="438"/>
    <d v="2016-04-26T00:00:00"/>
    <s v="Standard Class"/>
    <s v="SP-20545"/>
    <s v="Sibella Parks"/>
    <x v="1"/>
    <x v="0"/>
    <x v="22"/>
    <x v="10"/>
    <n v="60623"/>
    <x v="2"/>
    <s v="OFF-BI-10002854"/>
    <s v="Office Supplies"/>
    <s v="Binders"/>
    <x v="904"/>
    <n v="44.847999999999999"/>
    <n v="8"/>
    <x v="3"/>
    <n v="-67.272000000000006"/>
    <x v="30"/>
    <x v="3"/>
    <x v="0"/>
  </r>
  <r>
    <x v="598"/>
    <x v="439"/>
    <d v="2016-05-26T00:00:00"/>
    <s v="Same Day"/>
    <s v="MS-17710"/>
    <s v="Maurice Satty"/>
    <x v="0"/>
    <x v="0"/>
    <x v="5"/>
    <x v="5"/>
    <n v="76106"/>
    <x v="2"/>
    <s v="OFF-PA-10004621"/>
    <s v="Office Supplies"/>
    <s v="Paper"/>
    <x v="745"/>
    <n v="10.368"/>
    <n v="2"/>
    <x v="2"/>
    <n v="3.6288"/>
    <x v="20"/>
    <x v="5"/>
    <x v="0"/>
  </r>
  <r>
    <x v="598"/>
    <x v="439"/>
    <d v="2016-05-26T00:00:00"/>
    <s v="Same Day"/>
    <s v="MS-17710"/>
    <s v="Maurice Satty"/>
    <x v="0"/>
    <x v="0"/>
    <x v="5"/>
    <x v="5"/>
    <n v="76106"/>
    <x v="2"/>
    <s v="FUR-CH-10001973"/>
    <s v="Furniture"/>
    <s v="Chairs"/>
    <x v="905"/>
    <n v="388.43"/>
    <n v="5"/>
    <x v="4"/>
    <n v="-88.784000000000006"/>
    <x v="20"/>
    <x v="5"/>
    <x v="0"/>
  </r>
  <r>
    <x v="598"/>
    <x v="439"/>
    <d v="2016-05-26T00:00:00"/>
    <s v="Same Day"/>
    <s v="MS-17710"/>
    <s v="Maurice Satty"/>
    <x v="0"/>
    <x v="0"/>
    <x v="5"/>
    <x v="5"/>
    <n v="76106"/>
    <x v="2"/>
    <s v="OFF-PA-10004040"/>
    <s v="Office Supplies"/>
    <s v="Paper"/>
    <x v="99"/>
    <n v="14.352"/>
    <n v="3"/>
    <x v="2"/>
    <n v="5.2026000000000003"/>
    <x v="20"/>
    <x v="5"/>
    <x v="0"/>
  </r>
  <r>
    <x v="598"/>
    <x v="439"/>
    <d v="2016-05-26T00:00:00"/>
    <s v="Same Day"/>
    <s v="MS-17710"/>
    <s v="Maurice Satty"/>
    <x v="0"/>
    <x v="0"/>
    <x v="5"/>
    <x v="5"/>
    <n v="76106"/>
    <x v="2"/>
    <s v="TEC-AC-10000580"/>
    <s v="Technology"/>
    <s v="Accessories"/>
    <x v="906"/>
    <n v="63.991999999999997"/>
    <n v="1"/>
    <x v="2"/>
    <n v="-7.1990999999999996"/>
    <x v="20"/>
    <x v="5"/>
    <x v="0"/>
  </r>
  <r>
    <x v="599"/>
    <x v="440"/>
    <d v="2016-05-07T00:00:00"/>
    <s v="Standard Class"/>
    <s v="BD-11770"/>
    <s v="Bryan Davis"/>
    <x v="0"/>
    <x v="0"/>
    <x v="12"/>
    <x v="5"/>
    <n v="77070"/>
    <x v="2"/>
    <s v="OFF-AR-10004022"/>
    <s v="Office Supplies"/>
    <s v="Art"/>
    <x v="907"/>
    <n v="86.352000000000004"/>
    <n v="3"/>
    <x v="2"/>
    <n v="5.3970000000000002"/>
    <x v="28"/>
    <x v="5"/>
    <x v="0"/>
  </r>
  <r>
    <x v="600"/>
    <x v="78"/>
    <d v="2014-09-11T00:00:00"/>
    <s v="First Class"/>
    <s v="KC-16255"/>
    <s v="Karen Carlisle"/>
    <x v="1"/>
    <x v="0"/>
    <x v="203"/>
    <x v="32"/>
    <n v="31204"/>
    <x v="0"/>
    <s v="TEC-AC-10004209"/>
    <s v="Technology"/>
    <s v="Accessories"/>
    <x v="908"/>
    <n v="32.97"/>
    <n v="3"/>
    <x v="0"/>
    <n v="12.8583"/>
    <x v="0"/>
    <x v="8"/>
    <x v="2"/>
  </r>
  <r>
    <x v="600"/>
    <x v="78"/>
    <d v="2014-09-11T00:00:00"/>
    <s v="First Class"/>
    <s v="KC-16255"/>
    <s v="Karen Carlisle"/>
    <x v="1"/>
    <x v="0"/>
    <x v="203"/>
    <x v="32"/>
    <n v="31204"/>
    <x v="0"/>
    <s v="TEC-AC-10000023"/>
    <s v="Technology"/>
    <s v="Accessories"/>
    <x v="909"/>
    <n v="83.88"/>
    <n v="4"/>
    <x v="0"/>
    <n v="30.1968"/>
    <x v="0"/>
    <x v="8"/>
    <x v="2"/>
  </r>
  <r>
    <x v="601"/>
    <x v="64"/>
    <d v="2016-09-06T00:00:00"/>
    <s v="First Class"/>
    <s v="TR-21325"/>
    <s v="Toby Ritter"/>
    <x v="0"/>
    <x v="0"/>
    <x v="204"/>
    <x v="23"/>
    <n v="52402"/>
    <x v="2"/>
    <s v="TEC-PH-10003505"/>
    <s v="Technology"/>
    <s v="Phones"/>
    <x v="910"/>
    <n v="278.39999999999998"/>
    <n v="3"/>
    <x v="0"/>
    <n v="80.736000000000004"/>
    <x v="5"/>
    <x v="8"/>
    <x v="0"/>
  </r>
  <r>
    <x v="602"/>
    <x v="359"/>
    <d v="2017-04-11T00:00:00"/>
    <s v="First Class"/>
    <s v="SA-20830"/>
    <s v="Sue Ann Reed"/>
    <x v="0"/>
    <x v="0"/>
    <x v="108"/>
    <x v="2"/>
    <n v="32216"/>
    <x v="0"/>
    <s v="OFF-LA-10000121"/>
    <s v="Office Supplies"/>
    <s v="Labels"/>
    <x v="911"/>
    <n v="15.12"/>
    <n v="3"/>
    <x v="2"/>
    <n v="4.9139999999999997"/>
    <x v="3"/>
    <x v="3"/>
    <x v="3"/>
  </r>
  <r>
    <x v="602"/>
    <x v="359"/>
    <d v="2017-04-11T00:00:00"/>
    <s v="First Class"/>
    <s v="SA-20830"/>
    <s v="Sue Ann Reed"/>
    <x v="0"/>
    <x v="0"/>
    <x v="108"/>
    <x v="2"/>
    <n v="32216"/>
    <x v="0"/>
    <s v="OFF-BI-10002026"/>
    <s v="Office Supplies"/>
    <s v="Binders"/>
    <x v="912"/>
    <n v="17.43"/>
    <n v="1"/>
    <x v="6"/>
    <n v="-13.363"/>
    <x v="3"/>
    <x v="3"/>
    <x v="3"/>
  </r>
  <r>
    <x v="602"/>
    <x v="359"/>
    <d v="2017-04-11T00:00:00"/>
    <s v="First Class"/>
    <s v="SA-20830"/>
    <s v="Sue Ann Reed"/>
    <x v="0"/>
    <x v="0"/>
    <x v="108"/>
    <x v="2"/>
    <n v="32216"/>
    <x v="0"/>
    <s v="OFF-PA-10000994"/>
    <s v="Office Supplies"/>
    <s v="Paper"/>
    <x v="913"/>
    <n v="251.64"/>
    <n v="3"/>
    <x v="2"/>
    <n v="88.073999999999998"/>
    <x v="3"/>
    <x v="3"/>
    <x v="3"/>
  </r>
  <r>
    <x v="603"/>
    <x v="401"/>
    <d v="2015-12-12T00:00:00"/>
    <s v="Standard Class"/>
    <s v="KW-16435"/>
    <s v="Katrina Willman"/>
    <x v="0"/>
    <x v="0"/>
    <x v="89"/>
    <x v="5"/>
    <n v="78745"/>
    <x v="2"/>
    <s v="OFF-BI-10002813"/>
    <s v="Office Supplies"/>
    <s v="Binders"/>
    <x v="914"/>
    <n v="2.7719999999999998"/>
    <n v="7"/>
    <x v="3"/>
    <n v="-4.851"/>
    <x v="24"/>
    <x v="4"/>
    <x v="1"/>
  </r>
  <r>
    <x v="604"/>
    <x v="190"/>
    <d v="2016-07-03T00:00:00"/>
    <s v="Standard Class"/>
    <s v="GM-14500"/>
    <s v="Gene McClure"/>
    <x v="0"/>
    <x v="0"/>
    <x v="205"/>
    <x v="34"/>
    <n v="2908"/>
    <x v="3"/>
    <s v="OFF-ST-10000617"/>
    <s v="Office Supplies"/>
    <s v="Storage"/>
    <x v="384"/>
    <n v="14.9"/>
    <n v="5"/>
    <x v="0"/>
    <n v="1.0429999999999999"/>
    <x v="20"/>
    <x v="1"/>
    <x v="0"/>
  </r>
  <r>
    <x v="605"/>
    <x v="433"/>
    <d v="2015-07-08T00:00:00"/>
    <s v="Standard Class"/>
    <s v="AD-10180"/>
    <s v="Alan Dominguez"/>
    <x v="2"/>
    <x v="0"/>
    <x v="20"/>
    <x v="15"/>
    <n v="10035"/>
    <x v="3"/>
    <s v="OFF-AR-10004817"/>
    <s v="Office Supplies"/>
    <s v="Art"/>
    <x v="915"/>
    <n v="15.48"/>
    <n v="3"/>
    <x v="0"/>
    <n v="4.4892000000000003"/>
    <x v="18"/>
    <x v="7"/>
    <x v="1"/>
  </r>
  <r>
    <x v="606"/>
    <x v="441"/>
    <d v="2016-11-26T00:00:00"/>
    <s v="Standard Class"/>
    <s v="TB-21355"/>
    <s v="Todd Boyes"/>
    <x v="1"/>
    <x v="0"/>
    <x v="20"/>
    <x v="15"/>
    <n v="10009"/>
    <x v="3"/>
    <s v="FUR-FU-10000397"/>
    <s v="Furniture"/>
    <s v="Furnishings"/>
    <x v="63"/>
    <n v="39.880000000000003"/>
    <n v="2"/>
    <x v="0"/>
    <n v="11.166399999999999"/>
    <x v="6"/>
    <x v="0"/>
    <x v="0"/>
  </r>
  <r>
    <x v="606"/>
    <x v="441"/>
    <d v="2016-11-26T00:00:00"/>
    <s v="Standard Class"/>
    <s v="TB-21355"/>
    <s v="Todd Boyes"/>
    <x v="1"/>
    <x v="0"/>
    <x v="20"/>
    <x v="15"/>
    <n v="10009"/>
    <x v="3"/>
    <s v="OFF-BI-10000605"/>
    <s v="Office Supplies"/>
    <s v="Binders"/>
    <x v="536"/>
    <n v="12.192"/>
    <n v="4"/>
    <x v="2"/>
    <n v="4.1147999999999998"/>
    <x v="6"/>
    <x v="0"/>
    <x v="0"/>
  </r>
  <r>
    <x v="606"/>
    <x v="441"/>
    <d v="2016-11-26T00:00:00"/>
    <s v="Standard Class"/>
    <s v="TB-21355"/>
    <s v="Todd Boyes"/>
    <x v="1"/>
    <x v="0"/>
    <x v="20"/>
    <x v="15"/>
    <n v="10009"/>
    <x v="3"/>
    <s v="OFF-AR-10001860"/>
    <s v="Office Supplies"/>
    <s v="Art"/>
    <x v="916"/>
    <n v="20.82"/>
    <n v="3"/>
    <x v="0"/>
    <n v="7.4951999999999996"/>
    <x v="6"/>
    <x v="0"/>
    <x v="0"/>
  </r>
  <r>
    <x v="607"/>
    <x v="338"/>
    <d v="2016-11-12T00:00:00"/>
    <s v="First Class"/>
    <s v="CC-12430"/>
    <s v="Chuck Clark"/>
    <x v="2"/>
    <x v="0"/>
    <x v="8"/>
    <x v="1"/>
    <n v="94122"/>
    <x v="1"/>
    <s v="OFF-BI-10004970"/>
    <s v="Office Supplies"/>
    <s v="Binders"/>
    <x v="917"/>
    <n v="13.215999999999999"/>
    <n v="4"/>
    <x v="2"/>
    <n v="4.4603999999999999"/>
    <x v="13"/>
    <x v="0"/>
    <x v="0"/>
  </r>
  <r>
    <x v="607"/>
    <x v="338"/>
    <d v="2016-11-12T00:00:00"/>
    <s v="First Class"/>
    <s v="CC-12430"/>
    <s v="Chuck Clark"/>
    <x v="2"/>
    <x v="0"/>
    <x v="8"/>
    <x v="1"/>
    <n v="94122"/>
    <x v="1"/>
    <s v="OFF-PA-10003172"/>
    <s v="Office Supplies"/>
    <s v="Paper"/>
    <x v="854"/>
    <n v="32.4"/>
    <n v="5"/>
    <x v="0"/>
    <n v="15.552"/>
    <x v="13"/>
    <x v="0"/>
    <x v="0"/>
  </r>
  <r>
    <x v="608"/>
    <x v="375"/>
    <d v="2015-09-01T00:00:00"/>
    <s v="Standard Class"/>
    <s v="PF-19165"/>
    <s v="Philip Fox"/>
    <x v="0"/>
    <x v="0"/>
    <x v="70"/>
    <x v="1"/>
    <n v="92105"/>
    <x v="1"/>
    <s v="OFF-SU-10001218"/>
    <s v="Office Supplies"/>
    <s v="Supplies"/>
    <x v="134"/>
    <n v="32.94"/>
    <n v="3"/>
    <x v="0"/>
    <n v="9.2232000000000003"/>
    <x v="8"/>
    <x v="6"/>
    <x v="1"/>
  </r>
  <r>
    <x v="608"/>
    <x v="375"/>
    <d v="2015-09-01T00:00:00"/>
    <s v="Standard Class"/>
    <s v="PF-19165"/>
    <s v="Philip Fox"/>
    <x v="0"/>
    <x v="0"/>
    <x v="70"/>
    <x v="1"/>
    <n v="92105"/>
    <x v="1"/>
    <s v="OFF-PA-10002968"/>
    <s v="Office Supplies"/>
    <s v="Paper"/>
    <x v="918"/>
    <n v="114.2"/>
    <n v="5"/>
    <x v="0"/>
    <n v="52.531999999999996"/>
    <x v="8"/>
    <x v="6"/>
    <x v="1"/>
  </r>
  <r>
    <x v="608"/>
    <x v="375"/>
    <d v="2015-09-01T00:00:00"/>
    <s v="Standard Class"/>
    <s v="PF-19165"/>
    <s v="Philip Fox"/>
    <x v="0"/>
    <x v="0"/>
    <x v="70"/>
    <x v="1"/>
    <n v="92105"/>
    <x v="1"/>
    <s v="OFF-LA-10000134"/>
    <s v="Office Supplies"/>
    <s v="Labels"/>
    <x v="85"/>
    <n v="3.08"/>
    <n v="1"/>
    <x v="0"/>
    <n v="1.4783999999999999"/>
    <x v="8"/>
    <x v="6"/>
    <x v="1"/>
  </r>
  <r>
    <x v="609"/>
    <x v="442"/>
    <d v="2015-05-29T00:00:00"/>
    <s v="Standard Class"/>
    <s v="JH-16180"/>
    <s v="Justin Hirsh"/>
    <x v="0"/>
    <x v="0"/>
    <x v="206"/>
    <x v="22"/>
    <n v="81001"/>
    <x v="1"/>
    <s v="OFF-AP-10004487"/>
    <s v="Office Supplies"/>
    <s v="Appliances"/>
    <x v="722"/>
    <n v="845.72799999999995"/>
    <n v="13"/>
    <x v="2"/>
    <n v="84.572800000000001"/>
    <x v="10"/>
    <x v="5"/>
    <x v="1"/>
  </r>
  <r>
    <x v="610"/>
    <x v="247"/>
    <d v="2018-01-03T00:00:00"/>
    <s v="Standard Class"/>
    <s v="EB-13975"/>
    <s v="Erica Bern"/>
    <x v="1"/>
    <x v="0"/>
    <x v="54"/>
    <x v="1"/>
    <n v="94533"/>
    <x v="1"/>
    <s v="OFF-BI-10002103"/>
    <s v="Office Supplies"/>
    <s v="Binders"/>
    <x v="530"/>
    <n v="13.904"/>
    <n v="2"/>
    <x v="2"/>
    <n v="4.5187999999999997"/>
    <x v="17"/>
    <x v="4"/>
    <x v="3"/>
  </r>
  <r>
    <x v="610"/>
    <x v="247"/>
    <d v="2018-01-03T00:00:00"/>
    <s v="Standard Class"/>
    <s v="EB-13975"/>
    <s v="Erica Bern"/>
    <x v="1"/>
    <x v="0"/>
    <x v="54"/>
    <x v="1"/>
    <n v="94533"/>
    <x v="1"/>
    <s v="OFF-BI-10004632"/>
    <s v="Office Supplies"/>
    <s v="Binders"/>
    <x v="919"/>
    <n v="20.72"/>
    <n v="2"/>
    <x v="2"/>
    <n v="6.4749999999999996"/>
    <x v="17"/>
    <x v="4"/>
    <x v="3"/>
  </r>
  <r>
    <x v="611"/>
    <x v="16"/>
    <d v="2016-12-12T00:00:00"/>
    <s v="Second Class"/>
    <s v="QJ-19255"/>
    <s v="Quincy Jones"/>
    <x v="1"/>
    <x v="0"/>
    <x v="33"/>
    <x v="11"/>
    <n v="55106"/>
    <x v="2"/>
    <s v="TEC-PH-10003555"/>
    <s v="Technology"/>
    <s v="Phones"/>
    <x v="462"/>
    <n v="114.95"/>
    <n v="5"/>
    <x v="0"/>
    <n v="2.2989999999999999"/>
    <x v="0"/>
    <x v="4"/>
    <x v="0"/>
  </r>
  <r>
    <x v="612"/>
    <x v="242"/>
    <d v="2015-10-07T00:00:00"/>
    <s v="First Class"/>
    <s v="AA-10315"/>
    <s v="Alex Avila"/>
    <x v="0"/>
    <x v="0"/>
    <x v="8"/>
    <x v="1"/>
    <n v="94109"/>
    <x v="1"/>
    <s v="OFF-ST-10001590"/>
    <s v="Office Supplies"/>
    <s v="Storage"/>
    <x v="147"/>
    <n v="26.96"/>
    <n v="2"/>
    <x v="0"/>
    <n v="7.0095999999999998"/>
    <x v="18"/>
    <x v="2"/>
    <x v="1"/>
  </r>
  <r>
    <x v="613"/>
    <x v="443"/>
    <d v="2016-12-25T00:00:00"/>
    <s v="Second Class"/>
    <s v="LC-17140"/>
    <s v="Logan Currie"/>
    <x v="0"/>
    <x v="0"/>
    <x v="24"/>
    <x v="17"/>
    <n v="22153"/>
    <x v="0"/>
    <s v="FUR-FU-10003664"/>
    <s v="Furniture"/>
    <s v="Furnishings"/>
    <x v="35"/>
    <n v="572.76"/>
    <n v="6"/>
    <x v="0"/>
    <n v="166.10040000000001"/>
    <x v="27"/>
    <x v="4"/>
    <x v="0"/>
  </r>
  <r>
    <x v="613"/>
    <x v="443"/>
    <d v="2016-12-25T00:00:00"/>
    <s v="Second Class"/>
    <s v="LC-17140"/>
    <s v="Logan Currie"/>
    <x v="0"/>
    <x v="0"/>
    <x v="24"/>
    <x v="17"/>
    <n v="22153"/>
    <x v="0"/>
    <s v="FUR-FU-10003664"/>
    <s v="Furniture"/>
    <s v="Furnishings"/>
    <x v="35"/>
    <n v="286.38"/>
    <n v="3"/>
    <x v="0"/>
    <n v="83.050200000000004"/>
    <x v="27"/>
    <x v="4"/>
    <x v="0"/>
  </r>
  <r>
    <x v="614"/>
    <x v="444"/>
    <d v="2015-09-24T00:00:00"/>
    <s v="Second Class"/>
    <s v="TC-21535"/>
    <s v="Tracy Collins"/>
    <x v="2"/>
    <x v="0"/>
    <x v="81"/>
    <x v="17"/>
    <n v="22204"/>
    <x v="0"/>
    <s v="FUR-BO-10003433"/>
    <s v="Furniture"/>
    <s v="Bookcases"/>
    <x v="920"/>
    <n v="61.96"/>
    <n v="2"/>
    <x v="0"/>
    <n v="4.3372000000000002"/>
    <x v="12"/>
    <x v="8"/>
    <x v="1"/>
  </r>
  <r>
    <x v="615"/>
    <x v="445"/>
    <d v="2017-07-07T00:00:00"/>
    <s v="Standard Class"/>
    <s v="CS-12460"/>
    <s v="Chuck Sachs"/>
    <x v="0"/>
    <x v="0"/>
    <x v="38"/>
    <x v="32"/>
    <n v="31907"/>
    <x v="0"/>
    <s v="FUR-FU-10002554"/>
    <s v="Furniture"/>
    <s v="Furnishings"/>
    <x v="921"/>
    <n v="23.99"/>
    <n v="1"/>
    <x v="0"/>
    <n v="5.5176999999999996"/>
    <x v="21"/>
    <x v="7"/>
    <x v="3"/>
  </r>
  <r>
    <x v="615"/>
    <x v="445"/>
    <d v="2017-07-07T00:00:00"/>
    <s v="Standard Class"/>
    <s v="CS-12460"/>
    <s v="Chuck Sachs"/>
    <x v="0"/>
    <x v="0"/>
    <x v="38"/>
    <x v="32"/>
    <n v="31907"/>
    <x v="0"/>
    <s v="TEC-PH-10001557"/>
    <s v="Technology"/>
    <s v="Phones"/>
    <x v="664"/>
    <n v="287.97000000000003"/>
    <n v="3"/>
    <x v="0"/>
    <n v="77.751900000000006"/>
    <x v="21"/>
    <x v="7"/>
    <x v="3"/>
  </r>
  <r>
    <x v="616"/>
    <x v="216"/>
    <d v="2016-07-16T00:00:00"/>
    <s v="Second Class"/>
    <s v="BM-11785"/>
    <s v="Bryan Mills"/>
    <x v="0"/>
    <x v="0"/>
    <x v="12"/>
    <x v="5"/>
    <n v="77036"/>
    <x v="2"/>
    <s v="TEC-PH-10003437"/>
    <s v="Technology"/>
    <s v="Phones"/>
    <x v="922"/>
    <n v="419.94400000000002"/>
    <n v="7"/>
    <x v="2"/>
    <n v="52.493000000000002"/>
    <x v="19"/>
    <x v="7"/>
    <x v="0"/>
  </r>
  <r>
    <x v="617"/>
    <x v="23"/>
    <d v="2016-06-21T00:00:00"/>
    <s v="First Class"/>
    <s v="RC-19825"/>
    <s v="Roy Collins"/>
    <x v="0"/>
    <x v="0"/>
    <x v="45"/>
    <x v="1"/>
    <n v="91104"/>
    <x v="1"/>
    <s v="OFF-PA-10002986"/>
    <s v="Office Supplies"/>
    <s v="Paper"/>
    <x v="482"/>
    <n v="46.76"/>
    <n v="7"/>
    <x v="0"/>
    <n v="22.444800000000001"/>
    <x v="14"/>
    <x v="1"/>
    <x v="0"/>
  </r>
  <r>
    <x v="617"/>
    <x v="23"/>
    <d v="2016-06-21T00:00:00"/>
    <s v="First Class"/>
    <s v="RC-19825"/>
    <s v="Roy Collins"/>
    <x v="0"/>
    <x v="0"/>
    <x v="45"/>
    <x v="1"/>
    <n v="91104"/>
    <x v="1"/>
    <s v="OFF-BI-10000320"/>
    <s v="Office Supplies"/>
    <s v="Binders"/>
    <x v="776"/>
    <n v="17.712"/>
    <n v="3"/>
    <x v="2"/>
    <n v="6.4206000000000003"/>
    <x v="14"/>
    <x v="1"/>
    <x v="0"/>
  </r>
  <r>
    <x v="617"/>
    <x v="23"/>
    <d v="2016-06-21T00:00:00"/>
    <s v="First Class"/>
    <s v="RC-19825"/>
    <s v="Roy Collins"/>
    <x v="0"/>
    <x v="0"/>
    <x v="45"/>
    <x v="1"/>
    <n v="91104"/>
    <x v="1"/>
    <s v="OFF-AP-10003971"/>
    <s v="Office Supplies"/>
    <s v="Appliances"/>
    <x v="923"/>
    <n v="21.78"/>
    <n v="2"/>
    <x v="0"/>
    <n v="5.6627999999999998"/>
    <x v="14"/>
    <x v="1"/>
    <x v="0"/>
  </r>
  <r>
    <x v="617"/>
    <x v="23"/>
    <d v="2016-06-21T00:00:00"/>
    <s v="First Class"/>
    <s v="RC-19825"/>
    <s v="Roy Collins"/>
    <x v="0"/>
    <x v="0"/>
    <x v="45"/>
    <x v="1"/>
    <n v="91104"/>
    <x v="1"/>
    <s v="OFF-ST-10001469"/>
    <s v="Office Supplies"/>
    <s v="Storage"/>
    <x v="399"/>
    <n v="161.94"/>
    <n v="3"/>
    <x v="0"/>
    <n v="9.7164000000000001"/>
    <x v="14"/>
    <x v="1"/>
    <x v="0"/>
  </r>
  <r>
    <x v="617"/>
    <x v="23"/>
    <d v="2016-06-21T00:00:00"/>
    <s v="First Class"/>
    <s v="RC-19825"/>
    <s v="Roy Collins"/>
    <x v="0"/>
    <x v="0"/>
    <x v="45"/>
    <x v="1"/>
    <n v="91104"/>
    <x v="1"/>
    <s v="FUR-CH-10003846"/>
    <s v="Furniture"/>
    <s v="Chairs"/>
    <x v="924"/>
    <n v="161.56800000000001"/>
    <n v="2"/>
    <x v="2"/>
    <n v="-8.0784000000000002"/>
    <x v="14"/>
    <x v="1"/>
    <x v="0"/>
  </r>
  <r>
    <x v="618"/>
    <x v="10"/>
    <d v="2016-12-13T00:00:00"/>
    <s v="Standard Class"/>
    <s v="FM-14380"/>
    <s v="Fred McMath"/>
    <x v="0"/>
    <x v="0"/>
    <x v="104"/>
    <x v="31"/>
    <n v="1841"/>
    <x v="3"/>
    <s v="OFF-LA-10001404"/>
    <s v="Office Supplies"/>
    <s v="Labels"/>
    <x v="925"/>
    <n v="3.69"/>
    <n v="1"/>
    <x v="0"/>
    <n v="1.7343"/>
    <x v="3"/>
    <x v="4"/>
    <x v="0"/>
  </r>
  <r>
    <x v="618"/>
    <x v="10"/>
    <d v="2016-12-13T00:00:00"/>
    <s v="Standard Class"/>
    <s v="FM-14380"/>
    <s v="Fred McMath"/>
    <x v="0"/>
    <x v="0"/>
    <x v="104"/>
    <x v="31"/>
    <n v="1841"/>
    <x v="3"/>
    <s v="OFF-LA-10001474"/>
    <s v="Office Supplies"/>
    <s v="Labels"/>
    <x v="926"/>
    <n v="122.12"/>
    <n v="4"/>
    <x v="0"/>
    <n v="56.175199999999997"/>
    <x v="3"/>
    <x v="4"/>
    <x v="0"/>
  </r>
  <r>
    <x v="619"/>
    <x v="446"/>
    <d v="2016-10-01T00:00:00"/>
    <s v="Standard Class"/>
    <s v="PK-19075"/>
    <s v="Pete Kriz"/>
    <x v="0"/>
    <x v="0"/>
    <x v="38"/>
    <x v="24"/>
    <n v="43229"/>
    <x v="3"/>
    <s v="FUR-CH-10003199"/>
    <s v="Furniture"/>
    <s v="Chairs"/>
    <x v="637"/>
    <n v="155.37200000000001"/>
    <n v="2"/>
    <x v="4"/>
    <n v="-13.317600000000001"/>
    <x v="16"/>
    <x v="8"/>
    <x v="0"/>
  </r>
  <r>
    <x v="620"/>
    <x v="122"/>
    <d v="2016-12-23T00:00:00"/>
    <s v="Standard Class"/>
    <s v="HG-14965"/>
    <s v="Henry Goldwyn"/>
    <x v="1"/>
    <x v="0"/>
    <x v="1"/>
    <x v="1"/>
    <n v="90032"/>
    <x v="1"/>
    <s v="OFF-PA-10003072"/>
    <s v="Office Supplies"/>
    <s v="Paper"/>
    <x v="927"/>
    <n v="38.880000000000003"/>
    <n v="6"/>
    <x v="0"/>
    <n v="18.662400000000002"/>
    <x v="15"/>
    <x v="4"/>
    <x v="0"/>
  </r>
  <r>
    <x v="620"/>
    <x v="122"/>
    <d v="2016-12-23T00:00:00"/>
    <s v="Standard Class"/>
    <s v="HG-14965"/>
    <s v="Henry Goldwyn"/>
    <x v="1"/>
    <x v="0"/>
    <x v="1"/>
    <x v="1"/>
    <n v="90032"/>
    <x v="1"/>
    <s v="FUR-FU-10004960"/>
    <s v="Furniture"/>
    <s v="Furnishings"/>
    <x v="928"/>
    <n v="183.84"/>
    <n v="8"/>
    <x v="0"/>
    <n v="62.505600000000001"/>
    <x v="15"/>
    <x v="4"/>
    <x v="0"/>
  </r>
  <r>
    <x v="620"/>
    <x v="122"/>
    <d v="2016-12-23T00:00:00"/>
    <s v="Standard Class"/>
    <s v="HG-14965"/>
    <s v="Henry Goldwyn"/>
    <x v="1"/>
    <x v="0"/>
    <x v="1"/>
    <x v="1"/>
    <n v="90032"/>
    <x v="1"/>
    <s v="OFF-SU-10003505"/>
    <s v="Office Supplies"/>
    <s v="Supplies"/>
    <x v="413"/>
    <n v="579.29999999999995"/>
    <n v="5"/>
    <x v="0"/>
    <n v="28.965"/>
    <x v="15"/>
    <x v="4"/>
    <x v="0"/>
  </r>
  <r>
    <x v="621"/>
    <x v="389"/>
    <d v="2017-12-14T00:00:00"/>
    <s v="Standard Class"/>
    <s v="HA-14920"/>
    <s v="Helen Andreada"/>
    <x v="0"/>
    <x v="0"/>
    <x v="10"/>
    <x v="9"/>
    <n v="19120"/>
    <x v="3"/>
    <s v="TEC-AC-10003116"/>
    <s v="Technology"/>
    <s v="Accessories"/>
    <x v="929"/>
    <n v="14.2"/>
    <n v="1"/>
    <x v="2"/>
    <n v="3.3725000000000001"/>
    <x v="13"/>
    <x v="4"/>
    <x v="3"/>
  </r>
  <r>
    <x v="622"/>
    <x v="268"/>
    <d v="2014-07-05T00:00:00"/>
    <s v="Standard Class"/>
    <s v="LW-16825"/>
    <s v="Laurel Workman"/>
    <x v="1"/>
    <x v="0"/>
    <x v="207"/>
    <x v="2"/>
    <n v="32725"/>
    <x v="0"/>
    <s v="TEC-PH-10004586"/>
    <s v="Technology"/>
    <s v="Phones"/>
    <x v="899"/>
    <n v="575.91999999999996"/>
    <n v="2"/>
    <x v="2"/>
    <n v="71.989999999999995"/>
    <x v="26"/>
    <x v="7"/>
    <x v="2"/>
  </r>
  <r>
    <x v="622"/>
    <x v="268"/>
    <d v="2014-07-05T00:00:00"/>
    <s v="Standard Class"/>
    <s v="LW-16825"/>
    <s v="Laurel Workman"/>
    <x v="1"/>
    <x v="0"/>
    <x v="207"/>
    <x v="2"/>
    <n v="32725"/>
    <x v="0"/>
    <s v="OFF-BI-10000546"/>
    <s v="Office Supplies"/>
    <s v="Binders"/>
    <x v="614"/>
    <n v="5.1840000000000002"/>
    <n v="6"/>
    <x v="6"/>
    <n v="-3.6288"/>
    <x v="26"/>
    <x v="7"/>
    <x v="2"/>
  </r>
  <r>
    <x v="623"/>
    <x v="447"/>
    <d v="2017-02-08T00:00:00"/>
    <s v="Standard Class"/>
    <s v="MC-17575"/>
    <s v="Matt Collins"/>
    <x v="0"/>
    <x v="0"/>
    <x v="74"/>
    <x v="24"/>
    <n v="45231"/>
    <x v="3"/>
    <s v="OFF-BI-10002071"/>
    <s v="Office Supplies"/>
    <s v="Binders"/>
    <x v="699"/>
    <n v="5.2290000000000001"/>
    <n v="3"/>
    <x v="6"/>
    <n v="-4.1832000000000003"/>
    <x v="21"/>
    <x v="11"/>
    <x v="3"/>
  </r>
  <r>
    <x v="623"/>
    <x v="447"/>
    <d v="2017-02-08T00:00:00"/>
    <s v="Standard Class"/>
    <s v="MC-17575"/>
    <s v="Matt Collins"/>
    <x v="0"/>
    <x v="0"/>
    <x v="74"/>
    <x v="24"/>
    <n v="45231"/>
    <x v="3"/>
    <s v="OFF-ST-10001490"/>
    <s v="Office Supplies"/>
    <s v="Storage"/>
    <x v="518"/>
    <n v="285.55200000000002"/>
    <n v="2"/>
    <x v="2"/>
    <n v="35.694000000000003"/>
    <x v="21"/>
    <x v="11"/>
    <x v="3"/>
  </r>
  <r>
    <x v="624"/>
    <x v="448"/>
    <d v="2017-03-08T00:00:00"/>
    <s v="Standard Class"/>
    <s v="LP-17095"/>
    <s v="Liz Preis"/>
    <x v="0"/>
    <x v="0"/>
    <x v="208"/>
    <x v="0"/>
    <n v="42071"/>
    <x v="0"/>
    <s v="OFF-AP-10004859"/>
    <s v="Office Supplies"/>
    <s v="Appliances"/>
    <x v="930"/>
    <n v="72.8"/>
    <n v="5"/>
    <x v="0"/>
    <n v="19.655999999999999"/>
    <x v="21"/>
    <x v="10"/>
    <x v="3"/>
  </r>
  <r>
    <x v="625"/>
    <x v="449"/>
    <d v="2017-10-10T00:00:00"/>
    <s v="First Class"/>
    <s v="EB-14170"/>
    <s v="Evan Bailliet"/>
    <x v="0"/>
    <x v="0"/>
    <x v="40"/>
    <x v="3"/>
    <n v="28403"/>
    <x v="0"/>
    <s v="OFF-PA-10002659"/>
    <s v="Office Supplies"/>
    <s v="Paper"/>
    <x v="931"/>
    <n v="10.816000000000001"/>
    <n v="4"/>
    <x v="2"/>
    <n v="3.5152000000000001"/>
    <x v="3"/>
    <x v="2"/>
    <x v="3"/>
  </r>
  <r>
    <x v="626"/>
    <x v="450"/>
    <d v="2014-10-03T00:00:00"/>
    <s v="Standard Class"/>
    <s v="GZ-14545"/>
    <s v="George Zrebassa"/>
    <x v="1"/>
    <x v="0"/>
    <x v="104"/>
    <x v="31"/>
    <n v="1841"/>
    <x v="3"/>
    <s v="OFF-ST-10001321"/>
    <s v="Office Supplies"/>
    <s v="Storage"/>
    <x v="421"/>
    <n v="46.26"/>
    <n v="3"/>
    <x v="0"/>
    <n v="12.4902"/>
    <x v="22"/>
    <x v="8"/>
    <x v="2"/>
  </r>
  <r>
    <x v="627"/>
    <x v="279"/>
    <d v="2014-05-30T00:00:00"/>
    <s v="First Class"/>
    <s v="LE-16810"/>
    <s v="Laurel Elliston"/>
    <x v="0"/>
    <x v="0"/>
    <x v="22"/>
    <x v="10"/>
    <n v="60653"/>
    <x v="2"/>
    <s v="OFF-BI-10004139"/>
    <s v="Office Supplies"/>
    <s v="Binders"/>
    <x v="932"/>
    <n v="17.46"/>
    <n v="6"/>
    <x v="3"/>
    <n v="-30.555"/>
    <x v="8"/>
    <x v="5"/>
    <x v="2"/>
  </r>
  <r>
    <x v="628"/>
    <x v="451"/>
    <d v="2015-06-18T00:00:00"/>
    <s v="Standard Class"/>
    <s v="AD-10180"/>
    <s v="Alan Dominguez"/>
    <x v="2"/>
    <x v="0"/>
    <x v="10"/>
    <x v="9"/>
    <n v="19120"/>
    <x v="3"/>
    <s v="FUR-FU-10001867"/>
    <s v="Furniture"/>
    <s v="Furnishings"/>
    <x v="876"/>
    <n v="51.072000000000003"/>
    <n v="6"/>
    <x v="2"/>
    <n v="5.1071999999999997"/>
    <x v="19"/>
    <x v="1"/>
    <x v="1"/>
  </r>
  <r>
    <x v="629"/>
    <x v="452"/>
    <d v="2016-04-01T00:00:00"/>
    <s v="First Class"/>
    <s v="CP-12085"/>
    <s v="Cathy Prescott"/>
    <x v="1"/>
    <x v="0"/>
    <x v="165"/>
    <x v="29"/>
    <n v="6360"/>
    <x v="3"/>
    <s v="OFF-PA-10004156"/>
    <s v="Office Supplies"/>
    <s v="Paper"/>
    <x v="750"/>
    <n v="11.34"/>
    <n v="1"/>
    <x v="0"/>
    <n v="5.5566000000000004"/>
    <x v="17"/>
    <x v="10"/>
    <x v="0"/>
  </r>
  <r>
    <x v="630"/>
    <x v="453"/>
    <d v="2017-10-18T00:00:00"/>
    <s v="Second Class"/>
    <s v="FG-14260"/>
    <s v="Frank Gastineau"/>
    <x v="2"/>
    <x v="0"/>
    <x v="8"/>
    <x v="1"/>
    <n v="94110"/>
    <x v="1"/>
    <s v="OFF-AR-10002818"/>
    <s v="Office Supplies"/>
    <s v="Art"/>
    <x v="933"/>
    <n v="87.92"/>
    <n v="4"/>
    <x v="0"/>
    <n v="26.376000000000001"/>
    <x v="4"/>
    <x v="2"/>
    <x v="3"/>
  </r>
  <r>
    <x v="631"/>
    <x v="454"/>
    <d v="2016-05-27T00:00:00"/>
    <s v="Standard Class"/>
    <s v="LD-17005"/>
    <s v="Lisa DeCherney"/>
    <x v="0"/>
    <x v="0"/>
    <x v="8"/>
    <x v="1"/>
    <n v="94109"/>
    <x v="1"/>
    <s v="FUR-FU-10003691"/>
    <s v="Furniture"/>
    <s v="Furnishings"/>
    <x v="886"/>
    <n v="37.049999999999997"/>
    <n v="3"/>
    <x v="0"/>
    <n v="16.302"/>
    <x v="27"/>
    <x v="5"/>
    <x v="0"/>
  </r>
  <r>
    <x v="632"/>
    <x v="455"/>
    <d v="2017-06-06T00:00:00"/>
    <s v="Standard Class"/>
    <s v="AB-10255"/>
    <s v="Alejandro Ballentine"/>
    <x v="2"/>
    <x v="0"/>
    <x v="160"/>
    <x v="24"/>
    <n v="44052"/>
    <x v="3"/>
    <s v="TEC-PH-10000347"/>
    <s v="Technology"/>
    <s v="Phones"/>
    <x v="500"/>
    <n v="2.97"/>
    <n v="1"/>
    <x v="10"/>
    <n v="-0.64349999999999996"/>
    <x v="28"/>
    <x v="1"/>
    <x v="3"/>
  </r>
  <r>
    <x v="632"/>
    <x v="455"/>
    <d v="2017-06-06T00:00:00"/>
    <s v="Standard Class"/>
    <s v="AB-10255"/>
    <s v="Alejandro Ballentine"/>
    <x v="2"/>
    <x v="0"/>
    <x v="160"/>
    <x v="24"/>
    <n v="44052"/>
    <x v="3"/>
    <s v="OFF-ST-10004507"/>
    <s v="Office Supplies"/>
    <s v="Storage"/>
    <x v="457"/>
    <n v="27.44"/>
    <n v="2"/>
    <x v="2"/>
    <n v="2.4009999999999998"/>
    <x v="28"/>
    <x v="1"/>
    <x v="3"/>
  </r>
  <r>
    <x v="633"/>
    <x v="456"/>
    <d v="2014-02-21T00:00:00"/>
    <s v="Standard Class"/>
    <s v="MN-17935"/>
    <s v="Michael Nguyen"/>
    <x v="0"/>
    <x v="0"/>
    <x v="61"/>
    <x v="5"/>
    <n v="75220"/>
    <x v="2"/>
    <s v="OFF-BI-10002012"/>
    <s v="Office Supplies"/>
    <s v="Binders"/>
    <x v="749"/>
    <n v="1.08"/>
    <n v="3"/>
    <x v="3"/>
    <n v="-1.728"/>
    <x v="9"/>
    <x v="11"/>
    <x v="2"/>
  </r>
  <r>
    <x v="633"/>
    <x v="456"/>
    <d v="2014-02-21T00:00:00"/>
    <s v="Standard Class"/>
    <s v="MN-17935"/>
    <s v="Michael Nguyen"/>
    <x v="0"/>
    <x v="0"/>
    <x v="61"/>
    <x v="5"/>
    <n v="75220"/>
    <x v="2"/>
    <s v="OFF-AP-10001303"/>
    <s v="Office Supplies"/>
    <s v="Appliances"/>
    <x v="934"/>
    <n v="7.96"/>
    <n v="2"/>
    <x v="3"/>
    <n v="-13.93"/>
    <x v="9"/>
    <x v="11"/>
    <x v="2"/>
  </r>
  <r>
    <x v="634"/>
    <x v="457"/>
    <d v="2014-05-10T00:00:00"/>
    <s v="Standard Class"/>
    <s v="HP-14815"/>
    <s v="Harold Pawlan"/>
    <x v="2"/>
    <x v="0"/>
    <x v="1"/>
    <x v="1"/>
    <n v="90049"/>
    <x v="1"/>
    <s v="OFF-BI-10003684"/>
    <s v="Office Supplies"/>
    <s v="Binders"/>
    <x v="714"/>
    <n v="140.73599999999999"/>
    <n v="8"/>
    <x v="2"/>
    <n v="52.776000000000003"/>
    <x v="24"/>
    <x v="5"/>
    <x v="2"/>
  </r>
  <r>
    <x v="635"/>
    <x v="458"/>
    <d v="2016-05-23T00:00:00"/>
    <s v="Standard Class"/>
    <s v="JR-15670"/>
    <s v="Jim Radford"/>
    <x v="0"/>
    <x v="0"/>
    <x v="209"/>
    <x v="29"/>
    <n v="6457"/>
    <x v="3"/>
    <s v="OFF-ST-10002574"/>
    <s v="Office Supplies"/>
    <s v="Storage"/>
    <x v="935"/>
    <n v="552.55999999999995"/>
    <n v="4"/>
    <x v="0"/>
    <n v="0"/>
    <x v="9"/>
    <x v="5"/>
    <x v="0"/>
  </r>
  <r>
    <x v="636"/>
    <x v="459"/>
    <d v="2017-04-07T00:00:00"/>
    <s v="Standard Class"/>
    <s v="JF-15190"/>
    <s v="Jamie Frazer"/>
    <x v="0"/>
    <x v="0"/>
    <x v="1"/>
    <x v="1"/>
    <n v="90008"/>
    <x v="1"/>
    <s v="FUR-FU-10003724"/>
    <s v="Furniture"/>
    <s v="Furnishings"/>
    <x v="896"/>
    <n v="25.11"/>
    <n v="3"/>
    <x v="0"/>
    <n v="6.5286"/>
    <x v="28"/>
    <x v="3"/>
    <x v="3"/>
  </r>
  <r>
    <x v="637"/>
    <x v="185"/>
    <d v="2017-04-02T00:00:00"/>
    <s v="Second Class"/>
    <s v="CM-12115"/>
    <s v="Chad McGuire"/>
    <x v="0"/>
    <x v="0"/>
    <x v="20"/>
    <x v="15"/>
    <n v="10011"/>
    <x v="3"/>
    <s v="FUR-FU-10004018"/>
    <s v="Furniture"/>
    <s v="Furnishings"/>
    <x v="936"/>
    <n v="29.78"/>
    <n v="2"/>
    <x v="0"/>
    <n v="8.0405999999999995"/>
    <x v="23"/>
    <x v="10"/>
    <x v="3"/>
  </r>
  <r>
    <x v="637"/>
    <x v="185"/>
    <d v="2017-04-02T00:00:00"/>
    <s v="Second Class"/>
    <s v="CM-12115"/>
    <s v="Chad McGuire"/>
    <x v="0"/>
    <x v="0"/>
    <x v="20"/>
    <x v="15"/>
    <n v="10011"/>
    <x v="3"/>
    <s v="TEC-PH-10002549"/>
    <s v="Technology"/>
    <s v="Phones"/>
    <x v="937"/>
    <n v="677.58"/>
    <n v="3"/>
    <x v="0"/>
    <n v="176.17080000000001"/>
    <x v="23"/>
    <x v="10"/>
    <x v="3"/>
  </r>
  <r>
    <x v="637"/>
    <x v="185"/>
    <d v="2017-04-02T00:00:00"/>
    <s v="Second Class"/>
    <s v="CM-12115"/>
    <s v="Chad McGuire"/>
    <x v="0"/>
    <x v="0"/>
    <x v="20"/>
    <x v="15"/>
    <n v="10011"/>
    <x v="3"/>
    <s v="OFF-PA-10004911"/>
    <s v="Office Supplies"/>
    <s v="Paper"/>
    <x v="938"/>
    <n v="75.040000000000006"/>
    <n v="8"/>
    <x v="0"/>
    <n v="36.019199999999998"/>
    <x v="23"/>
    <x v="10"/>
    <x v="3"/>
  </r>
  <r>
    <x v="638"/>
    <x v="460"/>
    <d v="2017-01-04T00:00:00"/>
    <s v="First Class"/>
    <s v="AS-10045"/>
    <s v="Aaron Smayling"/>
    <x v="1"/>
    <x v="0"/>
    <x v="108"/>
    <x v="3"/>
    <n v="28540"/>
    <x v="0"/>
    <s v="TEC-MA-10002178"/>
    <s v="Technology"/>
    <s v="Machines"/>
    <x v="939"/>
    <n v="695.7"/>
    <n v="2"/>
    <x v="5"/>
    <n v="-27.827999999999999"/>
    <x v="28"/>
    <x v="9"/>
    <x v="3"/>
  </r>
  <r>
    <x v="638"/>
    <x v="460"/>
    <d v="2017-01-04T00:00:00"/>
    <s v="First Class"/>
    <s v="AS-10045"/>
    <s v="Aaron Smayling"/>
    <x v="1"/>
    <x v="0"/>
    <x v="108"/>
    <x v="3"/>
    <n v="28540"/>
    <x v="0"/>
    <s v="OFF-BI-10003694"/>
    <s v="Office Supplies"/>
    <s v="Binders"/>
    <x v="858"/>
    <n v="15.66"/>
    <n v="5"/>
    <x v="6"/>
    <n v="-12.528"/>
    <x v="28"/>
    <x v="9"/>
    <x v="3"/>
  </r>
  <r>
    <x v="638"/>
    <x v="460"/>
    <d v="2017-01-04T00:00:00"/>
    <s v="First Class"/>
    <s v="AS-10045"/>
    <s v="Aaron Smayling"/>
    <x v="1"/>
    <x v="0"/>
    <x v="108"/>
    <x v="3"/>
    <n v="28540"/>
    <x v="0"/>
    <s v="OFF-BI-10000474"/>
    <s v="Office Supplies"/>
    <s v="Binders"/>
    <x v="27"/>
    <n v="28.853999999999999"/>
    <n v="6"/>
    <x v="6"/>
    <n v="-21.159600000000001"/>
    <x v="28"/>
    <x v="9"/>
    <x v="3"/>
  </r>
  <r>
    <x v="639"/>
    <x v="71"/>
    <d v="2015-06-01T00:00:00"/>
    <s v="Standard Class"/>
    <s v="KB-16315"/>
    <s v="Karl Braun"/>
    <x v="0"/>
    <x v="0"/>
    <x v="210"/>
    <x v="15"/>
    <n v="11520"/>
    <x v="3"/>
    <s v="OFF-AR-10000411"/>
    <s v="Office Supplies"/>
    <s v="Art"/>
    <x v="940"/>
    <n v="47.82"/>
    <n v="3"/>
    <x v="0"/>
    <n v="14.346"/>
    <x v="22"/>
    <x v="5"/>
    <x v="1"/>
  </r>
  <r>
    <x v="639"/>
    <x v="71"/>
    <d v="2015-06-01T00:00:00"/>
    <s v="Standard Class"/>
    <s v="KB-16315"/>
    <s v="Karl Braun"/>
    <x v="0"/>
    <x v="0"/>
    <x v="210"/>
    <x v="15"/>
    <n v="11520"/>
    <x v="3"/>
    <s v="OFF-LA-10000262"/>
    <s v="Office Supplies"/>
    <s v="Labels"/>
    <x v="941"/>
    <n v="13.05"/>
    <n v="5"/>
    <x v="0"/>
    <n v="6.0030000000000001"/>
    <x v="22"/>
    <x v="5"/>
    <x v="1"/>
  </r>
  <r>
    <x v="640"/>
    <x v="461"/>
    <d v="2014-03-24T00:00:00"/>
    <s v="Standard Class"/>
    <s v="BN-11515"/>
    <s v="Bradley Nguyen"/>
    <x v="0"/>
    <x v="0"/>
    <x v="69"/>
    <x v="11"/>
    <n v="55044"/>
    <x v="2"/>
    <s v="OFF-AP-10001154"/>
    <s v="Office Supplies"/>
    <s v="Appliances"/>
    <x v="589"/>
    <n v="93.78"/>
    <n v="2"/>
    <x v="0"/>
    <n v="36.574199999999998"/>
    <x v="11"/>
    <x v="10"/>
    <x v="2"/>
  </r>
  <r>
    <x v="640"/>
    <x v="461"/>
    <d v="2014-03-24T00:00:00"/>
    <s v="Standard Class"/>
    <s v="BN-11515"/>
    <s v="Bradley Nguyen"/>
    <x v="0"/>
    <x v="0"/>
    <x v="69"/>
    <x v="11"/>
    <n v="55044"/>
    <x v="2"/>
    <s v="OFF-PA-10000466"/>
    <s v="Office Supplies"/>
    <s v="Paper"/>
    <x v="942"/>
    <n v="47.18"/>
    <n v="7"/>
    <x v="0"/>
    <n v="23.59"/>
    <x v="11"/>
    <x v="10"/>
    <x v="2"/>
  </r>
  <r>
    <x v="640"/>
    <x v="461"/>
    <d v="2014-03-24T00:00:00"/>
    <s v="Standard Class"/>
    <s v="BN-11515"/>
    <s v="Bradley Nguyen"/>
    <x v="0"/>
    <x v="0"/>
    <x v="69"/>
    <x v="11"/>
    <n v="55044"/>
    <x v="2"/>
    <s v="OFF-AR-10003829"/>
    <s v="Office Supplies"/>
    <s v="Art"/>
    <x v="943"/>
    <n v="19.68"/>
    <n v="6"/>
    <x v="0"/>
    <n v="5.7072000000000003"/>
    <x v="11"/>
    <x v="10"/>
    <x v="2"/>
  </r>
  <r>
    <x v="640"/>
    <x v="461"/>
    <d v="2014-03-24T00:00:00"/>
    <s v="Standard Class"/>
    <s v="BN-11515"/>
    <s v="Bradley Nguyen"/>
    <x v="0"/>
    <x v="0"/>
    <x v="69"/>
    <x v="11"/>
    <n v="55044"/>
    <x v="2"/>
    <s v="OFF-BI-10001758"/>
    <s v="Office Supplies"/>
    <s v="Binders"/>
    <x v="944"/>
    <n v="53.4"/>
    <n v="10"/>
    <x v="0"/>
    <n v="25.097999999999999"/>
    <x v="11"/>
    <x v="10"/>
    <x v="2"/>
  </r>
  <r>
    <x v="640"/>
    <x v="461"/>
    <d v="2014-03-24T00:00:00"/>
    <s v="Standard Class"/>
    <s v="BN-11515"/>
    <s v="Bradley Nguyen"/>
    <x v="0"/>
    <x v="0"/>
    <x v="69"/>
    <x v="11"/>
    <n v="55044"/>
    <x v="2"/>
    <s v="OFF-BI-10000136"/>
    <s v="Office Supplies"/>
    <s v="Binders"/>
    <x v="945"/>
    <n v="35.880000000000003"/>
    <n v="6"/>
    <x v="0"/>
    <n v="17.2224"/>
    <x v="11"/>
    <x v="10"/>
    <x v="2"/>
  </r>
  <r>
    <x v="641"/>
    <x v="462"/>
    <d v="2014-10-08T00:00:00"/>
    <s v="Second Class"/>
    <s v="BP-11290"/>
    <s v="Beth Paige"/>
    <x v="0"/>
    <x v="0"/>
    <x v="148"/>
    <x v="10"/>
    <n v="60201"/>
    <x v="2"/>
    <s v="FUR-CH-10002880"/>
    <s v="Furniture"/>
    <s v="Chairs"/>
    <x v="809"/>
    <n v="258.279"/>
    <n v="3"/>
    <x v="4"/>
    <n v="-70.104299999999995"/>
    <x v="21"/>
    <x v="2"/>
    <x v="2"/>
  </r>
  <r>
    <x v="642"/>
    <x v="463"/>
    <d v="2016-03-31T00:00:00"/>
    <s v="First Class"/>
    <s v="AS-10045"/>
    <s v="Aaron Smayling"/>
    <x v="1"/>
    <x v="0"/>
    <x v="81"/>
    <x v="17"/>
    <n v="22204"/>
    <x v="0"/>
    <s v="OFF-ST-10000649"/>
    <s v="Office Supplies"/>
    <s v="Storage"/>
    <x v="946"/>
    <n v="31.4"/>
    <n v="2"/>
    <x v="0"/>
    <n v="7.85"/>
    <x v="22"/>
    <x v="10"/>
    <x v="0"/>
  </r>
  <r>
    <x v="643"/>
    <x v="464"/>
    <d v="2017-05-09T00:00:00"/>
    <s v="Standard Class"/>
    <s v="LW-16990"/>
    <s v="Lindsay Williams"/>
    <x v="1"/>
    <x v="0"/>
    <x v="8"/>
    <x v="1"/>
    <n v="94109"/>
    <x v="1"/>
    <s v="TEC-PH-10003092"/>
    <s v="Technology"/>
    <s v="Phones"/>
    <x v="521"/>
    <n v="183.96"/>
    <n v="5"/>
    <x v="2"/>
    <n v="20.695499999999999"/>
    <x v="18"/>
    <x v="5"/>
    <x v="3"/>
  </r>
  <r>
    <x v="643"/>
    <x v="464"/>
    <d v="2017-05-09T00:00:00"/>
    <s v="Standard Class"/>
    <s v="LW-16990"/>
    <s v="Lindsay Williams"/>
    <x v="1"/>
    <x v="0"/>
    <x v="8"/>
    <x v="1"/>
    <n v="94109"/>
    <x v="1"/>
    <s v="OFF-PA-10002250"/>
    <s v="Office Supplies"/>
    <s v="Paper"/>
    <x v="706"/>
    <n v="17.61"/>
    <n v="3"/>
    <x v="0"/>
    <n v="8.4527999999999999"/>
    <x v="18"/>
    <x v="5"/>
    <x v="3"/>
  </r>
  <r>
    <x v="643"/>
    <x v="464"/>
    <d v="2017-05-09T00:00:00"/>
    <s v="Standard Class"/>
    <s v="LW-16990"/>
    <s v="Lindsay Williams"/>
    <x v="1"/>
    <x v="0"/>
    <x v="8"/>
    <x v="1"/>
    <n v="94109"/>
    <x v="1"/>
    <s v="FUR-TA-10003473"/>
    <s v="Furniture"/>
    <s v="Tables"/>
    <x v="216"/>
    <n v="300.904"/>
    <n v="1"/>
    <x v="2"/>
    <n v="11.283899999999999"/>
    <x v="18"/>
    <x v="5"/>
    <x v="3"/>
  </r>
  <r>
    <x v="644"/>
    <x v="260"/>
    <d v="2014-07-05T00:00:00"/>
    <s v="Same Day"/>
    <s v="DC-12850"/>
    <s v="Dan Campbell"/>
    <x v="0"/>
    <x v="0"/>
    <x v="12"/>
    <x v="5"/>
    <n v="77036"/>
    <x v="2"/>
    <s v="OFF-ST-10001522"/>
    <s v="Office Supplies"/>
    <s v="Storage"/>
    <x v="197"/>
    <n v="220.77600000000001"/>
    <n v="3"/>
    <x v="2"/>
    <n v="-44.155200000000001"/>
    <x v="5"/>
    <x v="7"/>
    <x v="2"/>
  </r>
  <r>
    <x v="644"/>
    <x v="260"/>
    <d v="2014-07-05T00:00:00"/>
    <s v="Same Day"/>
    <s v="DC-12850"/>
    <s v="Dan Campbell"/>
    <x v="0"/>
    <x v="0"/>
    <x v="12"/>
    <x v="5"/>
    <n v="77036"/>
    <x v="2"/>
    <s v="OFF-ST-10000563"/>
    <s v="Office Supplies"/>
    <s v="Storage"/>
    <x v="903"/>
    <n v="281.42399999999998"/>
    <n v="11"/>
    <x v="2"/>
    <n v="-35.177999999999997"/>
    <x v="5"/>
    <x v="7"/>
    <x v="2"/>
  </r>
  <r>
    <x v="645"/>
    <x v="465"/>
    <d v="2016-05-07T00:00:00"/>
    <s v="First Class"/>
    <s v="ND-18370"/>
    <s v="Natalie DeCherney"/>
    <x v="0"/>
    <x v="0"/>
    <x v="103"/>
    <x v="0"/>
    <n v="40214"/>
    <x v="0"/>
    <s v="OFF-PA-10003641"/>
    <s v="Office Supplies"/>
    <s v="Paper"/>
    <x v="947"/>
    <n v="79.14"/>
    <n v="3"/>
    <x v="0"/>
    <n v="36.404400000000003"/>
    <x v="5"/>
    <x v="5"/>
    <x v="0"/>
  </r>
  <r>
    <x v="646"/>
    <x v="466"/>
    <d v="2017-04-27T00:00:00"/>
    <s v="First Class"/>
    <s v="LB-16735"/>
    <s v="Larry Blacks"/>
    <x v="0"/>
    <x v="0"/>
    <x v="5"/>
    <x v="5"/>
    <n v="76106"/>
    <x v="2"/>
    <s v="FUR-FU-10000010"/>
    <s v="Furniture"/>
    <s v="Furnishings"/>
    <x v="527"/>
    <n v="1.988"/>
    <n v="1"/>
    <x v="7"/>
    <n v="-1.4413"/>
    <x v="20"/>
    <x v="3"/>
    <x v="3"/>
  </r>
  <r>
    <x v="647"/>
    <x v="467"/>
    <d v="2014-10-01T00:00:00"/>
    <s v="Second Class"/>
    <s v="KT-16465"/>
    <s v="Kean Takahito"/>
    <x v="0"/>
    <x v="0"/>
    <x v="1"/>
    <x v="1"/>
    <n v="90049"/>
    <x v="1"/>
    <s v="FUR-CH-10002961"/>
    <s v="Furniture"/>
    <s v="Chairs"/>
    <x v="948"/>
    <n v="145.56800000000001"/>
    <n v="2"/>
    <x v="2"/>
    <n v="0"/>
    <x v="20"/>
    <x v="8"/>
    <x v="2"/>
  </r>
  <r>
    <x v="648"/>
    <x v="15"/>
    <d v="2017-10-25T00:00:00"/>
    <s v="Standard Class"/>
    <s v="HM-14860"/>
    <s v="Harry Marie"/>
    <x v="1"/>
    <x v="0"/>
    <x v="10"/>
    <x v="9"/>
    <n v="19120"/>
    <x v="3"/>
    <s v="OFF-AR-10002956"/>
    <s v="Office Supplies"/>
    <s v="Art"/>
    <x v="666"/>
    <n v="123.256"/>
    <n v="7"/>
    <x v="2"/>
    <n v="9.2441999999999993"/>
    <x v="12"/>
    <x v="2"/>
    <x v="3"/>
  </r>
  <r>
    <x v="648"/>
    <x v="15"/>
    <d v="2017-10-25T00:00:00"/>
    <s v="Standard Class"/>
    <s v="HM-14860"/>
    <s v="Harry Marie"/>
    <x v="1"/>
    <x v="0"/>
    <x v="10"/>
    <x v="9"/>
    <n v="19120"/>
    <x v="3"/>
    <s v="OFF-PA-10004041"/>
    <s v="Office Supplies"/>
    <s v="Paper"/>
    <x v="949"/>
    <n v="23.68"/>
    <n v="4"/>
    <x v="2"/>
    <n v="7.4"/>
    <x v="12"/>
    <x v="2"/>
    <x v="3"/>
  </r>
  <r>
    <x v="648"/>
    <x v="15"/>
    <d v="2017-10-25T00:00:00"/>
    <s v="Standard Class"/>
    <s v="HM-14860"/>
    <s v="Harry Marie"/>
    <x v="1"/>
    <x v="0"/>
    <x v="10"/>
    <x v="9"/>
    <n v="19120"/>
    <x v="3"/>
    <s v="TEC-PH-10001336"/>
    <s v="Technology"/>
    <s v="Phones"/>
    <x v="950"/>
    <n v="309.57600000000002"/>
    <n v="4"/>
    <x v="10"/>
    <n v="-56.755600000000001"/>
    <x v="12"/>
    <x v="2"/>
    <x v="3"/>
  </r>
  <r>
    <x v="649"/>
    <x v="468"/>
    <d v="2017-11-11T00:00:00"/>
    <s v="First Class"/>
    <s v="AB-10600"/>
    <s v="Ann Blume"/>
    <x v="1"/>
    <x v="0"/>
    <x v="93"/>
    <x v="16"/>
    <n v="85705"/>
    <x v="1"/>
    <s v="OFF-BI-10001036"/>
    <s v="Office Supplies"/>
    <s v="Binders"/>
    <x v="624"/>
    <n v="38.387999999999998"/>
    <n v="14"/>
    <x v="6"/>
    <n v="-25.591999999999999"/>
    <x v="13"/>
    <x v="0"/>
    <x v="3"/>
  </r>
  <r>
    <x v="649"/>
    <x v="468"/>
    <d v="2017-11-11T00:00:00"/>
    <s v="First Class"/>
    <s v="AB-10600"/>
    <s v="Ann Blume"/>
    <x v="1"/>
    <x v="0"/>
    <x v="93"/>
    <x v="16"/>
    <n v="85705"/>
    <x v="1"/>
    <s v="TEC-MA-10003183"/>
    <s v="Technology"/>
    <s v="Machines"/>
    <x v="951"/>
    <n v="95.994"/>
    <n v="2"/>
    <x v="6"/>
    <n v="-63.996000000000002"/>
    <x v="13"/>
    <x v="0"/>
    <x v="3"/>
  </r>
  <r>
    <x v="649"/>
    <x v="468"/>
    <d v="2017-11-11T00:00:00"/>
    <s v="First Class"/>
    <s v="AB-10600"/>
    <s v="Ann Blume"/>
    <x v="1"/>
    <x v="0"/>
    <x v="93"/>
    <x v="16"/>
    <n v="85705"/>
    <x v="1"/>
    <s v="TEC-AC-10001314"/>
    <s v="Technology"/>
    <s v="Accessories"/>
    <x v="952"/>
    <n v="239.952"/>
    <n v="6"/>
    <x v="2"/>
    <n v="-35.992800000000003"/>
    <x v="13"/>
    <x v="0"/>
    <x v="3"/>
  </r>
  <r>
    <x v="649"/>
    <x v="468"/>
    <d v="2017-11-11T00:00:00"/>
    <s v="First Class"/>
    <s v="AB-10600"/>
    <s v="Ann Blume"/>
    <x v="1"/>
    <x v="0"/>
    <x v="93"/>
    <x v="16"/>
    <n v="85705"/>
    <x v="1"/>
    <s v="TEC-PH-10002563"/>
    <s v="Technology"/>
    <s v="Phones"/>
    <x v="203"/>
    <n v="201.584"/>
    <n v="2"/>
    <x v="2"/>
    <n v="15.1188"/>
    <x v="13"/>
    <x v="0"/>
    <x v="3"/>
  </r>
  <r>
    <x v="649"/>
    <x v="468"/>
    <d v="2017-11-11T00:00:00"/>
    <s v="First Class"/>
    <s v="AB-10600"/>
    <s v="Ann Blume"/>
    <x v="1"/>
    <x v="0"/>
    <x v="93"/>
    <x v="16"/>
    <n v="85705"/>
    <x v="1"/>
    <s v="FUR-CH-10003312"/>
    <s v="Furniture"/>
    <s v="Chairs"/>
    <x v="299"/>
    <n v="899.13599999999997"/>
    <n v="4"/>
    <x v="2"/>
    <n v="-146.1096"/>
    <x v="13"/>
    <x v="0"/>
    <x v="3"/>
  </r>
  <r>
    <x v="650"/>
    <x v="141"/>
    <d v="2017-07-11T00:00:00"/>
    <s v="First Class"/>
    <s v="SZ-20035"/>
    <s v="Sam Zeldin"/>
    <x v="2"/>
    <x v="0"/>
    <x v="211"/>
    <x v="1"/>
    <n v="90660"/>
    <x v="1"/>
    <s v="FUR-FU-10001588"/>
    <s v="Furniture"/>
    <s v="Furnishings"/>
    <x v="287"/>
    <n v="145.9"/>
    <n v="5"/>
    <x v="0"/>
    <n v="62.737000000000002"/>
    <x v="0"/>
    <x v="7"/>
    <x v="3"/>
  </r>
  <r>
    <x v="651"/>
    <x v="100"/>
    <d v="2015-12-28T00:00:00"/>
    <s v="Standard Class"/>
    <s v="JR-15670"/>
    <s v="Jim Radford"/>
    <x v="0"/>
    <x v="0"/>
    <x v="77"/>
    <x v="22"/>
    <n v="80906"/>
    <x v="1"/>
    <s v="FUR-BO-10002613"/>
    <s v="Furniture"/>
    <s v="Bookcases"/>
    <x v="179"/>
    <n v="590.05799999999999"/>
    <n v="7"/>
    <x v="6"/>
    <n v="-786.74400000000003"/>
    <x v="16"/>
    <x v="4"/>
    <x v="1"/>
  </r>
  <r>
    <x v="651"/>
    <x v="100"/>
    <d v="2015-12-28T00:00:00"/>
    <s v="Standard Class"/>
    <s v="JR-15670"/>
    <s v="Jim Radford"/>
    <x v="0"/>
    <x v="0"/>
    <x v="77"/>
    <x v="22"/>
    <n v="80906"/>
    <x v="1"/>
    <s v="OFF-AR-10003405"/>
    <s v="Office Supplies"/>
    <s v="Art"/>
    <x v="628"/>
    <n v="14.04"/>
    <n v="3"/>
    <x v="2"/>
    <n v="1.5794999999999999"/>
    <x v="16"/>
    <x v="4"/>
    <x v="1"/>
  </r>
  <r>
    <x v="652"/>
    <x v="469"/>
    <d v="2017-03-12T00:00:00"/>
    <s v="Standard Class"/>
    <s v="MG-17890"/>
    <s v="Michael Granlund"/>
    <x v="2"/>
    <x v="0"/>
    <x v="183"/>
    <x v="39"/>
    <n v="20735"/>
    <x v="3"/>
    <s v="TEC-AC-10004510"/>
    <s v="Technology"/>
    <s v="Accessories"/>
    <x v="953"/>
    <n v="49.08"/>
    <n v="3"/>
    <x v="0"/>
    <n v="4.9080000000000004"/>
    <x v="29"/>
    <x v="10"/>
    <x v="3"/>
  </r>
  <r>
    <x v="653"/>
    <x v="470"/>
    <d v="2014-04-06T00:00:00"/>
    <s v="Second Class"/>
    <s v="KM-16720"/>
    <s v="Kunst Miller"/>
    <x v="0"/>
    <x v="0"/>
    <x v="132"/>
    <x v="1"/>
    <n v="94591"/>
    <x v="1"/>
    <s v="OFF-LA-10002312"/>
    <s v="Office Supplies"/>
    <s v="Labels"/>
    <x v="579"/>
    <n v="29.6"/>
    <n v="2"/>
    <x v="0"/>
    <n v="14.8"/>
    <x v="26"/>
    <x v="3"/>
    <x v="2"/>
  </r>
  <r>
    <x v="653"/>
    <x v="470"/>
    <d v="2014-04-06T00:00:00"/>
    <s v="Second Class"/>
    <s v="KM-16720"/>
    <s v="Kunst Miller"/>
    <x v="0"/>
    <x v="0"/>
    <x v="132"/>
    <x v="1"/>
    <n v="94591"/>
    <x v="1"/>
    <s v="OFF-BI-10000042"/>
    <s v="Office Supplies"/>
    <s v="Binders"/>
    <x v="954"/>
    <n v="17.088000000000001"/>
    <n v="4"/>
    <x v="2"/>
    <n v="5.5536000000000003"/>
    <x v="26"/>
    <x v="3"/>
    <x v="2"/>
  </r>
  <r>
    <x v="654"/>
    <x v="471"/>
    <d v="2015-09-19T00:00:00"/>
    <s v="Standard Class"/>
    <s v="CA-12265"/>
    <s v="Christina Anderson"/>
    <x v="0"/>
    <x v="0"/>
    <x v="212"/>
    <x v="7"/>
    <n v="84604"/>
    <x v="1"/>
    <s v="FUR-TA-10003008"/>
    <s v="Furniture"/>
    <s v="Tables"/>
    <x v="955"/>
    <n v="912.75"/>
    <n v="5"/>
    <x v="0"/>
    <n v="118.6575"/>
    <x v="19"/>
    <x v="8"/>
    <x v="1"/>
  </r>
  <r>
    <x v="655"/>
    <x v="472"/>
    <d v="2014-08-09T00:00:00"/>
    <s v="Second Class"/>
    <s v="VD-21670"/>
    <s v="Valerie Dominguez"/>
    <x v="0"/>
    <x v="0"/>
    <x v="213"/>
    <x v="7"/>
    <n v="84062"/>
    <x v="1"/>
    <s v="OFF-AP-10003590"/>
    <s v="Office Supplies"/>
    <s v="Appliances"/>
    <x v="956"/>
    <n v="1089.75"/>
    <n v="3"/>
    <x v="0"/>
    <n v="305.13"/>
    <x v="18"/>
    <x v="6"/>
    <x v="2"/>
  </r>
  <r>
    <x v="655"/>
    <x v="472"/>
    <d v="2014-08-09T00:00:00"/>
    <s v="Second Class"/>
    <s v="VD-21670"/>
    <s v="Valerie Dominguez"/>
    <x v="0"/>
    <x v="0"/>
    <x v="213"/>
    <x v="7"/>
    <n v="84062"/>
    <x v="1"/>
    <s v="OFF-PA-10000806"/>
    <s v="Office Supplies"/>
    <s v="Paper"/>
    <x v="957"/>
    <n v="447.84"/>
    <n v="8"/>
    <x v="0"/>
    <n v="219.44159999999999"/>
    <x v="18"/>
    <x v="6"/>
    <x v="2"/>
  </r>
  <r>
    <x v="655"/>
    <x v="472"/>
    <d v="2014-08-09T00:00:00"/>
    <s v="Second Class"/>
    <s v="VD-21670"/>
    <s v="Valerie Dominguez"/>
    <x v="0"/>
    <x v="0"/>
    <x v="213"/>
    <x v="7"/>
    <n v="84062"/>
    <x v="1"/>
    <s v="OFF-AR-10000896"/>
    <s v="Office Supplies"/>
    <s v="Art"/>
    <x v="958"/>
    <n v="16.399999999999999"/>
    <n v="5"/>
    <x v="0"/>
    <n v="4.2640000000000002"/>
    <x v="18"/>
    <x v="6"/>
    <x v="2"/>
  </r>
  <r>
    <x v="655"/>
    <x v="472"/>
    <d v="2014-08-09T00:00:00"/>
    <s v="Second Class"/>
    <s v="VD-21670"/>
    <s v="Valerie Dominguez"/>
    <x v="0"/>
    <x v="0"/>
    <x v="213"/>
    <x v="7"/>
    <n v="84062"/>
    <x v="1"/>
    <s v="TEC-PH-10002310"/>
    <s v="Technology"/>
    <s v="Phones"/>
    <x v="959"/>
    <n v="399.96"/>
    <n v="5"/>
    <x v="2"/>
    <n v="34.996499999999997"/>
    <x v="18"/>
    <x v="6"/>
    <x v="2"/>
  </r>
  <r>
    <x v="655"/>
    <x v="472"/>
    <d v="2014-08-09T00:00:00"/>
    <s v="Second Class"/>
    <s v="VD-21670"/>
    <s v="Valerie Dominguez"/>
    <x v="0"/>
    <x v="0"/>
    <x v="213"/>
    <x v="7"/>
    <n v="84062"/>
    <x v="1"/>
    <s v="OFF-ST-10002289"/>
    <s v="Office Supplies"/>
    <s v="Storage"/>
    <x v="960"/>
    <n v="158.9"/>
    <n v="5"/>
    <x v="0"/>
    <n v="7.9450000000000003"/>
    <x v="18"/>
    <x v="6"/>
    <x v="2"/>
  </r>
  <r>
    <x v="655"/>
    <x v="472"/>
    <d v="2014-08-09T00:00:00"/>
    <s v="Second Class"/>
    <s v="VD-21670"/>
    <s v="Valerie Dominguez"/>
    <x v="0"/>
    <x v="0"/>
    <x v="213"/>
    <x v="7"/>
    <n v="84062"/>
    <x v="1"/>
    <s v="OFF-BI-10002852"/>
    <s v="Office Supplies"/>
    <s v="Binders"/>
    <x v="91"/>
    <n v="13.183999999999999"/>
    <n v="1"/>
    <x v="2"/>
    <n v="4.7792000000000003"/>
    <x v="18"/>
    <x v="6"/>
    <x v="2"/>
  </r>
  <r>
    <x v="656"/>
    <x v="323"/>
    <d v="2016-09-09T00:00:00"/>
    <s v="Standard Class"/>
    <s v="JK-16120"/>
    <s v="Julie Kriz"/>
    <x v="2"/>
    <x v="0"/>
    <x v="34"/>
    <x v="10"/>
    <n v="60505"/>
    <x v="2"/>
    <s v="FUR-FU-10003394"/>
    <s v="Furniture"/>
    <s v="Furnishings"/>
    <x v="583"/>
    <n v="83.951999999999998"/>
    <n v="3"/>
    <x v="7"/>
    <n v="-90.248400000000004"/>
    <x v="21"/>
    <x v="8"/>
    <x v="0"/>
  </r>
  <r>
    <x v="657"/>
    <x v="473"/>
    <d v="2016-02-05T00:00:00"/>
    <s v="Same Day"/>
    <s v="PP-18955"/>
    <s v="Paul Prost"/>
    <x v="2"/>
    <x v="0"/>
    <x v="214"/>
    <x v="32"/>
    <n v="30080"/>
    <x v="0"/>
    <s v="OFF-ST-10002344"/>
    <s v="Office Supplies"/>
    <s v="Storage"/>
    <x v="865"/>
    <n v="80.98"/>
    <n v="1"/>
    <x v="0"/>
    <n v="1.6195999999999999"/>
    <x v="5"/>
    <x v="11"/>
    <x v="0"/>
  </r>
  <r>
    <x v="657"/>
    <x v="473"/>
    <d v="2016-02-05T00:00:00"/>
    <s v="Same Day"/>
    <s v="PP-18955"/>
    <s v="Paul Prost"/>
    <x v="2"/>
    <x v="0"/>
    <x v="214"/>
    <x v="32"/>
    <n v="30080"/>
    <x v="0"/>
    <s v="OFF-PA-10001289"/>
    <s v="Office Supplies"/>
    <s v="Paper"/>
    <x v="961"/>
    <n v="348.84"/>
    <n v="9"/>
    <x v="0"/>
    <n v="170.9316"/>
    <x v="5"/>
    <x v="11"/>
    <x v="0"/>
  </r>
  <r>
    <x v="657"/>
    <x v="473"/>
    <d v="2016-02-05T00:00:00"/>
    <s v="Same Day"/>
    <s v="PP-18955"/>
    <s v="Paul Prost"/>
    <x v="2"/>
    <x v="0"/>
    <x v="214"/>
    <x v="32"/>
    <n v="30080"/>
    <x v="0"/>
    <s v="OFF-FA-10000053"/>
    <s v="Office Supplies"/>
    <s v="Fasteners"/>
    <x v="962"/>
    <n v="9.4499999999999993"/>
    <n v="5"/>
    <x v="0"/>
    <n v="0.189"/>
    <x v="5"/>
    <x v="11"/>
    <x v="0"/>
  </r>
  <r>
    <x v="657"/>
    <x v="473"/>
    <d v="2016-02-05T00:00:00"/>
    <s v="Same Day"/>
    <s v="PP-18955"/>
    <s v="Paul Prost"/>
    <x v="2"/>
    <x v="0"/>
    <x v="214"/>
    <x v="32"/>
    <n v="30080"/>
    <x v="0"/>
    <s v="FUR-FU-10004091"/>
    <s v="Furniture"/>
    <s v="Furnishings"/>
    <x v="963"/>
    <n v="18.84"/>
    <n v="3"/>
    <x v="0"/>
    <n v="7.1592000000000002"/>
    <x v="5"/>
    <x v="11"/>
    <x v="0"/>
  </r>
  <r>
    <x v="657"/>
    <x v="473"/>
    <d v="2016-02-05T00:00:00"/>
    <s v="Same Day"/>
    <s v="PP-18955"/>
    <s v="Paul Prost"/>
    <x v="2"/>
    <x v="0"/>
    <x v="214"/>
    <x v="32"/>
    <n v="30080"/>
    <x v="0"/>
    <s v="FUR-BO-10004015"/>
    <s v="Furniture"/>
    <s v="Bookcases"/>
    <x v="574"/>
    <n v="239.98"/>
    <n v="2"/>
    <x v="0"/>
    <n v="52.7956"/>
    <x v="5"/>
    <x v="11"/>
    <x v="0"/>
  </r>
  <r>
    <x v="657"/>
    <x v="473"/>
    <d v="2016-02-05T00:00:00"/>
    <s v="Same Day"/>
    <s v="PP-18955"/>
    <s v="Paul Prost"/>
    <x v="2"/>
    <x v="0"/>
    <x v="214"/>
    <x v="32"/>
    <n v="30080"/>
    <x v="0"/>
    <s v="OFF-EN-10003001"/>
    <s v="Office Supplies"/>
    <s v="Envelopes"/>
    <x v="964"/>
    <n v="167.96"/>
    <n v="2"/>
    <x v="0"/>
    <n v="78.941199999999995"/>
    <x v="5"/>
    <x v="11"/>
    <x v="0"/>
  </r>
  <r>
    <x v="657"/>
    <x v="473"/>
    <d v="2016-02-05T00:00:00"/>
    <s v="Same Day"/>
    <s v="PP-18955"/>
    <s v="Paul Prost"/>
    <x v="2"/>
    <x v="0"/>
    <x v="214"/>
    <x v="32"/>
    <n v="30080"/>
    <x v="0"/>
    <s v="TEC-PH-10000215"/>
    <s v="Technology"/>
    <s v="Phones"/>
    <x v="140"/>
    <n v="104.85"/>
    <n v="3"/>
    <x v="0"/>
    <n v="28.3095"/>
    <x v="5"/>
    <x v="11"/>
    <x v="0"/>
  </r>
  <r>
    <x v="657"/>
    <x v="473"/>
    <d v="2016-02-05T00:00:00"/>
    <s v="Same Day"/>
    <s v="PP-18955"/>
    <s v="Paul Prost"/>
    <x v="2"/>
    <x v="0"/>
    <x v="214"/>
    <x v="32"/>
    <n v="30080"/>
    <x v="0"/>
    <s v="TEC-PH-10003645"/>
    <s v="Technology"/>
    <s v="Phones"/>
    <x v="297"/>
    <n v="484.83"/>
    <n v="3"/>
    <x v="0"/>
    <n v="126.0558"/>
    <x v="5"/>
    <x v="11"/>
    <x v="0"/>
  </r>
  <r>
    <x v="657"/>
    <x v="473"/>
    <d v="2016-02-05T00:00:00"/>
    <s v="Same Day"/>
    <s v="PP-18955"/>
    <s v="Paul Prost"/>
    <x v="2"/>
    <x v="0"/>
    <x v="214"/>
    <x v="32"/>
    <n v="30080"/>
    <x v="0"/>
    <s v="OFF-PA-10000357"/>
    <s v="Office Supplies"/>
    <s v="Paper"/>
    <x v="447"/>
    <n v="122.97"/>
    <n v="3"/>
    <x v="0"/>
    <n v="60.255299999999998"/>
    <x v="5"/>
    <x v="11"/>
    <x v="0"/>
  </r>
  <r>
    <x v="657"/>
    <x v="473"/>
    <d v="2016-02-05T00:00:00"/>
    <s v="Same Day"/>
    <s v="PP-18955"/>
    <s v="Paul Prost"/>
    <x v="2"/>
    <x v="0"/>
    <x v="214"/>
    <x v="32"/>
    <n v="30080"/>
    <x v="0"/>
    <s v="OFF-ST-10004804"/>
    <s v="Office Supplies"/>
    <s v="Storage"/>
    <x v="233"/>
    <n v="154.44"/>
    <n v="3"/>
    <x v="0"/>
    <n v="1.5444"/>
    <x v="5"/>
    <x v="11"/>
    <x v="0"/>
  </r>
  <r>
    <x v="657"/>
    <x v="473"/>
    <d v="2016-02-05T00:00:00"/>
    <s v="Same Day"/>
    <s v="PP-18955"/>
    <s v="Paul Prost"/>
    <x v="2"/>
    <x v="0"/>
    <x v="214"/>
    <x v="32"/>
    <n v="30080"/>
    <x v="0"/>
    <s v="OFF-PA-10003892"/>
    <s v="Office Supplies"/>
    <s v="Paper"/>
    <x v="62"/>
    <n v="342.37"/>
    <n v="7"/>
    <x v="0"/>
    <n v="160.91390000000001"/>
    <x v="5"/>
    <x v="11"/>
    <x v="0"/>
  </r>
  <r>
    <x v="658"/>
    <x v="445"/>
    <d v="2017-07-04T00:00:00"/>
    <s v="First Class"/>
    <s v="YS-21880"/>
    <s v="Yana Sorensen"/>
    <x v="1"/>
    <x v="0"/>
    <x v="140"/>
    <x v="3"/>
    <n v="27217"/>
    <x v="0"/>
    <s v="OFF-AR-10003514"/>
    <s v="Office Supplies"/>
    <s v="Art"/>
    <x v="182"/>
    <n v="9.5519999999999996"/>
    <n v="3"/>
    <x v="2"/>
    <n v="1.5522"/>
    <x v="21"/>
    <x v="7"/>
    <x v="3"/>
  </r>
  <r>
    <x v="659"/>
    <x v="449"/>
    <d v="2017-10-14T00:00:00"/>
    <s v="Standard Class"/>
    <s v="CK-12760"/>
    <s v="Cyma Kinney"/>
    <x v="1"/>
    <x v="0"/>
    <x v="34"/>
    <x v="10"/>
    <n v="60505"/>
    <x v="2"/>
    <s v="FUR-TA-10002958"/>
    <s v="Furniture"/>
    <s v="Tables"/>
    <x v="965"/>
    <n v="652.45000000000005"/>
    <n v="5"/>
    <x v="5"/>
    <n v="-430.61700000000002"/>
    <x v="3"/>
    <x v="2"/>
    <x v="3"/>
  </r>
  <r>
    <x v="659"/>
    <x v="449"/>
    <d v="2017-10-14T00:00:00"/>
    <s v="Standard Class"/>
    <s v="CK-12760"/>
    <s v="Cyma Kinney"/>
    <x v="1"/>
    <x v="0"/>
    <x v="34"/>
    <x v="10"/>
    <n v="60505"/>
    <x v="2"/>
    <s v="FUR-TA-10001676"/>
    <s v="Furniture"/>
    <s v="Tables"/>
    <x v="966"/>
    <n v="66.644999999999996"/>
    <n v="3"/>
    <x v="5"/>
    <n v="-42.652799999999999"/>
    <x v="3"/>
    <x v="2"/>
    <x v="3"/>
  </r>
  <r>
    <x v="660"/>
    <x v="390"/>
    <d v="2016-11-26T00:00:00"/>
    <s v="First Class"/>
    <s v="NC-18340"/>
    <s v="Nat Carroll"/>
    <x v="0"/>
    <x v="0"/>
    <x v="20"/>
    <x v="15"/>
    <n v="10035"/>
    <x v="3"/>
    <s v="OFF-BI-10000822"/>
    <s v="Office Supplies"/>
    <s v="Binders"/>
    <x v="967"/>
    <n v="17.216000000000001"/>
    <n v="4"/>
    <x v="2"/>
    <n v="6.0255999999999998"/>
    <x v="16"/>
    <x v="0"/>
    <x v="0"/>
  </r>
  <r>
    <x v="660"/>
    <x v="390"/>
    <d v="2016-11-26T00:00:00"/>
    <s v="First Class"/>
    <s v="NC-18340"/>
    <s v="Nat Carroll"/>
    <x v="0"/>
    <x v="0"/>
    <x v="20"/>
    <x v="15"/>
    <n v="10035"/>
    <x v="3"/>
    <s v="OFF-PA-10004971"/>
    <s v="Office Supplies"/>
    <s v="Paper"/>
    <x v="609"/>
    <n v="11.56"/>
    <n v="2"/>
    <x v="0"/>
    <n v="5.6643999999999997"/>
    <x v="16"/>
    <x v="0"/>
    <x v="0"/>
  </r>
  <r>
    <x v="660"/>
    <x v="390"/>
    <d v="2016-11-26T00:00:00"/>
    <s v="First Class"/>
    <s v="NC-18340"/>
    <s v="Nat Carroll"/>
    <x v="0"/>
    <x v="0"/>
    <x v="20"/>
    <x v="15"/>
    <n v="10035"/>
    <x v="3"/>
    <s v="TEC-AC-10002323"/>
    <s v="Technology"/>
    <s v="Accessories"/>
    <x v="177"/>
    <n v="88.4"/>
    <n v="4"/>
    <x v="0"/>
    <n v="11.492000000000001"/>
    <x v="16"/>
    <x v="0"/>
    <x v="0"/>
  </r>
  <r>
    <x v="660"/>
    <x v="390"/>
    <d v="2016-11-26T00:00:00"/>
    <s v="First Class"/>
    <s v="NC-18340"/>
    <s v="Nat Carroll"/>
    <x v="0"/>
    <x v="0"/>
    <x v="20"/>
    <x v="15"/>
    <n v="10035"/>
    <x v="3"/>
    <s v="OFF-PA-10004888"/>
    <s v="Office Supplies"/>
    <s v="Paper"/>
    <x v="968"/>
    <n v="6.48"/>
    <n v="1"/>
    <x v="0"/>
    <n v="3.1103999999999998"/>
    <x v="16"/>
    <x v="0"/>
    <x v="0"/>
  </r>
  <r>
    <x v="661"/>
    <x v="474"/>
    <d v="2016-11-05T00:00:00"/>
    <s v="Standard Class"/>
    <s v="KM-16375"/>
    <s v="Katherine Murray"/>
    <x v="2"/>
    <x v="0"/>
    <x v="127"/>
    <x v="17"/>
    <n v="24153"/>
    <x v="0"/>
    <s v="TEC-PH-10003988"/>
    <s v="Technology"/>
    <s v="Phones"/>
    <x v="47"/>
    <n v="21.8"/>
    <n v="2"/>
    <x v="0"/>
    <n v="6.1040000000000001"/>
    <x v="26"/>
    <x v="0"/>
    <x v="0"/>
  </r>
  <r>
    <x v="661"/>
    <x v="474"/>
    <d v="2016-11-05T00:00:00"/>
    <s v="Standard Class"/>
    <s v="KM-16375"/>
    <s v="Katherine Murray"/>
    <x v="2"/>
    <x v="0"/>
    <x v="127"/>
    <x v="17"/>
    <n v="24153"/>
    <x v="0"/>
    <s v="OFF-EN-10002230"/>
    <s v="Office Supplies"/>
    <s v="Envelopes"/>
    <x v="555"/>
    <n v="251.79"/>
    <n v="3"/>
    <x v="0"/>
    <n v="118.3413"/>
    <x v="26"/>
    <x v="0"/>
    <x v="0"/>
  </r>
  <r>
    <x v="662"/>
    <x v="475"/>
    <d v="2016-04-25T00:00:00"/>
    <s v="Standard Class"/>
    <s v="GM-14455"/>
    <s v="Gary Mitchum"/>
    <x v="2"/>
    <x v="0"/>
    <x v="38"/>
    <x v="24"/>
    <n v="43229"/>
    <x v="3"/>
    <s v="FUR-TA-10002622"/>
    <s v="Furniture"/>
    <s v="Tables"/>
    <x v="969"/>
    <n v="205.17599999999999"/>
    <n v="2"/>
    <x v="10"/>
    <n v="-58.133200000000002"/>
    <x v="12"/>
    <x v="3"/>
    <x v="0"/>
  </r>
  <r>
    <x v="662"/>
    <x v="475"/>
    <d v="2016-04-25T00:00:00"/>
    <s v="Standard Class"/>
    <s v="GM-14455"/>
    <s v="Gary Mitchum"/>
    <x v="2"/>
    <x v="0"/>
    <x v="38"/>
    <x v="24"/>
    <n v="43229"/>
    <x v="3"/>
    <s v="OFF-PA-10000418"/>
    <s v="Office Supplies"/>
    <s v="Paper"/>
    <x v="970"/>
    <n v="419.4"/>
    <n v="5"/>
    <x v="2"/>
    <n v="146.79"/>
    <x v="12"/>
    <x v="3"/>
    <x v="0"/>
  </r>
  <r>
    <x v="663"/>
    <x v="322"/>
    <d v="2014-04-08T00:00:00"/>
    <s v="First Class"/>
    <s v="SD-20485"/>
    <s v="Shirley Daniels"/>
    <x v="2"/>
    <x v="0"/>
    <x v="10"/>
    <x v="9"/>
    <n v="19143"/>
    <x v="3"/>
    <s v="OFF-SU-10004498"/>
    <s v="Office Supplies"/>
    <s v="Supplies"/>
    <x v="505"/>
    <n v="10.304"/>
    <n v="1"/>
    <x v="2"/>
    <n v="-2.1896"/>
    <x v="24"/>
    <x v="3"/>
    <x v="2"/>
  </r>
  <r>
    <x v="663"/>
    <x v="322"/>
    <d v="2014-04-08T00:00:00"/>
    <s v="First Class"/>
    <s v="SD-20485"/>
    <s v="Shirley Daniels"/>
    <x v="2"/>
    <x v="0"/>
    <x v="10"/>
    <x v="9"/>
    <n v="19143"/>
    <x v="3"/>
    <s v="FUR-TA-10001039"/>
    <s v="Furniture"/>
    <s v="Tables"/>
    <x v="832"/>
    <n v="154.76400000000001"/>
    <n v="3"/>
    <x v="10"/>
    <n v="-36.111600000000003"/>
    <x v="24"/>
    <x v="3"/>
    <x v="2"/>
  </r>
  <r>
    <x v="663"/>
    <x v="322"/>
    <d v="2014-04-08T00:00:00"/>
    <s v="First Class"/>
    <s v="SD-20485"/>
    <s v="Shirley Daniels"/>
    <x v="2"/>
    <x v="0"/>
    <x v="10"/>
    <x v="9"/>
    <n v="19143"/>
    <x v="3"/>
    <s v="TEC-AC-10004659"/>
    <s v="Technology"/>
    <s v="Accessories"/>
    <x v="172"/>
    <n v="116.78400000000001"/>
    <n v="2"/>
    <x v="2"/>
    <n v="21.896999999999998"/>
    <x v="24"/>
    <x v="3"/>
    <x v="2"/>
  </r>
  <r>
    <x v="664"/>
    <x v="476"/>
    <d v="2016-09-06T00:00:00"/>
    <s v="Standard Class"/>
    <s v="KD-16270"/>
    <s v="Karen Daniels"/>
    <x v="0"/>
    <x v="0"/>
    <x v="20"/>
    <x v="15"/>
    <n v="10024"/>
    <x v="3"/>
    <s v="OFF-AR-10002240"/>
    <s v="Office Supplies"/>
    <s v="Art"/>
    <x v="971"/>
    <n v="75.48"/>
    <n v="2"/>
    <x v="0"/>
    <n v="19.6248"/>
    <x v="28"/>
    <x v="8"/>
    <x v="0"/>
  </r>
  <r>
    <x v="664"/>
    <x v="476"/>
    <d v="2016-09-06T00:00:00"/>
    <s v="Standard Class"/>
    <s v="KD-16270"/>
    <s v="Karen Daniels"/>
    <x v="0"/>
    <x v="0"/>
    <x v="20"/>
    <x v="15"/>
    <n v="10024"/>
    <x v="3"/>
    <s v="FUR-FU-10001967"/>
    <s v="Furniture"/>
    <s v="Furnishings"/>
    <x v="296"/>
    <n v="39.979999999999997"/>
    <n v="2"/>
    <x v="0"/>
    <n v="9.9949999999999992"/>
    <x v="28"/>
    <x v="8"/>
    <x v="0"/>
  </r>
  <r>
    <x v="665"/>
    <x v="477"/>
    <d v="2016-09-30T00:00:00"/>
    <s v="Standard Class"/>
    <s v="AB-10105"/>
    <s v="Adrian Barton"/>
    <x v="0"/>
    <x v="0"/>
    <x v="42"/>
    <x v="16"/>
    <n v="85023"/>
    <x v="1"/>
    <s v="FUR-TA-10002356"/>
    <s v="Furniture"/>
    <s v="Tables"/>
    <x v="735"/>
    <n v="393.16500000000002"/>
    <n v="3"/>
    <x v="5"/>
    <n v="-204.44579999999999"/>
    <x v="10"/>
    <x v="8"/>
    <x v="0"/>
  </r>
  <r>
    <x v="666"/>
    <x v="259"/>
    <d v="2017-11-11T00:00:00"/>
    <s v="Standard Class"/>
    <s v="SZ-20035"/>
    <s v="Sam Zeldin"/>
    <x v="2"/>
    <x v="0"/>
    <x v="55"/>
    <x v="5"/>
    <n v="75051"/>
    <x v="2"/>
    <s v="OFF-LA-10003923"/>
    <s v="Office Supplies"/>
    <s v="Labels"/>
    <x v="429"/>
    <n v="23.68"/>
    <n v="2"/>
    <x v="2"/>
    <n v="8.8800000000000008"/>
    <x v="18"/>
    <x v="0"/>
    <x v="3"/>
  </r>
  <r>
    <x v="667"/>
    <x v="478"/>
    <d v="2016-07-13T00:00:00"/>
    <s v="Standard Class"/>
    <s v="JD-15895"/>
    <s v="Jonathan Doherty"/>
    <x v="1"/>
    <x v="0"/>
    <x v="20"/>
    <x v="15"/>
    <n v="10035"/>
    <x v="3"/>
    <s v="FUR-CH-10002335"/>
    <s v="Furniture"/>
    <s v="Chairs"/>
    <x v="629"/>
    <n v="408.00599999999997"/>
    <n v="2"/>
    <x v="9"/>
    <n v="72.534400000000005"/>
    <x v="3"/>
    <x v="7"/>
    <x v="0"/>
  </r>
  <r>
    <x v="667"/>
    <x v="478"/>
    <d v="2016-07-13T00:00:00"/>
    <s v="Standard Class"/>
    <s v="JD-15895"/>
    <s v="Jonathan Doherty"/>
    <x v="1"/>
    <x v="0"/>
    <x v="20"/>
    <x v="15"/>
    <n v="10035"/>
    <x v="3"/>
    <s v="FUR-FU-10000723"/>
    <s v="Furniture"/>
    <s v="Furnishings"/>
    <x v="480"/>
    <n v="165.28"/>
    <n v="4"/>
    <x v="0"/>
    <n v="14.8752"/>
    <x v="3"/>
    <x v="7"/>
    <x v="0"/>
  </r>
  <r>
    <x v="668"/>
    <x v="479"/>
    <d v="2014-07-05T00:00:00"/>
    <s v="Standard Class"/>
    <s v="HA-14905"/>
    <s v="Helen Abelman"/>
    <x v="0"/>
    <x v="0"/>
    <x v="20"/>
    <x v="15"/>
    <n v="10024"/>
    <x v="3"/>
    <s v="OFF-BI-10002867"/>
    <s v="Office Supplies"/>
    <s v="Binders"/>
    <x v="972"/>
    <n v="334.76799999999997"/>
    <n v="7"/>
    <x v="2"/>
    <n v="108.7996"/>
    <x v="17"/>
    <x v="1"/>
    <x v="2"/>
  </r>
  <r>
    <x v="669"/>
    <x v="480"/>
    <d v="2017-01-31T00:00:00"/>
    <s v="Second Class"/>
    <s v="BT-11305"/>
    <s v="Beth Thompson"/>
    <x v="2"/>
    <x v="0"/>
    <x v="116"/>
    <x v="1"/>
    <n v="92627"/>
    <x v="1"/>
    <s v="TEC-AC-10000580"/>
    <s v="Technology"/>
    <s v="Accessories"/>
    <x v="906"/>
    <n v="239.97"/>
    <n v="3"/>
    <x v="0"/>
    <n v="26.396699999999999"/>
    <x v="22"/>
    <x v="9"/>
    <x v="3"/>
  </r>
  <r>
    <x v="669"/>
    <x v="480"/>
    <d v="2017-01-31T00:00:00"/>
    <s v="Second Class"/>
    <s v="BT-11305"/>
    <s v="Beth Thompson"/>
    <x v="2"/>
    <x v="0"/>
    <x v="116"/>
    <x v="1"/>
    <n v="92627"/>
    <x v="1"/>
    <s v="FUR-FU-10003976"/>
    <s v="Furniture"/>
    <s v="Furnishings"/>
    <x v="973"/>
    <n v="37.74"/>
    <n v="3"/>
    <x v="0"/>
    <n v="12.8316"/>
    <x v="22"/>
    <x v="9"/>
    <x v="3"/>
  </r>
  <r>
    <x v="670"/>
    <x v="481"/>
    <d v="2015-09-24T00:00:00"/>
    <s v="First Class"/>
    <s v="SV-20815"/>
    <s v="Stuart Van"/>
    <x v="1"/>
    <x v="0"/>
    <x v="12"/>
    <x v="5"/>
    <n v="77041"/>
    <x v="2"/>
    <s v="TEC-PH-10002922"/>
    <s v="Technology"/>
    <s v="Phones"/>
    <x v="974"/>
    <n v="946.34400000000005"/>
    <n v="7"/>
    <x v="2"/>
    <n v="118.29300000000001"/>
    <x v="30"/>
    <x v="8"/>
    <x v="1"/>
  </r>
  <r>
    <x v="670"/>
    <x v="481"/>
    <d v="2015-09-24T00:00:00"/>
    <s v="First Class"/>
    <s v="SV-20815"/>
    <s v="Stuart Van"/>
    <x v="1"/>
    <x v="0"/>
    <x v="12"/>
    <x v="5"/>
    <n v="77041"/>
    <x v="2"/>
    <s v="TEC-AC-10004353"/>
    <s v="Technology"/>
    <s v="Accessories"/>
    <x v="724"/>
    <n v="151.19999999999999"/>
    <n v="3"/>
    <x v="2"/>
    <n v="32.130000000000003"/>
    <x v="30"/>
    <x v="8"/>
    <x v="1"/>
  </r>
  <r>
    <x v="670"/>
    <x v="481"/>
    <d v="2015-09-24T00:00:00"/>
    <s v="First Class"/>
    <s v="SV-20815"/>
    <s v="Stuart Van"/>
    <x v="1"/>
    <x v="0"/>
    <x v="12"/>
    <x v="5"/>
    <n v="77041"/>
    <x v="2"/>
    <s v="FUR-FU-10001706"/>
    <s v="Furniture"/>
    <s v="Furnishings"/>
    <x v="50"/>
    <n v="4.9279999999999999"/>
    <n v="4"/>
    <x v="7"/>
    <n v="-1.4783999999999999"/>
    <x v="30"/>
    <x v="8"/>
    <x v="1"/>
  </r>
  <r>
    <x v="671"/>
    <x v="120"/>
    <d v="2015-09-30T00:00:00"/>
    <s v="Standard Class"/>
    <s v="RW-19540"/>
    <s v="Rick Wilson"/>
    <x v="1"/>
    <x v="0"/>
    <x v="123"/>
    <x v="16"/>
    <n v="85204"/>
    <x v="1"/>
    <s v="OFF-PA-10000501"/>
    <s v="Office Supplies"/>
    <s v="Paper"/>
    <x v="975"/>
    <n v="86.272000000000006"/>
    <n v="4"/>
    <x v="2"/>
    <n v="31.273599999999998"/>
    <x v="20"/>
    <x v="8"/>
    <x v="1"/>
  </r>
  <r>
    <x v="671"/>
    <x v="120"/>
    <d v="2015-09-30T00:00:00"/>
    <s v="Standard Class"/>
    <s v="RW-19540"/>
    <s v="Rick Wilson"/>
    <x v="1"/>
    <x v="0"/>
    <x v="123"/>
    <x v="16"/>
    <n v="85204"/>
    <x v="1"/>
    <s v="OFF-BI-10000778"/>
    <s v="Office Supplies"/>
    <s v="Binders"/>
    <x v="261"/>
    <n v="72.587999999999994"/>
    <n v="2"/>
    <x v="6"/>
    <n v="-48.392000000000003"/>
    <x v="20"/>
    <x v="8"/>
    <x v="1"/>
  </r>
  <r>
    <x v="671"/>
    <x v="120"/>
    <d v="2015-09-30T00:00:00"/>
    <s v="Standard Class"/>
    <s v="RW-19540"/>
    <s v="Rick Wilson"/>
    <x v="1"/>
    <x v="0"/>
    <x v="123"/>
    <x v="16"/>
    <n v="85204"/>
    <x v="1"/>
    <s v="OFF-AP-10004980"/>
    <s v="Office Supplies"/>
    <s v="Appliances"/>
    <x v="976"/>
    <n v="60.671999999999997"/>
    <n v="2"/>
    <x v="2"/>
    <n v="14.409599999999999"/>
    <x v="20"/>
    <x v="8"/>
    <x v="1"/>
  </r>
  <r>
    <x v="671"/>
    <x v="120"/>
    <d v="2015-09-30T00:00:00"/>
    <s v="Standard Class"/>
    <s v="RW-19540"/>
    <s v="Rick Wilson"/>
    <x v="1"/>
    <x v="0"/>
    <x v="123"/>
    <x v="16"/>
    <n v="85204"/>
    <x v="1"/>
    <s v="OFF-BI-10003984"/>
    <s v="Office Supplies"/>
    <s v="Binders"/>
    <x v="697"/>
    <n v="77.031000000000006"/>
    <n v="9"/>
    <x v="6"/>
    <n v="-59.057099999999998"/>
    <x v="20"/>
    <x v="8"/>
    <x v="1"/>
  </r>
  <r>
    <x v="671"/>
    <x v="120"/>
    <d v="2015-09-30T00:00:00"/>
    <s v="Standard Class"/>
    <s v="RW-19540"/>
    <s v="Rick Wilson"/>
    <x v="1"/>
    <x v="0"/>
    <x v="123"/>
    <x v="16"/>
    <n v="85204"/>
    <x v="1"/>
    <s v="OFF-ST-10000798"/>
    <s v="Office Supplies"/>
    <s v="Storage"/>
    <x v="352"/>
    <n v="119.904"/>
    <n v="6"/>
    <x v="2"/>
    <n v="-1.4987999999999999"/>
    <x v="20"/>
    <x v="8"/>
    <x v="1"/>
  </r>
  <r>
    <x v="671"/>
    <x v="120"/>
    <d v="2015-09-30T00:00:00"/>
    <s v="Standard Class"/>
    <s v="RW-19540"/>
    <s v="Rick Wilson"/>
    <x v="1"/>
    <x v="0"/>
    <x v="123"/>
    <x v="16"/>
    <n v="85204"/>
    <x v="1"/>
    <s v="TEC-PH-10001750"/>
    <s v="Technology"/>
    <s v="Phones"/>
    <x v="977"/>
    <n v="263.95999999999998"/>
    <n v="5"/>
    <x v="2"/>
    <n v="23.096499999999999"/>
    <x v="20"/>
    <x v="8"/>
    <x v="1"/>
  </r>
  <r>
    <x v="671"/>
    <x v="120"/>
    <d v="2015-09-30T00:00:00"/>
    <s v="Standard Class"/>
    <s v="RW-19540"/>
    <s v="Rick Wilson"/>
    <x v="1"/>
    <x v="0"/>
    <x v="123"/>
    <x v="16"/>
    <n v="85204"/>
    <x v="1"/>
    <s v="OFF-ST-10002743"/>
    <s v="Office Supplies"/>
    <s v="Storage"/>
    <x v="418"/>
    <n v="363.64800000000002"/>
    <n v="4"/>
    <x v="2"/>
    <n v="-86.366399999999999"/>
    <x v="20"/>
    <x v="8"/>
    <x v="1"/>
  </r>
  <r>
    <x v="672"/>
    <x v="89"/>
    <d v="2015-11-04T00:00:00"/>
    <s v="Second Class"/>
    <s v="DK-12835"/>
    <s v="Damala Kotsonis"/>
    <x v="1"/>
    <x v="0"/>
    <x v="162"/>
    <x v="1"/>
    <n v="93905"/>
    <x v="1"/>
    <s v="OFF-BI-10002949"/>
    <s v="Office Supplies"/>
    <s v="Binders"/>
    <x v="525"/>
    <n v="9.7279999999999998"/>
    <n v="2"/>
    <x v="2"/>
    <n v="3.2831999999999999"/>
    <x v="23"/>
    <x v="2"/>
    <x v="1"/>
  </r>
  <r>
    <x v="672"/>
    <x v="89"/>
    <d v="2015-11-04T00:00:00"/>
    <s v="Second Class"/>
    <s v="DK-12835"/>
    <s v="Damala Kotsonis"/>
    <x v="1"/>
    <x v="0"/>
    <x v="162"/>
    <x v="1"/>
    <n v="93905"/>
    <x v="1"/>
    <s v="OFF-EN-10002600"/>
    <s v="Office Supplies"/>
    <s v="Envelopes"/>
    <x v="111"/>
    <n v="14.75"/>
    <n v="5"/>
    <x v="0"/>
    <n v="7.08"/>
    <x v="23"/>
    <x v="2"/>
    <x v="1"/>
  </r>
  <r>
    <x v="672"/>
    <x v="89"/>
    <d v="2015-11-04T00:00:00"/>
    <s v="Second Class"/>
    <s v="DK-12835"/>
    <s v="Damala Kotsonis"/>
    <x v="1"/>
    <x v="0"/>
    <x v="162"/>
    <x v="1"/>
    <n v="93905"/>
    <x v="1"/>
    <s v="OFF-BI-10003708"/>
    <s v="Office Supplies"/>
    <s v="Binders"/>
    <x v="978"/>
    <n v="29.8"/>
    <n v="5"/>
    <x v="2"/>
    <n v="9.3125"/>
    <x v="23"/>
    <x v="2"/>
    <x v="1"/>
  </r>
  <r>
    <x v="672"/>
    <x v="89"/>
    <d v="2015-11-04T00:00:00"/>
    <s v="Second Class"/>
    <s v="DK-12835"/>
    <s v="Damala Kotsonis"/>
    <x v="1"/>
    <x v="0"/>
    <x v="162"/>
    <x v="1"/>
    <n v="93905"/>
    <x v="1"/>
    <s v="OFF-LA-10003510"/>
    <s v="Office Supplies"/>
    <s v="Labels"/>
    <x v="580"/>
    <n v="427.42"/>
    <n v="14"/>
    <x v="0"/>
    <n v="196.61320000000001"/>
    <x v="23"/>
    <x v="2"/>
    <x v="1"/>
  </r>
  <r>
    <x v="673"/>
    <x v="200"/>
    <d v="2017-11-30T00:00:00"/>
    <s v="Standard Class"/>
    <s v="LT-17110"/>
    <s v="Liz Thompson"/>
    <x v="0"/>
    <x v="0"/>
    <x v="38"/>
    <x v="24"/>
    <n v="43229"/>
    <x v="3"/>
    <s v="TEC-PH-10003092"/>
    <s v="Technology"/>
    <s v="Phones"/>
    <x v="521"/>
    <n v="220.75200000000001"/>
    <n v="8"/>
    <x v="10"/>
    <n v="-40.471200000000003"/>
    <x v="20"/>
    <x v="0"/>
    <x v="3"/>
  </r>
  <r>
    <x v="674"/>
    <x v="174"/>
    <d v="2014-12-21T00:00:00"/>
    <s v="Second Class"/>
    <s v="IM-15070"/>
    <s v="Irene Maddox"/>
    <x v="0"/>
    <x v="0"/>
    <x v="159"/>
    <x v="19"/>
    <n v="35630"/>
    <x v="0"/>
    <s v="OFF-BI-10001191"/>
    <s v="Office Supplies"/>
    <s v="Binders"/>
    <x v="979"/>
    <n v="152.76"/>
    <n v="6"/>
    <x v="0"/>
    <n v="74.852400000000003"/>
    <x v="12"/>
    <x v="4"/>
    <x v="2"/>
  </r>
  <r>
    <x v="674"/>
    <x v="174"/>
    <d v="2014-12-21T00:00:00"/>
    <s v="Second Class"/>
    <s v="IM-15070"/>
    <s v="Irene Maddox"/>
    <x v="0"/>
    <x v="0"/>
    <x v="159"/>
    <x v="19"/>
    <n v="35630"/>
    <x v="0"/>
    <s v="OFF-SU-10004115"/>
    <s v="Office Supplies"/>
    <s v="Supplies"/>
    <x v="515"/>
    <n v="7.27"/>
    <n v="1"/>
    <x v="0"/>
    <n v="1.9629000000000001"/>
    <x v="12"/>
    <x v="4"/>
    <x v="2"/>
  </r>
  <r>
    <x v="674"/>
    <x v="174"/>
    <d v="2014-12-21T00:00:00"/>
    <s v="Second Class"/>
    <s v="IM-15070"/>
    <s v="Irene Maddox"/>
    <x v="0"/>
    <x v="0"/>
    <x v="159"/>
    <x v="19"/>
    <n v="35630"/>
    <x v="0"/>
    <s v="FUR-CH-10000513"/>
    <s v="Furniture"/>
    <s v="Chairs"/>
    <x v="70"/>
    <n v="1819.86"/>
    <n v="14"/>
    <x v="0"/>
    <n v="163.78739999999999"/>
    <x v="12"/>
    <x v="4"/>
    <x v="2"/>
  </r>
  <r>
    <x v="675"/>
    <x v="482"/>
    <d v="2016-12-30T00:00:00"/>
    <s v="Standard Class"/>
    <s v="FP-14320"/>
    <s v="Frank Preis"/>
    <x v="0"/>
    <x v="0"/>
    <x v="4"/>
    <x v="4"/>
    <n v="98105"/>
    <x v="1"/>
    <s v="OFF-PA-10003673"/>
    <s v="Office Supplies"/>
    <s v="Paper"/>
    <x v="980"/>
    <n v="33.9"/>
    <n v="5"/>
    <x v="0"/>
    <n v="15.593999999999999"/>
    <x v="20"/>
    <x v="4"/>
    <x v="0"/>
  </r>
  <r>
    <x v="676"/>
    <x v="308"/>
    <d v="2017-06-27T00:00:00"/>
    <s v="Standard Class"/>
    <s v="ST-20530"/>
    <s v="Shui Tom"/>
    <x v="0"/>
    <x v="0"/>
    <x v="215"/>
    <x v="24"/>
    <n v="44134"/>
    <x v="3"/>
    <s v="OFF-PA-10001639"/>
    <s v="Office Supplies"/>
    <s v="Paper"/>
    <x v="981"/>
    <n v="31.103999999999999"/>
    <n v="6"/>
    <x v="2"/>
    <n v="10.8864"/>
    <x v="14"/>
    <x v="1"/>
    <x v="3"/>
  </r>
  <r>
    <x v="676"/>
    <x v="308"/>
    <d v="2017-06-27T00:00:00"/>
    <s v="Standard Class"/>
    <s v="ST-20530"/>
    <s v="Shui Tom"/>
    <x v="0"/>
    <x v="0"/>
    <x v="215"/>
    <x v="24"/>
    <n v="44134"/>
    <x v="3"/>
    <s v="OFF-AR-10003829"/>
    <s v="Office Supplies"/>
    <s v="Art"/>
    <x v="943"/>
    <n v="5.2480000000000002"/>
    <n v="2"/>
    <x v="2"/>
    <n v="0.59040000000000004"/>
    <x v="14"/>
    <x v="1"/>
    <x v="3"/>
  </r>
  <r>
    <x v="677"/>
    <x v="52"/>
    <d v="2015-10-15T00:00:00"/>
    <s v="Same Day"/>
    <s v="JE-15745"/>
    <s v="Joel Eaton"/>
    <x v="0"/>
    <x v="0"/>
    <x v="112"/>
    <x v="5"/>
    <n v="79109"/>
    <x v="2"/>
    <s v="TEC-AC-10004975"/>
    <s v="Technology"/>
    <s v="Accessories"/>
    <x v="982"/>
    <n v="263.88"/>
    <n v="3"/>
    <x v="2"/>
    <n v="42.880499999999998"/>
    <x v="4"/>
    <x v="2"/>
    <x v="1"/>
  </r>
  <r>
    <x v="677"/>
    <x v="52"/>
    <d v="2015-10-15T00:00:00"/>
    <s v="Same Day"/>
    <s v="JE-15745"/>
    <s v="Joel Eaton"/>
    <x v="0"/>
    <x v="0"/>
    <x v="112"/>
    <x v="5"/>
    <n v="79109"/>
    <x v="2"/>
    <s v="FUR-CH-10002024"/>
    <s v="Furniture"/>
    <s v="Chairs"/>
    <x v="483"/>
    <n v="2453.4299999999998"/>
    <n v="5"/>
    <x v="4"/>
    <n v="-350.49"/>
    <x v="4"/>
    <x v="2"/>
    <x v="1"/>
  </r>
  <r>
    <x v="678"/>
    <x v="483"/>
    <d v="2017-04-15T00:00:00"/>
    <s v="Second Class"/>
    <s v="BD-11320"/>
    <s v="Bill Donatelli"/>
    <x v="0"/>
    <x v="0"/>
    <x v="205"/>
    <x v="34"/>
    <n v="2908"/>
    <x v="3"/>
    <s v="OFF-BI-10004364"/>
    <s v="Office Supplies"/>
    <s v="Binders"/>
    <x v="305"/>
    <n v="29.7"/>
    <n v="5"/>
    <x v="0"/>
    <n v="13.365"/>
    <x v="1"/>
    <x v="3"/>
    <x v="3"/>
  </r>
  <r>
    <x v="678"/>
    <x v="483"/>
    <d v="2017-04-15T00:00:00"/>
    <s v="Second Class"/>
    <s v="BD-11320"/>
    <s v="Bill Donatelli"/>
    <x v="0"/>
    <x v="0"/>
    <x v="205"/>
    <x v="34"/>
    <n v="2908"/>
    <x v="3"/>
    <s v="OFF-PA-10001712"/>
    <s v="Office Supplies"/>
    <s v="Paper"/>
    <x v="983"/>
    <n v="39.96"/>
    <n v="4"/>
    <x v="0"/>
    <n v="17.981999999999999"/>
    <x v="1"/>
    <x v="3"/>
    <x v="3"/>
  </r>
  <r>
    <x v="679"/>
    <x v="484"/>
    <d v="2017-12-24T00:00:00"/>
    <s v="Second Class"/>
    <s v="MM-17920"/>
    <s v="Michael Moore"/>
    <x v="0"/>
    <x v="0"/>
    <x v="8"/>
    <x v="1"/>
    <n v="94110"/>
    <x v="1"/>
    <s v="OFF-BI-10001510"/>
    <s v="Office Supplies"/>
    <s v="Binders"/>
    <x v="709"/>
    <n v="36.671999999999997"/>
    <n v="2"/>
    <x v="2"/>
    <n v="11.46"/>
    <x v="12"/>
    <x v="4"/>
    <x v="3"/>
  </r>
  <r>
    <x v="680"/>
    <x v="485"/>
    <d v="2017-08-08T00:00:00"/>
    <s v="First Class"/>
    <s v="PW-19030"/>
    <s v="Pauline Webber"/>
    <x v="1"/>
    <x v="0"/>
    <x v="102"/>
    <x v="0"/>
    <n v="40475"/>
    <x v="0"/>
    <s v="OFF-PA-10002713"/>
    <s v="Office Supplies"/>
    <s v="Paper"/>
    <x v="320"/>
    <n v="13.76"/>
    <n v="2"/>
    <x v="0"/>
    <n v="6.3296000000000001"/>
    <x v="5"/>
    <x v="6"/>
    <x v="3"/>
  </r>
  <r>
    <x v="681"/>
    <x v="486"/>
    <d v="2015-10-06T00:00:00"/>
    <s v="Standard Class"/>
    <s v="SC-20440"/>
    <s v="Shaun Chance"/>
    <x v="1"/>
    <x v="0"/>
    <x v="34"/>
    <x v="22"/>
    <n v="80013"/>
    <x v="1"/>
    <s v="OFF-ST-10002974"/>
    <s v="Office Supplies"/>
    <s v="Storage"/>
    <x v="123"/>
    <n v="139.42400000000001"/>
    <n v="4"/>
    <x v="2"/>
    <n v="17.428000000000001"/>
    <x v="26"/>
    <x v="2"/>
    <x v="1"/>
  </r>
  <r>
    <x v="682"/>
    <x v="454"/>
    <d v="2016-05-28T00:00:00"/>
    <s v="Standard Class"/>
    <s v="KL-16645"/>
    <s v="Ken Lonsdale"/>
    <x v="0"/>
    <x v="0"/>
    <x v="22"/>
    <x v="10"/>
    <n v="60623"/>
    <x v="2"/>
    <s v="TEC-PH-10004165"/>
    <s v="Technology"/>
    <s v="Phones"/>
    <x v="895"/>
    <n v="1979.9280000000001"/>
    <n v="9"/>
    <x v="2"/>
    <n v="148.49459999999999"/>
    <x v="27"/>
    <x v="5"/>
    <x v="0"/>
  </r>
  <r>
    <x v="683"/>
    <x v="487"/>
    <d v="2017-06-16T00:00:00"/>
    <s v="First Class"/>
    <s v="SD-20485"/>
    <s v="Shirley Daniels"/>
    <x v="2"/>
    <x v="0"/>
    <x v="22"/>
    <x v="10"/>
    <n v="60653"/>
    <x v="2"/>
    <s v="OFF-ST-10004804"/>
    <s v="Office Supplies"/>
    <s v="Storage"/>
    <x v="233"/>
    <n v="164.73599999999999"/>
    <n v="4"/>
    <x v="2"/>
    <n v="-39.1248"/>
    <x v="7"/>
    <x v="1"/>
    <x v="3"/>
  </r>
  <r>
    <x v="683"/>
    <x v="487"/>
    <d v="2017-06-16T00:00:00"/>
    <s v="First Class"/>
    <s v="SD-20485"/>
    <s v="Shirley Daniels"/>
    <x v="2"/>
    <x v="0"/>
    <x v="22"/>
    <x v="10"/>
    <n v="60653"/>
    <x v="2"/>
    <s v="FUR-CH-10004289"/>
    <s v="Furniture"/>
    <s v="Chairs"/>
    <x v="984"/>
    <n v="470.30200000000002"/>
    <n v="7"/>
    <x v="4"/>
    <n v="-87.341800000000006"/>
    <x v="7"/>
    <x v="1"/>
    <x v="3"/>
  </r>
  <r>
    <x v="683"/>
    <x v="487"/>
    <d v="2017-06-16T00:00:00"/>
    <s v="First Class"/>
    <s v="SD-20485"/>
    <s v="Shirley Daniels"/>
    <x v="2"/>
    <x v="0"/>
    <x v="22"/>
    <x v="10"/>
    <n v="60653"/>
    <x v="2"/>
    <s v="TEC-PH-10002564"/>
    <s v="Technology"/>
    <s v="Phones"/>
    <x v="985"/>
    <n v="47.984000000000002"/>
    <n v="2"/>
    <x v="2"/>
    <n v="5.9980000000000002"/>
    <x v="7"/>
    <x v="1"/>
    <x v="3"/>
  </r>
  <r>
    <x v="684"/>
    <x v="488"/>
    <d v="2014-04-24T00:00:00"/>
    <s v="First Class"/>
    <s v="TS-21160"/>
    <s v="Theresa Swint"/>
    <x v="1"/>
    <x v="0"/>
    <x v="10"/>
    <x v="9"/>
    <n v="19134"/>
    <x v="3"/>
    <s v="OFF-BI-10004876"/>
    <s v="Office Supplies"/>
    <s v="Binders"/>
    <x v="986"/>
    <n v="2.5019999999999998"/>
    <n v="3"/>
    <x v="6"/>
    <n v="-1.7514000000000001"/>
    <x v="27"/>
    <x v="3"/>
    <x v="2"/>
  </r>
  <r>
    <x v="685"/>
    <x v="489"/>
    <d v="2015-05-07T00:00:00"/>
    <s v="Standard Class"/>
    <s v="JB-15400"/>
    <s v="Jennifer Braxton"/>
    <x v="1"/>
    <x v="0"/>
    <x v="1"/>
    <x v="1"/>
    <n v="90008"/>
    <x v="1"/>
    <s v="TEC-PH-10004348"/>
    <s v="Technology"/>
    <s v="Phones"/>
    <x v="987"/>
    <n v="88.751999999999995"/>
    <n v="3"/>
    <x v="2"/>
    <n v="11.093999999999999"/>
    <x v="26"/>
    <x v="5"/>
    <x v="1"/>
  </r>
  <r>
    <x v="686"/>
    <x v="490"/>
    <d v="2015-07-20T00:00:00"/>
    <s v="First Class"/>
    <s v="TS-21085"/>
    <s v="Thais Sissman"/>
    <x v="0"/>
    <x v="0"/>
    <x v="42"/>
    <x v="16"/>
    <n v="85023"/>
    <x v="1"/>
    <s v="OFF-BI-10004352"/>
    <s v="Office Supplies"/>
    <s v="Binders"/>
    <x v="988"/>
    <n v="2.0249999999999999"/>
    <n v="1"/>
    <x v="6"/>
    <n v="-1.35"/>
    <x v="12"/>
    <x v="7"/>
    <x v="1"/>
  </r>
  <r>
    <x v="687"/>
    <x v="491"/>
    <d v="2016-11-29T00:00:00"/>
    <s v="First Class"/>
    <s v="MC-17425"/>
    <s v="Mark Cousins"/>
    <x v="1"/>
    <x v="0"/>
    <x v="216"/>
    <x v="19"/>
    <n v="36608"/>
    <x v="0"/>
    <s v="OFF-PA-10001685"/>
    <s v="Office Supplies"/>
    <s v="Paper"/>
    <x v="33"/>
    <n v="70.98"/>
    <n v="7"/>
    <x v="0"/>
    <n v="34.780200000000001"/>
    <x v="20"/>
    <x v="0"/>
    <x v="0"/>
  </r>
  <r>
    <x v="687"/>
    <x v="491"/>
    <d v="2016-11-29T00:00:00"/>
    <s v="First Class"/>
    <s v="MC-17425"/>
    <s v="Mark Cousins"/>
    <x v="1"/>
    <x v="0"/>
    <x v="216"/>
    <x v="19"/>
    <n v="36608"/>
    <x v="0"/>
    <s v="OFF-BI-10000666"/>
    <s v="Office Supplies"/>
    <s v="Binders"/>
    <x v="989"/>
    <n v="91.68"/>
    <n v="3"/>
    <x v="0"/>
    <n v="45.84"/>
    <x v="20"/>
    <x v="0"/>
    <x v="0"/>
  </r>
  <r>
    <x v="687"/>
    <x v="491"/>
    <d v="2016-11-29T00:00:00"/>
    <s v="First Class"/>
    <s v="MC-17425"/>
    <s v="Mark Cousins"/>
    <x v="1"/>
    <x v="0"/>
    <x v="216"/>
    <x v="19"/>
    <n v="36608"/>
    <x v="0"/>
    <s v="OFF-BI-10004352"/>
    <s v="Office Supplies"/>
    <s v="Binders"/>
    <x v="988"/>
    <n v="33.75"/>
    <n v="5"/>
    <x v="0"/>
    <n v="16.875"/>
    <x v="20"/>
    <x v="0"/>
    <x v="0"/>
  </r>
  <r>
    <x v="687"/>
    <x v="491"/>
    <d v="2016-11-29T00:00:00"/>
    <s v="First Class"/>
    <s v="MC-17425"/>
    <s v="Mark Cousins"/>
    <x v="1"/>
    <x v="0"/>
    <x v="216"/>
    <x v="19"/>
    <n v="36608"/>
    <x v="0"/>
    <s v="TEC-MA-10000010"/>
    <s v="Technology"/>
    <s v="Machines"/>
    <x v="990"/>
    <n v="3040"/>
    <n v="8"/>
    <x v="0"/>
    <n v="1459.2"/>
    <x v="20"/>
    <x v="0"/>
    <x v="0"/>
  </r>
  <r>
    <x v="688"/>
    <x v="492"/>
    <d v="2017-06-19T00:00:00"/>
    <s v="Standard Class"/>
    <s v="ME-17320"/>
    <s v="Maria Etezadi"/>
    <x v="2"/>
    <x v="0"/>
    <x v="38"/>
    <x v="32"/>
    <n v="31907"/>
    <x v="0"/>
    <s v="OFF-BI-10000977"/>
    <s v="Office Supplies"/>
    <s v="Binders"/>
    <x v="991"/>
    <n v="91.2"/>
    <n v="3"/>
    <x v="0"/>
    <n v="41.951999999999998"/>
    <x v="1"/>
    <x v="1"/>
    <x v="3"/>
  </r>
  <r>
    <x v="688"/>
    <x v="492"/>
    <d v="2017-06-19T00:00:00"/>
    <s v="Standard Class"/>
    <s v="ME-17320"/>
    <s v="Maria Etezadi"/>
    <x v="2"/>
    <x v="0"/>
    <x v="38"/>
    <x v="32"/>
    <n v="31907"/>
    <x v="0"/>
    <s v="FUR-TA-10002530"/>
    <s v="Furniture"/>
    <s v="Tables"/>
    <x v="992"/>
    <n v="452.94"/>
    <n v="3"/>
    <x v="0"/>
    <n v="67.941000000000003"/>
    <x v="1"/>
    <x v="1"/>
    <x v="3"/>
  </r>
  <r>
    <x v="689"/>
    <x v="493"/>
    <d v="2015-08-21T00:00:00"/>
    <s v="Standard Class"/>
    <s v="SC-20440"/>
    <s v="Shaun Chance"/>
    <x v="1"/>
    <x v="0"/>
    <x v="217"/>
    <x v="31"/>
    <n v="2740"/>
    <x v="3"/>
    <s v="OFF-BI-10002412"/>
    <s v="Office Supplies"/>
    <s v="Binders"/>
    <x v="326"/>
    <n v="52.2"/>
    <n v="9"/>
    <x v="0"/>
    <n v="23.49"/>
    <x v="11"/>
    <x v="6"/>
    <x v="1"/>
  </r>
  <r>
    <x v="690"/>
    <x v="477"/>
    <d v="2016-10-01T00:00:00"/>
    <s v="Standard Class"/>
    <s v="NH-18610"/>
    <s v="Nicole Hansen"/>
    <x v="1"/>
    <x v="0"/>
    <x v="218"/>
    <x v="5"/>
    <n v="75061"/>
    <x v="2"/>
    <s v="OFF-LA-10001569"/>
    <s v="Office Supplies"/>
    <s v="Labels"/>
    <x v="639"/>
    <n v="15.936"/>
    <n v="4"/>
    <x v="2"/>
    <n v="5.1791999999999998"/>
    <x v="10"/>
    <x v="8"/>
    <x v="0"/>
  </r>
  <r>
    <x v="691"/>
    <x v="417"/>
    <d v="2014-05-04T00:00:00"/>
    <s v="Same Day"/>
    <s v="AA-10480"/>
    <s v="Andrew Allen"/>
    <x v="0"/>
    <x v="0"/>
    <x v="209"/>
    <x v="29"/>
    <n v="6457"/>
    <x v="3"/>
    <s v="FUR-FU-10001473"/>
    <s v="Furniture"/>
    <s v="Furnishings"/>
    <x v="993"/>
    <n v="27.46"/>
    <n v="2"/>
    <x v="0"/>
    <n v="9.8856000000000002"/>
    <x v="18"/>
    <x v="5"/>
    <x v="2"/>
  </r>
  <r>
    <x v="692"/>
    <x v="494"/>
    <d v="2015-12-08T00:00:00"/>
    <s v="Standard Class"/>
    <s v="LC-17140"/>
    <s v="Logan Currie"/>
    <x v="0"/>
    <x v="0"/>
    <x v="4"/>
    <x v="4"/>
    <n v="98103"/>
    <x v="1"/>
    <s v="OFF-BI-10001765"/>
    <s v="Office Supplies"/>
    <s v="Binders"/>
    <x v="994"/>
    <n v="55.423999999999999"/>
    <n v="2"/>
    <x v="2"/>
    <n v="19.398399999999999"/>
    <x v="26"/>
    <x v="4"/>
    <x v="1"/>
  </r>
  <r>
    <x v="693"/>
    <x v="21"/>
    <d v="2016-03-15T00:00:00"/>
    <s v="Standard Class"/>
    <s v="MB-18085"/>
    <s v="Mick Brown"/>
    <x v="0"/>
    <x v="0"/>
    <x v="219"/>
    <x v="30"/>
    <n v="8360"/>
    <x v="3"/>
    <s v="FUR-TA-10001095"/>
    <s v="Furniture"/>
    <s v="Tables"/>
    <x v="616"/>
    <n v="244.006"/>
    <n v="2"/>
    <x v="4"/>
    <n v="-31.372199999999999"/>
    <x v="2"/>
    <x v="10"/>
    <x v="0"/>
  </r>
  <r>
    <x v="694"/>
    <x v="370"/>
    <d v="2016-08-28T00:00:00"/>
    <s v="First Class"/>
    <s v="LC-16930"/>
    <s v="Linda Cazamias"/>
    <x v="1"/>
    <x v="0"/>
    <x v="45"/>
    <x v="5"/>
    <n v="77506"/>
    <x v="2"/>
    <s v="TEC-AC-10004571"/>
    <s v="Technology"/>
    <s v="Accessories"/>
    <x v="409"/>
    <n v="159.98400000000001"/>
    <n v="2"/>
    <x v="2"/>
    <n v="43.995600000000003"/>
    <x v="20"/>
    <x v="6"/>
    <x v="0"/>
  </r>
  <r>
    <x v="694"/>
    <x v="370"/>
    <d v="2016-08-28T00:00:00"/>
    <s v="First Class"/>
    <s v="LC-16930"/>
    <s v="Linda Cazamias"/>
    <x v="1"/>
    <x v="0"/>
    <x v="45"/>
    <x v="5"/>
    <n v="77506"/>
    <x v="2"/>
    <s v="FUR-CH-10002126"/>
    <s v="Furniture"/>
    <s v="Chairs"/>
    <x v="849"/>
    <n v="1024.7159999999999"/>
    <n v="6"/>
    <x v="4"/>
    <n v="-29.2776"/>
    <x v="20"/>
    <x v="6"/>
    <x v="0"/>
  </r>
  <r>
    <x v="695"/>
    <x v="186"/>
    <d v="2016-12-19T00:00:00"/>
    <s v="First Class"/>
    <s v="KD-16495"/>
    <s v="Keith Dawkins"/>
    <x v="1"/>
    <x v="0"/>
    <x v="20"/>
    <x v="15"/>
    <n v="10009"/>
    <x v="3"/>
    <s v="OFF-FA-10001754"/>
    <s v="Office Supplies"/>
    <s v="Fasteners"/>
    <x v="799"/>
    <n v="3.68"/>
    <n v="2"/>
    <x v="0"/>
    <n v="1.8031999999999999"/>
    <x v="9"/>
    <x v="4"/>
    <x v="0"/>
  </r>
  <r>
    <x v="696"/>
    <x v="233"/>
    <d v="2014-08-14T00:00:00"/>
    <s v="Standard Class"/>
    <s v="MB-17305"/>
    <s v="Maria Bertelson"/>
    <x v="0"/>
    <x v="0"/>
    <x v="220"/>
    <x v="16"/>
    <n v="85301"/>
    <x v="1"/>
    <s v="FUR-FU-10001602"/>
    <s v="Furniture"/>
    <s v="Furnishings"/>
    <x v="766"/>
    <n v="121.376"/>
    <n v="4"/>
    <x v="2"/>
    <n v="-3.0344000000000002"/>
    <x v="0"/>
    <x v="6"/>
    <x v="2"/>
  </r>
  <r>
    <x v="696"/>
    <x v="233"/>
    <d v="2014-08-14T00:00:00"/>
    <s v="Standard Class"/>
    <s v="MB-17305"/>
    <s v="Maria Bertelson"/>
    <x v="0"/>
    <x v="0"/>
    <x v="220"/>
    <x v="16"/>
    <n v="85301"/>
    <x v="1"/>
    <s v="TEC-AC-10001767"/>
    <s v="Technology"/>
    <s v="Accessories"/>
    <x v="97"/>
    <n v="95.975999999999999"/>
    <n v="3"/>
    <x v="2"/>
    <n v="-10.7973"/>
    <x v="0"/>
    <x v="6"/>
    <x v="2"/>
  </r>
  <r>
    <x v="697"/>
    <x v="495"/>
    <d v="2015-05-16T00:00:00"/>
    <s v="Same Day"/>
    <s v="TH-21550"/>
    <s v="Tracy Hopkins"/>
    <x v="2"/>
    <x v="0"/>
    <x v="108"/>
    <x v="2"/>
    <n v="32216"/>
    <x v="0"/>
    <s v="TEC-AC-10002402"/>
    <s v="Technology"/>
    <s v="Accessories"/>
    <x v="657"/>
    <n v="255.96799999999999"/>
    <n v="4"/>
    <x v="2"/>
    <n v="31.995999999999999"/>
    <x v="9"/>
    <x v="5"/>
    <x v="1"/>
  </r>
  <r>
    <x v="698"/>
    <x v="34"/>
    <d v="2017-12-13T00:00:00"/>
    <s v="Standard Class"/>
    <s v="DK-12835"/>
    <s v="Damala Kotsonis"/>
    <x v="1"/>
    <x v="0"/>
    <x v="66"/>
    <x v="12"/>
    <n v="48234"/>
    <x v="2"/>
    <s v="FUR-CH-10000847"/>
    <s v="Furniture"/>
    <s v="Chairs"/>
    <x v="995"/>
    <n v="872.94"/>
    <n v="3"/>
    <x v="0"/>
    <n v="226.96440000000001"/>
    <x v="3"/>
    <x v="4"/>
    <x v="3"/>
  </r>
  <r>
    <x v="698"/>
    <x v="34"/>
    <d v="2017-12-13T00:00:00"/>
    <s v="Standard Class"/>
    <s v="DK-12835"/>
    <s v="Damala Kotsonis"/>
    <x v="1"/>
    <x v="0"/>
    <x v="66"/>
    <x v="12"/>
    <n v="48234"/>
    <x v="2"/>
    <s v="OFF-BI-10003982"/>
    <s v="Office Supplies"/>
    <s v="Binders"/>
    <x v="350"/>
    <n v="41.54"/>
    <n v="2"/>
    <x v="0"/>
    <n v="19.523800000000001"/>
    <x v="3"/>
    <x v="4"/>
    <x v="3"/>
  </r>
  <r>
    <x v="698"/>
    <x v="34"/>
    <d v="2017-12-13T00:00:00"/>
    <s v="Standard Class"/>
    <s v="DK-12835"/>
    <s v="Damala Kotsonis"/>
    <x v="1"/>
    <x v="0"/>
    <x v="66"/>
    <x v="12"/>
    <n v="48234"/>
    <x v="2"/>
    <s v="OFF-PA-10001293"/>
    <s v="Office Supplies"/>
    <s v="Paper"/>
    <x v="996"/>
    <n v="12.96"/>
    <n v="2"/>
    <x v="0"/>
    <n v="6.2207999999999997"/>
    <x v="3"/>
    <x v="4"/>
    <x v="3"/>
  </r>
  <r>
    <x v="699"/>
    <x v="496"/>
    <d v="2015-09-27T00:00:00"/>
    <s v="Second Class"/>
    <s v="ON-18715"/>
    <s v="Odella Nelson"/>
    <x v="1"/>
    <x v="0"/>
    <x v="10"/>
    <x v="9"/>
    <n v="19120"/>
    <x v="3"/>
    <s v="OFF-AR-10000634"/>
    <s v="Office Supplies"/>
    <s v="Art"/>
    <x v="997"/>
    <n v="6.8479999999999999"/>
    <n v="2"/>
    <x v="2"/>
    <n v="0.59919999999999995"/>
    <x v="16"/>
    <x v="8"/>
    <x v="1"/>
  </r>
  <r>
    <x v="700"/>
    <x v="497"/>
    <d v="2017-07-15T00:00:00"/>
    <s v="Standard Class"/>
    <s v="KN-16390"/>
    <s v="Katherine Nockton"/>
    <x v="1"/>
    <x v="0"/>
    <x v="1"/>
    <x v="1"/>
    <n v="90004"/>
    <x v="1"/>
    <s v="OFF-LA-10004272"/>
    <s v="Office Supplies"/>
    <s v="Labels"/>
    <x v="688"/>
    <n v="8.67"/>
    <n v="3"/>
    <x v="0"/>
    <n v="4.0749000000000004"/>
    <x v="2"/>
    <x v="7"/>
    <x v="3"/>
  </r>
  <r>
    <x v="701"/>
    <x v="494"/>
    <d v="2015-12-02T00:00:00"/>
    <s v="Same Day"/>
    <s v="NM-18520"/>
    <s v="Neoma Murray"/>
    <x v="0"/>
    <x v="0"/>
    <x v="12"/>
    <x v="5"/>
    <n v="77036"/>
    <x v="2"/>
    <s v="FUR-FU-10004270"/>
    <s v="Furniture"/>
    <s v="Furnishings"/>
    <x v="998"/>
    <n v="6.6879999999999997"/>
    <n v="4"/>
    <x v="7"/>
    <n v="-4.0128000000000004"/>
    <x v="26"/>
    <x v="4"/>
    <x v="1"/>
  </r>
  <r>
    <x v="702"/>
    <x v="258"/>
    <d v="2016-11-25T00:00:00"/>
    <s v="Standard Class"/>
    <s v="NP-18685"/>
    <s v="Nora Pelletier"/>
    <x v="2"/>
    <x v="0"/>
    <x v="221"/>
    <x v="15"/>
    <n v="14304"/>
    <x v="3"/>
    <s v="OFF-AR-10003770"/>
    <s v="Office Supplies"/>
    <s v="Art"/>
    <x v="999"/>
    <n v="17.28"/>
    <n v="6"/>
    <x v="0"/>
    <n v="5.0111999999999997"/>
    <x v="12"/>
    <x v="0"/>
    <x v="0"/>
  </r>
  <r>
    <x v="702"/>
    <x v="258"/>
    <d v="2016-11-25T00:00:00"/>
    <s v="Standard Class"/>
    <s v="NP-18685"/>
    <s v="Nora Pelletier"/>
    <x v="2"/>
    <x v="0"/>
    <x v="221"/>
    <x v="15"/>
    <n v="14304"/>
    <x v="3"/>
    <s v="OFF-BI-10000320"/>
    <s v="Office Supplies"/>
    <s v="Binders"/>
    <x v="776"/>
    <n v="17.712"/>
    <n v="3"/>
    <x v="2"/>
    <n v="6.4206000000000003"/>
    <x v="12"/>
    <x v="0"/>
    <x v="0"/>
  </r>
  <r>
    <x v="703"/>
    <x v="498"/>
    <d v="2017-03-24T00:00:00"/>
    <s v="Standard Class"/>
    <s v="CG-12040"/>
    <s v="Catherine Glotzbach"/>
    <x v="2"/>
    <x v="0"/>
    <x v="20"/>
    <x v="15"/>
    <n v="10024"/>
    <x v="3"/>
    <s v="OFF-LA-10003121"/>
    <s v="Office Supplies"/>
    <s v="Labels"/>
    <x v="1000"/>
    <n v="28.91"/>
    <n v="7"/>
    <x v="0"/>
    <n v="13.2986"/>
    <x v="12"/>
    <x v="10"/>
    <x v="3"/>
  </r>
  <r>
    <x v="704"/>
    <x v="373"/>
    <d v="2016-11-17T00:00:00"/>
    <s v="Standard Class"/>
    <s v="CS-12505"/>
    <s v="Cindy Stewart"/>
    <x v="0"/>
    <x v="0"/>
    <x v="222"/>
    <x v="3"/>
    <n v="27360"/>
    <x v="0"/>
    <s v="OFF-SU-10000381"/>
    <s v="Office Supplies"/>
    <s v="Supplies"/>
    <x v="660"/>
    <n v="52.136000000000003"/>
    <n v="7"/>
    <x v="2"/>
    <n v="5.8653000000000004"/>
    <x v="7"/>
    <x v="0"/>
    <x v="0"/>
  </r>
  <r>
    <x v="705"/>
    <x v="123"/>
    <d v="2017-11-20T00:00:00"/>
    <s v="First Class"/>
    <s v="KD-16345"/>
    <s v="Katherine Ducich"/>
    <x v="0"/>
    <x v="0"/>
    <x v="223"/>
    <x v="1"/>
    <n v="92683"/>
    <x v="1"/>
    <s v="TEC-PH-10000376"/>
    <s v="Technology"/>
    <s v="Phones"/>
    <x v="433"/>
    <n v="31.968"/>
    <n v="4"/>
    <x v="2"/>
    <n v="2.3976000000000002"/>
    <x v="12"/>
    <x v="0"/>
    <x v="3"/>
  </r>
  <r>
    <x v="706"/>
    <x v="499"/>
    <d v="2016-12-08T00:00:00"/>
    <s v="Standard Class"/>
    <s v="MK-18160"/>
    <s v="Mike Kennedy"/>
    <x v="0"/>
    <x v="0"/>
    <x v="8"/>
    <x v="1"/>
    <n v="94122"/>
    <x v="1"/>
    <s v="OFF-PA-10002262"/>
    <s v="Office Supplies"/>
    <s v="Paper"/>
    <x v="1001"/>
    <n v="25.92"/>
    <n v="4"/>
    <x v="0"/>
    <n v="12.441599999999999"/>
    <x v="28"/>
    <x v="4"/>
    <x v="0"/>
  </r>
  <r>
    <x v="706"/>
    <x v="499"/>
    <d v="2016-12-08T00:00:00"/>
    <s v="Standard Class"/>
    <s v="MK-18160"/>
    <s v="Mike Kennedy"/>
    <x v="0"/>
    <x v="0"/>
    <x v="8"/>
    <x v="1"/>
    <n v="94122"/>
    <x v="1"/>
    <s v="OFF-PA-10002464"/>
    <s v="Office Supplies"/>
    <s v="Paper"/>
    <x v="1002"/>
    <n v="40.46"/>
    <n v="7"/>
    <x v="0"/>
    <n v="19.825399999999998"/>
    <x v="28"/>
    <x v="4"/>
    <x v="0"/>
  </r>
  <r>
    <x v="706"/>
    <x v="499"/>
    <d v="2016-12-08T00:00:00"/>
    <s v="Standard Class"/>
    <s v="MK-18160"/>
    <s v="Mike Kennedy"/>
    <x v="0"/>
    <x v="0"/>
    <x v="8"/>
    <x v="1"/>
    <n v="94122"/>
    <x v="1"/>
    <s v="OFF-ST-10002214"/>
    <s v="Office Supplies"/>
    <s v="Storage"/>
    <x v="1003"/>
    <n v="33.869999999999997"/>
    <n v="3"/>
    <x v="0"/>
    <n v="8.8062000000000005"/>
    <x v="28"/>
    <x v="4"/>
    <x v="0"/>
  </r>
  <r>
    <x v="707"/>
    <x v="326"/>
    <d v="2017-08-28T00:00:00"/>
    <s v="Second Class"/>
    <s v="DW-13540"/>
    <s v="Don Weiss"/>
    <x v="0"/>
    <x v="0"/>
    <x v="25"/>
    <x v="18"/>
    <n v="38301"/>
    <x v="0"/>
    <s v="OFF-AR-10003560"/>
    <s v="Office Supplies"/>
    <s v="Art"/>
    <x v="487"/>
    <n v="9.7279999999999998"/>
    <n v="2"/>
    <x v="2"/>
    <n v="1.7023999999999999"/>
    <x v="10"/>
    <x v="6"/>
    <x v="3"/>
  </r>
  <r>
    <x v="707"/>
    <x v="326"/>
    <d v="2017-08-28T00:00:00"/>
    <s v="Second Class"/>
    <s v="DW-13540"/>
    <s v="Don Weiss"/>
    <x v="0"/>
    <x v="0"/>
    <x v="25"/>
    <x v="18"/>
    <n v="38301"/>
    <x v="0"/>
    <s v="OFF-PA-10000130"/>
    <s v="Office Supplies"/>
    <s v="Paper"/>
    <x v="1004"/>
    <n v="3.4239999999999999"/>
    <n v="1"/>
    <x v="2"/>
    <n v="1.07"/>
    <x v="10"/>
    <x v="6"/>
    <x v="3"/>
  </r>
  <r>
    <x v="708"/>
    <x v="500"/>
    <d v="2016-10-18T00:00:00"/>
    <s v="Standard Class"/>
    <s v="CP-12340"/>
    <s v="Christine Phan"/>
    <x v="1"/>
    <x v="0"/>
    <x v="4"/>
    <x v="4"/>
    <n v="98115"/>
    <x v="1"/>
    <s v="TEC-AC-10000865"/>
    <s v="Technology"/>
    <s v="Accessories"/>
    <x v="1005"/>
    <n v="177"/>
    <n v="3"/>
    <x v="0"/>
    <n v="30.09"/>
    <x v="19"/>
    <x v="2"/>
    <x v="0"/>
  </r>
  <r>
    <x v="709"/>
    <x v="501"/>
    <d v="2014-12-03T00:00:00"/>
    <s v="Standard Class"/>
    <s v="MS-17770"/>
    <s v="Maxwell Schwartz"/>
    <x v="0"/>
    <x v="0"/>
    <x v="20"/>
    <x v="15"/>
    <n v="10035"/>
    <x v="3"/>
    <s v="OFF-FA-10003021"/>
    <s v="Office Supplies"/>
    <s v="Fasteners"/>
    <x v="128"/>
    <n v="3.76"/>
    <n v="2"/>
    <x v="0"/>
    <n v="1.3160000000000001"/>
    <x v="8"/>
    <x v="0"/>
    <x v="2"/>
  </r>
  <r>
    <x v="710"/>
    <x v="502"/>
    <d v="2015-11-07T00:00:00"/>
    <s v="Standard Class"/>
    <s v="CM-12655"/>
    <s v="Corinna Mitchell"/>
    <x v="2"/>
    <x v="0"/>
    <x v="1"/>
    <x v="1"/>
    <n v="90008"/>
    <x v="1"/>
    <s v="TEC-PH-10003580"/>
    <s v="Technology"/>
    <s v="Phones"/>
    <x v="1006"/>
    <n v="1212.848"/>
    <n v="7"/>
    <x v="2"/>
    <n v="106.1242"/>
    <x v="21"/>
    <x v="0"/>
    <x v="1"/>
  </r>
  <r>
    <x v="710"/>
    <x v="502"/>
    <d v="2015-11-07T00:00:00"/>
    <s v="Standard Class"/>
    <s v="CM-12655"/>
    <s v="Corinna Mitchell"/>
    <x v="2"/>
    <x v="0"/>
    <x v="1"/>
    <x v="1"/>
    <n v="90008"/>
    <x v="1"/>
    <s v="TEC-AC-10001109"/>
    <s v="Technology"/>
    <s v="Accessories"/>
    <x v="1007"/>
    <n v="89.97"/>
    <n v="3"/>
    <x v="0"/>
    <n v="37.787399999999998"/>
    <x v="21"/>
    <x v="0"/>
    <x v="1"/>
  </r>
  <r>
    <x v="710"/>
    <x v="502"/>
    <d v="2015-11-07T00:00:00"/>
    <s v="Standard Class"/>
    <s v="CM-12655"/>
    <s v="Corinna Mitchell"/>
    <x v="2"/>
    <x v="0"/>
    <x v="1"/>
    <x v="1"/>
    <n v="90008"/>
    <x v="1"/>
    <s v="FUR-FU-10003347"/>
    <s v="Furniture"/>
    <s v="Furnishings"/>
    <x v="379"/>
    <n v="42.6"/>
    <n v="3"/>
    <x v="0"/>
    <n v="16.614000000000001"/>
    <x v="21"/>
    <x v="0"/>
    <x v="1"/>
  </r>
  <r>
    <x v="711"/>
    <x v="503"/>
    <d v="2014-12-06T00:00:00"/>
    <s v="Standard Class"/>
    <s v="Co-12640"/>
    <s v="Corey-Lock"/>
    <x v="0"/>
    <x v="0"/>
    <x v="10"/>
    <x v="9"/>
    <n v="19143"/>
    <x v="3"/>
    <s v="OFF-LA-10000452"/>
    <s v="Office Supplies"/>
    <s v="Labels"/>
    <x v="812"/>
    <n v="5.04"/>
    <n v="2"/>
    <x v="2"/>
    <n v="1.764"/>
    <x v="25"/>
    <x v="0"/>
    <x v="2"/>
  </r>
  <r>
    <x v="712"/>
    <x v="504"/>
    <d v="2017-05-05T00:00:00"/>
    <s v="Second Class"/>
    <s v="DL-13495"/>
    <s v="Dionis Lloyd"/>
    <x v="1"/>
    <x v="0"/>
    <x v="20"/>
    <x v="15"/>
    <n v="10024"/>
    <x v="3"/>
    <s v="OFF-EN-10002986"/>
    <s v="Office Supplies"/>
    <s v="Envelopes"/>
    <x v="36"/>
    <n v="62.96"/>
    <n v="4"/>
    <x v="0"/>
    <n v="28.332000000000001"/>
    <x v="17"/>
    <x v="3"/>
    <x v="3"/>
  </r>
  <r>
    <x v="713"/>
    <x v="221"/>
    <d v="2017-11-28T00:00:00"/>
    <s v="Standard Class"/>
    <s v="TS-21370"/>
    <s v="Todd Sumrall"/>
    <x v="1"/>
    <x v="0"/>
    <x v="20"/>
    <x v="15"/>
    <n v="10035"/>
    <x v="3"/>
    <s v="OFF-PA-10001838"/>
    <s v="Office Supplies"/>
    <s v="Paper"/>
    <x v="1008"/>
    <n v="5.88"/>
    <n v="1"/>
    <x v="0"/>
    <n v="2.8812000000000002"/>
    <x v="16"/>
    <x v="0"/>
    <x v="3"/>
  </r>
  <r>
    <x v="713"/>
    <x v="221"/>
    <d v="2017-11-28T00:00:00"/>
    <s v="Standard Class"/>
    <s v="TS-21370"/>
    <s v="Todd Sumrall"/>
    <x v="1"/>
    <x v="0"/>
    <x v="20"/>
    <x v="15"/>
    <n v="10035"/>
    <x v="3"/>
    <s v="FUR-CH-10000785"/>
    <s v="Furniture"/>
    <s v="Chairs"/>
    <x v="323"/>
    <n v="977.29200000000003"/>
    <n v="6"/>
    <x v="9"/>
    <n v="173.74080000000001"/>
    <x v="16"/>
    <x v="0"/>
    <x v="3"/>
  </r>
  <r>
    <x v="714"/>
    <x v="505"/>
    <d v="2017-11-03T00:00:00"/>
    <s v="Standard Class"/>
    <s v="JW-15220"/>
    <s v="Jane Waco"/>
    <x v="1"/>
    <x v="0"/>
    <x v="137"/>
    <x v="4"/>
    <n v="98661"/>
    <x v="1"/>
    <s v="FUR-FU-10002885"/>
    <s v="Furniture"/>
    <s v="Furnishings"/>
    <x v="762"/>
    <n v="9.64"/>
    <n v="2"/>
    <x v="0"/>
    <n v="3.6631999999999998"/>
    <x v="17"/>
    <x v="2"/>
    <x v="3"/>
  </r>
  <r>
    <x v="715"/>
    <x v="506"/>
    <d v="2014-12-19T00:00:00"/>
    <s v="Second Class"/>
    <s v="RF-19840"/>
    <s v="Roy Französisch"/>
    <x v="0"/>
    <x v="0"/>
    <x v="38"/>
    <x v="32"/>
    <n v="31907"/>
    <x v="0"/>
    <s v="OFF-AR-10002952"/>
    <s v="Office Supplies"/>
    <s v="Art"/>
    <x v="814"/>
    <n v="40.049999999999997"/>
    <n v="3"/>
    <x v="0"/>
    <n v="11.214"/>
    <x v="11"/>
    <x v="4"/>
    <x v="2"/>
  </r>
  <r>
    <x v="716"/>
    <x v="507"/>
    <d v="2017-09-08T00:00:00"/>
    <s v="Standard Class"/>
    <s v="JD-15790"/>
    <s v="John Dryer"/>
    <x v="0"/>
    <x v="0"/>
    <x v="224"/>
    <x v="5"/>
    <n v="75019"/>
    <x v="2"/>
    <s v="OFF-AR-10003759"/>
    <s v="Office Supplies"/>
    <s v="Art"/>
    <x v="846"/>
    <n v="10.192"/>
    <n v="7"/>
    <x v="2"/>
    <n v="3.1850000000000001"/>
    <x v="18"/>
    <x v="8"/>
    <x v="3"/>
  </r>
  <r>
    <x v="716"/>
    <x v="507"/>
    <d v="2017-09-08T00:00:00"/>
    <s v="Standard Class"/>
    <s v="JD-15790"/>
    <s v="John Dryer"/>
    <x v="0"/>
    <x v="0"/>
    <x v="224"/>
    <x v="5"/>
    <n v="75019"/>
    <x v="2"/>
    <s v="OFF-ST-10004950"/>
    <s v="Office Supplies"/>
    <s v="Storage"/>
    <x v="1009"/>
    <n v="16.783999999999999"/>
    <n v="1"/>
    <x v="2"/>
    <n v="-0.20979999999999999"/>
    <x v="18"/>
    <x v="8"/>
    <x v="3"/>
  </r>
  <r>
    <x v="716"/>
    <x v="507"/>
    <d v="2017-09-08T00:00:00"/>
    <s v="Standard Class"/>
    <s v="JD-15790"/>
    <s v="John Dryer"/>
    <x v="0"/>
    <x v="0"/>
    <x v="224"/>
    <x v="5"/>
    <n v="75019"/>
    <x v="2"/>
    <s v="OFF-AR-10001940"/>
    <s v="Office Supplies"/>
    <s v="Art"/>
    <x v="170"/>
    <n v="13.12"/>
    <n v="5"/>
    <x v="2"/>
    <n v="3.7719999999999998"/>
    <x v="18"/>
    <x v="8"/>
    <x v="3"/>
  </r>
  <r>
    <x v="717"/>
    <x v="508"/>
    <d v="2016-10-20T00:00:00"/>
    <s v="First Class"/>
    <s v="NK-18490"/>
    <s v="Neil Knudson"/>
    <x v="2"/>
    <x v="0"/>
    <x v="8"/>
    <x v="1"/>
    <n v="94122"/>
    <x v="1"/>
    <s v="OFF-BI-10003981"/>
    <s v="Office Supplies"/>
    <s v="Binders"/>
    <x v="109"/>
    <n v="18.16"/>
    <n v="5"/>
    <x v="2"/>
    <n v="6.5830000000000002"/>
    <x v="11"/>
    <x v="2"/>
    <x v="0"/>
  </r>
  <r>
    <x v="718"/>
    <x v="105"/>
    <d v="2017-11-18T00:00:00"/>
    <s v="Standard Class"/>
    <s v="NG-18430"/>
    <s v="Nathan Gelder"/>
    <x v="0"/>
    <x v="0"/>
    <x v="89"/>
    <x v="5"/>
    <n v="78745"/>
    <x v="2"/>
    <s v="OFF-PA-10002749"/>
    <s v="Office Supplies"/>
    <s v="Paper"/>
    <x v="187"/>
    <n v="16.056000000000001"/>
    <n v="3"/>
    <x v="2"/>
    <n v="5.8202999999999996"/>
    <x v="1"/>
    <x v="0"/>
    <x v="3"/>
  </r>
  <r>
    <x v="718"/>
    <x v="105"/>
    <d v="2017-11-18T00:00:00"/>
    <s v="Standard Class"/>
    <s v="NG-18430"/>
    <s v="Nathan Gelder"/>
    <x v="0"/>
    <x v="0"/>
    <x v="89"/>
    <x v="5"/>
    <n v="78745"/>
    <x v="2"/>
    <s v="OFF-PA-10003823"/>
    <s v="Office Supplies"/>
    <s v="Paper"/>
    <x v="1010"/>
    <n v="223.05600000000001"/>
    <n v="9"/>
    <x v="2"/>
    <n v="69.704999999999998"/>
    <x v="1"/>
    <x v="0"/>
    <x v="3"/>
  </r>
  <r>
    <x v="718"/>
    <x v="105"/>
    <d v="2017-11-18T00:00:00"/>
    <s v="Standard Class"/>
    <s v="NG-18430"/>
    <s v="Nathan Gelder"/>
    <x v="0"/>
    <x v="0"/>
    <x v="89"/>
    <x v="5"/>
    <n v="78745"/>
    <x v="2"/>
    <s v="OFF-ST-10003716"/>
    <s v="Office Supplies"/>
    <s v="Storage"/>
    <x v="898"/>
    <n v="540.048"/>
    <n v="3"/>
    <x v="2"/>
    <n v="-47.254199999999997"/>
    <x v="1"/>
    <x v="0"/>
    <x v="3"/>
  </r>
  <r>
    <x v="719"/>
    <x v="390"/>
    <d v="2016-12-01T00:00:00"/>
    <s v="Standard Class"/>
    <s v="AT-10435"/>
    <s v="Alyssa Tate"/>
    <x v="2"/>
    <x v="0"/>
    <x v="1"/>
    <x v="1"/>
    <n v="90045"/>
    <x v="1"/>
    <s v="TEC-PH-10001300"/>
    <s v="Technology"/>
    <s v="Phones"/>
    <x v="1011"/>
    <n v="33.520000000000003"/>
    <n v="2"/>
    <x v="2"/>
    <n v="3.3519999999999999"/>
    <x v="16"/>
    <x v="0"/>
    <x v="0"/>
  </r>
  <r>
    <x v="719"/>
    <x v="390"/>
    <d v="2016-12-01T00:00:00"/>
    <s v="Standard Class"/>
    <s v="AT-10435"/>
    <s v="Alyssa Tate"/>
    <x v="2"/>
    <x v="0"/>
    <x v="1"/>
    <x v="1"/>
    <n v="90045"/>
    <x v="1"/>
    <s v="FUR-FU-10000010"/>
    <s v="Furniture"/>
    <s v="Furnishings"/>
    <x v="527"/>
    <n v="9.94"/>
    <n v="2"/>
    <x v="0"/>
    <n v="3.0813999999999999"/>
    <x v="16"/>
    <x v="0"/>
    <x v="0"/>
  </r>
  <r>
    <x v="720"/>
    <x v="509"/>
    <d v="2015-08-07T00:00:00"/>
    <s v="Standard Class"/>
    <s v="PC-19000"/>
    <s v="Pauline Chand"/>
    <x v="2"/>
    <x v="0"/>
    <x v="1"/>
    <x v="1"/>
    <n v="90004"/>
    <x v="1"/>
    <s v="OFF-AR-10001868"/>
    <s v="Office Supplies"/>
    <s v="Art"/>
    <x v="59"/>
    <n v="6.72"/>
    <n v="4"/>
    <x v="0"/>
    <n v="3.36"/>
    <x v="26"/>
    <x v="6"/>
    <x v="1"/>
  </r>
  <r>
    <x v="720"/>
    <x v="509"/>
    <d v="2015-08-07T00:00:00"/>
    <s v="Standard Class"/>
    <s v="PC-19000"/>
    <s v="Pauline Chand"/>
    <x v="2"/>
    <x v="0"/>
    <x v="1"/>
    <x v="1"/>
    <n v="90004"/>
    <x v="1"/>
    <s v="FUR-TA-10003715"/>
    <s v="Furniture"/>
    <s v="Tables"/>
    <x v="1012"/>
    <n v="1004.976"/>
    <n v="6"/>
    <x v="2"/>
    <n v="-175.8708"/>
    <x v="26"/>
    <x v="6"/>
    <x v="1"/>
  </r>
  <r>
    <x v="721"/>
    <x v="165"/>
    <d v="2017-12-29T00:00:00"/>
    <s v="Standard Class"/>
    <s v="AR-10540"/>
    <s v="Andy Reiter"/>
    <x v="0"/>
    <x v="0"/>
    <x v="20"/>
    <x v="15"/>
    <n v="10024"/>
    <x v="3"/>
    <s v="OFF-BI-10003708"/>
    <s v="Office Supplies"/>
    <s v="Binders"/>
    <x v="978"/>
    <n v="17.88"/>
    <n v="3"/>
    <x v="2"/>
    <n v="5.5875000000000004"/>
    <x v="16"/>
    <x v="4"/>
    <x v="3"/>
  </r>
  <r>
    <x v="722"/>
    <x v="42"/>
    <d v="2016-09-23T00:00:00"/>
    <s v="Standard Class"/>
    <s v="CS-12505"/>
    <s v="Cindy Stewart"/>
    <x v="0"/>
    <x v="0"/>
    <x v="38"/>
    <x v="32"/>
    <n v="31907"/>
    <x v="0"/>
    <s v="TEC-MA-10004458"/>
    <s v="Technology"/>
    <s v="Machines"/>
    <x v="1013"/>
    <n v="396"/>
    <n v="4"/>
    <x v="0"/>
    <n v="190.08"/>
    <x v="11"/>
    <x v="8"/>
    <x v="0"/>
  </r>
  <r>
    <x v="723"/>
    <x v="389"/>
    <d v="2017-12-10T00:00:00"/>
    <s v="Same Day"/>
    <s v="LS-16975"/>
    <s v="Lindsay Shagiari"/>
    <x v="2"/>
    <x v="0"/>
    <x v="155"/>
    <x v="8"/>
    <n v="68104"/>
    <x v="2"/>
    <s v="OFF-BI-10004965"/>
    <s v="Office Supplies"/>
    <s v="Binders"/>
    <x v="1014"/>
    <n v="34.5"/>
    <n v="3"/>
    <x v="0"/>
    <n v="15.525"/>
    <x v="13"/>
    <x v="4"/>
    <x v="3"/>
  </r>
  <r>
    <x v="724"/>
    <x v="510"/>
    <d v="2017-09-15T00:00:00"/>
    <s v="First Class"/>
    <s v="JM-15535"/>
    <s v="Jessica Myrick"/>
    <x v="0"/>
    <x v="0"/>
    <x v="1"/>
    <x v="1"/>
    <n v="90036"/>
    <x v="1"/>
    <s v="FUR-FU-10004270"/>
    <s v="Furniture"/>
    <s v="Furnishings"/>
    <x v="998"/>
    <n v="8.36"/>
    <n v="2"/>
    <x v="0"/>
    <n v="3.0095999999999998"/>
    <x v="1"/>
    <x v="8"/>
    <x v="3"/>
  </r>
  <r>
    <x v="725"/>
    <x v="92"/>
    <d v="2017-07-01T00:00:00"/>
    <s v="Standard Class"/>
    <s v="NH-18610"/>
    <s v="Nicole Hansen"/>
    <x v="1"/>
    <x v="0"/>
    <x v="225"/>
    <x v="1"/>
    <n v="91767"/>
    <x v="1"/>
    <s v="OFF-AR-10002135"/>
    <s v="Office Supplies"/>
    <s v="Art"/>
    <x v="281"/>
    <n v="385.6"/>
    <n v="8"/>
    <x v="0"/>
    <n v="111.824"/>
    <x v="16"/>
    <x v="1"/>
    <x v="3"/>
  </r>
  <r>
    <x v="725"/>
    <x v="92"/>
    <d v="2017-07-01T00:00:00"/>
    <s v="Standard Class"/>
    <s v="NH-18610"/>
    <s v="Nicole Hansen"/>
    <x v="1"/>
    <x v="0"/>
    <x v="225"/>
    <x v="1"/>
    <n v="91767"/>
    <x v="1"/>
    <s v="OFF-AR-10003514"/>
    <s v="Office Supplies"/>
    <s v="Art"/>
    <x v="182"/>
    <n v="35.82"/>
    <n v="9"/>
    <x v="0"/>
    <n v="11.820600000000001"/>
    <x v="16"/>
    <x v="1"/>
    <x v="3"/>
  </r>
  <r>
    <x v="726"/>
    <x v="238"/>
    <d v="2017-08-22T00:00:00"/>
    <s v="Standard Class"/>
    <s v="RA-19915"/>
    <s v="Russell Applegate"/>
    <x v="0"/>
    <x v="0"/>
    <x v="61"/>
    <x v="5"/>
    <n v="75220"/>
    <x v="2"/>
    <s v="OFF-ST-10002276"/>
    <s v="Office Supplies"/>
    <s v="Storage"/>
    <x v="226"/>
    <n v="200.06399999999999"/>
    <n v="3"/>
    <x v="2"/>
    <n v="12.504"/>
    <x v="15"/>
    <x v="6"/>
    <x v="3"/>
  </r>
  <r>
    <x v="726"/>
    <x v="238"/>
    <d v="2017-08-22T00:00:00"/>
    <s v="Standard Class"/>
    <s v="RA-19915"/>
    <s v="Russell Applegate"/>
    <x v="0"/>
    <x v="0"/>
    <x v="61"/>
    <x v="5"/>
    <n v="75220"/>
    <x v="2"/>
    <s v="OFF-BI-10001098"/>
    <s v="Office Supplies"/>
    <s v="Binders"/>
    <x v="410"/>
    <n v="21.38"/>
    <n v="5"/>
    <x v="3"/>
    <n v="-33.139000000000003"/>
    <x v="15"/>
    <x v="6"/>
    <x v="3"/>
  </r>
  <r>
    <x v="726"/>
    <x v="238"/>
    <d v="2017-08-22T00:00:00"/>
    <s v="Standard Class"/>
    <s v="RA-19915"/>
    <s v="Russell Applegate"/>
    <x v="0"/>
    <x v="0"/>
    <x v="61"/>
    <x v="5"/>
    <n v="75220"/>
    <x v="2"/>
    <s v="OFF-BI-10001636"/>
    <s v="Office Supplies"/>
    <s v="Binders"/>
    <x v="674"/>
    <n v="6.7439999999999998"/>
    <n v="4"/>
    <x v="3"/>
    <n v="-11.4648"/>
    <x v="15"/>
    <x v="6"/>
    <x v="3"/>
  </r>
  <r>
    <x v="727"/>
    <x v="157"/>
    <d v="2017-12-17T00:00:00"/>
    <s v="Standard Class"/>
    <s v="AI-10855"/>
    <s v="Arianne Irving"/>
    <x v="0"/>
    <x v="0"/>
    <x v="10"/>
    <x v="9"/>
    <n v="19120"/>
    <x v="3"/>
    <s v="FUR-CH-10002961"/>
    <s v="Furniture"/>
    <s v="Chairs"/>
    <x v="948"/>
    <n v="63.686"/>
    <n v="1"/>
    <x v="4"/>
    <n v="-9.0980000000000008"/>
    <x v="2"/>
    <x v="4"/>
    <x v="3"/>
  </r>
  <r>
    <x v="728"/>
    <x v="389"/>
    <d v="2017-12-14T00:00:00"/>
    <s v="Second Class"/>
    <s v="MC-17845"/>
    <s v="Michael Chen"/>
    <x v="0"/>
    <x v="0"/>
    <x v="226"/>
    <x v="33"/>
    <n v="89031"/>
    <x v="1"/>
    <s v="FUR-TA-10004256"/>
    <s v="Furniture"/>
    <s v="Tables"/>
    <x v="489"/>
    <n v="1669.6"/>
    <n v="4"/>
    <x v="0"/>
    <n v="116.872"/>
    <x v="13"/>
    <x v="4"/>
    <x v="3"/>
  </r>
  <r>
    <x v="729"/>
    <x v="511"/>
    <d v="2014-02-06T00:00:00"/>
    <s v="Second Class"/>
    <s v="TB-21400"/>
    <s v="Tom Boeckenhauer"/>
    <x v="0"/>
    <x v="0"/>
    <x v="4"/>
    <x v="4"/>
    <n v="98105"/>
    <x v="1"/>
    <s v="OFF-BI-10004593"/>
    <s v="Office Supplies"/>
    <s v="Binders"/>
    <x v="270"/>
    <n v="83.84"/>
    <n v="2"/>
    <x v="2"/>
    <n v="27.248000000000001"/>
    <x v="21"/>
    <x v="11"/>
    <x v="2"/>
  </r>
  <r>
    <x v="729"/>
    <x v="511"/>
    <d v="2014-02-06T00:00:00"/>
    <s v="Second Class"/>
    <s v="TB-21400"/>
    <s v="Tom Boeckenhauer"/>
    <x v="0"/>
    <x v="0"/>
    <x v="4"/>
    <x v="4"/>
    <n v="98105"/>
    <x v="1"/>
    <s v="OFF-BI-10002827"/>
    <s v="Office Supplies"/>
    <s v="Binders"/>
    <x v="554"/>
    <n v="13.272"/>
    <n v="3"/>
    <x v="2"/>
    <n v="4.3133999999999997"/>
    <x v="21"/>
    <x v="11"/>
    <x v="2"/>
  </r>
  <r>
    <x v="730"/>
    <x v="512"/>
    <d v="2017-02-14T00:00:00"/>
    <s v="Second Class"/>
    <s v="VW-21775"/>
    <s v="Victoria Wilson"/>
    <x v="1"/>
    <x v="0"/>
    <x v="8"/>
    <x v="1"/>
    <n v="94110"/>
    <x v="1"/>
    <s v="OFF-BI-10001759"/>
    <s v="Office Supplies"/>
    <s v="Binders"/>
    <x v="732"/>
    <n v="21.335999999999999"/>
    <n v="7"/>
    <x v="2"/>
    <n v="7.7343000000000002"/>
    <x v="2"/>
    <x v="11"/>
    <x v="3"/>
  </r>
  <r>
    <x v="731"/>
    <x v="513"/>
    <d v="2017-04-21T00:00:00"/>
    <s v="Standard Class"/>
    <s v="PL-18925"/>
    <s v="Paul Lucas"/>
    <x v="2"/>
    <x v="0"/>
    <x v="22"/>
    <x v="10"/>
    <n v="60610"/>
    <x v="2"/>
    <s v="OFF-AR-10001419"/>
    <s v="Office Supplies"/>
    <s v="Art"/>
    <x v="1015"/>
    <n v="16.52"/>
    <n v="5"/>
    <x v="2"/>
    <n v="2.0649999999999999"/>
    <x v="9"/>
    <x v="3"/>
    <x v="3"/>
  </r>
  <r>
    <x v="732"/>
    <x v="401"/>
    <d v="2015-12-11T00:00:00"/>
    <s v="Standard Class"/>
    <s v="GH-14425"/>
    <s v="Gary Hwang"/>
    <x v="0"/>
    <x v="0"/>
    <x v="93"/>
    <x v="16"/>
    <n v="85705"/>
    <x v="1"/>
    <s v="FUR-FU-10002253"/>
    <s v="Furniture"/>
    <s v="Furnishings"/>
    <x v="592"/>
    <n v="206.11199999999999"/>
    <n v="6"/>
    <x v="2"/>
    <n v="48.951599999999999"/>
    <x v="24"/>
    <x v="4"/>
    <x v="1"/>
  </r>
  <r>
    <x v="732"/>
    <x v="401"/>
    <d v="2015-12-11T00:00:00"/>
    <s v="Standard Class"/>
    <s v="GH-14425"/>
    <s v="Gary Hwang"/>
    <x v="0"/>
    <x v="0"/>
    <x v="93"/>
    <x v="16"/>
    <n v="85705"/>
    <x v="1"/>
    <s v="OFF-PA-10002586"/>
    <s v="Office Supplies"/>
    <s v="Paper"/>
    <x v="1016"/>
    <n v="19.920000000000002"/>
    <n v="5"/>
    <x v="2"/>
    <n v="6.7229999999999999"/>
    <x v="24"/>
    <x v="4"/>
    <x v="1"/>
  </r>
  <r>
    <x v="732"/>
    <x v="401"/>
    <d v="2015-12-11T00:00:00"/>
    <s v="Standard Class"/>
    <s v="GH-14425"/>
    <s v="Gary Hwang"/>
    <x v="0"/>
    <x v="0"/>
    <x v="93"/>
    <x v="16"/>
    <n v="85705"/>
    <x v="1"/>
    <s v="OFF-PA-10003039"/>
    <s v="Office Supplies"/>
    <s v="Paper"/>
    <x v="334"/>
    <n v="198.27199999999999"/>
    <n v="8"/>
    <x v="2"/>
    <n v="61.96"/>
    <x v="24"/>
    <x v="4"/>
    <x v="1"/>
  </r>
  <r>
    <x v="732"/>
    <x v="401"/>
    <d v="2015-12-11T00:00:00"/>
    <s v="Standard Class"/>
    <s v="GH-14425"/>
    <s v="Gary Hwang"/>
    <x v="0"/>
    <x v="0"/>
    <x v="93"/>
    <x v="16"/>
    <n v="85705"/>
    <x v="1"/>
    <s v="OFF-ST-10004804"/>
    <s v="Office Supplies"/>
    <s v="Storage"/>
    <x v="233"/>
    <n v="247.10400000000001"/>
    <n v="6"/>
    <x v="2"/>
    <n v="-58.687199999999997"/>
    <x v="24"/>
    <x v="4"/>
    <x v="1"/>
  </r>
  <r>
    <x v="732"/>
    <x v="401"/>
    <d v="2015-12-11T00:00:00"/>
    <s v="Standard Class"/>
    <s v="GH-14425"/>
    <s v="Gary Hwang"/>
    <x v="0"/>
    <x v="0"/>
    <x v="93"/>
    <x v="16"/>
    <n v="85705"/>
    <x v="1"/>
    <s v="OFF-AR-10004042"/>
    <s v="Office Supplies"/>
    <s v="Art"/>
    <x v="30"/>
    <n v="86.304000000000002"/>
    <n v="6"/>
    <x v="2"/>
    <n v="9.7091999999999992"/>
    <x v="24"/>
    <x v="4"/>
    <x v="1"/>
  </r>
  <r>
    <x v="733"/>
    <x v="405"/>
    <d v="2016-07-27T00:00:00"/>
    <s v="Standard Class"/>
    <s v="CJ-12010"/>
    <s v="Caroline Jumper"/>
    <x v="0"/>
    <x v="0"/>
    <x v="227"/>
    <x v="9"/>
    <n v="18103"/>
    <x v="3"/>
    <s v="OFF-AR-10002221"/>
    <s v="Office Supplies"/>
    <s v="Art"/>
    <x v="1017"/>
    <n v="4.16"/>
    <n v="2"/>
    <x v="2"/>
    <n v="0.36399999999999999"/>
    <x v="6"/>
    <x v="7"/>
    <x v="0"/>
  </r>
  <r>
    <x v="733"/>
    <x v="405"/>
    <d v="2016-07-27T00:00:00"/>
    <s v="Standard Class"/>
    <s v="CJ-12010"/>
    <s v="Caroline Jumper"/>
    <x v="0"/>
    <x v="0"/>
    <x v="227"/>
    <x v="9"/>
    <n v="18103"/>
    <x v="3"/>
    <s v="FUR-FU-10002456"/>
    <s v="Furniture"/>
    <s v="Furnishings"/>
    <x v="1018"/>
    <n v="11.648"/>
    <n v="2"/>
    <x v="2"/>
    <n v="3.3488000000000002"/>
    <x v="6"/>
    <x v="7"/>
    <x v="0"/>
  </r>
  <r>
    <x v="734"/>
    <x v="209"/>
    <d v="2015-11-10T00:00:00"/>
    <s v="Second Class"/>
    <s v="MC-18130"/>
    <s v="Mike Caudle"/>
    <x v="1"/>
    <x v="0"/>
    <x v="46"/>
    <x v="13"/>
    <n v="19711"/>
    <x v="3"/>
    <s v="OFF-FA-10004968"/>
    <s v="Office Supplies"/>
    <s v="Fasteners"/>
    <x v="1019"/>
    <n v="26.18"/>
    <n v="7"/>
    <x v="0"/>
    <n v="0.52359999999999995"/>
    <x v="29"/>
    <x v="0"/>
    <x v="1"/>
  </r>
  <r>
    <x v="734"/>
    <x v="209"/>
    <d v="2015-11-10T00:00:00"/>
    <s v="Second Class"/>
    <s v="MC-18130"/>
    <s v="Mike Caudle"/>
    <x v="1"/>
    <x v="0"/>
    <x v="46"/>
    <x v="13"/>
    <n v="19711"/>
    <x v="3"/>
    <s v="OFF-PA-10001274"/>
    <s v="Office Supplies"/>
    <s v="Paper"/>
    <x v="1020"/>
    <n v="7.3"/>
    <n v="2"/>
    <x v="0"/>
    <n v="3.431"/>
    <x v="29"/>
    <x v="0"/>
    <x v="1"/>
  </r>
  <r>
    <x v="735"/>
    <x v="514"/>
    <d v="2015-03-31T00:00:00"/>
    <s v="Standard Class"/>
    <s v="BV-11245"/>
    <s v="Benjamin Venier"/>
    <x v="1"/>
    <x v="0"/>
    <x v="100"/>
    <x v="2"/>
    <n v="33142"/>
    <x v="0"/>
    <s v="OFF-PA-10001125"/>
    <s v="Office Supplies"/>
    <s v="Paper"/>
    <x v="1021"/>
    <n v="74.352000000000004"/>
    <n v="3"/>
    <x v="2"/>
    <n v="23.234999999999999"/>
    <x v="20"/>
    <x v="10"/>
    <x v="1"/>
  </r>
  <r>
    <x v="736"/>
    <x v="515"/>
    <d v="2017-09-05T00:00:00"/>
    <s v="Standard Class"/>
    <s v="JF-15490"/>
    <s v="Jeremy Farry"/>
    <x v="0"/>
    <x v="0"/>
    <x v="228"/>
    <x v="16"/>
    <n v="85281"/>
    <x v="1"/>
    <s v="OFF-ST-10000344"/>
    <s v="Office Supplies"/>
    <s v="Storage"/>
    <x v="1022"/>
    <n v="10.744"/>
    <n v="1"/>
    <x v="2"/>
    <n v="0.80579999999999996"/>
    <x v="23"/>
    <x v="6"/>
    <x v="3"/>
  </r>
  <r>
    <x v="736"/>
    <x v="515"/>
    <d v="2017-09-05T00:00:00"/>
    <s v="Standard Class"/>
    <s v="JF-15490"/>
    <s v="Jeremy Farry"/>
    <x v="0"/>
    <x v="0"/>
    <x v="228"/>
    <x v="16"/>
    <n v="85281"/>
    <x v="1"/>
    <s v="OFF-FA-10000585"/>
    <s v="Office Supplies"/>
    <s v="Fasteners"/>
    <x v="204"/>
    <n v="8.3759999999999994"/>
    <n v="3"/>
    <x v="2"/>
    <n v="2.7222"/>
    <x v="23"/>
    <x v="6"/>
    <x v="3"/>
  </r>
  <r>
    <x v="737"/>
    <x v="429"/>
    <d v="2016-12-08T00:00:00"/>
    <s v="Standard Class"/>
    <s v="EB-13840"/>
    <s v="Ellis Ballard"/>
    <x v="1"/>
    <x v="0"/>
    <x v="20"/>
    <x v="15"/>
    <n v="10035"/>
    <x v="3"/>
    <s v="OFF-ST-10003324"/>
    <s v="Office Supplies"/>
    <s v="Storage"/>
    <x v="1023"/>
    <n v="212.88"/>
    <n v="6"/>
    <x v="0"/>
    <n v="0"/>
    <x v="18"/>
    <x v="4"/>
    <x v="0"/>
  </r>
  <r>
    <x v="738"/>
    <x v="516"/>
    <d v="2017-02-14T00:00:00"/>
    <s v="Standard Class"/>
    <s v="MP-18175"/>
    <s v="Mike Pelletier"/>
    <x v="2"/>
    <x v="0"/>
    <x v="229"/>
    <x v="1"/>
    <n v="92677"/>
    <x v="1"/>
    <s v="FUR-BO-10004015"/>
    <s v="Furniture"/>
    <s v="Bookcases"/>
    <x v="574"/>
    <n v="203.983"/>
    <n v="2"/>
    <x v="11"/>
    <n v="16.7986"/>
    <x v="13"/>
    <x v="11"/>
    <x v="3"/>
  </r>
  <r>
    <x v="739"/>
    <x v="517"/>
    <d v="2016-11-02T00:00:00"/>
    <s v="Standard Class"/>
    <s v="JM-15655"/>
    <s v="Jim Mitchum"/>
    <x v="1"/>
    <x v="0"/>
    <x v="230"/>
    <x v="30"/>
    <n v="8302"/>
    <x v="3"/>
    <s v="OFF-ST-10000419"/>
    <s v="Office Supplies"/>
    <s v="Storage"/>
    <x v="1024"/>
    <n v="40.74"/>
    <n v="3"/>
    <x v="0"/>
    <n v="0.40739999999999998"/>
    <x v="25"/>
    <x v="2"/>
    <x v="0"/>
  </r>
  <r>
    <x v="739"/>
    <x v="517"/>
    <d v="2016-11-02T00:00:00"/>
    <s v="Standard Class"/>
    <s v="JM-15655"/>
    <s v="Jim Mitchum"/>
    <x v="1"/>
    <x v="0"/>
    <x v="230"/>
    <x v="30"/>
    <n v="8302"/>
    <x v="3"/>
    <s v="OFF-AP-10001626"/>
    <s v="Office Supplies"/>
    <s v="Appliances"/>
    <x v="1025"/>
    <n v="11.67"/>
    <n v="3"/>
    <x v="0"/>
    <n v="3.0341999999999998"/>
    <x v="25"/>
    <x v="2"/>
    <x v="0"/>
  </r>
  <r>
    <x v="740"/>
    <x v="175"/>
    <d v="2017-09-17T00:00:00"/>
    <s v="Second Class"/>
    <s v="CL-11890"/>
    <s v="Carl Ludwig"/>
    <x v="0"/>
    <x v="0"/>
    <x v="231"/>
    <x v="31"/>
    <n v="2149"/>
    <x v="3"/>
    <s v="TEC-PH-10000439"/>
    <s v="Technology"/>
    <s v="Phones"/>
    <x v="878"/>
    <n v="39.99"/>
    <n v="1"/>
    <x v="0"/>
    <n v="11.597099999999999"/>
    <x v="4"/>
    <x v="8"/>
    <x v="3"/>
  </r>
  <r>
    <x v="740"/>
    <x v="175"/>
    <d v="2017-09-17T00:00:00"/>
    <s v="Second Class"/>
    <s v="CL-11890"/>
    <s v="Carl Ludwig"/>
    <x v="0"/>
    <x v="0"/>
    <x v="231"/>
    <x v="31"/>
    <n v="2149"/>
    <x v="3"/>
    <s v="OFF-AR-10003478"/>
    <s v="Office Supplies"/>
    <s v="Art"/>
    <x v="359"/>
    <n v="16.28"/>
    <n v="2"/>
    <x v="0"/>
    <n v="6.5119999999999996"/>
    <x v="4"/>
    <x v="8"/>
    <x v="3"/>
  </r>
  <r>
    <x v="740"/>
    <x v="175"/>
    <d v="2017-09-17T00:00:00"/>
    <s v="Second Class"/>
    <s v="CL-11890"/>
    <s v="Carl Ludwig"/>
    <x v="0"/>
    <x v="0"/>
    <x v="231"/>
    <x v="31"/>
    <n v="2149"/>
    <x v="3"/>
    <s v="FUR-BO-10002545"/>
    <s v="Furniture"/>
    <s v="Bookcases"/>
    <x v="37"/>
    <n v="782.94"/>
    <n v="3"/>
    <x v="0"/>
    <n v="203.56440000000001"/>
    <x v="4"/>
    <x v="8"/>
    <x v="3"/>
  </r>
  <r>
    <x v="740"/>
    <x v="175"/>
    <d v="2017-09-17T00:00:00"/>
    <s v="Second Class"/>
    <s v="CL-11890"/>
    <s v="Carl Ludwig"/>
    <x v="0"/>
    <x v="0"/>
    <x v="231"/>
    <x v="31"/>
    <n v="2149"/>
    <x v="3"/>
    <s v="OFF-BI-10001765"/>
    <s v="Office Supplies"/>
    <s v="Binders"/>
    <x v="994"/>
    <n v="242.48"/>
    <n v="7"/>
    <x v="0"/>
    <n v="116.3904"/>
    <x v="4"/>
    <x v="8"/>
    <x v="3"/>
  </r>
  <r>
    <x v="741"/>
    <x v="518"/>
    <d v="2014-03-16T00:00:00"/>
    <s v="Second Class"/>
    <s v="CK-12205"/>
    <s v="Chloris Kastensmidt"/>
    <x v="0"/>
    <x v="0"/>
    <x v="38"/>
    <x v="24"/>
    <n v="43229"/>
    <x v="3"/>
    <s v="FUR-FU-10003981"/>
    <s v="Furniture"/>
    <s v="Furnishings"/>
    <x v="325"/>
    <n v="8.32"/>
    <n v="5"/>
    <x v="2"/>
    <n v="2.2879999999999998"/>
    <x v="2"/>
    <x v="10"/>
    <x v="2"/>
  </r>
  <r>
    <x v="741"/>
    <x v="518"/>
    <d v="2014-03-16T00:00:00"/>
    <s v="Second Class"/>
    <s v="CK-12205"/>
    <s v="Chloris Kastensmidt"/>
    <x v="0"/>
    <x v="0"/>
    <x v="38"/>
    <x v="24"/>
    <n v="43229"/>
    <x v="3"/>
    <s v="OFF-FA-10001561"/>
    <s v="Office Supplies"/>
    <s v="Fasteners"/>
    <x v="839"/>
    <n v="10.464"/>
    <n v="6"/>
    <x v="2"/>
    <n v="1.7003999999999999"/>
    <x v="2"/>
    <x v="10"/>
    <x v="2"/>
  </r>
  <r>
    <x v="742"/>
    <x v="519"/>
    <d v="2014-02-08T00:00:00"/>
    <s v="Standard Class"/>
    <s v="DB-13270"/>
    <s v="Deborah Brumfield"/>
    <x v="2"/>
    <x v="0"/>
    <x v="70"/>
    <x v="1"/>
    <n v="92024"/>
    <x v="1"/>
    <s v="OFF-BI-10004230"/>
    <s v="Office Supplies"/>
    <s v="Binders"/>
    <x v="655"/>
    <n v="82.896000000000001"/>
    <n v="3"/>
    <x v="2"/>
    <n v="29.0136"/>
    <x v="18"/>
    <x v="11"/>
    <x v="2"/>
  </r>
  <r>
    <x v="742"/>
    <x v="519"/>
    <d v="2014-02-08T00:00:00"/>
    <s v="Standard Class"/>
    <s v="DB-13270"/>
    <s v="Deborah Brumfield"/>
    <x v="2"/>
    <x v="0"/>
    <x v="70"/>
    <x v="1"/>
    <n v="92024"/>
    <x v="1"/>
    <s v="OFF-PA-10000350"/>
    <s v="Office Supplies"/>
    <s v="Paper"/>
    <x v="731"/>
    <n v="34.24"/>
    <n v="4"/>
    <x v="0"/>
    <n v="16.0928"/>
    <x v="18"/>
    <x v="11"/>
    <x v="2"/>
  </r>
  <r>
    <x v="743"/>
    <x v="520"/>
    <d v="2015-01-04T00:00:00"/>
    <s v="Second Class"/>
    <s v="PC-18745"/>
    <s v="Pamela Coakley"/>
    <x v="1"/>
    <x v="0"/>
    <x v="232"/>
    <x v="15"/>
    <n v="13601"/>
    <x v="3"/>
    <s v="FUR-BO-10002613"/>
    <s v="Furniture"/>
    <s v="Bookcases"/>
    <x v="179"/>
    <n v="1573.4880000000001"/>
    <n v="7"/>
    <x v="2"/>
    <n v="196.68600000000001"/>
    <x v="23"/>
    <x v="4"/>
    <x v="2"/>
  </r>
  <r>
    <x v="744"/>
    <x v="521"/>
    <d v="2015-11-27T00:00:00"/>
    <s v="Standard Class"/>
    <s v="VB-21745"/>
    <s v="Victoria Brennan"/>
    <x v="1"/>
    <x v="0"/>
    <x v="52"/>
    <x v="5"/>
    <n v="78207"/>
    <x v="2"/>
    <s v="OFF-PA-10000994"/>
    <s v="Office Supplies"/>
    <s v="Paper"/>
    <x v="913"/>
    <n v="335.52"/>
    <n v="4"/>
    <x v="2"/>
    <n v="117.432"/>
    <x v="27"/>
    <x v="0"/>
    <x v="1"/>
  </r>
  <r>
    <x v="744"/>
    <x v="521"/>
    <d v="2015-11-27T00:00:00"/>
    <s v="Standard Class"/>
    <s v="VB-21745"/>
    <s v="Victoria Brennan"/>
    <x v="1"/>
    <x v="0"/>
    <x v="52"/>
    <x v="5"/>
    <n v="78207"/>
    <x v="2"/>
    <s v="OFF-BI-10002867"/>
    <s v="Office Supplies"/>
    <s v="Binders"/>
    <x v="972"/>
    <n v="23.911999999999999"/>
    <n v="2"/>
    <x v="3"/>
    <n v="-40.650399999999998"/>
    <x v="27"/>
    <x v="0"/>
    <x v="1"/>
  </r>
  <r>
    <x v="744"/>
    <x v="521"/>
    <d v="2015-11-27T00:00:00"/>
    <s v="Standard Class"/>
    <s v="VB-21745"/>
    <s v="Victoria Brennan"/>
    <x v="1"/>
    <x v="0"/>
    <x v="52"/>
    <x v="5"/>
    <n v="78207"/>
    <x v="2"/>
    <s v="OFF-ST-10001291"/>
    <s v="Office Supplies"/>
    <s v="Storage"/>
    <x v="1026"/>
    <n v="27.056000000000001"/>
    <n v="2"/>
    <x v="2"/>
    <n v="2.3673999999999999"/>
    <x v="27"/>
    <x v="0"/>
    <x v="1"/>
  </r>
  <r>
    <x v="745"/>
    <x v="522"/>
    <d v="2014-07-08T00:00:00"/>
    <s v="First Class"/>
    <s v="EP-13915"/>
    <s v="Emily Phan"/>
    <x v="0"/>
    <x v="0"/>
    <x v="20"/>
    <x v="15"/>
    <n v="10011"/>
    <x v="3"/>
    <s v="TEC-CO-10001046"/>
    <s v="Technology"/>
    <s v="Copiers"/>
    <x v="883"/>
    <n v="559.99199999999996"/>
    <n v="1"/>
    <x v="2"/>
    <n v="174.9975"/>
    <x v="24"/>
    <x v="7"/>
    <x v="2"/>
  </r>
  <r>
    <x v="746"/>
    <x v="38"/>
    <d v="2017-11-18T00:00:00"/>
    <s v="Second Class"/>
    <s v="ME-17320"/>
    <s v="Maria Etezadi"/>
    <x v="2"/>
    <x v="0"/>
    <x v="12"/>
    <x v="5"/>
    <n v="77095"/>
    <x v="2"/>
    <s v="OFF-AP-10004868"/>
    <s v="Office Supplies"/>
    <s v="Appliances"/>
    <x v="1027"/>
    <n v="9.3239999999999998"/>
    <n v="6"/>
    <x v="3"/>
    <n v="-24.708600000000001"/>
    <x v="7"/>
    <x v="0"/>
    <x v="3"/>
  </r>
  <r>
    <x v="747"/>
    <x v="26"/>
    <d v="2016-06-22T00:00:00"/>
    <s v="Standard Class"/>
    <s v="IG-15085"/>
    <s v="Ivan Gibson"/>
    <x v="0"/>
    <x v="0"/>
    <x v="70"/>
    <x v="1"/>
    <n v="92024"/>
    <x v="1"/>
    <s v="OFF-PA-10000806"/>
    <s v="Office Supplies"/>
    <s v="Paper"/>
    <x v="957"/>
    <n v="111.96"/>
    <n v="2"/>
    <x v="0"/>
    <n v="54.860399999999998"/>
    <x v="11"/>
    <x v="1"/>
    <x v="0"/>
  </r>
  <r>
    <x v="748"/>
    <x v="523"/>
    <d v="2014-05-05T00:00:00"/>
    <s v="First Class"/>
    <s v="JS-15940"/>
    <s v="Joni Sundaresam"/>
    <x v="2"/>
    <x v="0"/>
    <x v="233"/>
    <x v="6"/>
    <n v="54915"/>
    <x v="2"/>
    <s v="OFF-LA-10002195"/>
    <s v="Office Supplies"/>
    <s v="Labels"/>
    <x v="1028"/>
    <n v="21.56"/>
    <n v="7"/>
    <x v="0"/>
    <n v="10.348800000000001"/>
    <x v="21"/>
    <x v="5"/>
    <x v="2"/>
  </r>
  <r>
    <x v="749"/>
    <x v="524"/>
    <d v="2017-10-21T00:00:00"/>
    <s v="Standard Class"/>
    <s v="BO-11425"/>
    <s v="Bobby Odegard"/>
    <x v="0"/>
    <x v="0"/>
    <x v="102"/>
    <x v="0"/>
    <n v="40475"/>
    <x v="0"/>
    <s v="OFF-BI-10003719"/>
    <s v="Office Supplies"/>
    <s v="Binders"/>
    <x v="691"/>
    <n v="124.75"/>
    <n v="5"/>
    <x v="0"/>
    <n v="57.384999999999998"/>
    <x v="9"/>
    <x v="2"/>
    <x v="3"/>
  </r>
  <r>
    <x v="750"/>
    <x v="525"/>
    <d v="2015-02-13T00:00:00"/>
    <s v="Standard Class"/>
    <s v="VW-21775"/>
    <s v="Victoria Wilson"/>
    <x v="1"/>
    <x v="0"/>
    <x v="234"/>
    <x v="4"/>
    <n v="98006"/>
    <x v="1"/>
    <s v="OFF-AR-10001315"/>
    <s v="Office Supplies"/>
    <s v="Art"/>
    <x v="1029"/>
    <n v="5.28"/>
    <n v="3"/>
    <x v="0"/>
    <n v="1.5311999999999999"/>
    <x v="24"/>
    <x v="11"/>
    <x v="1"/>
  </r>
  <r>
    <x v="751"/>
    <x v="507"/>
    <d v="2017-09-08T00:00:00"/>
    <s v="Standard Class"/>
    <s v="AB-10150"/>
    <s v="Aimee Bixby"/>
    <x v="0"/>
    <x v="0"/>
    <x v="85"/>
    <x v="15"/>
    <n v="11561"/>
    <x v="3"/>
    <s v="TEC-AC-10000171"/>
    <s v="Technology"/>
    <s v="Accessories"/>
    <x v="43"/>
    <n v="91.96"/>
    <n v="4"/>
    <x v="0"/>
    <n v="39.5428"/>
    <x v="18"/>
    <x v="8"/>
    <x v="3"/>
  </r>
  <r>
    <x v="752"/>
    <x v="195"/>
    <d v="2016-05-15T00:00:00"/>
    <s v="Standard Class"/>
    <s v="JW-16075"/>
    <s v="Julia West"/>
    <x v="0"/>
    <x v="0"/>
    <x v="10"/>
    <x v="9"/>
    <n v="19140"/>
    <x v="3"/>
    <s v="OFF-EN-10003134"/>
    <s v="Office Supplies"/>
    <s v="Envelopes"/>
    <x v="153"/>
    <n v="9.3439999999999994"/>
    <n v="1"/>
    <x v="2"/>
    <n v="3.504"/>
    <x v="3"/>
    <x v="5"/>
    <x v="0"/>
  </r>
  <r>
    <x v="752"/>
    <x v="195"/>
    <d v="2016-05-15T00:00:00"/>
    <s v="Standard Class"/>
    <s v="JW-16075"/>
    <s v="Julia West"/>
    <x v="0"/>
    <x v="0"/>
    <x v="10"/>
    <x v="9"/>
    <n v="19140"/>
    <x v="3"/>
    <s v="OFF-AR-10001955"/>
    <s v="Office Supplies"/>
    <s v="Art"/>
    <x v="1030"/>
    <n v="79.36"/>
    <n v="5"/>
    <x v="2"/>
    <n v="9.92"/>
    <x v="3"/>
    <x v="5"/>
    <x v="0"/>
  </r>
  <r>
    <x v="753"/>
    <x v="199"/>
    <d v="2015-03-18T00:00:00"/>
    <s v="Second Class"/>
    <s v="JE-15475"/>
    <s v="Jeremy Ellison"/>
    <x v="0"/>
    <x v="0"/>
    <x v="4"/>
    <x v="4"/>
    <n v="98103"/>
    <x v="1"/>
    <s v="FUR-TA-10001039"/>
    <s v="Furniture"/>
    <s v="Tables"/>
    <x v="832"/>
    <n v="171.96"/>
    <n v="2"/>
    <x v="0"/>
    <n v="44.709600000000002"/>
    <x v="9"/>
    <x v="10"/>
    <x v="1"/>
  </r>
  <r>
    <x v="754"/>
    <x v="526"/>
    <d v="2016-04-13T00:00:00"/>
    <s v="Standard Class"/>
    <s v="EB-13750"/>
    <s v="Edward Becker"/>
    <x v="1"/>
    <x v="0"/>
    <x v="4"/>
    <x v="4"/>
    <n v="98103"/>
    <x v="1"/>
    <s v="OFF-BI-10003712"/>
    <s v="Office Supplies"/>
    <s v="Binders"/>
    <x v="696"/>
    <n v="35.351999999999997"/>
    <n v="9"/>
    <x v="2"/>
    <n v="12.815099999999999"/>
    <x v="3"/>
    <x v="3"/>
    <x v="0"/>
  </r>
  <r>
    <x v="755"/>
    <x v="527"/>
    <d v="2014-04-09T00:00:00"/>
    <s v="Standard Class"/>
    <s v="PK-18910"/>
    <s v="Paul Knutson"/>
    <x v="2"/>
    <x v="0"/>
    <x v="8"/>
    <x v="1"/>
    <n v="94109"/>
    <x v="1"/>
    <s v="OFF-LA-10001641"/>
    <s v="Office Supplies"/>
    <s v="Labels"/>
    <x v="1031"/>
    <n v="18.899999999999999"/>
    <n v="6"/>
    <x v="0"/>
    <n v="9.0719999999999992"/>
    <x v="18"/>
    <x v="3"/>
    <x v="2"/>
  </r>
  <r>
    <x v="756"/>
    <x v="528"/>
    <d v="2017-09-06T00:00:00"/>
    <s v="First Class"/>
    <s v="CS-12400"/>
    <s v="Christopher Schild"/>
    <x v="2"/>
    <x v="0"/>
    <x v="4"/>
    <x v="4"/>
    <n v="98115"/>
    <x v="1"/>
    <s v="OFF-AR-10003732"/>
    <s v="Office Supplies"/>
    <s v="Art"/>
    <x v="324"/>
    <n v="2.78"/>
    <n v="1"/>
    <x v="0"/>
    <n v="0.7228"/>
    <x v="5"/>
    <x v="8"/>
    <x v="3"/>
  </r>
  <r>
    <x v="757"/>
    <x v="160"/>
    <d v="2017-06-30T00:00:00"/>
    <s v="Same Day"/>
    <s v="SG-20470"/>
    <s v="Sheri Gordon"/>
    <x v="0"/>
    <x v="0"/>
    <x v="20"/>
    <x v="15"/>
    <n v="10011"/>
    <x v="3"/>
    <s v="FUR-TA-10000577"/>
    <s v="Furniture"/>
    <s v="Tables"/>
    <x v="3"/>
    <n v="1044.6300000000001"/>
    <n v="5"/>
    <x v="10"/>
    <n v="-295.9785"/>
    <x v="17"/>
    <x v="1"/>
    <x v="3"/>
  </r>
  <r>
    <x v="758"/>
    <x v="529"/>
    <d v="2015-11-09T00:00:00"/>
    <s v="Same Day"/>
    <s v="CM-12190"/>
    <s v="Charlotte Melton"/>
    <x v="0"/>
    <x v="0"/>
    <x v="10"/>
    <x v="9"/>
    <n v="19134"/>
    <x v="3"/>
    <s v="OFF-PA-10004000"/>
    <s v="Office Supplies"/>
    <s v="Paper"/>
    <x v="205"/>
    <n v="11.352"/>
    <n v="3"/>
    <x v="2"/>
    <n v="4.1151"/>
    <x v="3"/>
    <x v="0"/>
    <x v="1"/>
  </r>
  <r>
    <x v="759"/>
    <x v="530"/>
    <d v="2014-03-04T00:00:00"/>
    <s v="Same Day"/>
    <s v="CL-12565"/>
    <s v="Clay Ludtke"/>
    <x v="0"/>
    <x v="0"/>
    <x v="29"/>
    <x v="20"/>
    <n v="29203"/>
    <x v="0"/>
    <s v="OFF-ST-10001370"/>
    <s v="Office Supplies"/>
    <s v="Storage"/>
    <x v="1032"/>
    <n v="354.9"/>
    <n v="5"/>
    <x v="0"/>
    <n v="17.745000000000001"/>
    <x v="18"/>
    <x v="10"/>
    <x v="2"/>
  </r>
  <r>
    <x v="760"/>
    <x v="531"/>
    <d v="2015-03-25T00:00:00"/>
    <s v="Standard Class"/>
    <s v="JO-15550"/>
    <s v="Jesus Ocampo"/>
    <x v="2"/>
    <x v="0"/>
    <x v="4"/>
    <x v="4"/>
    <n v="98105"/>
    <x v="1"/>
    <s v="TEC-PH-10004539"/>
    <s v="Technology"/>
    <s v="Phones"/>
    <x v="861"/>
    <n v="453.57600000000002"/>
    <n v="3"/>
    <x v="2"/>
    <n v="39.687899999999999"/>
    <x v="12"/>
    <x v="10"/>
    <x v="1"/>
  </r>
  <r>
    <x v="761"/>
    <x v="239"/>
    <d v="2015-11-30T00:00:00"/>
    <s v="First Class"/>
    <s v="AW-10840"/>
    <s v="Anthony Witt"/>
    <x v="0"/>
    <x v="0"/>
    <x v="235"/>
    <x v="5"/>
    <n v="75002"/>
    <x v="2"/>
    <s v="TEC-AC-10003038"/>
    <s v="Technology"/>
    <s v="Accessories"/>
    <x v="1033"/>
    <n v="21.48"/>
    <n v="3"/>
    <x v="2"/>
    <n v="-0.26850000000000002"/>
    <x v="25"/>
    <x v="0"/>
    <x v="1"/>
  </r>
  <r>
    <x v="761"/>
    <x v="239"/>
    <d v="2015-11-30T00:00:00"/>
    <s v="First Class"/>
    <s v="AW-10840"/>
    <s v="Anthony Witt"/>
    <x v="0"/>
    <x v="0"/>
    <x v="235"/>
    <x v="5"/>
    <n v="75002"/>
    <x v="2"/>
    <s v="OFF-BI-10000088"/>
    <s v="Office Supplies"/>
    <s v="Binders"/>
    <x v="1034"/>
    <n v="8.7840000000000007"/>
    <n v="4"/>
    <x v="3"/>
    <n v="-13.6152"/>
    <x v="25"/>
    <x v="0"/>
    <x v="1"/>
  </r>
  <r>
    <x v="762"/>
    <x v="532"/>
    <d v="2017-06-11T00:00:00"/>
    <s v="Same Day"/>
    <s v="DV-13465"/>
    <s v="Dianna Vittorini"/>
    <x v="0"/>
    <x v="0"/>
    <x v="1"/>
    <x v="1"/>
    <n v="90004"/>
    <x v="1"/>
    <s v="OFF-PA-10000357"/>
    <s v="Office Supplies"/>
    <s v="Paper"/>
    <x v="447"/>
    <n v="122.97"/>
    <n v="3"/>
    <x v="0"/>
    <n v="60.255299999999998"/>
    <x v="2"/>
    <x v="1"/>
    <x v="3"/>
  </r>
  <r>
    <x v="763"/>
    <x v="200"/>
    <d v="2017-11-30T00:00:00"/>
    <s v="Standard Class"/>
    <s v="AH-10075"/>
    <s v="Adam Hart"/>
    <x v="1"/>
    <x v="0"/>
    <x v="118"/>
    <x v="32"/>
    <n v="30318"/>
    <x v="0"/>
    <s v="OFF-AR-10003504"/>
    <s v="Office Supplies"/>
    <s v="Art"/>
    <x v="1035"/>
    <n v="12.84"/>
    <n v="3"/>
    <x v="0"/>
    <n v="3.7235999999999998"/>
    <x v="20"/>
    <x v="0"/>
    <x v="3"/>
  </r>
  <r>
    <x v="764"/>
    <x v="533"/>
    <d v="2014-11-25T00:00:00"/>
    <s v="First Class"/>
    <s v="SC-20095"/>
    <s v="Sanjit Chand"/>
    <x v="0"/>
    <x v="0"/>
    <x v="1"/>
    <x v="1"/>
    <n v="90004"/>
    <x v="1"/>
    <s v="FUR-CH-10000863"/>
    <s v="Furniture"/>
    <s v="Chairs"/>
    <x v="83"/>
    <n v="603.91999999999996"/>
    <n v="5"/>
    <x v="2"/>
    <n v="-67.941000000000003"/>
    <x v="27"/>
    <x v="0"/>
    <x v="2"/>
  </r>
  <r>
    <x v="764"/>
    <x v="533"/>
    <d v="2014-11-25T00:00:00"/>
    <s v="First Class"/>
    <s v="SC-20095"/>
    <s v="Sanjit Chand"/>
    <x v="0"/>
    <x v="0"/>
    <x v="1"/>
    <x v="1"/>
    <n v="90004"/>
    <x v="1"/>
    <s v="OFF-EN-10003160"/>
    <s v="Office Supplies"/>
    <s v="Envelopes"/>
    <x v="1036"/>
    <n v="21.84"/>
    <n v="3"/>
    <x v="0"/>
    <n v="10.4832"/>
    <x v="27"/>
    <x v="0"/>
    <x v="2"/>
  </r>
  <r>
    <x v="764"/>
    <x v="533"/>
    <d v="2014-11-25T00:00:00"/>
    <s v="First Class"/>
    <s v="SC-20095"/>
    <s v="Sanjit Chand"/>
    <x v="0"/>
    <x v="0"/>
    <x v="1"/>
    <x v="1"/>
    <n v="90004"/>
    <x v="1"/>
    <s v="TEC-AC-10003280"/>
    <s v="Technology"/>
    <s v="Accessories"/>
    <x v="1037"/>
    <n v="29.99"/>
    <n v="1"/>
    <x v="0"/>
    <n v="6.2979000000000003"/>
    <x v="27"/>
    <x v="0"/>
    <x v="2"/>
  </r>
  <r>
    <x v="764"/>
    <x v="533"/>
    <d v="2014-11-25T00:00:00"/>
    <s v="First Class"/>
    <s v="SC-20095"/>
    <s v="Sanjit Chand"/>
    <x v="0"/>
    <x v="0"/>
    <x v="1"/>
    <x v="1"/>
    <n v="90004"/>
    <x v="1"/>
    <s v="FUR-CH-10000595"/>
    <s v="Furniture"/>
    <s v="Chairs"/>
    <x v="468"/>
    <n v="381.44"/>
    <n v="2"/>
    <x v="2"/>
    <n v="23.84"/>
    <x v="27"/>
    <x v="0"/>
    <x v="2"/>
  </r>
  <r>
    <x v="765"/>
    <x v="534"/>
    <d v="2014-12-18T00:00:00"/>
    <s v="First Class"/>
    <s v="MC-18100"/>
    <s v="Mick Crebagga"/>
    <x v="0"/>
    <x v="0"/>
    <x v="236"/>
    <x v="5"/>
    <n v="79907"/>
    <x v="2"/>
    <s v="TEC-PH-10000169"/>
    <s v="Technology"/>
    <s v="Phones"/>
    <x v="1038"/>
    <n v="40.68"/>
    <n v="3"/>
    <x v="2"/>
    <n v="-9.1530000000000005"/>
    <x v="4"/>
    <x v="4"/>
    <x v="2"/>
  </r>
  <r>
    <x v="765"/>
    <x v="534"/>
    <d v="2014-12-18T00:00:00"/>
    <s v="First Class"/>
    <s v="MC-18100"/>
    <s v="Mick Crebagga"/>
    <x v="0"/>
    <x v="0"/>
    <x v="236"/>
    <x v="5"/>
    <n v="79907"/>
    <x v="2"/>
    <s v="FUR-CH-10004675"/>
    <s v="Furniture"/>
    <s v="Chairs"/>
    <x v="635"/>
    <n v="763.28"/>
    <n v="5"/>
    <x v="4"/>
    <n v="-21.808"/>
    <x v="4"/>
    <x v="4"/>
    <x v="2"/>
  </r>
  <r>
    <x v="766"/>
    <x v="183"/>
    <d v="2016-04-27T00:00:00"/>
    <s v="Standard Class"/>
    <s v="TT-21460"/>
    <s v="Tonja Turnell"/>
    <x v="2"/>
    <x v="0"/>
    <x v="34"/>
    <x v="10"/>
    <n v="60505"/>
    <x v="2"/>
    <s v="OFF-ST-10002406"/>
    <s v="Office Supplies"/>
    <s v="Storage"/>
    <x v="328"/>
    <n v="23.952000000000002"/>
    <n v="2"/>
    <x v="2"/>
    <n v="2.3952"/>
    <x v="6"/>
    <x v="3"/>
    <x v="0"/>
  </r>
  <r>
    <x v="767"/>
    <x v="454"/>
    <d v="2016-05-27T00:00:00"/>
    <s v="Standard Class"/>
    <s v="AP-10720"/>
    <s v="Anne Pryor"/>
    <x v="2"/>
    <x v="0"/>
    <x v="159"/>
    <x v="19"/>
    <n v="35630"/>
    <x v="0"/>
    <s v="OFF-PA-10001526"/>
    <s v="Office Supplies"/>
    <s v="Paper"/>
    <x v="1039"/>
    <n v="4.9800000000000004"/>
    <n v="1"/>
    <x v="0"/>
    <n v="2.4401999999999999"/>
    <x v="27"/>
    <x v="5"/>
    <x v="0"/>
  </r>
  <r>
    <x v="768"/>
    <x v="535"/>
    <d v="2016-03-01T00:00:00"/>
    <s v="First Class"/>
    <s v="DL-12865"/>
    <s v="Dan Lawera"/>
    <x v="0"/>
    <x v="0"/>
    <x v="20"/>
    <x v="15"/>
    <n v="10011"/>
    <x v="3"/>
    <s v="OFF-AP-10004336"/>
    <s v="Office Supplies"/>
    <s v="Appliances"/>
    <x v="1040"/>
    <n v="170.88"/>
    <n v="3"/>
    <x v="0"/>
    <n v="49.555199999999999"/>
    <x v="8"/>
    <x v="11"/>
    <x v="0"/>
  </r>
  <r>
    <x v="769"/>
    <x v="101"/>
    <d v="2015-08-12T00:00:00"/>
    <s v="First Class"/>
    <s v="NP-18325"/>
    <s v="Naresj Patel"/>
    <x v="0"/>
    <x v="0"/>
    <x v="20"/>
    <x v="15"/>
    <n v="10024"/>
    <x v="3"/>
    <s v="TEC-PH-10003012"/>
    <s v="Technology"/>
    <s v="Phones"/>
    <x v="348"/>
    <n v="307.98"/>
    <n v="2"/>
    <x v="0"/>
    <n v="89.3142"/>
    <x v="3"/>
    <x v="6"/>
    <x v="1"/>
  </r>
  <r>
    <x v="769"/>
    <x v="101"/>
    <d v="2015-08-12T00:00:00"/>
    <s v="First Class"/>
    <s v="NP-18325"/>
    <s v="Naresj Patel"/>
    <x v="0"/>
    <x v="0"/>
    <x v="20"/>
    <x v="15"/>
    <n v="10024"/>
    <x v="3"/>
    <s v="FUR-TA-10002607"/>
    <s v="Furniture"/>
    <s v="Tables"/>
    <x v="224"/>
    <n v="382.80599999999998"/>
    <n v="9"/>
    <x v="10"/>
    <n v="-153.1224"/>
    <x v="3"/>
    <x v="6"/>
    <x v="1"/>
  </r>
  <r>
    <x v="769"/>
    <x v="101"/>
    <d v="2015-08-12T00:00:00"/>
    <s v="First Class"/>
    <s v="NP-18325"/>
    <s v="Naresj Patel"/>
    <x v="0"/>
    <x v="0"/>
    <x v="20"/>
    <x v="15"/>
    <n v="10024"/>
    <x v="3"/>
    <s v="OFF-ST-10000642"/>
    <s v="Office Supplies"/>
    <s v="Storage"/>
    <x v="194"/>
    <n v="41.96"/>
    <n v="2"/>
    <x v="0"/>
    <n v="2.9371999999999998"/>
    <x v="3"/>
    <x v="6"/>
    <x v="1"/>
  </r>
  <r>
    <x v="769"/>
    <x v="101"/>
    <d v="2015-08-12T00:00:00"/>
    <s v="First Class"/>
    <s v="NP-18325"/>
    <s v="Naresj Patel"/>
    <x v="0"/>
    <x v="0"/>
    <x v="20"/>
    <x v="15"/>
    <n v="10024"/>
    <x v="3"/>
    <s v="OFF-BI-10000545"/>
    <s v="Office Supplies"/>
    <s v="Binders"/>
    <x v="692"/>
    <n v="1217.568"/>
    <n v="2"/>
    <x v="2"/>
    <n v="456.58800000000002"/>
    <x v="3"/>
    <x v="6"/>
    <x v="1"/>
  </r>
  <r>
    <x v="769"/>
    <x v="101"/>
    <d v="2015-08-12T00:00:00"/>
    <s v="First Class"/>
    <s v="NP-18325"/>
    <s v="Naresj Patel"/>
    <x v="0"/>
    <x v="0"/>
    <x v="20"/>
    <x v="15"/>
    <n v="10024"/>
    <x v="3"/>
    <s v="FUR-FU-10002157"/>
    <s v="Furniture"/>
    <s v="Furnishings"/>
    <x v="116"/>
    <n v="47.04"/>
    <n v="3"/>
    <x v="0"/>
    <n v="18.345600000000001"/>
    <x v="3"/>
    <x v="6"/>
    <x v="1"/>
  </r>
  <r>
    <x v="769"/>
    <x v="101"/>
    <d v="2015-08-12T00:00:00"/>
    <s v="First Class"/>
    <s v="NP-18325"/>
    <s v="Naresj Patel"/>
    <x v="0"/>
    <x v="0"/>
    <x v="20"/>
    <x v="15"/>
    <n v="10024"/>
    <x v="3"/>
    <s v="FUR-FU-10001706"/>
    <s v="Furniture"/>
    <s v="Furnishings"/>
    <x v="50"/>
    <n v="6.16"/>
    <n v="2"/>
    <x v="0"/>
    <n v="2.9567999999999999"/>
    <x v="3"/>
    <x v="6"/>
    <x v="1"/>
  </r>
  <r>
    <x v="769"/>
    <x v="101"/>
    <d v="2015-08-12T00:00:00"/>
    <s v="First Class"/>
    <s v="NP-18325"/>
    <s v="Naresj Patel"/>
    <x v="0"/>
    <x v="0"/>
    <x v="20"/>
    <x v="15"/>
    <n v="10024"/>
    <x v="3"/>
    <s v="TEC-PH-10000984"/>
    <s v="Technology"/>
    <s v="Phones"/>
    <x v="470"/>
    <n v="979.95"/>
    <n v="5"/>
    <x v="0"/>
    <n v="274.38600000000002"/>
    <x v="3"/>
    <x v="6"/>
    <x v="1"/>
  </r>
  <r>
    <x v="769"/>
    <x v="101"/>
    <d v="2015-08-12T00:00:00"/>
    <s v="First Class"/>
    <s v="NP-18325"/>
    <s v="Naresj Patel"/>
    <x v="0"/>
    <x v="0"/>
    <x v="20"/>
    <x v="15"/>
    <n v="10024"/>
    <x v="3"/>
    <s v="OFF-PA-10001357"/>
    <s v="Office Supplies"/>
    <s v="Paper"/>
    <x v="1041"/>
    <n v="143.69999999999999"/>
    <n v="3"/>
    <x v="0"/>
    <n v="68.975999999999999"/>
    <x v="3"/>
    <x v="6"/>
    <x v="1"/>
  </r>
  <r>
    <x v="769"/>
    <x v="101"/>
    <d v="2015-08-12T00:00:00"/>
    <s v="First Class"/>
    <s v="NP-18325"/>
    <s v="Naresj Patel"/>
    <x v="0"/>
    <x v="0"/>
    <x v="20"/>
    <x v="15"/>
    <n v="10024"/>
    <x v="3"/>
    <s v="OFF-FA-10000992"/>
    <s v="Office Supplies"/>
    <s v="Fasteners"/>
    <x v="1042"/>
    <n v="10.65"/>
    <n v="3"/>
    <x v="0"/>
    <n v="5.0054999999999996"/>
    <x v="3"/>
    <x v="6"/>
    <x v="1"/>
  </r>
  <r>
    <x v="769"/>
    <x v="101"/>
    <d v="2015-08-12T00:00:00"/>
    <s v="First Class"/>
    <s v="NP-18325"/>
    <s v="Naresj Patel"/>
    <x v="0"/>
    <x v="0"/>
    <x v="20"/>
    <x v="15"/>
    <n v="10024"/>
    <x v="3"/>
    <s v="TEC-AC-10002600"/>
    <s v="Technology"/>
    <s v="Accessories"/>
    <x v="387"/>
    <n v="247.8"/>
    <n v="4"/>
    <x v="0"/>
    <n v="34.692"/>
    <x v="3"/>
    <x v="6"/>
    <x v="1"/>
  </r>
  <r>
    <x v="770"/>
    <x v="536"/>
    <d v="2016-05-16T00:00:00"/>
    <s v="Standard Class"/>
    <s v="VG-21805"/>
    <s v="Vivek Grady"/>
    <x v="1"/>
    <x v="0"/>
    <x v="173"/>
    <x v="17"/>
    <n v="23464"/>
    <x v="0"/>
    <s v="OFF-AR-10001662"/>
    <s v="Office Supplies"/>
    <s v="Art"/>
    <x v="448"/>
    <n v="10.96"/>
    <n v="4"/>
    <x v="0"/>
    <n v="2.9592000000000001"/>
    <x v="1"/>
    <x v="5"/>
    <x v="0"/>
  </r>
  <r>
    <x v="771"/>
    <x v="173"/>
    <d v="2016-04-19T00:00:00"/>
    <s v="Standard Class"/>
    <s v="MY-18295"/>
    <s v="Muhammed Yedwab"/>
    <x v="1"/>
    <x v="0"/>
    <x v="237"/>
    <x v="5"/>
    <n v="76051"/>
    <x v="2"/>
    <s v="OFF-AR-10001221"/>
    <s v="Office Supplies"/>
    <s v="Art"/>
    <x v="1043"/>
    <n v="33.488"/>
    <n v="7"/>
    <x v="2"/>
    <n v="5.8604000000000003"/>
    <x v="4"/>
    <x v="3"/>
    <x v="0"/>
  </r>
  <r>
    <x v="771"/>
    <x v="173"/>
    <d v="2016-04-19T00:00:00"/>
    <s v="Standard Class"/>
    <s v="MY-18295"/>
    <s v="Muhammed Yedwab"/>
    <x v="1"/>
    <x v="0"/>
    <x v="237"/>
    <x v="5"/>
    <n v="76051"/>
    <x v="2"/>
    <s v="OFF-FA-10002988"/>
    <s v="Office Supplies"/>
    <s v="Fasteners"/>
    <x v="132"/>
    <n v="8.0399999999999991"/>
    <n v="5"/>
    <x v="2"/>
    <n v="2.9144999999999999"/>
    <x v="4"/>
    <x v="3"/>
    <x v="0"/>
  </r>
  <r>
    <x v="772"/>
    <x v="537"/>
    <d v="2015-06-25T00:00:00"/>
    <s v="Second Class"/>
    <s v="RD-19480"/>
    <s v="Rick Duston"/>
    <x v="0"/>
    <x v="0"/>
    <x v="175"/>
    <x v="4"/>
    <n v="98502"/>
    <x v="1"/>
    <s v="TEC-PH-10004830"/>
    <s v="Technology"/>
    <s v="Phones"/>
    <x v="1044"/>
    <n v="201.56800000000001"/>
    <n v="4"/>
    <x v="2"/>
    <n v="22.676400000000001"/>
    <x v="27"/>
    <x v="1"/>
    <x v="1"/>
  </r>
  <r>
    <x v="773"/>
    <x v="538"/>
    <d v="2014-10-19T00:00:00"/>
    <s v="Same Day"/>
    <s v="JF-15490"/>
    <s v="Jeremy Farry"/>
    <x v="0"/>
    <x v="0"/>
    <x v="1"/>
    <x v="1"/>
    <n v="90032"/>
    <x v="1"/>
    <s v="OFF-PA-10004519"/>
    <s v="Office Supplies"/>
    <s v="Paper"/>
    <x v="1045"/>
    <n v="13.44"/>
    <n v="3"/>
    <x v="0"/>
    <n v="6.5856000000000003"/>
    <x v="12"/>
    <x v="2"/>
    <x v="2"/>
  </r>
  <r>
    <x v="774"/>
    <x v="539"/>
    <d v="2015-03-27T00:00:00"/>
    <s v="First Class"/>
    <s v="DP-13390"/>
    <s v="Dennis Pardue"/>
    <x v="2"/>
    <x v="0"/>
    <x v="97"/>
    <x v="10"/>
    <n v="61604"/>
    <x v="2"/>
    <s v="FUR-BO-10000362"/>
    <s v="Furniture"/>
    <s v="Bookcases"/>
    <x v="1046"/>
    <n v="359.05799999999999"/>
    <n v="3"/>
    <x v="4"/>
    <n v="-35.905799999999999"/>
    <x v="16"/>
    <x v="10"/>
    <x v="1"/>
  </r>
  <r>
    <x v="775"/>
    <x v="540"/>
    <d v="2017-05-12T00:00:00"/>
    <s v="Standard Class"/>
    <s v="MD-17350"/>
    <s v="Maribeth Dona"/>
    <x v="0"/>
    <x v="0"/>
    <x v="38"/>
    <x v="24"/>
    <n v="43229"/>
    <x v="3"/>
    <s v="FUR-CH-10004540"/>
    <s v="Furniture"/>
    <s v="Chairs"/>
    <x v="871"/>
    <n v="47.991999999999997"/>
    <n v="2"/>
    <x v="4"/>
    <n v="-2.0568"/>
    <x v="0"/>
    <x v="5"/>
    <x v="3"/>
  </r>
  <r>
    <x v="776"/>
    <x v="524"/>
    <d v="2017-10-18T00:00:00"/>
    <s v="First Class"/>
    <s v="MY-17380"/>
    <s v="Maribeth Yedwab"/>
    <x v="1"/>
    <x v="0"/>
    <x v="20"/>
    <x v="15"/>
    <n v="10011"/>
    <x v="3"/>
    <s v="FUR-FU-10001290"/>
    <s v="Furniture"/>
    <s v="Furnishings"/>
    <x v="452"/>
    <n v="547.29999999999995"/>
    <n v="13"/>
    <x v="0"/>
    <n v="175.136"/>
    <x v="9"/>
    <x v="2"/>
    <x v="3"/>
  </r>
  <r>
    <x v="777"/>
    <x v="123"/>
    <d v="2017-11-21T00:00:00"/>
    <s v="Second Class"/>
    <s v="AB-10150"/>
    <s v="Aimee Bixby"/>
    <x v="0"/>
    <x v="0"/>
    <x v="238"/>
    <x v="5"/>
    <n v="75007"/>
    <x v="2"/>
    <s v="OFF-PA-10000308"/>
    <s v="Office Supplies"/>
    <s v="Paper"/>
    <x v="1047"/>
    <n v="16.896000000000001"/>
    <n v="4"/>
    <x v="2"/>
    <n v="5.28"/>
    <x v="12"/>
    <x v="0"/>
    <x v="3"/>
  </r>
  <r>
    <x v="777"/>
    <x v="123"/>
    <d v="2017-11-21T00:00:00"/>
    <s v="Second Class"/>
    <s v="AB-10150"/>
    <s v="Aimee Bixby"/>
    <x v="0"/>
    <x v="0"/>
    <x v="238"/>
    <x v="5"/>
    <n v="75007"/>
    <x v="2"/>
    <s v="OFF-SU-10001165"/>
    <s v="Office Supplies"/>
    <s v="Supplies"/>
    <x v="1048"/>
    <n v="6.6719999999999997"/>
    <n v="1"/>
    <x v="2"/>
    <n v="0.50039999999999996"/>
    <x v="12"/>
    <x v="0"/>
    <x v="3"/>
  </r>
  <r>
    <x v="777"/>
    <x v="123"/>
    <d v="2017-11-21T00:00:00"/>
    <s v="Second Class"/>
    <s v="AB-10150"/>
    <s v="Aimee Bixby"/>
    <x v="0"/>
    <x v="0"/>
    <x v="238"/>
    <x v="5"/>
    <n v="75007"/>
    <x v="2"/>
    <s v="OFF-AR-10003373"/>
    <s v="Office Supplies"/>
    <s v="Art"/>
    <x v="290"/>
    <n v="99.135999999999996"/>
    <n v="4"/>
    <x v="2"/>
    <n v="8.6744000000000003"/>
    <x v="12"/>
    <x v="0"/>
    <x v="3"/>
  </r>
  <r>
    <x v="777"/>
    <x v="123"/>
    <d v="2017-11-21T00:00:00"/>
    <s v="Second Class"/>
    <s v="AB-10150"/>
    <s v="Aimee Bixby"/>
    <x v="0"/>
    <x v="0"/>
    <x v="238"/>
    <x v="5"/>
    <n v="75007"/>
    <x v="2"/>
    <s v="FUR-FU-10001967"/>
    <s v="Furniture"/>
    <s v="Furnishings"/>
    <x v="296"/>
    <n v="15.992000000000001"/>
    <n v="2"/>
    <x v="7"/>
    <n v="-13.993"/>
    <x v="12"/>
    <x v="0"/>
    <x v="3"/>
  </r>
  <r>
    <x v="778"/>
    <x v="541"/>
    <d v="2016-05-13T00:00:00"/>
    <s v="Second Class"/>
    <s v="GB-14530"/>
    <s v="George Bell"/>
    <x v="1"/>
    <x v="0"/>
    <x v="18"/>
    <x v="13"/>
    <n v="19901"/>
    <x v="3"/>
    <s v="FUR-FU-10001488"/>
    <s v="Furniture"/>
    <s v="Furnishings"/>
    <x v="1049"/>
    <n v="211.96"/>
    <n v="2"/>
    <x v="0"/>
    <n v="42.392000000000003"/>
    <x v="0"/>
    <x v="5"/>
    <x v="0"/>
  </r>
  <r>
    <x v="779"/>
    <x v="25"/>
    <d v="2016-12-17T00:00:00"/>
    <s v="Standard Class"/>
    <s v="CA-12775"/>
    <s v="Cynthia Arntzen"/>
    <x v="0"/>
    <x v="0"/>
    <x v="214"/>
    <x v="18"/>
    <n v="37167"/>
    <x v="0"/>
    <s v="OFF-AR-10003251"/>
    <s v="Office Supplies"/>
    <s v="Art"/>
    <x v="1050"/>
    <n v="6.6719999999999997"/>
    <n v="3"/>
    <x v="2"/>
    <n v="1.6679999999999999"/>
    <x v="2"/>
    <x v="4"/>
    <x v="0"/>
  </r>
  <r>
    <x v="780"/>
    <x v="329"/>
    <d v="2017-12-04T00:00:00"/>
    <s v="Standard Class"/>
    <s v="ME-17725"/>
    <s v="Max Engle"/>
    <x v="0"/>
    <x v="0"/>
    <x v="46"/>
    <x v="13"/>
    <n v="19711"/>
    <x v="3"/>
    <s v="OFF-AR-10001044"/>
    <s v="Office Supplies"/>
    <s v="Art"/>
    <x v="1051"/>
    <n v="155.94"/>
    <n v="6"/>
    <x v="0"/>
    <n v="45.2226"/>
    <x v="17"/>
    <x v="0"/>
    <x v="3"/>
  </r>
  <r>
    <x v="781"/>
    <x v="475"/>
    <d v="2016-04-24T00:00:00"/>
    <s v="Second Class"/>
    <s v="JO-15280"/>
    <s v="Jas O'Carroll"/>
    <x v="0"/>
    <x v="0"/>
    <x v="1"/>
    <x v="1"/>
    <n v="90049"/>
    <x v="1"/>
    <s v="TEC-PH-10004700"/>
    <s v="Technology"/>
    <s v="Phones"/>
    <x v="851"/>
    <n v="39.96"/>
    <n v="5"/>
    <x v="2"/>
    <n v="12.987"/>
    <x v="12"/>
    <x v="3"/>
    <x v="0"/>
  </r>
  <r>
    <x v="781"/>
    <x v="475"/>
    <d v="2016-04-24T00:00:00"/>
    <s v="Second Class"/>
    <s v="JO-15280"/>
    <s v="Jas O'Carroll"/>
    <x v="0"/>
    <x v="0"/>
    <x v="1"/>
    <x v="1"/>
    <n v="90049"/>
    <x v="1"/>
    <s v="OFF-AR-10000823"/>
    <s v="Office Supplies"/>
    <s v="Art"/>
    <x v="1052"/>
    <n v="5.46"/>
    <n v="3"/>
    <x v="0"/>
    <n v="1.5287999999999999"/>
    <x v="12"/>
    <x v="3"/>
    <x v="0"/>
  </r>
  <r>
    <x v="781"/>
    <x v="475"/>
    <d v="2016-04-24T00:00:00"/>
    <s v="Second Class"/>
    <s v="JO-15280"/>
    <s v="Jas O'Carroll"/>
    <x v="0"/>
    <x v="0"/>
    <x v="1"/>
    <x v="1"/>
    <n v="90049"/>
    <x v="1"/>
    <s v="OFF-AR-10004456"/>
    <s v="Office Supplies"/>
    <s v="Art"/>
    <x v="1053"/>
    <n v="73.2"/>
    <n v="5"/>
    <x v="0"/>
    <n v="21.228000000000002"/>
    <x v="12"/>
    <x v="3"/>
    <x v="0"/>
  </r>
  <r>
    <x v="781"/>
    <x v="475"/>
    <d v="2016-04-24T00:00:00"/>
    <s v="Second Class"/>
    <s v="JO-15280"/>
    <s v="Jas O'Carroll"/>
    <x v="0"/>
    <x v="0"/>
    <x v="1"/>
    <x v="1"/>
    <n v="90049"/>
    <x v="1"/>
    <s v="OFF-BI-10000050"/>
    <s v="Office Supplies"/>
    <s v="Binders"/>
    <x v="347"/>
    <n v="5.84"/>
    <n v="1"/>
    <x v="2"/>
    <n v="1.9710000000000001"/>
    <x v="12"/>
    <x v="3"/>
    <x v="0"/>
  </r>
  <r>
    <x v="781"/>
    <x v="475"/>
    <d v="2016-04-24T00:00:00"/>
    <s v="Second Class"/>
    <s v="JO-15280"/>
    <s v="Jas O'Carroll"/>
    <x v="0"/>
    <x v="0"/>
    <x v="1"/>
    <x v="1"/>
    <n v="90049"/>
    <x v="1"/>
    <s v="OFF-PA-10002377"/>
    <s v="Office Supplies"/>
    <s v="Paper"/>
    <x v="562"/>
    <n v="22.72"/>
    <n v="4"/>
    <x v="0"/>
    <n v="10.224"/>
    <x v="12"/>
    <x v="3"/>
    <x v="0"/>
  </r>
  <r>
    <x v="781"/>
    <x v="475"/>
    <d v="2016-04-24T00:00:00"/>
    <s v="Second Class"/>
    <s v="JO-15280"/>
    <s v="Jas O'Carroll"/>
    <x v="0"/>
    <x v="0"/>
    <x v="1"/>
    <x v="1"/>
    <n v="90049"/>
    <x v="1"/>
    <s v="OFF-BI-10000591"/>
    <s v="Office Supplies"/>
    <s v="Binders"/>
    <x v="1054"/>
    <n v="9.3360000000000003"/>
    <n v="3"/>
    <x v="2"/>
    <n v="3.2675999999999998"/>
    <x v="12"/>
    <x v="3"/>
    <x v="0"/>
  </r>
  <r>
    <x v="782"/>
    <x v="542"/>
    <d v="2014-05-30T00:00:00"/>
    <s v="Standard Class"/>
    <s v="ML-17395"/>
    <s v="Marina Lichtenstein"/>
    <x v="1"/>
    <x v="0"/>
    <x v="1"/>
    <x v="1"/>
    <n v="90008"/>
    <x v="1"/>
    <s v="FUR-BO-10000362"/>
    <s v="Furniture"/>
    <s v="Bookcases"/>
    <x v="1046"/>
    <n v="290.666"/>
    <n v="2"/>
    <x v="11"/>
    <n v="27.3568"/>
    <x v="20"/>
    <x v="5"/>
    <x v="2"/>
  </r>
  <r>
    <x v="782"/>
    <x v="542"/>
    <d v="2014-05-30T00:00:00"/>
    <s v="Standard Class"/>
    <s v="ML-17395"/>
    <s v="Marina Lichtenstein"/>
    <x v="1"/>
    <x v="0"/>
    <x v="1"/>
    <x v="1"/>
    <n v="90008"/>
    <x v="1"/>
    <s v="TEC-PH-10000441"/>
    <s v="Technology"/>
    <s v="Phones"/>
    <x v="1055"/>
    <n v="201.584"/>
    <n v="2"/>
    <x v="2"/>
    <n v="20.1584"/>
    <x v="20"/>
    <x v="5"/>
    <x v="2"/>
  </r>
  <r>
    <x v="782"/>
    <x v="542"/>
    <d v="2014-05-30T00:00:00"/>
    <s v="Standard Class"/>
    <s v="ML-17395"/>
    <s v="Marina Lichtenstein"/>
    <x v="1"/>
    <x v="0"/>
    <x v="1"/>
    <x v="1"/>
    <n v="90008"/>
    <x v="1"/>
    <s v="TEC-PH-10002726"/>
    <s v="Technology"/>
    <s v="Phones"/>
    <x v="66"/>
    <n v="83.983999999999995"/>
    <n v="2"/>
    <x v="2"/>
    <n v="31.494"/>
    <x v="20"/>
    <x v="5"/>
    <x v="2"/>
  </r>
  <r>
    <x v="783"/>
    <x v="202"/>
    <d v="2017-12-25T00:00:00"/>
    <s v="Standard Class"/>
    <s v="YS-21880"/>
    <s v="Yana Sorensen"/>
    <x v="1"/>
    <x v="0"/>
    <x v="182"/>
    <x v="1"/>
    <n v="94601"/>
    <x v="1"/>
    <s v="OFF-ST-10003306"/>
    <s v="Office Supplies"/>
    <s v="Storage"/>
    <x v="385"/>
    <n v="1000.02"/>
    <n v="7"/>
    <x v="0"/>
    <n v="290.00580000000002"/>
    <x v="30"/>
    <x v="4"/>
    <x v="3"/>
  </r>
  <r>
    <x v="784"/>
    <x v="543"/>
    <d v="2016-03-19T00:00:00"/>
    <s v="Standard Class"/>
    <s v="PL-18925"/>
    <s v="Paul Lucas"/>
    <x v="2"/>
    <x v="0"/>
    <x v="10"/>
    <x v="9"/>
    <n v="19143"/>
    <x v="3"/>
    <s v="TEC-AC-10004855"/>
    <s v="Technology"/>
    <s v="Accessories"/>
    <x v="1056"/>
    <n v="83.975999999999999"/>
    <n v="3"/>
    <x v="2"/>
    <n v="-13.646100000000001"/>
    <x v="4"/>
    <x v="10"/>
    <x v="0"/>
  </r>
  <r>
    <x v="785"/>
    <x v="544"/>
    <d v="2015-08-16T00:00:00"/>
    <s v="Standard Class"/>
    <s v="JK-16120"/>
    <s v="Julie Kriz"/>
    <x v="2"/>
    <x v="0"/>
    <x v="16"/>
    <x v="11"/>
    <n v="55122"/>
    <x v="2"/>
    <s v="OFF-LA-10002787"/>
    <s v="Office Supplies"/>
    <s v="Labels"/>
    <x v="547"/>
    <n v="3.75"/>
    <n v="1"/>
    <x v="0"/>
    <n v="1.8"/>
    <x v="13"/>
    <x v="6"/>
    <x v="1"/>
  </r>
  <r>
    <x v="785"/>
    <x v="544"/>
    <d v="2015-08-16T00:00:00"/>
    <s v="Standard Class"/>
    <s v="JK-16120"/>
    <s v="Julie Kriz"/>
    <x v="2"/>
    <x v="0"/>
    <x v="16"/>
    <x v="11"/>
    <n v="55122"/>
    <x v="2"/>
    <s v="OFF-LA-10002043"/>
    <s v="Office Supplies"/>
    <s v="Labels"/>
    <x v="255"/>
    <n v="41.4"/>
    <n v="4"/>
    <x v="0"/>
    <n v="19.872"/>
    <x v="13"/>
    <x v="6"/>
    <x v="1"/>
  </r>
  <r>
    <x v="785"/>
    <x v="544"/>
    <d v="2015-08-16T00:00:00"/>
    <s v="Standard Class"/>
    <s v="JK-16120"/>
    <s v="Julie Kriz"/>
    <x v="2"/>
    <x v="0"/>
    <x v="16"/>
    <x v="11"/>
    <n v="55122"/>
    <x v="2"/>
    <s v="OFF-AR-10001915"/>
    <s v="Office Supplies"/>
    <s v="Art"/>
    <x v="1057"/>
    <n v="29.79"/>
    <n v="3"/>
    <x v="0"/>
    <n v="12.511799999999999"/>
    <x v="13"/>
    <x v="6"/>
    <x v="1"/>
  </r>
  <r>
    <x v="786"/>
    <x v="545"/>
    <d v="2016-09-14T00:00:00"/>
    <s v="Second Class"/>
    <s v="PN-18775"/>
    <s v="Parhena Norris"/>
    <x v="2"/>
    <x v="0"/>
    <x v="20"/>
    <x v="15"/>
    <n v="10011"/>
    <x v="3"/>
    <s v="OFF-ST-10000352"/>
    <s v="Office Supplies"/>
    <s v="Storage"/>
    <x v="1058"/>
    <n v="59.48"/>
    <n v="2"/>
    <x v="0"/>
    <n v="8.9220000000000006"/>
    <x v="13"/>
    <x v="8"/>
    <x v="0"/>
  </r>
  <r>
    <x v="786"/>
    <x v="545"/>
    <d v="2016-09-14T00:00:00"/>
    <s v="Second Class"/>
    <s v="PN-18775"/>
    <s v="Parhena Norris"/>
    <x v="2"/>
    <x v="0"/>
    <x v="20"/>
    <x v="15"/>
    <n v="10011"/>
    <x v="3"/>
    <s v="OFF-PA-10000575"/>
    <s v="Office Supplies"/>
    <s v="Paper"/>
    <x v="1059"/>
    <n v="6.69"/>
    <n v="1"/>
    <x v="0"/>
    <n v="3.0773999999999999"/>
    <x v="13"/>
    <x v="8"/>
    <x v="0"/>
  </r>
  <r>
    <x v="787"/>
    <x v="141"/>
    <d v="2017-07-15T00:00:00"/>
    <s v="Standard Class"/>
    <s v="JC-15385"/>
    <s v="Jenna Caffey"/>
    <x v="0"/>
    <x v="0"/>
    <x v="239"/>
    <x v="4"/>
    <n v="98031"/>
    <x v="1"/>
    <s v="FUR-FU-10002937"/>
    <s v="Furniture"/>
    <s v="Furnishings"/>
    <x v="1060"/>
    <n v="198.46"/>
    <n v="2"/>
    <x v="0"/>
    <n v="99.23"/>
    <x v="0"/>
    <x v="7"/>
    <x v="3"/>
  </r>
  <r>
    <x v="787"/>
    <x v="141"/>
    <d v="2017-07-15T00:00:00"/>
    <s v="Standard Class"/>
    <s v="JC-15385"/>
    <s v="Jenna Caffey"/>
    <x v="0"/>
    <x v="0"/>
    <x v="239"/>
    <x v="4"/>
    <n v="98031"/>
    <x v="1"/>
    <s v="OFF-LA-10003930"/>
    <s v="Office Supplies"/>
    <s v="Labels"/>
    <x v="508"/>
    <n v="786.48"/>
    <n v="8"/>
    <x v="0"/>
    <n v="385.37520000000001"/>
    <x v="0"/>
    <x v="7"/>
    <x v="3"/>
  </r>
  <r>
    <x v="787"/>
    <x v="141"/>
    <d v="2017-07-15T00:00:00"/>
    <s v="Standard Class"/>
    <s v="JC-15385"/>
    <s v="Jenna Caffey"/>
    <x v="0"/>
    <x v="0"/>
    <x v="239"/>
    <x v="4"/>
    <n v="98031"/>
    <x v="1"/>
    <s v="OFF-BI-10001107"/>
    <s v="Office Supplies"/>
    <s v="Binders"/>
    <x v="497"/>
    <n v="23.167999999999999"/>
    <n v="2"/>
    <x v="2"/>
    <n v="7.8192000000000004"/>
    <x v="0"/>
    <x v="7"/>
    <x v="3"/>
  </r>
  <r>
    <x v="787"/>
    <x v="141"/>
    <d v="2017-07-15T00:00:00"/>
    <s v="Standard Class"/>
    <s v="JC-15385"/>
    <s v="Jenna Caffey"/>
    <x v="0"/>
    <x v="0"/>
    <x v="239"/>
    <x v="4"/>
    <n v="98031"/>
    <x v="1"/>
    <s v="TEC-AC-10003063"/>
    <s v="Technology"/>
    <s v="Accessories"/>
    <x v="1061"/>
    <n v="50"/>
    <n v="2"/>
    <x v="0"/>
    <n v="10.5"/>
    <x v="0"/>
    <x v="7"/>
    <x v="3"/>
  </r>
  <r>
    <x v="788"/>
    <x v="546"/>
    <d v="2015-12-24T00:00:00"/>
    <s v="Standard Class"/>
    <s v="JG-15160"/>
    <s v="James Galang"/>
    <x v="0"/>
    <x v="0"/>
    <x v="1"/>
    <x v="1"/>
    <n v="90049"/>
    <x v="1"/>
    <s v="TEC-PH-10002922"/>
    <s v="Technology"/>
    <s v="Phones"/>
    <x v="974"/>
    <n v="675.96"/>
    <n v="5"/>
    <x v="2"/>
    <n v="84.495000000000005"/>
    <x v="12"/>
    <x v="4"/>
    <x v="1"/>
  </r>
  <r>
    <x v="788"/>
    <x v="546"/>
    <d v="2015-12-24T00:00:00"/>
    <s v="Standard Class"/>
    <s v="JG-15160"/>
    <s v="James Galang"/>
    <x v="0"/>
    <x v="0"/>
    <x v="1"/>
    <x v="1"/>
    <n v="90049"/>
    <x v="1"/>
    <s v="TEC-AC-10002049"/>
    <s v="Technology"/>
    <s v="Accessories"/>
    <x v="1062"/>
    <n v="1265.8499999999999"/>
    <n v="3"/>
    <x v="0"/>
    <n v="556.97400000000005"/>
    <x v="12"/>
    <x v="4"/>
    <x v="1"/>
  </r>
  <r>
    <x v="789"/>
    <x v="547"/>
    <d v="2015-11-22T00:00:00"/>
    <s v="Standard Class"/>
    <s v="PO-19180"/>
    <s v="Philisse Overcash"/>
    <x v="2"/>
    <x v="0"/>
    <x v="20"/>
    <x v="15"/>
    <n v="10011"/>
    <x v="3"/>
    <s v="OFF-AP-10002457"/>
    <s v="Office Supplies"/>
    <s v="Appliances"/>
    <x v="549"/>
    <n v="523.25"/>
    <n v="5"/>
    <x v="0"/>
    <n v="141.2775"/>
    <x v="9"/>
    <x v="0"/>
    <x v="1"/>
  </r>
  <r>
    <x v="790"/>
    <x v="496"/>
    <d v="2015-09-30T00:00:00"/>
    <s v="Standard Class"/>
    <s v="MC-17275"/>
    <s v="Marc Crier"/>
    <x v="0"/>
    <x v="0"/>
    <x v="240"/>
    <x v="28"/>
    <n v="70506"/>
    <x v="0"/>
    <s v="FUR-CH-10001270"/>
    <s v="Furniture"/>
    <s v="Chairs"/>
    <x v="860"/>
    <n v="517.5"/>
    <n v="6"/>
    <x v="0"/>
    <n v="155.25"/>
    <x v="16"/>
    <x v="8"/>
    <x v="1"/>
  </r>
  <r>
    <x v="791"/>
    <x v="548"/>
    <d v="2017-06-25T00:00:00"/>
    <s v="Second Class"/>
    <s v="AS-10240"/>
    <s v="Alan Shonely"/>
    <x v="0"/>
    <x v="0"/>
    <x v="138"/>
    <x v="24"/>
    <n v="44105"/>
    <x v="3"/>
    <s v="FUR-FU-10004415"/>
    <s v="Furniture"/>
    <s v="Furnishings"/>
    <x v="1063"/>
    <n v="17.920000000000002"/>
    <n v="5"/>
    <x v="2"/>
    <n v="2.464"/>
    <x v="30"/>
    <x v="1"/>
    <x v="3"/>
  </r>
  <r>
    <x v="791"/>
    <x v="548"/>
    <d v="2017-06-25T00:00:00"/>
    <s v="Second Class"/>
    <s v="AS-10240"/>
    <s v="Alan Shonely"/>
    <x v="0"/>
    <x v="0"/>
    <x v="138"/>
    <x v="24"/>
    <n v="44105"/>
    <x v="3"/>
    <s v="OFF-BI-10001510"/>
    <s v="Office Supplies"/>
    <s v="Binders"/>
    <x v="709"/>
    <n v="41.256"/>
    <n v="6"/>
    <x v="6"/>
    <n v="-34.380000000000003"/>
    <x v="30"/>
    <x v="1"/>
    <x v="3"/>
  </r>
  <r>
    <x v="792"/>
    <x v="541"/>
    <d v="2016-05-08T00:00:00"/>
    <s v="Same Day"/>
    <s v="CL-12565"/>
    <s v="Clay Ludtke"/>
    <x v="0"/>
    <x v="0"/>
    <x v="138"/>
    <x v="24"/>
    <n v="44105"/>
    <x v="3"/>
    <s v="OFF-ST-10002011"/>
    <s v="Office Supplies"/>
    <s v="Storage"/>
    <x v="1064"/>
    <n v="1006.056"/>
    <n v="3"/>
    <x v="2"/>
    <n v="88.029899999999998"/>
    <x v="0"/>
    <x v="5"/>
    <x v="0"/>
  </r>
  <r>
    <x v="792"/>
    <x v="541"/>
    <d v="2016-05-08T00:00:00"/>
    <s v="Same Day"/>
    <s v="CL-12565"/>
    <s v="Clay Ludtke"/>
    <x v="0"/>
    <x v="0"/>
    <x v="138"/>
    <x v="24"/>
    <n v="44105"/>
    <x v="3"/>
    <s v="OFF-PA-10002986"/>
    <s v="Office Supplies"/>
    <s v="Paper"/>
    <x v="482"/>
    <n v="10.688000000000001"/>
    <n v="2"/>
    <x v="2"/>
    <n v="3.7408000000000001"/>
    <x v="0"/>
    <x v="5"/>
    <x v="0"/>
  </r>
  <r>
    <x v="792"/>
    <x v="541"/>
    <d v="2016-05-08T00:00:00"/>
    <s v="Same Day"/>
    <s v="CL-12565"/>
    <s v="Clay Ludtke"/>
    <x v="0"/>
    <x v="0"/>
    <x v="138"/>
    <x v="24"/>
    <n v="44105"/>
    <x v="3"/>
    <s v="OFF-PA-10004451"/>
    <s v="Office Supplies"/>
    <s v="Paper"/>
    <x v="498"/>
    <n v="10.368"/>
    <n v="2"/>
    <x v="2"/>
    <n v="3.6288"/>
    <x v="0"/>
    <x v="5"/>
    <x v="0"/>
  </r>
  <r>
    <x v="792"/>
    <x v="541"/>
    <d v="2016-05-08T00:00:00"/>
    <s v="Same Day"/>
    <s v="CL-12565"/>
    <s v="Clay Ludtke"/>
    <x v="0"/>
    <x v="0"/>
    <x v="138"/>
    <x v="24"/>
    <n v="44105"/>
    <x v="3"/>
    <s v="OFF-ST-10000649"/>
    <s v="Office Supplies"/>
    <s v="Storage"/>
    <x v="946"/>
    <n v="25.12"/>
    <n v="2"/>
    <x v="2"/>
    <n v="1.57"/>
    <x v="0"/>
    <x v="5"/>
    <x v="0"/>
  </r>
  <r>
    <x v="792"/>
    <x v="541"/>
    <d v="2016-05-08T00:00:00"/>
    <s v="Same Day"/>
    <s v="CL-12565"/>
    <s v="Clay Ludtke"/>
    <x v="0"/>
    <x v="0"/>
    <x v="138"/>
    <x v="24"/>
    <n v="44105"/>
    <x v="3"/>
    <s v="TEC-AC-10001465"/>
    <s v="Technology"/>
    <s v="Accessories"/>
    <x v="478"/>
    <n v="58.112000000000002"/>
    <n v="2"/>
    <x v="2"/>
    <n v="7.2640000000000002"/>
    <x v="0"/>
    <x v="5"/>
    <x v="0"/>
  </r>
  <r>
    <x v="793"/>
    <x v="35"/>
    <d v="2014-12-02T00:00:00"/>
    <s v="Standard Class"/>
    <s v="NW-18400"/>
    <s v="Natalie Webber"/>
    <x v="0"/>
    <x v="0"/>
    <x v="241"/>
    <x v="21"/>
    <n v="97224"/>
    <x v="1"/>
    <s v="OFF-PA-10001166"/>
    <s v="Office Supplies"/>
    <s v="Paper"/>
    <x v="777"/>
    <n v="15.552"/>
    <n v="3"/>
    <x v="2"/>
    <n v="5.4432"/>
    <x v="20"/>
    <x v="0"/>
    <x v="2"/>
  </r>
  <r>
    <x v="793"/>
    <x v="35"/>
    <d v="2014-12-02T00:00:00"/>
    <s v="Standard Class"/>
    <s v="NW-18400"/>
    <s v="Natalie Webber"/>
    <x v="0"/>
    <x v="0"/>
    <x v="241"/>
    <x v="21"/>
    <n v="97224"/>
    <x v="1"/>
    <s v="OFF-ST-10001097"/>
    <s v="Office Supplies"/>
    <s v="Storage"/>
    <x v="747"/>
    <n v="669.08"/>
    <n v="5"/>
    <x v="2"/>
    <n v="-167.27"/>
    <x v="20"/>
    <x v="0"/>
    <x v="2"/>
  </r>
  <r>
    <x v="793"/>
    <x v="35"/>
    <d v="2014-12-02T00:00:00"/>
    <s v="Standard Class"/>
    <s v="NW-18400"/>
    <s v="Natalie Webber"/>
    <x v="0"/>
    <x v="0"/>
    <x v="241"/>
    <x v="21"/>
    <n v="97224"/>
    <x v="1"/>
    <s v="TEC-PH-10000038"/>
    <s v="Technology"/>
    <s v="Phones"/>
    <x v="1065"/>
    <n v="438.33600000000001"/>
    <n v="4"/>
    <x v="2"/>
    <n v="-87.667199999999994"/>
    <x v="20"/>
    <x v="0"/>
    <x v="2"/>
  </r>
  <r>
    <x v="794"/>
    <x v="439"/>
    <d v="2016-06-01T00:00:00"/>
    <s v="Standard Class"/>
    <s v="TB-21280"/>
    <s v="Toby Braunhardt"/>
    <x v="0"/>
    <x v="0"/>
    <x v="176"/>
    <x v="40"/>
    <n v="20016"/>
    <x v="3"/>
    <s v="OFF-PA-10002689"/>
    <s v="Office Supplies"/>
    <s v="Paper"/>
    <x v="1066"/>
    <n v="19.440000000000001"/>
    <n v="3"/>
    <x v="0"/>
    <n v="9.3312000000000008"/>
    <x v="20"/>
    <x v="5"/>
    <x v="0"/>
  </r>
  <r>
    <x v="794"/>
    <x v="439"/>
    <d v="2016-06-01T00:00:00"/>
    <s v="Standard Class"/>
    <s v="TB-21280"/>
    <s v="Toby Braunhardt"/>
    <x v="0"/>
    <x v="0"/>
    <x v="176"/>
    <x v="40"/>
    <n v="20016"/>
    <x v="3"/>
    <s v="OFF-BI-10004728"/>
    <s v="Office Supplies"/>
    <s v="Binders"/>
    <x v="544"/>
    <n v="9.64"/>
    <n v="2"/>
    <x v="0"/>
    <n v="4.4344000000000001"/>
    <x v="20"/>
    <x v="5"/>
    <x v="0"/>
  </r>
  <r>
    <x v="794"/>
    <x v="439"/>
    <d v="2016-06-01T00:00:00"/>
    <s v="Standard Class"/>
    <s v="TB-21280"/>
    <s v="Toby Braunhardt"/>
    <x v="0"/>
    <x v="0"/>
    <x v="176"/>
    <x v="40"/>
    <n v="20016"/>
    <x v="3"/>
    <s v="OFF-PA-10004675"/>
    <s v="Office Supplies"/>
    <s v="Paper"/>
    <x v="69"/>
    <n v="12.7"/>
    <n v="2"/>
    <x v="0"/>
    <n v="5.8419999999999996"/>
    <x v="20"/>
    <x v="5"/>
    <x v="0"/>
  </r>
  <r>
    <x v="794"/>
    <x v="439"/>
    <d v="2016-06-01T00:00:00"/>
    <s v="Standard Class"/>
    <s v="TB-21280"/>
    <s v="Toby Braunhardt"/>
    <x v="0"/>
    <x v="0"/>
    <x v="176"/>
    <x v="40"/>
    <n v="20016"/>
    <x v="3"/>
    <s v="FUR-FU-10000629"/>
    <s v="Furniture"/>
    <s v="Furnishings"/>
    <x v="93"/>
    <n v="41.37"/>
    <n v="3"/>
    <x v="0"/>
    <n v="17.375399999999999"/>
    <x v="20"/>
    <x v="5"/>
    <x v="0"/>
  </r>
  <r>
    <x v="795"/>
    <x v="503"/>
    <d v="2014-12-04T00:00:00"/>
    <s v="Standard Class"/>
    <s v="BS-11380"/>
    <s v="Bill Stewart"/>
    <x v="1"/>
    <x v="0"/>
    <x v="242"/>
    <x v="10"/>
    <n v="60076"/>
    <x v="2"/>
    <s v="OFF-FA-10003112"/>
    <s v="Office Supplies"/>
    <s v="Fasteners"/>
    <x v="128"/>
    <n v="12.624000000000001"/>
    <n v="2"/>
    <x v="2"/>
    <n v="3.9449999999999998"/>
    <x v="25"/>
    <x v="0"/>
    <x v="2"/>
  </r>
  <r>
    <x v="796"/>
    <x v="531"/>
    <d v="2015-03-20T00:00:00"/>
    <s v="First Class"/>
    <s v="FH-14365"/>
    <s v="Fred Hopkins"/>
    <x v="1"/>
    <x v="0"/>
    <x v="4"/>
    <x v="4"/>
    <n v="98115"/>
    <x v="1"/>
    <s v="OFF-ST-10000142"/>
    <s v="Office Supplies"/>
    <s v="Storage"/>
    <x v="404"/>
    <n v="1247.6400000000001"/>
    <n v="3"/>
    <x v="0"/>
    <n v="349.33920000000001"/>
    <x v="12"/>
    <x v="10"/>
    <x v="1"/>
  </r>
  <r>
    <x v="796"/>
    <x v="531"/>
    <d v="2015-03-20T00:00:00"/>
    <s v="First Class"/>
    <s v="FH-14365"/>
    <s v="Fred Hopkins"/>
    <x v="1"/>
    <x v="0"/>
    <x v="4"/>
    <x v="4"/>
    <n v="98115"/>
    <x v="1"/>
    <s v="TEC-CO-10001766"/>
    <s v="Technology"/>
    <s v="Copiers"/>
    <x v="1067"/>
    <n v="3149.93"/>
    <n v="7"/>
    <x v="0"/>
    <n v="1480.4671000000001"/>
    <x v="12"/>
    <x v="10"/>
    <x v="1"/>
  </r>
  <r>
    <x v="796"/>
    <x v="531"/>
    <d v="2015-03-20T00:00:00"/>
    <s v="First Class"/>
    <s v="FH-14365"/>
    <s v="Fred Hopkins"/>
    <x v="1"/>
    <x v="0"/>
    <x v="4"/>
    <x v="4"/>
    <n v="98115"/>
    <x v="1"/>
    <s v="OFF-PA-10004359"/>
    <s v="Office Supplies"/>
    <s v="Paper"/>
    <x v="1068"/>
    <n v="209.7"/>
    <n v="2"/>
    <x v="0"/>
    <n v="100.65600000000001"/>
    <x v="12"/>
    <x v="10"/>
    <x v="1"/>
  </r>
  <r>
    <x v="797"/>
    <x v="549"/>
    <d v="2015-11-03T00:00:00"/>
    <s v="First Class"/>
    <s v="VM-21685"/>
    <s v="Valerie Mitchum"/>
    <x v="2"/>
    <x v="0"/>
    <x v="10"/>
    <x v="9"/>
    <n v="19140"/>
    <x v="3"/>
    <s v="TEC-AC-10002323"/>
    <s v="Technology"/>
    <s v="Accessories"/>
    <x v="177"/>
    <n v="35.36"/>
    <n v="2"/>
    <x v="2"/>
    <n v="-3.0939999999999999"/>
    <x v="26"/>
    <x v="0"/>
    <x v="1"/>
  </r>
  <r>
    <x v="797"/>
    <x v="549"/>
    <d v="2015-11-03T00:00:00"/>
    <s v="First Class"/>
    <s v="VM-21685"/>
    <s v="Valerie Mitchum"/>
    <x v="2"/>
    <x v="0"/>
    <x v="10"/>
    <x v="9"/>
    <n v="19140"/>
    <x v="3"/>
    <s v="OFF-FA-10001135"/>
    <s v="Office Supplies"/>
    <s v="Fasteners"/>
    <x v="1069"/>
    <n v="3.1680000000000001"/>
    <n v="2"/>
    <x v="2"/>
    <n v="-0.71279999999999999"/>
    <x v="26"/>
    <x v="0"/>
    <x v="1"/>
  </r>
  <r>
    <x v="798"/>
    <x v="120"/>
    <d v="2015-09-29T00:00:00"/>
    <s v="Second Class"/>
    <s v="SF-20200"/>
    <s v="Sarah Foster"/>
    <x v="0"/>
    <x v="0"/>
    <x v="10"/>
    <x v="9"/>
    <n v="19143"/>
    <x v="3"/>
    <s v="OFF-BI-10004224"/>
    <s v="Office Supplies"/>
    <s v="Binders"/>
    <x v="1070"/>
    <n v="121.104"/>
    <n v="6"/>
    <x v="6"/>
    <n v="-100.92"/>
    <x v="20"/>
    <x v="8"/>
    <x v="1"/>
  </r>
  <r>
    <x v="798"/>
    <x v="120"/>
    <d v="2015-09-29T00:00:00"/>
    <s v="Second Class"/>
    <s v="SF-20200"/>
    <s v="Sarah Foster"/>
    <x v="0"/>
    <x v="0"/>
    <x v="10"/>
    <x v="9"/>
    <n v="19143"/>
    <x v="3"/>
    <s v="TEC-PH-10003357"/>
    <s v="Technology"/>
    <s v="Phones"/>
    <x v="1071"/>
    <n v="45.893999999999998"/>
    <n v="1"/>
    <x v="10"/>
    <n v="-9.1788000000000007"/>
    <x v="20"/>
    <x v="8"/>
    <x v="1"/>
  </r>
  <r>
    <x v="799"/>
    <x v="550"/>
    <d v="2014-08-29T00:00:00"/>
    <s v="Same Day"/>
    <s v="HH-15010"/>
    <s v="Hilary Holden"/>
    <x v="1"/>
    <x v="0"/>
    <x v="8"/>
    <x v="1"/>
    <n v="94110"/>
    <x v="1"/>
    <s v="OFF-PA-10004475"/>
    <s v="Office Supplies"/>
    <s v="Paper"/>
    <x v="1072"/>
    <n v="109.92"/>
    <n v="2"/>
    <x v="0"/>
    <n v="53.860799999999998"/>
    <x v="25"/>
    <x v="6"/>
    <x v="2"/>
  </r>
  <r>
    <x v="799"/>
    <x v="550"/>
    <d v="2014-08-29T00:00:00"/>
    <s v="Same Day"/>
    <s v="HH-15010"/>
    <s v="Hilary Holden"/>
    <x v="1"/>
    <x v="0"/>
    <x v="8"/>
    <x v="1"/>
    <n v="94110"/>
    <x v="1"/>
    <s v="OFF-PA-10003001"/>
    <s v="Office Supplies"/>
    <s v="Paper"/>
    <x v="1073"/>
    <n v="13.36"/>
    <n v="2"/>
    <x v="0"/>
    <n v="6.4127999999999998"/>
    <x v="25"/>
    <x v="6"/>
    <x v="2"/>
  </r>
  <r>
    <x v="800"/>
    <x v="551"/>
    <d v="2017-11-21T00:00:00"/>
    <s v="First Class"/>
    <s v="CD-12280"/>
    <s v="Christina DeMoss"/>
    <x v="0"/>
    <x v="0"/>
    <x v="4"/>
    <x v="4"/>
    <n v="98105"/>
    <x v="1"/>
    <s v="OFF-ST-10003442"/>
    <s v="Office Supplies"/>
    <s v="Storage"/>
    <x v="86"/>
    <n v="169.68"/>
    <n v="6"/>
    <x v="0"/>
    <n v="45.813600000000001"/>
    <x v="15"/>
    <x v="0"/>
    <x v="3"/>
  </r>
  <r>
    <x v="800"/>
    <x v="551"/>
    <d v="2017-11-21T00:00:00"/>
    <s v="First Class"/>
    <s v="CD-12280"/>
    <s v="Christina DeMoss"/>
    <x v="0"/>
    <x v="0"/>
    <x v="4"/>
    <x v="4"/>
    <n v="98105"/>
    <x v="1"/>
    <s v="TEC-AC-10003832"/>
    <s v="Technology"/>
    <s v="Accessories"/>
    <x v="463"/>
    <n v="132.52000000000001"/>
    <n v="4"/>
    <x v="0"/>
    <n v="54.333199999999998"/>
    <x v="15"/>
    <x v="0"/>
    <x v="3"/>
  </r>
  <r>
    <x v="800"/>
    <x v="551"/>
    <d v="2017-11-21T00:00:00"/>
    <s v="First Class"/>
    <s v="CD-12280"/>
    <s v="Christina DeMoss"/>
    <x v="0"/>
    <x v="0"/>
    <x v="4"/>
    <x v="4"/>
    <n v="98105"/>
    <x v="1"/>
    <s v="OFF-FA-10000611"/>
    <s v="Office Supplies"/>
    <s v="Fasteners"/>
    <x v="1074"/>
    <n v="2.96"/>
    <n v="2"/>
    <x v="0"/>
    <n v="1.4208000000000001"/>
    <x v="15"/>
    <x v="0"/>
    <x v="3"/>
  </r>
  <r>
    <x v="800"/>
    <x v="551"/>
    <d v="2017-11-21T00:00:00"/>
    <s v="First Class"/>
    <s v="CD-12280"/>
    <s v="Christina DeMoss"/>
    <x v="0"/>
    <x v="0"/>
    <x v="4"/>
    <x v="4"/>
    <n v="98105"/>
    <x v="1"/>
    <s v="OFF-BI-10001116"/>
    <s v="Office Supplies"/>
    <s v="Binders"/>
    <x v="1075"/>
    <n v="8.4480000000000004"/>
    <n v="2"/>
    <x v="2"/>
    <n v="2.9567999999999999"/>
    <x v="15"/>
    <x v="0"/>
    <x v="3"/>
  </r>
  <r>
    <x v="800"/>
    <x v="551"/>
    <d v="2017-11-21T00:00:00"/>
    <s v="First Class"/>
    <s v="CD-12280"/>
    <s v="Christina DeMoss"/>
    <x v="0"/>
    <x v="0"/>
    <x v="4"/>
    <x v="4"/>
    <n v="98105"/>
    <x v="1"/>
    <s v="OFF-ST-10000563"/>
    <s v="Office Supplies"/>
    <s v="Storage"/>
    <x v="903"/>
    <n v="95.94"/>
    <n v="3"/>
    <x v="0"/>
    <n v="9.5939999999999994"/>
    <x v="15"/>
    <x v="0"/>
    <x v="3"/>
  </r>
  <r>
    <x v="801"/>
    <x v="552"/>
    <d v="2014-05-15T00:00:00"/>
    <s v="First Class"/>
    <s v="HL-15040"/>
    <s v="Hunter Lopez"/>
    <x v="0"/>
    <x v="0"/>
    <x v="158"/>
    <x v="6"/>
    <n v="53209"/>
    <x v="2"/>
    <s v="FUR-FU-10000010"/>
    <s v="Furniture"/>
    <s v="Furnishings"/>
    <x v="527"/>
    <n v="34.79"/>
    <n v="7"/>
    <x v="0"/>
    <n v="10.7849"/>
    <x v="1"/>
    <x v="5"/>
    <x v="2"/>
  </r>
  <r>
    <x v="802"/>
    <x v="176"/>
    <d v="2017-01-26T00:00:00"/>
    <s v="Standard Class"/>
    <s v="TH-21100"/>
    <s v="Thea Hendricks"/>
    <x v="0"/>
    <x v="0"/>
    <x v="1"/>
    <x v="1"/>
    <n v="90045"/>
    <x v="1"/>
    <s v="TEC-PH-10004922"/>
    <s v="Technology"/>
    <s v="Phones"/>
    <x v="1076"/>
    <n v="160.77600000000001"/>
    <n v="3"/>
    <x v="2"/>
    <n v="10.048500000000001"/>
    <x v="14"/>
    <x v="9"/>
    <x v="3"/>
  </r>
  <r>
    <x v="803"/>
    <x v="505"/>
    <d v="2017-11-06T00:00:00"/>
    <s v="Standard Class"/>
    <s v="MM-18055"/>
    <s v="Michelle Moray"/>
    <x v="0"/>
    <x v="0"/>
    <x v="4"/>
    <x v="4"/>
    <n v="98115"/>
    <x v="1"/>
    <s v="OFF-BI-10004330"/>
    <s v="Office Supplies"/>
    <s v="Binders"/>
    <x v="803"/>
    <n v="88.751999999999995"/>
    <n v="3"/>
    <x v="2"/>
    <n v="27.734999999999999"/>
    <x v="17"/>
    <x v="2"/>
    <x v="3"/>
  </r>
  <r>
    <x v="803"/>
    <x v="505"/>
    <d v="2017-11-06T00:00:00"/>
    <s v="Standard Class"/>
    <s v="MM-18055"/>
    <s v="Michelle Moray"/>
    <x v="0"/>
    <x v="0"/>
    <x v="4"/>
    <x v="4"/>
    <n v="98115"/>
    <x v="1"/>
    <s v="OFF-BI-10002072"/>
    <s v="Office Supplies"/>
    <s v="Binders"/>
    <x v="838"/>
    <n v="13.904"/>
    <n v="2"/>
    <x v="2"/>
    <n v="5.2140000000000004"/>
    <x v="17"/>
    <x v="2"/>
    <x v="3"/>
  </r>
  <r>
    <x v="804"/>
    <x v="504"/>
    <d v="2017-05-06T00:00:00"/>
    <s v="Standard Class"/>
    <s v="QJ-19255"/>
    <s v="Quincy Jones"/>
    <x v="1"/>
    <x v="0"/>
    <x v="10"/>
    <x v="9"/>
    <n v="19143"/>
    <x v="3"/>
    <s v="TEC-PH-10002549"/>
    <s v="Technology"/>
    <s v="Phones"/>
    <x v="937"/>
    <n v="677.58"/>
    <n v="5"/>
    <x v="10"/>
    <n v="-158.102"/>
    <x v="17"/>
    <x v="3"/>
    <x v="3"/>
  </r>
  <r>
    <x v="804"/>
    <x v="504"/>
    <d v="2017-05-06T00:00:00"/>
    <s v="Standard Class"/>
    <s v="QJ-19255"/>
    <s v="Quincy Jones"/>
    <x v="1"/>
    <x v="0"/>
    <x v="10"/>
    <x v="9"/>
    <n v="19143"/>
    <x v="3"/>
    <s v="OFF-BI-10002353"/>
    <s v="Office Supplies"/>
    <s v="Binders"/>
    <x v="1077"/>
    <n v="13.896000000000001"/>
    <n v="3"/>
    <x v="6"/>
    <n v="-9.2639999999999993"/>
    <x v="17"/>
    <x v="3"/>
    <x v="3"/>
  </r>
  <r>
    <x v="805"/>
    <x v="390"/>
    <d v="2016-11-26T00:00:00"/>
    <s v="Second Class"/>
    <s v="NS-18505"/>
    <s v="Neola Schneider"/>
    <x v="0"/>
    <x v="0"/>
    <x v="61"/>
    <x v="5"/>
    <n v="75217"/>
    <x v="2"/>
    <s v="OFF-ST-10001325"/>
    <s v="Office Supplies"/>
    <s v="Storage"/>
    <x v="471"/>
    <n v="41.92"/>
    <n v="5"/>
    <x v="2"/>
    <n v="3.6680000000000001"/>
    <x v="16"/>
    <x v="0"/>
    <x v="0"/>
  </r>
  <r>
    <x v="805"/>
    <x v="390"/>
    <d v="2016-11-26T00:00:00"/>
    <s v="Second Class"/>
    <s v="NS-18505"/>
    <s v="Neola Schneider"/>
    <x v="0"/>
    <x v="0"/>
    <x v="61"/>
    <x v="5"/>
    <n v="75217"/>
    <x v="2"/>
    <s v="TEC-AC-10002049"/>
    <s v="Technology"/>
    <s v="Accessories"/>
    <x v="695"/>
    <n v="297.57600000000002"/>
    <n v="3"/>
    <x v="2"/>
    <n v="-7.4394"/>
    <x v="16"/>
    <x v="0"/>
    <x v="0"/>
  </r>
  <r>
    <x v="805"/>
    <x v="390"/>
    <d v="2016-11-26T00:00:00"/>
    <s v="Second Class"/>
    <s v="NS-18505"/>
    <s v="Neola Schneider"/>
    <x v="0"/>
    <x v="0"/>
    <x v="61"/>
    <x v="5"/>
    <n v="75217"/>
    <x v="2"/>
    <s v="OFF-FA-10002676"/>
    <s v="Office Supplies"/>
    <s v="Fasteners"/>
    <x v="1078"/>
    <n v="4.3440000000000003"/>
    <n v="3"/>
    <x v="2"/>
    <n v="0.86880000000000002"/>
    <x v="16"/>
    <x v="0"/>
    <x v="0"/>
  </r>
  <r>
    <x v="805"/>
    <x v="390"/>
    <d v="2016-11-26T00:00:00"/>
    <s v="Second Class"/>
    <s v="NS-18505"/>
    <s v="Neola Schneider"/>
    <x v="0"/>
    <x v="0"/>
    <x v="61"/>
    <x v="5"/>
    <n v="75217"/>
    <x v="2"/>
    <s v="TEC-AC-10003023"/>
    <s v="Technology"/>
    <s v="Accessories"/>
    <x v="1079"/>
    <n v="94.992000000000004"/>
    <n v="2"/>
    <x v="2"/>
    <n v="-2.3748"/>
    <x v="16"/>
    <x v="0"/>
    <x v="0"/>
  </r>
  <r>
    <x v="805"/>
    <x v="390"/>
    <d v="2016-11-26T00:00:00"/>
    <s v="Second Class"/>
    <s v="NS-18505"/>
    <s v="Neola Schneider"/>
    <x v="0"/>
    <x v="0"/>
    <x v="61"/>
    <x v="5"/>
    <n v="75217"/>
    <x v="2"/>
    <s v="OFF-PA-10000167"/>
    <s v="Office Supplies"/>
    <s v="Paper"/>
    <x v="1080"/>
    <n v="74.352000000000004"/>
    <n v="3"/>
    <x v="2"/>
    <n v="23.234999999999999"/>
    <x v="16"/>
    <x v="0"/>
    <x v="0"/>
  </r>
  <r>
    <x v="805"/>
    <x v="390"/>
    <d v="2016-11-26T00:00:00"/>
    <s v="Second Class"/>
    <s v="NS-18505"/>
    <s v="Neola Schneider"/>
    <x v="0"/>
    <x v="0"/>
    <x v="61"/>
    <x v="5"/>
    <n v="75217"/>
    <x v="2"/>
    <s v="OFF-AR-10003405"/>
    <s v="Office Supplies"/>
    <s v="Art"/>
    <x v="628"/>
    <n v="14.04"/>
    <n v="3"/>
    <x v="2"/>
    <n v="1.5794999999999999"/>
    <x v="16"/>
    <x v="0"/>
    <x v="0"/>
  </r>
  <r>
    <x v="806"/>
    <x v="553"/>
    <d v="2015-01-15T00:00:00"/>
    <s v="Standard Class"/>
    <s v="MM-17920"/>
    <s v="Michael Moore"/>
    <x v="0"/>
    <x v="0"/>
    <x v="20"/>
    <x v="15"/>
    <n v="10011"/>
    <x v="3"/>
    <s v="FUR-TA-10001889"/>
    <s v="Furniture"/>
    <s v="Tables"/>
    <x v="411"/>
    <n v="1018.104"/>
    <n v="4"/>
    <x v="10"/>
    <n v="-373.3048"/>
    <x v="13"/>
    <x v="9"/>
    <x v="1"/>
  </r>
  <r>
    <x v="807"/>
    <x v="15"/>
    <d v="2017-10-26T00:00:00"/>
    <s v="Standard Class"/>
    <s v="RD-19480"/>
    <s v="Rick Duston"/>
    <x v="0"/>
    <x v="0"/>
    <x v="12"/>
    <x v="5"/>
    <n v="77095"/>
    <x v="2"/>
    <s v="TEC-PH-10002185"/>
    <s v="Technology"/>
    <s v="Phones"/>
    <x v="1081"/>
    <n v="16.68"/>
    <n v="3"/>
    <x v="2"/>
    <n v="5.2125000000000004"/>
    <x v="12"/>
    <x v="2"/>
    <x v="3"/>
  </r>
  <r>
    <x v="808"/>
    <x v="554"/>
    <d v="2016-03-25T00:00:00"/>
    <s v="First Class"/>
    <s v="RB-19645"/>
    <s v="Robert Barroso"/>
    <x v="1"/>
    <x v="0"/>
    <x v="226"/>
    <x v="33"/>
    <n v="89031"/>
    <x v="1"/>
    <s v="TEC-AC-10001013"/>
    <s v="Technology"/>
    <s v="Accessories"/>
    <x v="821"/>
    <n v="58.58"/>
    <n v="2"/>
    <x v="0"/>
    <n v="19.331399999999999"/>
    <x v="6"/>
    <x v="10"/>
    <x v="0"/>
  </r>
  <r>
    <x v="809"/>
    <x v="445"/>
    <d v="2017-07-07T00:00:00"/>
    <s v="Standard Class"/>
    <s v="RD-19585"/>
    <s v="Rob Dowd"/>
    <x v="0"/>
    <x v="0"/>
    <x v="243"/>
    <x v="5"/>
    <n v="75023"/>
    <x v="2"/>
    <s v="TEC-PH-10002726"/>
    <s v="Technology"/>
    <s v="Phones"/>
    <x v="66"/>
    <n v="167.96799999999999"/>
    <n v="4"/>
    <x v="2"/>
    <n v="62.988"/>
    <x v="21"/>
    <x v="7"/>
    <x v="3"/>
  </r>
  <r>
    <x v="810"/>
    <x v="555"/>
    <d v="2015-12-12T00:00:00"/>
    <s v="First Class"/>
    <s v="SW-20455"/>
    <s v="Shaun Weien"/>
    <x v="0"/>
    <x v="0"/>
    <x v="244"/>
    <x v="17"/>
    <n v="23434"/>
    <x v="0"/>
    <s v="OFF-LA-10003930"/>
    <s v="Office Supplies"/>
    <s v="Labels"/>
    <x v="508"/>
    <n v="196.62"/>
    <n v="2"/>
    <x v="0"/>
    <n v="96.343800000000002"/>
    <x v="2"/>
    <x v="4"/>
    <x v="1"/>
  </r>
  <r>
    <x v="811"/>
    <x v="14"/>
    <d v="2015-09-21T00:00:00"/>
    <s v="Standard Class"/>
    <s v="SF-20965"/>
    <s v="Sylvia Foulston"/>
    <x v="1"/>
    <x v="0"/>
    <x v="12"/>
    <x v="5"/>
    <n v="77041"/>
    <x v="2"/>
    <s v="FUR-FU-10003535"/>
    <s v="Furniture"/>
    <s v="Furnishings"/>
    <x v="897"/>
    <n v="21.936"/>
    <n v="2"/>
    <x v="7"/>
    <n v="-10.419600000000001"/>
    <x v="11"/>
    <x v="8"/>
    <x v="1"/>
  </r>
  <r>
    <x v="811"/>
    <x v="14"/>
    <d v="2015-09-21T00:00:00"/>
    <s v="Standard Class"/>
    <s v="SF-20965"/>
    <s v="Sylvia Foulston"/>
    <x v="1"/>
    <x v="0"/>
    <x v="12"/>
    <x v="5"/>
    <n v="77041"/>
    <x v="2"/>
    <s v="OFF-BI-10000088"/>
    <s v="Office Supplies"/>
    <s v="Binders"/>
    <x v="1034"/>
    <n v="6.5880000000000001"/>
    <n v="3"/>
    <x v="3"/>
    <n v="-10.211399999999999"/>
    <x v="11"/>
    <x v="8"/>
    <x v="1"/>
  </r>
  <r>
    <x v="812"/>
    <x v="556"/>
    <d v="2016-05-24T00:00:00"/>
    <s v="Standard Class"/>
    <s v="EB-13930"/>
    <s v="Eric Barreto"/>
    <x v="0"/>
    <x v="0"/>
    <x v="8"/>
    <x v="1"/>
    <n v="94110"/>
    <x v="1"/>
    <s v="OFF-ST-10000604"/>
    <s v="Office Supplies"/>
    <s v="Storage"/>
    <x v="54"/>
    <n v="104.28"/>
    <n v="3"/>
    <x v="0"/>
    <n v="26.07"/>
    <x v="15"/>
    <x v="5"/>
    <x v="0"/>
  </r>
  <r>
    <x v="812"/>
    <x v="556"/>
    <d v="2016-05-24T00:00:00"/>
    <s v="Standard Class"/>
    <s v="EB-13930"/>
    <s v="Eric Barreto"/>
    <x v="0"/>
    <x v="0"/>
    <x v="8"/>
    <x v="1"/>
    <n v="94110"/>
    <x v="1"/>
    <s v="OFF-PA-10004040"/>
    <s v="Office Supplies"/>
    <s v="Paper"/>
    <x v="99"/>
    <n v="17.940000000000001"/>
    <n v="3"/>
    <x v="0"/>
    <n v="8.7905999999999995"/>
    <x v="15"/>
    <x v="5"/>
    <x v="0"/>
  </r>
  <r>
    <x v="813"/>
    <x v="557"/>
    <d v="2014-09-13T00:00:00"/>
    <s v="Standard Class"/>
    <s v="SB-20290"/>
    <s v="Sean Braxton"/>
    <x v="1"/>
    <x v="0"/>
    <x v="10"/>
    <x v="9"/>
    <n v="19134"/>
    <x v="3"/>
    <s v="OFF-ST-10002344"/>
    <s v="Office Supplies"/>
    <s v="Storage"/>
    <x v="865"/>
    <n v="64.784000000000006"/>
    <n v="1"/>
    <x v="2"/>
    <n v="-14.5764"/>
    <x v="29"/>
    <x v="8"/>
    <x v="2"/>
  </r>
  <r>
    <x v="813"/>
    <x v="557"/>
    <d v="2014-09-13T00:00:00"/>
    <s v="Standard Class"/>
    <s v="SB-20290"/>
    <s v="Sean Braxton"/>
    <x v="1"/>
    <x v="0"/>
    <x v="10"/>
    <x v="9"/>
    <n v="19134"/>
    <x v="3"/>
    <s v="TEC-PH-10003589"/>
    <s v="Technology"/>
    <s v="Phones"/>
    <x v="826"/>
    <n v="32.381999999999998"/>
    <n v="3"/>
    <x v="10"/>
    <n v="4.3175999999999997"/>
    <x v="29"/>
    <x v="8"/>
    <x v="2"/>
  </r>
  <r>
    <x v="813"/>
    <x v="557"/>
    <d v="2014-09-13T00:00:00"/>
    <s v="Standard Class"/>
    <s v="SB-20290"/>
    <s v="Sean Braxton"/>
    <x v="1"/>
    <x v="0"/>
    <x v="10"/>
    <x v="9"/>
    <n v="19134"/>
    <x v="3"/>
    <s v="FUR-FU-10000758"/>
    <s v="Furniture"/>
    <s v="Furnishings"/>
    <x v="1082"/>
    <n v="42.368000000000002"/>
    <n v="2"/>
    <x v="2"/>
    <n v="8.4735999999999994"/>
    <x v="29"/>
    <x v="8"/>
    <x v="2"/>
  </r>
  <r>
    <x v="813"/>
    <x v="557"/>
    <d v="2014-09-13T00:00:00"/>
    <s v="Standard Class"/>
    <s v="SB-20290"/>
    <s v="Sean Braxton"/>
    <x v="1"/>
    <x v="0"/>
    <x v="10"/>
    <x v="9"/>
    <n v="19134"/>
    <x v="3"/>
    <s v="TEC-MA-10004679"/>
    <s v="Technology"/>
    <s v="Machines"/>
    <x v="1083"/>
    <n v="399.54"/>
    <n v="4"/>
    <x v="6"/>
    <n v="-559.35599999999999"/>
    <x v="29"/>
    <x v="8"/>
    <x v="2"/>
  </r>
  <r>
    <x v="814"/>
    <x v="321"/>
    <d v="2016-10-01T00:00:00"/>
    <s v="Second Class"/>
    <s v="PS-18760"/>
    <s v="Pamela Stobb"/>
    <x v="0"/>
    <x v="0"/>
    <x v="1"/>
    <x v="1"/>
    <n v="90008"/>
    <x v="1"/>
    <s v="OFF-PA-10000176"/>
    <s v="Office Supplies"/>
    <s v="Paper"/>
    <x v="640"/>
    <n v="18.97"/>
    <n v="1"/>
    <x v="0"/>
    <n v="9.1056000000000008"/>
    <x v="25"/>
    <x v="8"/>
    <x v="0"/>
  </r>
  <r>
    <x v="815"/>
    <x v="77"/>
    <d v="2016-11-12T00:00:00"/>
    <s v="Standard Class"/>
    <s v="CB-12535"/>
    <s v="Claudia Bergmann"/>
    <x v="1"/>
    <x v="0"/>
    <x v="8"/>
    <x v="1"/>
    <n v="94110"/>
    <x v="1"/>
    <s v="FUR-FU-10002597"/>
    <s v="Furniture"/>
    <s v="Furnishings"/>
    <x v="627"/>
    <n v="14.82"/>
    <n v="3"/>
    <x v="0"/>
    <n v="6.2244000000000002"/>
    <x v="29"/>
    <x v="0"/>
    <x v="0"/>
  </r>
  <r>
    <x v="816"/>
    <x v="558"/>
    <d v="2017-04-27T00:00:00"/>
    <s v="First Class"/>
    <s v="DK-12835"/>
    <s v="Damala Kotsonis"/>
    <x v="1"/>
    <x v="0"/>
    <x v="10"/>
    <x v="9"/>
    <n v="19143"/>
    <x v="3"/>
    <s v="OFF-AP-10002495"/>
    <s v="Office Supplies"/>
    <s v="Appliances"/>
    <x v="1084"/>
    <n v="99.28"/>
    <n v="2"/>
    <x v="2"/>
    <n v="12.41"/>
    <x v="16"/>
    <x v="3"/>
    <x v="3"/>
  </r>
  <r>
    <x v="816"/>
    <x v="558"/>
    <d v="2017-04-27T00:00:00"/>
    <s v="First Class"/>
    <s v="DK-12835"/>
    <s v="Damala Kotsonis"/>
    <x v="1"/>
    <x v="0"/>
    <x v="10"/>
    <x v="9"/>
    <n v="19143"/>
    <x v="3"/>
    <s v="OFF-BI-10002813"/>
    <s v="Office Supplies"/>
    <s v="Binders"/>
    <x v="914"/>
    <n v="1.1879999999999999"/>
    <n v="2"/>
    <x v="6"/>
    <n v="-0.99"/>
    <x v="16"/>
    <x v="3"/>
    <x v="3"/>
  </r>
  <r>
    <x v="816"/>
    <x v="558"/>
    <d v="2017-04-27T00:00:00"/>
    <s v="First Class"/>
    <s v="DK-12835"/>
    <s v="Damala Kotsonis"/>
    <x v="1"/>
    <x v="0"/>
    <x v="10"/>
    <x v="9"/>
    <n v="19143"/>
    <x v="3"/>
    <s v="OFF-BI-10002414"/>
    <s v="Office Supplies"/>
    <s v="Binders"/>
    <x v="1085"/>
    <n v="7.5179999999999998"/>
    <n v="2"/>
    <x v="6"/>
    <n v="-5.7637999999999998"/>
    <x v="16"/>
    <x v="3"/>
    <x v="3"/>
  </r>
  <r>
    <x v="817"/>
    <x v="389"/>
    <d v="2017-12-12T00:00:00"/>
    <s v="First Class"/>
    <s v="AW-10840"/>
    <s v="Anthony Witt"/>
    <x v="0"/>
    <x v="0"/>
    <x v="10"/>
    <x v="9"/>
    <n v="19140"/>
    <x v="3"/>
    <s v="OFF-PA-10000788"/>
    <s v="Office Supplies"/>
    <s v="Paper"/>
    <x v="738"/>
    <n v="10.368"/>
    <n v="2"/>
    <x v="2"/>
    <n v="3.6288"/>
    <x v="13"/>
    <x v="4"/>
    <x v="3"/>
  </r>
  <r>
    <x v="817"/>
    <x v="389"/>
    <d v="2017-12-12T00:00:00"/>
    <s v="First Class"/>
    <s v="AW-10840"/>
    <s v="Anthony Witt"/>
    <x v="0"/>
    <x v="0"/>
    <x v="10"/>
    <x v="9"/>
    <n v="19140"/>
    <x v="3"/>
    <s v="FUR-FU-10004306"/>
    <s v="Furniture"/>
    <s v="Furnishings"/>
    <x v="622"/>
    <n v="310.88"/>
    <n v="2"/>
    <x v="2"/>
    <n v="23.315999999999999"/>
    <x v="13"/>
    <x v="4"/>
    <x v="3"/>
  </r>
  <r>
    <x v="818"/>
    <x v="559"/>
    <d v="2014-08-20T00:00:00"/>
    <s v="Standard Class"/>
    <s v="TS-21610"/>
    <s v="Troy Staebel"/>
    <x v="0"/>
    <x v="0"/>
    <x v="10"/>
    <x v="9"/>
    <n v="19143"/>
    <x v="3"/>
    <s v="FUR-TA-10001539"/>
    <s v="Furniture"/>
    <s v="Tables"/>
    <x v="10"/>
    <n v="853.09199999999998"/>
    <n v="6"/>
    <x v="10"/>
    <n v="-227.49119999999999"/>
    <x v="9"/>
    <x v="6"/>
    <x v="2"/>
  </r>
  <r>
    <x v="819"/>
    <x v="34"/>
    <d v="2017-12-15T00:00:00"/>
    <s v="Standard Class"/>
    <s v="HF-14995"/>
    <s v="Herbert Flentye"/>
    <x v="0"/>
    <x v="0"/>
    <x v="245"/>
    <x v="14"/>
    <n v="46203"/>
    <x v="2"/>
    <s v="OFF-PA-10000575"/>
    <s v="Office Supplies"/>
    <s v="Paper"/>
    <x v="1059"/>
    <n v="33.450000000000003"/>
    <n v="5"/>
    <x v="0"/>
    <n v="15.387"/>
    <x v="3"/>
    <x v="4"/>
    <x v="3"/>
  </r>
  <r>
    <x v="819"/>
    <x v="34"/>
    <d v="2017-12-15T00:00:00"/>
    <s v="Standard Class"/>
    <s v="HF-14995"/>
    <s v="Herbert Flentye"/>
    <x v="0"/>
    <x v="0"/>
    <x v="245"/>
    <x v="14"/>
    <n v="46203"/>
    <x v="2"/>
    <s v="OFF-BI-10004182"/>
    <s v="Office Supplies"/>
    <s v="Binders"/>
    <x v="73"/>
    <n v="10.4"/>
    <n v="5"/>
    <x v="0"/>
    <n v="5.0960000000000001"/>
    <x v="3"/>
    <x v="4"/>
    <x v="3"/>
  </r>
  <r>
    <x v="820"/>
    <x v="560"/>
    <d v="2016-03-19T00:00:00"/>
    <s v="Standard Class"/>
    <s v="HZ-14950"/>
    <s v="Henia Zydlo"/>
    <x v="0"/>
    <x v="0"/>
    <x v="38"/>
    <x v="24"/>
    <n v="43229"/>
    <x v="3"/>
    <s v="FUR-FU-10004020"/>
    <s v="Furniture"/>
    <s v="Furnishings"/>
    <x v="493"/>
    <n v="21.88"/>
    <n v="5"/>
    <x v="2"/>
    <n v="6.2904999999999998"/>
    <x v="19"/>
    <x v="10"/>
    <x v="0"/>
  </r>
  <r>
    <x v="821"/>
    <x v="190"/>
    <d v="2016-06-29T00:00:00"/>
    <s v="Second Class"/>
    <s v="AB-10255"/>
    <s v="Alejandro Ballentine"/>
    <x v="2"/>
    <x v="0"/>
    <x v="243"/>
    <x v="5"/>
    <n v="75023"/>
    <x v="2"/>
    <s v="TEC-AC-10003133"/>
    <s v="Technology"/>
    <s v="Accessories"/>
    <x v="1086"/>
    <n v="13.616"/>
    <n v="2"/>
    <x v="2"/>
    <n v="3.5741999999999998"/>
    <x v="20"/>
    <x v="1"/>
    <x v="0"/>
  </r>
  <r>
    <x v="822"/>
    <x v="12"/>
    <d v="2015-09-28T00:00:00"/>
    <s v="Second Class"/>
    <s v="PO-19195"/>
    <s v="Phillina Ober"/>
    <x v="2"/>
    <x v="0"/>
    <x v="246"/>
    <x v="30"/>
    <n v="7002"/>
    <x v="3"/>
    <s v="TEC-AC-10002006"/>
    <s v="Technology"/>
    <s v="Accessories"/>
    <x v="1087"/>
    <n v="63.96"/>
    <n v="4"/>
    <x v="0"/>
    <n v="19.8276"/>
    <x v="10"/>
    <x v="8"/>
    <x v="1"/>
  </r>
  <r>
    <x v="822"/>
    <x v="12"/>
    <d v="2015-09-28T00:00:00"/>
    <s v="Second Class"/>
    <s v="PO-19195"/>
    <s v="Phillina Ober"/>
    <x v="2"/>
    <x v="0"/>
    <x v="246"/>
    <x v="30"/>
    <n v="7002"/>
    <x v="3"/>
    <s v="OFF-BI-10003314"/>
    <s v="Office Supplies"/>
    <s v="Binders"/>
    <x v="308"/>
    <n v="14.46"/>
    <n v="3"/>
    <x v="0"/>
    <n v="7.0853999999999999"/>
    <x v="10"/>
    <x v="8"/>
    <x v="1"/>
  </r>
  <r>
    <x v="822"/>
    <x v="12"/>
    <d v="2015-09-28T00:00:00"/>
    <s v="Second Class"/>
    <s v="PO-19195"/>
    <s v="Phillina Ober"/>
    <x v="2"/>
    <x v="0"/>
    <x v="246"/>
    <x v="30"/>
    <n v="7002"/>
    <x v="3"/>
    <s v="TEC-PH-10002726"/>
    <s v="Technology"/>
    <s v="Phones"/>
    <x v="66"/>
    <n v="104.98"/>
    <n v="2"/>
    <x v="0"/>
    <n v="52.49"/>
    <x v="10"/>
    <x v="8"/>
    <x v="1"/>
  </r>
  <r>
    <x v="823"/>
    <x v="17"/>
    <d v="2015-12-31T00:00:00"/>
    <s v="Standard Class"/>
    <s v="AG-10900"/>
    <s v="Arthur Gainer"/>
    <x v="0"/>
    <x v="0"/>
    <x v="1"/>
    <x v="1"/>
    <n v="90008"/>
    <x v="1"/>
    <s v="OFF-AP-10000240"/>
    <s v="Office Supplies"/>
    <s v="Appliances"/>
    <x v="650"/>
    <n v="106.96"/>
    <n v="2"/>
    <x v="0"/>
    <n v="31.0184"/>
    <x v="8"/>
    <x v="4"/>
    <x v="1"/>
  </r>
  <r>
    <x v="823"/>
    <x v="17"/>
    <d v="2015-12-31T00:00:00"/>
    <s v="Standard Class"/>
    <s v="AG-10900"/>
    <s v="Arthur Gainer"/>
    <x v="0"/>
    <x v="0"/>
    <x v="1"/>
    <x v="1"/>
    <n v="90008"/>
    <x v="1"/>
    <s v="OFF-LA-10002381"/>
    <s v="Office Supplies"/>
    <s v="Labels"/>
    <x v="1088"/>
    <n v="21.56"/>
    <n v="7"/>
    <x v="0"/>
    <n v="10.348800000000001"/>
    <x v="8"/>
    <x v="4"/>
    <x v="1"/>
  </r>
  <r>
    <x v="824"/>
    <x v="561"/>
    <d v="2014-06-07T00:00:00"/>
    <s v="Second Class"/>
    <s v="SC-20725"/>
    <s v="Steven Cartwright"/>
    <x v="0"/>
    <x v="0"/>
    <x v="4"/>
    <x v="4"/>
    <n v="98115"/>
    <x v="1"/>
    <s v="FUR-TA-10004086"/>
    <s v="Furniture"/>
    <s v="Tables"/>
    <x v="832"/>
    <n v="515.88"/>
    <n v="6"/>
    <x v="0"/>
    <n v="113.4936"/>
    <x v="21"/>
    <x v="1"/>
    <x v="2"/>
  </r>
  <r>
    <x v="825"/>
    <x v="562"/>
    <d v="2015-07-15T00:00:00"/>
    <s v="Second Class"/>
    <s v="ND-18370"/>
    <s v="Natalie DeCherney"/>
    <x v="0"/>
    <x v="0"/>
    <x v="20"/>
    <x v="15"/>
    <n v="10035"/>
    <x v="3"/>
    <s v="OFF-BI-10000320"/>
    <s v="Office Supplies"/>
    <s v="Binders"/>
    <x v="776"/>
    <n v="11.808"/>
    <n v="2"/>
    <x v="2"/>
    <n v="4.2804000000000002"/>
    <x v="7"/>
    <x v="7"/>
    <x v="1"/>
  </r>
  <r>
    <x v="825"/>
    <x v="562"/>
    <d v="2015-07-15T00:00:00"/>
    <s v="Second Class"/>
    <s v="ND-18370"/>
    <s v="Natalie DeCherney"/>
    <x v="0"/>
    <x v="0"/>
    <x v="20"/>
    <x v="15"/>
    <n v="10035"/>
    <x v="3"/>
    <s v="FUR-CH-10000595"/>
    <s v="Furniture"/>
    <s v="Chairs"/>
    <x v="468"/>
    <n v="1931.04"/>
    <n v="9"/>
    <x v="9"/>
    <n v="321.83999999999997"/>
    <x v="7"/>
    <x v="7"/>
    <x v="1"/>
  </r>
  <r>
    <x v="825"/>
    <x v="562"/>
    <d v="2015-07-15T00:00:00"/>
    <s v="Second Class"/>
    <s v="ND-18370"/>
    <s v="Natalie DeCherney"/>
    <x v="0"/>
    <x v="0"/>
    <x v="20"/>
    <x v="15"/>
    <n v="10035"/>
    <x v="3"/>
    <s v="OFF-PA-10000349"/>
    <s v="Office Supplies"/>
    <s v="Paper"/>
    <x v="33"/>
    <n v="9.9600000000000009"/>
    <n v="2"/>
    <x v="0"/>
    <n v="4.6811999999999996"/>
    <x v="7"/>
    <x v="7"/>
    <x v="1"/>
  </r>
  <r>
    <x v="826"/>
    <x v="563"/>
    <d v="2014-02-06T00:00:00"/>
    <s v="Standard Class"/>
    <s v="CD-12790"/>
    <s v="Cynthia Delaney"/>
    <x v="2"/>
    <x v="0"/>
    <x v="70"/>
    <x v="1"/>
    <n v="92037"/>
    <x v="1"/>
    <s v="OFF-FA-10001843"/>
    <s v="Office Supplies"/>
    <s v="Fasteners"/>
    <x v="128"/>
    <n v="12.35"/>
    <n v="5"/>
    <x v="0"/>
    <n v="5.8045"/>
    <x v="28"/>
    <x v="11"/>
    <x v="2"/>
  </r>
  <r>
    <x v="827"/>
    <x v="387"/>
    <d v="2016-03-08T00:00:00"/>
    <s v="Same Day"/>
    <s v="PG-18820"/>
    <s v="Patrick Gardner"/>
    <x v="0"/>
    <x v="0"/>
    <x v="220"/>
    <x v="16"/>
    <n v="85301"/>
    <x v="1"/>
    <s v="OFF-BI-10003676"/>
    <s v="Office Supplies"/>
    <s v="Binders"/>
    <x v="824"/>
    <n v="9.702"/>
    <n v="3"/>
    <x v="6"/>
    <n v="-7.1147999999999998"/>
    <x v="0"/>
    <x v="10"/>
    <x v="0"/>
  </r>
  <r>
    <x v="828"/>
    <x v="6"/>
    <d v="2015-11-26T00:00:00"/>
    <s v="Standard Class"/>
    <s v="IM-15070"/>
    <s v="Irene Maddox"/>
    <x v="0"/>
    <x v="0"/>
    <x v="10"/>
    <x v="9"/>
    <n v="19120"/>
    <x v="3"/>
    <s v="OFF-BI-10003638"/>
    <s v="Office Supplies"/>
    <s v="Binders"/>
    <x v="612"/>
    <n v="11.61"/>
    <n v="2"/>
    <x v="6"/>
    <n v="-9.2880000000000003"/>
    <x v="6"/>
    <x v="0"/>
    <x v="1"/>
  </r>
  <r>
    <x v="829"/>
    <x v="505"/>
    <d v="2017-11-05T00:00:00"/>
    <s v="Standard Class"/>
    <s v="JK-15205"/>
    <s v="Jamie Kunitz"/>
    <x v="0"/>
    <x v="0"/>
    <x v="8"/>
    <x v="1"/>
    <n v="94122"/>
    <x v="1"/>
    <s v="OFF-LA-10003077"/>
    <s v="Office Supplies"/>
    <s v="Labels"/>
    <x v="1089"/>
    <n v="43.86"/>
    <n v="6"/>
    <x v="0"/>
    <n v="20.6142"/>
    <x v="17"/>
    <x v="2"/>
    <x v="3"/>
  </r>
  <r>
    <x v="829"/>
    <x v="505"/>
    <d v="2017-11-05T00:00:00"/>
    <s v="Standard Class"/>
    <s v="JK-15205"/>
    <s v="Jamie Kunitz"/>
    <x v="0"/>
    <x v="0"/>
    <x v="8"/>
    <x v="1"/>
    <n v="94122"/>
    <x v="1"/>
    <s v="TEC-PH-10003505"/>
    <s v="Technology"/>
    <s v="Phones"/>
    <x v="910"/>
    <n v="148.47999999999999"/>
    <n v="2"/>
    <x v="2"/>
    <n v="16.704000000000001"/>
    <x v="17"/>
    <x v="2"/>
    <x v="3"/>
  </r>
  <r>
    <x v="829"/>
    <x v="505"/>
    <d v="2017-11-05T00:00:00"/>
    <s v="Standard Class"/>
    <s v="JK-15205"/>
    <s v="Jamie Kunitz"/>
    <x v="0"/>
    <x v="0"/>
    <x v="8"/>
    <x v="1"/>
    <n v="94122"/>
    <x v="1"/>
    <s v="OFF-PA-10003424"/>
    <s v="Office Supplies"/>
    <s v="Paper"/>
    <x v="1090"/>
    <n v="7.42"/>
    <n v="2"/>
    <x v="0"/>
    <n v="3.71"/>
    <x v="17"/>
    <x v="2"/>
    <x v="3"/>
  </r>
  <r>
    <x v="829"/>
    <x v="505"/>
    <d v="2017-11-05T00:00:00"/>
    <s v="Standard Class"/>
    <s v="JK-15205"/>
    <s v="Jamie Kunitz"/>
    <x v="0"/>
    <x v="0"/>
    <x v="8"/>
    <x v="1"/>
    <n v="94122"/>
    <x v="1"/>
    <s v="FUR-CH-10003061"/>
    <s v="Furniture"/>
    <s v="Chairs"/>
    <x v="51"/>
    <n v="71.992000000000004"/>
    <n v="1"/>
    <x v="2"/>
    <n v="-0.89990000000000003"/>
    <x v="17"/>
    <x v="2"/>
    <x v="3"/>
  </r>
  <r>
    <x v="829"/>
    <x v="505"/>
    <d v="2017-11-05T00:00:00"/>
    <s v="Standard Class"/>
    <s v="JK-15205"/>
    <s v="Jamie Kunitz"/>
    <x v="0"/>
    <x v="0"/>
    <x v="8"/>
    <x v="1"/>
    <n v="94122"/>
    <x v="1"/>
    <s v="OFF-AR-10003514"/>
    <s v="Office Supplies"/>
    <s v="Art"/>
    <x v="182"/>
    <n v="19.899999999999999"/>
    <n v="5"/>
    <x v="0"/>
    <n v="6.5670000000000002"/>
    <x v="17"/>
    <x v="2"/>
    <x v="3"/>
  </r>
  <r>
    <x v="829"/>
    <x v="505"/>
    <d v="2017-11-05T00:00:00"/>
    <s v="Standard Class"/>
    <s v="JK-15205"/>
    <s v="Jamie Kunitz"/>
    <x v="0"/>
    <x v="0"/>
    <x v="8"/>
    <x v="1"/>
    <n v="94122"/>
    <x v="1"/>
    <s v="OFF-AP-10002684"/>
    <s v="Office Supplies"/>
    <s v="Appliances"/>
    <x v="167"/>
    <n v="1702.12"/>
    <n v="14"/>
    <x v="0"/>
    <n v="510.63600000000002"/>
    <x v="17"/>
    <x v="2"/>
    <x v="3"/>
  </r>
  <r>
    <x v="830"/>
    <x v="564"/>
    <d v="2015-02-04T00:00:00"/>
    <s v="Standard Class"/>
    <s v="JP-15520"/>
    <s v="Jeremy Pistek"/>
    <x v="0"/>
    <x v="0"/>
    <x v="12"/>
    <x v="5"/>
    <n v="77070"/>
    <x v="2"/>
    <s v="OFF-PA-10004405"/>
    <s v="Office Supplies"/>
    <s v="Paper"/>
    <x v="1091"/>
    <n v="14.304"/>
    <n v="6"/>
    <x v="2"/>
    <n v="5.0064000000000002"/>
    <x v="17"/>
    <x v="9"/>
    <x v="1"/>
  </r>
  <r>
    <x v="831"/>
    <x v="565"/>
    <d v="2017-09-13T00:00:00"/>
    <s v="Second Class"/>
    <s v="MM-18055"/>
    <s v="Michelle Moray"/>
    <x v="0"/>
    <x v="0"/>
    <x v="22"/>
    <x v="10"/>
    <n v="60610"/>
    <x v="2"/>
    <s v="FUR-TA-10004289"/>
    <s v="Furniture"/>
    <s v="Tables"/>
    <x v="189"/>
    <n v="765.625"/>
    <n v="7"/>
    <x v="5"/>
    <n v="-566.5625"/>
    <x v="0"/>
    <x v="8"/>
    <x v="3"/>
  </r>
  <r>
    <x v="832"/>
    <x v="566"/>
    <d v="2017-10-13T00:00:00"/>
    <s v="Standard Class"/>
    <s v="DC-13285"/>
    <s v="Debra Catini"/>
    <x v="0"/>
    <x v="0"/>
    <x v="8"/>
    <x v="1"/>
    <n v="94110"/>
    <x v="1"/>
    <s v="FUR-BO-10003965"/>
    <s v="Furniture"/>
    <s v="Bookcases"/>
    <x v="1092"/>
    <n v="307.666"/>
    <n v="2"/>
    <x v="11"/>
    <n v="-14.478400000000001"/>
    <x v="29"/>
    <x v="2"/>
    <x v="3"/>
  </r>
  <r>
    <x v="833"/>
    <x v="567"/>
    <d v="2016-05-04T00:00:00"/>
    <s v="Standard Class"/>
    <s v="JL-15835"/>
    <s v="John Lee"/>
    <x v="0"/>
    <x v="0"/>
    <x v="20"/>
    <x v="15"/>
    <n v="10011"/>
    <x v="3"/>
    <s v="OFF-BI-10003314"/>
    <s v="Office Supplies"/>
    <s v="Binders"/>
    <x v="308"/>
    <n v="7.7119999999999997"/>
    <n v="2"/>
    <x v="2"/>
    <n v="2.7955999999999999"/>
    <x v="17"/>
    <x v="3"/>
    <x v="0"/>
  </r>
  <r>
    <x v="834"/>
    <x v="288"/>
    <d v="2016-05-24T00:00:00"/>
    <s v="Standard Class"/>
    <s v="BN-11515"/>
    <s v="Bradley Nguyen"/>
    <x v="0"/>
    <x v="0"/>
    <x v="20"/>
    <x v="15"/>
    <n v="10011"/>
    <x v="3"/>
    <s v="OFF-AP-10001563"/>
    <s v="Office Supplies"/>
    <s v="Appliances"/>
    <x v="535"/>
    <n v="242.9"/>
    <n v="5"/>
    <x v="0"/>
    <n v="70.441000000000003"/>
    <x v="12"/>
    <x v="5"/>
    <x v="0"/>
  </r>
  <r>
    <x v="834"/>
    <x v="288"/>
    <d v="2016-05-24T00:00:00"/>
    <s v="Standard Class"/>
    <s v="BN-11515"/>
    <s v="Bradley Nguyen"/>
    <x v="0"/>
    <x v="0"/>
    <x v="20"/>
    <x v="15"/>
    <n v="10011"/>
    <x v="3"/>
    <s v="OFF-ST-10004123"/>
    <s v="Office Supplies"/>
    <s v="Storage"/>
    <x v="72"/>
    <n v="454.9"/>
    <n v="5"/>
    <x v="0"/>
    <n v="0"/>
    <x v="12"/>
    <x v="5"/>
    <x v="0"/>
  </r>
  <r>
    <x v="834"/>
    <x v="288"/>
    <d v="2016-05-24T00:00:00"/>
    <s v="Standard Class"/>
    <s v="BN-11515"/>
    <s v="Bradley Nguyen"/>
    <x v="0"/>
    <x v="0"/>
    <x v="20"/>
    <x v="15"/>
    <n v="10011"/>
    <x v="3"/>
    <s v="FUR-FU-10002088"/>
    <s v="Furniture"/>
    <s v="Furnishings"/>
    <x v="1093"/>
    <n v="35.92"/>
    <n v="4"/>
    <x v="0"/>
    <n v="15.086399999999999"/>
    <x v="12"/>
    <x v="5"/>
    <x v="0"/>
  </r>
  <r>
    <x v="834"/>
    <x v="288"/>
    <d v="2016-05-24T00:00:00"/>
    <s v="Standard Class"/>
    <s v="BN-11515"/>
    <s v="Bradley Nguyen"/>
    <x v="0"/>
    <x v="0"/>
    <x v="20"/>
    <x v="15"/>
    <n v="10011"/>
    <x v="3"/>
    <s v="FUR-FU-10000010"/>
    <s v="Furniture"/>
    <s v="Furnishings"/>
    <x v="527"/>
    <n v="39.76"/>
    <n v="8"/>
    <x v="0"/>
    <n v="12.3256"/>
    <x v="12"/>
    <x v="5"/>
    <x v="0"/>
  </r>
  <r>
    <x v="834"/>
    <x v="288"/>
    <d v="2016-05-24T00:00:00"/>
    <s v="Standard Class"/>
    <s v="BN-11515"/>
    <s v="Bradley Nguyen"/>
    <x v="0"/>
    <x v="0"/>
    <x v="20"/>
    <x v="15"/>
    <n v="10011"/>
    <x v="3"/>
    <s v="OFF-BI-10002824"/>
    <s v="Office Supplies"/>
    <s v="Binders"/>
    <x v="528"/>
    <n v="47.744"/>
    <n v="4"/>
    <x v="2"/>
    <n v="14.92"/>
    <x v="12"/>
    <x v="5"/>
    <x v="0"/>
  </r>
  <r>
    <x v="835"/>
    <x v="139"/>
    <d v="2015-12-25T00:00:00"/>
    <s v="Standard Class"/>
    <s v="KD-16345"/>
    <s v="Katherine Ducich"/>
    <x v="0"/>
    <x v="0"/>
    <x v="22"/>
    <x v="10"/>
    <n v="60623"/>
    <x v="2"/>
    <s v="TEC-PH-10001061"/>
    <s v="Technology"/>
    <s v="Phones"/>
    <x v="830"/>
    <n v="159.98400000000001"/>
    <n v="2"/>
    <x v="2"/>
    <n v="11.998799999999999"/>
    <x v="14"/>
    <x v="4"/>
    <x v="1"/>
  </r>
  <r>
    <x v="835"/>
    <x v="139"/>
    <d v="2015-12-25T00:00:00"/>
    <s v="Standard Class"/>
    <s v="KD-16345"/>
    <s v="Katherine Ducich"/>
    <x v="0"/>
    <x v="0"/>
    <x v="22"/>
    <x v="10"/>
    <n v="60623"/>
    <x v="2"/>
    <s v="TEC-AC-10000736"/>
    <s v="Technology"/>
    <s v="Accessories"/>
    <x v="1094"/>
    <n v="255.96799999999999"/>
    <n v="4"/>
    <x v="2"/>
    <n v="51.193600000000004"/>
    <x v="14"/>
    <x v="4"/>
    <x v="1"/>
  </r>
  <r>
    <x v="835"/>
    <x v="139"/>
    <d v="2015-12-25T00:00:00"/>
    <s v="Standard Class"/>
    <s v="KD-16345"/>
    <s v="Katherine Ducich"/>
    <x v="0"/>
    <x v="0"/>
    <x v="22"/>
    <x v="10"/>
    <n v="60623"/>
    <x v="2"/>
    <s v="FUR-BO-10003966"/>
    <s v="Furniture"/>
    <s v="Bookcases"/>
    <x v="1095"/>
    <n v="359.05799999999999"/>
    <n v="3"/>
    <x v="4"/>
    <n v="-71.811599999999999"/>
    <x v="14"/>
    <x v="4"/>
    <x v="1"/>
  </r>
  <r>
    <x v="836"/>
    <x v="546"/>
    <d v="2015-12-20T00:00:00"/>
    <s v="First Class"/>
    <s v="JK-15370"/>
    <s v="Jay Kimmel"/>
    <x v="0"/>
    <x v="0"/>
    <x v="10"/>
    <x v="9"/>
    <n v="19143"/>
    <x v="3"/>
    <s v="OFF-AP-10000828"/>
    <s v="Office Supplies"/>
    <s v="Appliances"/>
    <x v="1096"/>
    <n v="434.35199999999998"/>
    <n v="3"/>
    <x v="2"/>
    <n v="43.435200000000002"/>
    <x v="12"/>
    <x v="4"/>
    <x v="1"/>
  </r>
  <r>
    <x v="836"/>
    <x v="546"/>
    <d v="2015-12-20T00:00:00"/>
    <s v="First Class"/>
    <s v="JK-15370"/>
    <s v="Jay Kimmel"/>
    <x v="0"/>
    <x v="0"/>
    <x v="10"/>
    <x v="9"/>
    <n v="19143"/>
    <x v="3"/>
    <s v="OFF-AP-10002906"/>
    <s v="Office Supplies"/>
    <s v="Appliances"/>
    <x v="1097"/>
    <n v="3.552"/>
    <n v="2"/>
    <x v="2"/>
    <n v="0.44400000000000001"/>
    <x v="12"/>
    <x v="4"/>
    <x v="1"/>
  </r>
  <r>
    <x v="836"/>
    <x v="546"/>
    <d v="2015-12-20T00:00:00"/>
    <s v="First Class"/>
    <s v="JK-15370"/>
    <s v="Jay Kimmel"/>
    <x v="0"/>
    <x v="0"/>
    <x v="10"/>
    <x v="9"/>
    <n v="19143"/>
    <x v="3"/>
    <s v="OFF-AP-10003860"/>
    <s v="Office Supplies"/>
    <s v="Appliances"/>
    <x v="1098"/>
    <n v="88.831999999999994"/>
    <n v="4"/>
    <x v="2"/>
    <n v="7.7728000000000002"/>
    <x v="12"/>
    <x v="4"/>
    <x v="1"/>
  </r>
  <r>
    <x v="837"/>
    <x v="568"/>
    <d v="2017-05-04T00:00:00"/>
    <s v="Second Class"/>
    <s v="FM-14215"/>
    <s v="Filia McAdams"/>
    <x v="1"/>
    <x v="0"/>
    <x v="65"/>
    <x v="24"/>
    <n v="43017"/>
    <x v="3"/>
    <s v="FUR-TA-10001307"/>
    <s v="Furniture"/>
    <s v="Tables"/>
    <x v="1099"/>
    <n v="1048.3499999999999"/>
    <n v="5"/>
    <x v="10"/>
    <n v="-69.89"/>
    <x v="25"/>
    <x v="3"/>
    <x v="3"/>
  </r>
  <r>
    <x v="838"/>
    <x v="569"/>
    <d v="2016-02-07T00:00:00"/>
    <s v="Same Day"/>
    <s v="CA-12265"/>
    <s v="Christina Anderson"/>
    <x v="0"/>
    <x v="0"/>
    <x v="24"/>
    <x v="17"/>
    <n v="22153"/>
    <x v="0"/>
    <s v="TEC-AC-10003063"/>
    <s v="Technology"/>
    <s v="Accessories"/>
    <x v="1061"/>
    <n v="100"/>
    <n v="4"/>
    <x v="0"/>
    <n v="21"/>
    <x v="29"/>
    <x v="11"/>
    <x v="0"/>
  </r>
  <r>
    <x v="838"/>
    <x v="569"/>
    <d v="2016-02-07T00:00:00"/>
    <s v="Same Day"/>
    <s v="CA-12265"/>
    <s v="Christina Anderson"/>
    <x v="0"/>
    <x v="0"/>
    <x v="24"/>
    <x v="17"/>
    <n v="22153"/>
    <x v="0"/>
    <s v="OFF-LA-10001045"/>
    <s v="Office Supplies"/>
    <s v="Labels"/>
    <x v="708"/>
    <n v="7.83"/>
    <n v="3"/>
    <x v="0"/>
    <n v="3.6017999999999999"/>
    <x v="29"/>
    <x v="11"/>
    <x v="0"/>
  </r>
  <r>
    <x v="839"/>
    <x v="450"/>
    <d v="2014-10-03T00:00:00"/>
    <s v="Standard Class"/>
    <s v="KD-16495"/>
    <s v="Keith Dawkins"/>
    <x v="1"/>
    <x v="0"/>
    <x v="115"/>
    <x v="3"/>
    <n v="28314"/>
    <x v="0"/>
    <s v="OFF-PA-10001457"/>
    <s v="Office Supplies"/>
    <s v="Paper"/>
    <x v="1100"/>
    <n v="96.256"/>
    <n v="8"/>
    <x v="2"/>
    <n v="31.283200000000001"/>
    <x v="22"/>
    <x v="8"/>
    <x v="2"/>
  </r>
  <r>
    <x v="839"/>
    <x v="450"/>
    <d v="2014-10-03T00:00:00"/>
    <s v="Standard Class"/>
    <s v="KD-16495"/>
    <s v="Keith Dawkins"/>
    <x v="1"/>
    <x v="0"/>
    <x v="115"/>
    <x v="3"/>
    <n v="28314"/>
    <x v="0"/>
    <s v="OFF-PA-10001804"/>
    <s v="Office Supplies"/>
    <s v="Paper"/>
    <x v="129"/>
    <n v="10.688000000000001"/>
    <n v="2"/>
    <x v="2"/>
    <n v="3.7408000000000001"/>
    <x v="22"/>
    <x v="8"/>
    <x v="2"/>
  </r>
  <r>
    <x v="840"/>
    <x v="212"/>
    <d v="2016-07-14T00:00:00"/>
    <s v="Standard Class"/>
    <s v="LH-17155"/>
    <s v="Logan Haushalter"/>
    <x v="0"/>
    <x v="0"/>
    <x v="61"/>
    <x v="5"/>
    <n v="75081"/>
    <x v="2"/>
    <s v="OFF-ST-10000689"/>
    <s v="Office Supplies"/>
    <s v="Storage"/>
    <x v="426"/>
    <n v="338.04"/>
    <n v="3"/>
    <x v="2"/>
    <n v="-33.804000000000002"/>
    <x v="13"/>
    <x v="7"/>
    <x v="0"/>
  </r>
  <r>
    <x v="840"/>
    <x v="212"/>
    <d v="2016-07-14T00:00:00"/>
    <s v="Standard Class"/>
    <s v="LH-17155"/>
    <s v="Logan Haushalter"/>
    <x v="0"/>
    <x v="0"/>
    <x v="61"/>
    <x v="5"/>
    <n v="75081"/>
    <x v="2"/>
    <s v="OFF-AR-10002135"/>
    <s v="Office Supplies"/>
    <s v="Art"/>
    <x v="281"/>
    <n v="154.24"/>
    <n v="4"/>
    <x v="2"/>
    <n v="17.352"/>
    <x v="13"/>
    <x v="7"/>
    <x v="0"/>
  </r>
  <r>
    <x v="841"/>
    <x v="570"/>
    <d v="2017-08-01T00:00:00"/>
    <s v="Second Class"/>
    <s v="AG-10675"/>
    <s v="Anna Gayman"/>
    <x v="0"/>
    <x v="0"/>
    <x v="108"/>
    <x v="3"/>
    <n v="28540"/>
    <x v="0"/>
    <s v="OFF-AP-10002082"/>
    <s v="Office Supplies"/>
    <s v="Appliances"/>
    <x v="1101"/>
    <n v="34.847999999999999"/>
    <n v="2"/>
    <x v="2"/>
    <n v="6.5339999999999998"/>
    <x v="25"/>
    <x v="7"/>
    <x v="3"/>
  </r>
  <r>
    <x v="841"/>
    <x v="570"/>
    <d v="2017-08-01T00:00:00"/>
    <s v="Second Class"/>
    <s v="AG-10675"/>
    <s v="Anna Gayman"/>
    <x v="0"/>
    <x v="0"/>
    <x v="108"/>
    <x v="3"/>
    <n v="28540"/>
    <x v="0"/>
    <s v="TEC-PH-10003442"/>
    <s v="Technology"/>
    <s v="Phones"/>
    <x v="888"/>
    <n v="22"/>
    <n v="5"/>
    <x v="2"/>
    <n v="1.375"/>
    <x v="25"/>
    <x v="7"/>
    <x v="3"/>
  </r>
  <r>
    <x v="841"/>
    <x v="570"/>
    <d v="2017-08-01T00:00:00"/>
    <s v="Second Class"/>
    <s v="AG-10675"/>
    <s v="Anna Gayman"/>
    <x v="0"/>
    <x v="0"/>
    <x v="108"/>
    <x v="3"/>
    <n v="28540"/>
    <x v="0"/>
    <s v="OFF-AR-10002833"/>
    <s v="Office Supplies"/>
    <s v="Art"/>
    <x v="6"/>
    <n v="4.3680000000000003"/>
    <n v="3"/>
    <x v="2"/>
    <n v="0.38219999999999998"/>
    <x v="25"/>
    <x v="7"/>
    <x v="3"/>
  </r>
  <r>
    <x v="842"/>
    <x v="37"/>
    <d v="2015-09-09T00:00:00"/>
    <s v="Standard Class"/>
    <s v="DB-13120"/>
    <s v="David Bremer"/>
    <x v="1"/>
    <x v="0"/>
    <x v="8"/>
    <x v="1"/>
    <n v="94122"/>
    <x v="1"/>
    <s v="OFF-ST-10001325"/>
    <s v="Office Supplies"/>
    <s v="Storage"/>
    <x v="471"/>
    <n v="31.44"/>
    <n v="3"/>
    <x v="0"/>
    <n v="8.4887999999999995"/>
    <x v="21"/>
    <x v="8"/>
    <x v="1"/>
  </r>
  <r>
    <x v="842"/>
    <x v="37"/>
    <d v="2015-09-09T00:00:00"/>
    <s v="Standard Class"/>
    <s v="DB-13120"/>
    <s v="David Bremer"/>
    <x v="1"/>
    <x v="0"/>
    <x v="8"/>
    <x v="1"/>
    <n v="94122"/>
    <x v="1"/>
    <s v="TEC-AC-10003038"/>
    <s v="Technology"/>
    <s v="Accessories"/>
    <x v="1033"/>
    <n v="17.899999999999999"/>
    <n v="2"/>
    <x v="0"/>
    <n v="3.4009999999999998"/>
    <x v="21"/>
    <x v="8"/>
    <x v="1"/>
  </r>
  <r>
    <x v="842"/>
    <x v="37"/>
    <d v="2015-09-09T00:00:00"/>
    <s v="Standard Class"/>
    <s v="DB-13120"/>
    <s v="David Bremer"/>
    <x v="1"/>
    <x v="0"/>
    <x v="8"/>
    <x v="1"/>
    <n v="94122"/>
    <x v="1"/>
    <s v="TEC-AC-10003590"/>
    <s v="Technology"/>
    <s v="Accessories"/>
    <x v="1102"/>
    <n v="129.44999999999999"/>
    <n v="5"/>
    <x v="0"/>
    <n v="46.601999999999997"/>
    <x v="21"/>
    <x v="8"/>
    <x v="1"/>
  </r>
  <r>
    <x v="843"/>
    <x v="128"/>
    <d v="2014-08-16T00:00:00"/>
    <s v="Standard Class"/>
    <s v="ED-13885"/>
    <s v="Emily Ducich"/>
    <x v="2"/>
    <x v="0"/>
    <x v="70"/>
    <x v="1"/>
    <n v="92037"/>
    <x v="1"/>
    <s v="OFF-LA-10000262"/>
    <s v="Office Supplies"/>
    <s v="Labels"/>
    <x v="941"/>
    <n v="20.88"/>
    <n v="8"/>
    <x v="0"/>
    <n v="9.6047999999999991"/>
    <x v="3"/>
    <x v="6"/>
    <x v="2"/>
  </r>
  <r>
    <x v="844"/>
    <x v="505"/>
    <d v="2017-11-03T00:00:00"/>
    <s v="Standard Class"/>
    <s v="MC-18100"/>
    <s v="Mick Crebagga"/>
    <x v="0"/>
    <x v="0"/>
    <x v="10"/>
    <x v="9"/>
    <n v="19140"/>
    <x v="3"/>
    <s v="OFF-PA-10004355"/>
    <s v="Office Supplies"/>
    <s v="Paper"/>
    <x v="1103"/>
    <n v="20.736000000000001"/>
    <n v="4"/>
    <x v="2"/>
    <n v="7.2576000000000001"/>
    <x v="17"/>
    <x v="2"/>
    <x v="3"/>
  </r>
  <r>
    <x v="844"/>
    <x v="505"/>
    <d v="2017-11-03T00:00:00"/>
    <s v="Standard Class"/>
    <s v="MC-18100"/>
    <s v="Mick Crebagga"/>
    <x v="0"/>
    <x v="0"/>
    <x v="10"/>
    <x v="9"/>
    <n v="19140"/>
    <x v="3"/>
    <s v="FUR-FU-10004415"/>
    <s v="Furniture"/>
    <s v="Furnishings"/>
    <x v="1063"/>
    <n v="7.1680000000000001"/>
    <n v="2"/>
    <x v="2"/>
    <n v="0.98560000000000003"/>
    <x v="17"/>
    <x v="2"/>
    <x v="3"/>
  </r>
  <r>
    <x v="844"/>
    <x v="505"/>
    <d v="2017-11-03T00:00:00"/>
    <s v="Standard Class"/>
    <s v="MC-18100"/>
    <s v="Mick Crebagga"/>
    <x v="0"/>
    <x v="0"/>
    <x v="10"/>
    <x v="9"/>
    <n v="19140"/>
    <x v="3"/>
    <s v="OFF-ST-10002486"/>
    <s v="Office Supplies"/>
    <s v="Storage"/>
    <x v="700"/>
    <n v="11.167999999999999"/>
    <n v="2"/>
    <x v="2"/>
    <n v="-2.5127999999999999"/>
    <x v="17"/>
    <x v="2"/>
    <x v="3"/>
  </r>
  <r>
    <x v="844"/>
    <x v="505"/>
    <d v="2017-11-03T00:00:00"/>
    <s v="Standard Class"/>
    <s v="MC-18100"/>
    <s v="Mick Crebagga"/>
    <x v="0"/>
    <x v="0"/>
    <x v="10"/>
    <x v="9"/>
    <n v="19140"/>
    <x v="3"/>
    <s v="TEC-AC-10001142"/>
    <s v="Technology"/>
    <s v="Accessories"/>
    <x v="551"/>
    <n v="442.4"/>
    <n v="7"/>
    <x v="2"/>
    <n v="-55.3"/>
    <x v="17"/>
    <x v="2"/>
    <x v="3"/>
  </r>
  <r>
    <x v="845"/>
    <x v="571"/>
    <d v="2014-06-09T00:00:00"/>
    <s v="First Class"/>
    <s v="BM-11785"/>
    <s v="Bryan Mills"/>
    <x v="0"/>
    <x v="0"/>
    <x v="30"/>
    <x v="15"/>
    <n v="14609"/>
    <x v="3"/>
    <s v="OFF-AR-10002656"/>
    <s v="Office Supplies"/>
    <s v="Art"/>
    <x v="159"/>
    <n v="13.36"/>
    <n v="2"/>
    <x v="0"/>
    <n v="4.9432"/>
    <x v="24"/>
    <x v="1"/>
    <x v="2"/>
  </r>
  <r>
    <x v="846"/>
    <x v="572"/>
    <d v="2016-08-17T00:00:00"/>
    <s v="Second Class"/>
    <s v="EM-14065"/>
    <s v="Erin Mull"/>
    <x v="0"/>
    <x v="0"/>
    <x v="108"/>
    <x v="3"/>
    <n v="28540"/>
    <x v="0"/>
    <s v="OFF-BI-10000138"/>
    <s v="Office Supplies"/>
    <s v="Binders"/>
    <x v="605"/>
    <n v="11.231999999999999"/>
    <n v="8"/>
    <x v="6"/>
    <n v="-8.2368000000000006"/>
    <x v="7"/>
    <x v="6"/>
    <x v="0"/>
  </r>
  <r>
    <x v="846"/>
    <x v="572"/>
    <d v="2016-08-17T00:00:00"/>
    <s v="Second Class"/>
    <s v="EM-14065"/>
    <s v="Erin Mull"/>
    <x v="0"/>
    <x v="0"/>
    <x v="108"/>
    <x v="3"/>
    <n v="28540"/>
    <x v="0"/>
    <s v="OFF-PA-10004947"/>
    <s v="Office Supplies"/>
    <s v="Paper"/>
    <x v="33"/>
    <n v="10.272"/>
    <n v="3"/>
    <x v="2"/>
    <n v="3.21"/>
    <x v="7"/>
    <x v="6"/>
    <x v="0"/>
  </r>
  <r>
    <x v="847"/>
    <x v="573"/>
    <d v="2014-04-29T00:00:00"/>
    <s v="Standard Class"/>
    <s v="DA-13450"/>
    <s v="Dianna Arnett"/>
    <x v="2"/>
    <x v="0"/>
    <x v="12"/>
    <x v="5"/>
    <n v="77095"/>
    <x v="2"/>
    <s v="OFF-PA-10003543"/>
    <s v="Office Supplies"/>
    <s v="Paper"/>
    <x v="723"/>
    <n v="10.368"/>
    <n v="2"/>
    <x v="2"/>
    <n v="3.6288"/>
    <x v="10"/>
    <x v="3"/>
    <x v="2"/>
  </r>
  <r>
    <x v="847"/>
    <x v="573"/>
    <d v="2014-04-29T00:00:00"/>
    <s v="Standard Class"/>
    <s v="DA-13450"/>
    <s v="Dianna Arnett"/>
    <x v="2"/>
    <x v="0"/>
    <x v="12"/>
    <x v="5"/>
    <n v="77095"/>
    <x v="2"/>
    <s v="OFF-AR-10002221"/>
    <s v="Office Supplies"/>
    <s v="Art"/>
    <x v="1017"/>
    <n v="6.24"/>
    <n v="3"/>
    <x v="2"/>
    <n v="0.54600000000000004"/>
    <x v="10"/>
    <x v="3"/>
    <x v="2"/>
  </r>
  <r>
    <x v="848"/>
    <x v="6"/>
    <d v="2015-11-27T00:00:00"/>
    <s v="Standard Class"/>
    <s v="MO-17800"/>
    <s v="Meg O'Connel"/>
    <x v="2"/>
    <x v="0"/>
    <x v="52"/>
    <x v="5"/>
    <n v="78207"/>
    <x v="2"/>
    <s v="FUR-TA-10004607"/>
    <s v="Furniture"/>
    <s v="Tables"/>
    <x v="1104"/>
    <n v="206.96199999999999"/>
    <n v="2"/>
    <x v="4"/>
    <n v="-32.522599999999997"/>
    <x v="6"/>
    <x v="0"/>
    <x v="1"/>
  </r>
  <r>
    <x v="849"/>
    <x v="336"/>
    <d v="2017-10-17T00:00:00"/>
    <s v="First Class"/>
    <s v="JW-15955"/>
    <s v="Joni Wasserman"/>
    <x v="0"/>
    <x v="0"/>
    <x v="182"/>
    <x v="1"/>
    <n v="94601"/>
    <x v="1"/>
    <s v="FUR-FU-10001918"/>
    <s v="Furniture"/>
    <s v="Furnishings"/>
    <x v="283"/>
    <n v="9.4600000000000009"/>
    <n v="2"/>
    <x v="0"/>
    <n v="3.6894"/>
    <x v="19"/>
    <x v="2"/>
    <x v="3"/>
  </r>
  <r>
    <x v="850"/>
    <x v="574"/>
    <d v="2017-12-05T00:00:00"/>
    <s v="First Class"/>
    <s v="VW-21775"/>
    <s v="Victoria Wilson"/>
    <x v="1"/>
    <x v="0"/>
    <x v="8"/>
    <x v="1"/>
    <n v="94122"/>
    <x v="1"/>
    <s v="OFF-ST-10004340"/>
    <s v="Office Supplies"/>
    <s v="Storage"/>
    <x v="817"/>
    <n v="559.62"/>
    <n v="9"/>
    <x v="0"/>
    <n v="151.09739999999999"/>
    <x v="28"/>
    <x v="4"/>
    <x v="3"/>
  </r>
  <r>
    <x v="850"/>
    <x v="574"/>
    <d v="2017-12-05T00:00:00"/>
    <s v="First Class"/>
    <s v="VW-21775"/>
    <s v="Victoria Wilson"/>
    <x v="1"/>
    <x v="0"/>
    <x v="8"/>
    <x v="1"/>
    <n v="94122"/>
    <x v="1"/>
    <s v="OFF-PA-10004475"/>
    <s v="Office Supplies"/>
    <s v="Paper"/>
    <x v="1072"/>
    <n v="109.92"/>
    <n v="2"/>
    <x v="0"/>
    <n v="53.860799999999998"/>
    <x v="28"/>
    <x v="4"/>
    <x v="3"/>
  </r>
  <r>
    <x v="850"/>
    <x v="574"/>
    <d v="2017-12-05T00:00:00"/>
    <s v="First Class"/>
    <s v="VW-21775"/>
    <s v="Victoria Wilson"/>
    <x v="1"/>
    <x v="0"/>
    <x v="8"/>
    <x v="1"/>
    <n v="94122"/>
    <x v="1"/>
    <s v="OFF-PA-10003893"/>
    <s v="Office Supplies"/>
    <s v="Paper"/>
    <x v="1105"/>
    <n v="8.56"/>
    <n v="2"/>
    <x v="0"/>
    <n v="3.8519999999999999"/>
    <x v="28"/>
    <x v="4"/>
    <x v="3"/>
  </r>
  <r>
    <x v="851"/>
    <x v="575"/>
    <d v="2015-12-11T00:00:00"/>
    <s v="Second Class"/>
    <s v="TT-21460"/>
    <s v="Tonja Turnell"/>
    <x v="2"/>
    <x v="0"/>
    <x v="5"/>
    <x v="5"/>
    <n v="76106"/>
    <x v="2"/>
    <s v="OFF-PA-10000100"/>
    <s v="Office Supplies"/>
    <s v="Paper"/>
    <x v="833"/>
    <n v="360.71199999999999"/>
    <n v="11"/>
    <x v="2"/>
    <n v="130.75810000000001"/>
    <x v="0"/>
    <x v="4"/>
    <x v="1"/>
  </r>
  <r>
    <x v="851"/>
    <x v="575"/>
    <d v="2015-12-11T00:00:00"/>
    <s v="Second Class"/>
    <s v="TT-21460"/>
    <s v="Tonja Turnell"/>
    <x v="2"/>
    <x v="0"/>
    <x v="5"/>
    <x v="5"/>
    <n v="76106"/>
    <x v="2"/>
    <s v="TEC-PH-10001817"/>
    <s v="Technology"/>
    <s v="Phones"/>
    <x v="1106"/>
    <n v="1718.4"/>
    <n v="6"/>
    <x v="2"/>
    <n v="150.36000000000001"/>
    <x v="0"/>
    <x v="4"/>
    <x v="1"/>
  </r>
  <r>
    <x v="852"/>
    <x v="562"/>
    <d v="2015-07-15T00:00:00"/>
    <s v="First Class"/>
    <s v="SL-20155"/>
    <s v="Sara Luxemburg"/>
    <x v="2"/>
    <x v="0"/>
    <x v="12"/>
    <x v="5"/>
    <n v="77095"/>
    <x v="2"/>
    <s v="OFF-BI-10001765"/>
    <s v="Office Supplies"/>
    <s v="Binders"/>
    <x v="994"/>
    <n v="41.567999999999998"/>
    <n v="6"/>
    <x v="3"/>
    <n v="-66.508799999999994"/>
    <x v="7"/>
    <x v="7"/>
    <x v="1"/>
  </r>
  <r>
    <x v="853"/>
    <x v="218"/>
    <d v="2014-05-17T00:00:00"/>
    <s v="Standard Class"/>
    <s v="RM-19375"/>
    <s v="Raymond Messe"/>
    <x v="0"/>
    <x v="0"/>
    <x v="12"/>
    <x v="5"/>
    <n v="77095"/>
    <x v="2"/>
    <s v="TEC-AC-10001013"/>
    <s v="Technology"/>
    <s v="Accessories"/>
    <x v="821"/>
    <n v="46.863999999999997"/>
    <n v="2"/>
    <x v="2"/>
    <n v="7.6154000000000002"/>
    <x v="2"/>
    <x v="5"/>
    <x v="2"/>
  </r>
  <r>
    <x v="854"/>
    <x v="576"/>
    <d v="2014-01-12T00:00:00"/>
    <s v="Standard Class"/>
    <s v="MB-18085"/>
    <s v="Mick Brown"/>
    <x v="0"/>
    <x v="0"/>
    <x v="10"/>
    <x v="9"/>
    <n v="19143"/>
    <x v="3"/>
    <s v="OFF-AR-10003478"/>
    <s v="Office Supplies"/>
    <s v="Art"/>
    <x v="359"/>
    <n v="19.536000000000001"/>
    <n v="3"/>
    <x v="2"/>
    <n v="4.8840000000000003"/>
    <x v="5"/>
    <x v="9"/>
    <x v="2"/>
  </r>
  <r>
    <x v="855"/>
    <x v="577"/>
    <d v="2015-09-09T00:00:00"/>
    <s v="Standard Class"/>
    <s v="AG-10900"/>
    <s v="Arthur Gainer"/>
    <x v="0"/>
    <x v="0"/>
    <x v="70"/>
    <x v="1"/>
    <n v="92105"/>
    <x v="1"/>
    <s v="FUR-BO-10000330"/>
    <s v="Furniture"/>
    <s v="Bookcases"/>
    <x v="1107"/>
    <n v="411.33199999999999"/>
    <n v="4"/>
    <x v="11"/>
    <n v="-4.8391999999999999"/>
    <x v="5"/>
    <x v="8"/>
    <x v="1"/>
  </r>
  <r>
    <x v="855"/>
    <x v="577"/>
    <d v="2015-09-09T00:00:00"/>
    <s v="Standard Class"/>
    <s v="AG-10900"/>
    <s v="Arthur Gainer"/>
    <x v="0"/>
    <x v="0"/>
    <x v="70"/>
    <x v="1"/>
    <n v="92105"/>
    <x v="1"/>
    <s v="OFF-BI-10001900"/>
    <s v="Office Supplies"/>
    <s v="Binders"/>
    <x v="1108"/>
    <n v="28.751999999999999"/>
    <n v="6"/>
    <x v="2"/>
    <n v="9.7037999999999993"/>
    <x v="5"/>
    <x v="8"/>
    <x v="1"/>
  </r>
  <r>
    <x v="855"/>
    <x v="577"/>
    <d v="2015-09-09T00:00:00"/>
    <s v="Standard Class"/>
    <s v="AG-10900"/>
    <s v="Arthur Gainer"/>
    <x v="0"/>
    <x v="0"/>
    <x v="70"/>
    <x v="1"/>
    <n v="92105"/>
    <x v="1"/>
    <s v="FUR-BO-10003159"/>
    <s v="Furniture"/>
    <s v="Bookcases"/>
    <x v="1109"/>
    <n v="293.19900000000001"/>
    <n v="3"/>
    <x v="11"/>
    <n v="-20.696400000000001"/>
    <x v="5"/>
    <x v="8"/>
    <x v="1"/>
  </r>
  <r>
    <x v="856"/>
    <x v="578"/>
    <d v="2016-08-08T00:00:00"/>
    <s v="Standard Class"/>
    <s v="ML-17755"/>
    <s v="Max Ludwig"/>
    <x v="2"/>
    <x v="0"/>
    <x v="244"/>
    <x v="17"/>
    <n v="23434"/>
    <x v="0"/>
    <s v="OFF-SU-10002573"/>
    <s v="Office Supplies"/>
    <s v="Supplies"/>
    <x v="354"/>
    <n v="35.06"/>
    <n v="2"/>
    <x v="0"/>
    <n v="10.518000000000001"/>
    <x v="18"/>
    <x v="6"/>
    <x v="0"/>
  </r>
  <r>
    <x v="856"/>
    <x v="578"/>
    <d v="2016-08-08T00:00:00"/>
    <s v="Standard Class"/>
    <s v="ML-17755"/>
    <s v="Max Ludwig"/>
    <x v="2"/>
    <x v="0"/>
    <x v="244"/>
    <x v="17"/>
    <n v="23434"/>
    <x v="0"/>
    <s v="OFF-LA-10004484"/>
    <s v="Office Supplies"/>
    <s v="Labels"/>
    <x v="617"/>
    <n v="4.13"/>
    <n v="1"/>
    <x v="0"/>
    <n v="1.8997999999999999"/>
    <x v="18"/>
    <x v="6"/>
    <x v="0"/>
  </r>
  <r>
    <x v="856"/>
    <x v="578"/>
    <d v="2016-08-08T00:00:00"/>
    <s v="Standard Class"/>
    <s v="ML-17755"/>
    <s v="Max Ludwig"/>
    <x v="2"/>
    <x v="0"/>
    <x v="244"/>
    <x v="17"/>
    <n v="23434"/>
    <x v="0"/>
    <s v="FUR-FU-10001591"/>
    <s v="Furniture"/>
    <s v="Furnishings"/>
    <x v="1110"/>
    <n v="109.8"/>
    <n v="9"/>
    <x v="0"/>
    <n v="46.116"/>
    <x v="18"/>
    <x v="6"/>
    <x v="0"/>
  </r>
  <r>
    <x v="856"/>
    <x v="578"/>
    <d v="2016-08-08T00:00:00"/>
    <s v="Standard Class"/>
    <s v="ML-17755"/>
    <s v="Max Ludwig"/>
    <x v="2"/>
    <x v="0"/>
    <x v="244"/>
    <x v="17"/>
    <n v="23434"/>
    <x v="0"/>
    <s v="OFF-LA-10002034"/>
    <s v="Office Supplies"/>
    <s v="Labels"/>
    <x v="1111"/>
    <n v="9.82"/>
    <n v="2"/>
    <x v="0"/>
    <n v="4.8117999999999999"/>
    <x v="18"/>
    <x v="6"/>
    <x v="0"/>
  </r>
  <r>
    <x v="857"/>
    <x v="579"/>
    <d v="2014-03-26T00:00:00"/>
    <s v="Standard Class"/>
    <s v="CC-12685"/>
    <s v="Craig Carroll"/>
    <x v="0"/>
    <x v="0"/>
    <x v="247"/>
    <x v="3"/>
    <n v="27405"/>
    <x v="0"/>
    <s v="OFF-BI-10004410"/>
    <s v="Office Supplies"/>
    <s v="Binders"/>
    <x v="48"/>
    <n v="7.6440000000000001"/>
    <n v="4"/>
    <x v="6"/>
    <n v="-5.8604000000000003"/>
    <x v="6"/>
    <x v="10"/>
    <x v="2"/>
  </r>
  <r>
    <x v="857"/>
    <x v="579"/>
    <d v="2014-03-26T00:00:00"/>
    <s v="Standard Class"/>
    <s v="CC-12685"/>
    <s v="Craig Carroll"/>
    <x v="0"/>
    <x v="0"/>
    <x v="247"/>
    <x v="3"/>
    <n v="27405"/>
    <x v="0"/>
    <s v="OFF-BI-10002735"/>
    <s v="Office Supplies"/>
    <s v="Binders"/>
    <x v="142"/>
    <n v="51.465000000000003"/>
    <n v="5"/>
    <x v="6"/>
    <n v="-39.456499999999998"/>
    <x v="6"/>
    <x v="10"/>
    <x v="2"/>
  </r>
  <r>
    <x v="858"/>
    <x v="580"/>
    <d v="2017-03-08T00:00:00"/>
    <s v="Standard Class"/>
    <s v="SC-20770"/>
    <s v="Stewart Carmichael"/>
    <x v="1"/>
    <x v="0"/>
    <x v="61"/>
    <x v="5"/>
    <n v="75081"/>
    <x v="2"/>
    <s v="OFF-SU-10001935"/>
    <s v="Office Supplies"/>
    <s v="Supplies"/>
    <x v="327"/>
    <n v="6.976"/>
    <n v="4"/>
    <x v="2"/>
    <n v="-1.3952"/>
    <x v="28"/>
    <x v="10"/>
    <x v="3"/>
  </r>
  <r>
    <x v="858"/>
    <x v="580"/>
    <d v="2017-03-08T00:00:00"/>
    <s v="Standard Class"/>
    <s v="SC-20770"/>
    <s v="Stewart Carmichael"/>
    <x v="1"/>
    <x v="0"/>
    <x v="61"/>
    <x v="5"/>
    <n v="75081"/>
    <x v="2"/>
    <s v="OFF-BI-10003291"/>
    <s v="Office Supplies"/>
    <s v="Binders"/>
    <x v="44"/>
    <n v="12.222"/>
    <n v="7"/>
    <x v="3"/>
    <n v="-20.1663"/>
    <x v="28"/>
    <x v="10"/>
    <x v="3"/>
  </r>
  <r>
    <x v="859"/>
    <x v="581"/>
    <d v="2016-11-29T00:00:00"/>
    <s v="Second Class"/>
    <s v="GG-14650"/>
    <s v="Greg Guthrie"/>
    <x v="1"/>
    <x v="0"/>
    <x v="22"/>
    <x v="10"/>
    <n v="60623"/>
    <x v="2"/>
    <s v="OFF-ST-10004337"/>
    <s v="Office Supplies"/>
    <s v="Storage"/>
    <x v="847"/>
    <n v="97.983999999999995"/>
    <n v="2"/>
    <x v="2"/>
    <n v="-24.495999999999999"/>
    <x v="8"/>
    <x v="0"/>
    <x v="0"/>
  </r>
  <r>
    <x v="859"/>
    <x v="581"/>
    <d v="2016-11-29T00:00:00"/>
    <s v="Second Class"/>
    <s v="GG-14650"/>
    <s v="Greg Guthrie"/>
    <x v="1"/>
    <x v="0"/>
    <x v="22"/>
    <x v="10"/>
    <n v="60623"/>
    <x v="2"/>
    <s v="TEC-AC-10001266"/>
    <s v="Technology"/>
    <s v="Accessories"/>
    <x v="198"/>
    <n v="62.4"/>
    <n v="6"/>
    <x v="2"/>
    <n v="19.5"/>
    <x v="8"/>
    <x v="0"/>
    <x v="0"/>
  </r>
  <r>
    <x v="860"/>
    <x v="582"/>
    <d v="2014-05-03T00:00:00"/>
    <s v="Standard Class"/>
    <s v="MY-18295"/>
    <s v="Muhammed Yedwab"/>
    <x v="1"/>
    <x v="0"/>
    <x v="248"/>
    <x v="39"/>
    <n v="21215"/>
    <x v="3"/>
    <s v="OFF-BI-10001628"/>
    <s v="Office Supplies"/>
    <s v="Binders"/>
    <x v="1112"/>
    <n v="20.86"/>
    <n v="2"/>
    <x v="0"/>
    <n v="9.3870000000000005"/>
    <x v="22"/>
    <x v="3"/>
    <x v="2"/>
  </r>
  <r>
    <x v="860"/>
    <x v="582"/>
    <d v="2014-05-03T00:00:00"/>
    <s v="Standard Class"/>
    <s v="MY-18295"/>
    <s v="Muhammed Yedwab"/>
    <x v="1"/>
    <x v="0"/>
    <x v="248"/>
    <x v="39"/>
    <n v="21215"/>
    <x v="3"/>
    <s v="OFF-ST-10000877"/>
    <s v="Office Supplies"/>
    <s v="Storage"/>
    <x v="1113"/>
    <n v="497.61"/>
    <n v="9"/>
    <x v="0"/>
    <n v="129.37860000000001"/>
    <x v="22"/>
    <x v="3"/>
    <x v="2"/>
  </r>
  <r>
    <x v="860"/>
    <x v="582"/>
    <d v="2014-05-03T00:00:00"/>
    <s v="Standard Class"/>
    <s v="MY-18295"/>
    <s v="Muhammed Yedwab"/>
    <x v="1"/>
    <x v="0"/>
    <x v="248"/>
    <x v="39"/>
    <n v="21215"/>
    <x v="3"/>
    <s v="OFF-AR-10004752"/>
    <s v="Office Supplies"/>
    <s v="Art"/>
    <x v="1114"/>
    <n v="5.34"/>
    <n v="2"/>
    <x v="0"/>
    <n v="1.4952000000000001"/>
    <x v="22"/>
    <x v="3"/>
    <x v="2"/>
  </r>
  <r>
    <x v="860"/>
    <x v="582"/>
    <d v="2014-05-03T00:00:00"/>
    <s v="Standard Class"/>
    <s v="MY-18295"/>
    <s v="Muhammed Yedwab"/>
    <x v="1"/>
    <x v="0"/>
    <x v="248"/>
    <x v="39"/>
    <n v="21215"/>
    <x v="3"/>
    <s v="OFF-LA-10000452"/>
    <s v="Office Supplies"/>
    <s v="Labels"/>
    <x v="812"/>
    <n v="3.15"/>
    <n v="1"/>
    <x v="0"/>
    <n v="1.512"/>
    <x v="22"/>
    <x v="3"/>
    <x v="2"/>
  </r>
  <r>
    <x v="861"/>
    <x v="27"/>
    <d v="2015-11-28T00:00:00"/>
    <s v="Standard Class"/>
    <s v="DP-13000"/>
    <s v="Darren Powers"/>
    <x v="0"/>
    <x v="0"/>
    <x v="1"/>
    <x v="1"/>
    <n v="90004"/>
    <x v="1"/>
    <s v="OFF-PA-10000675"/>
    <s v="Office Supplies"/>
    <s v="Paper"/>
    <x v="1115"/>
    <n v="368.91"/>
    <n v="9"/>
    <x v="0"/>
    <n v="180.76589999999999"/>
    <x v="16"/>
    <x v="0"/>
    <x v="1"/>
  </r>
  <r>
    <x v="861"/>
    <x v="27"/>
    <d v="2015-11-28T00:00:00"/>
    <s v="Standard Class"/>
    <s v="DP-13000"/>
    <s v="Darren Powers"/>
    <x v="0"/>
    <x v="0"/>
    <x v="1"/>
    <x v="1"/>
    <n v="90004"/>
    <x v="1"/>
    <s v="OFF-AR-10003045"/>
    <s v="Office Supplies"/>
    <s v="Art"/>
    <x v="425"/>
    <n v="14.7"/>
    <n v="5"/>
    <x v="0"/>
    <n v="6.6150000000000002"/>
    <x v="16"/>
    <x v="0"/>
    <x v="1"/>
  </r>
  <r>
    <x v="862"/>
    <x v="583"/>
    <d v="2016-11-16T00:00:00"/>
    <s v="Standard Class"/>
    <s v="BD-11770"/>
    <s v="Bryan Davis"/>
    <x v="0"/>
    <x v="0"/>
    <x v="20"/>
    <x v="15"/>
    <n v="10011"/>
    <x v="3"/>
    <s v="TEC-AC-10003447"/>
    <s v="Technology"/>
    <s v="Accessories"/>
    <x v="806"/>
    <n v="59.97"/>
    <n v="3"/>
    <x v="0"/>
    <n v="14.9925"/>
    <x v="2"/>
    <x v="0"/>
    <x v="0"/>
  </r>
  <r>
    <x v="862"/>
    <x v="583"/>
    <d v="2016-11-16T00:00:00"/>
    <s v="Standard Class"/>
    <s v="BD-11770"/>
    <s v="Bryan Davis"/>
    <x v="0"/>
    <x v="0"/>
    <x v="20"/>
    <x v="15"/>
    <n v="10011"/>
    <x v="3"/>
    <s v="OFF-ST-10002276"/>
    <s v="Office Supplies"/>
    <s v="Storage"/>
    <x v="226"/>
    <n v="83.36"/>
    <n v="1"/>
    <x v="0"/>
    <n v="20.84"/>
    <x v="2"/>
    <x v="0"/>
    <x v="0"/>
  </r>
  <r>
    <x v="863"/>
    <x v="584"/>
    <d v="2015-07-13T00:00:00"/>
    <s v="Standard Class"/>
    <s v="CB-12535"/>
    <s v="Claudia Bergmann"/>
    <x v="1"/>
    <x v="0"/>
    <x v="47"/>
    <x v="31"/>
    <n v="2038"/>
    <x v="3"/>
    <s v="OFF-PA-10001609"/>
    <s v="Office Supplies"/>
    <s v="Paper"/>
    <x v="1116"/>
    <n v="6.58"/>
    <n v="2"/>
    <x v="0"/>
    <n v="3.0268000000000002"/>
    <x v="3"/>
    <x v="7"/>
    <x v="1"/>
  </r>
  <r>
    <x v="863"/>
    <x v="584"/>
    <d v="2015-07-13T00:00:00"/>
    <s v="Standard Class"/>
    <s v="CB-12535"/>
    <s v="Claudia Bergmann"/>
    <x v="1"/>
    <x v="0"/>
    <x v="47"/>
    <x v="31"/>
    <n v="2038"/>
    <x v="3"/>
    <s v="OFF-BI-10001597"/>
    <s v="Office Supplies"/>
    <s v="Binders"/>
    <x v="798"/>
    <n v="122.94"/>
    <n v="3"/>
    <x v="0"/>
    <n v="59.011200000000002"/>
    <x v="3"/>
    <x v="7"/>
    <x v="1"/>
  </r>
  <r>
    <x v="864"/>
    <x v="585"/>
    <d v="2017-09-26T00:00:00"/>
    <s v="Standard Class"/>
    <s v="JE-15610"/>
    <s v="Jim Epp"/>
    <x v="1"/>
    <x v="0"/>
    <x v="158"/>
    <x v="6"/>
    <n v="53209"/>
    <x v="2"/>
    <s v="OFF-PA-10004475"/>
    <s v="Office Supplies"/>
    <s v="Paper"/>
    <x v="1072"/>
    <n v="219.84"/>
    <n v="4"/>
    <x v="0"/>
    <n v="107.7216"/>
    <x v="6"/>
    <x v="8"/>
    <x v="3"/>
  </r>
  <r>
    <x v="864"/>
    <x v="585"/>
    <d v="2017-09-26T00:00:00"/>
    <s v="Standard Class"/>
    <s v="JE-15610"/>
    <s v="Jim Epp"/>
    <x v="1"/>
    <x v="0"/>
    <x v="158"/>
    <x v="6"/>
    <n v="53209"/>
    <x v="2"/>
    <s v="TEC-AC-10004510"/>
    <s v="Technology"/>
    <s v="Accessories"/>
    <x v="953"/>
    <n v="98.16"/>
    <n v="6"/>
    <x v="0"/>
    <n v="9.8160000000000007"/>
    <x v="6"/>
    <x v="8"/>
    <x v="3"/>
  </r>
  <r>
    <x v="864"/>
    <x v="585"/>
    <d v="2017-09-26T00:00:00"/>
    <s v="Standard Class"/>
    <s v="JE-15610"/>
    <s v="Jim Epp"/>
    <x v="1"/>
    <x v="0"/>
    <x v="158"/>
    <x v="6"/>
    <n v="53209"/>
    <x v="2"/>
    <s v="OFF-BI-10002976"/>
    <s v="Office Supplies"/>
    <s v="Binders"/>
    <x v="857"/>
    <n v="33.04"/>
    <n v="8"/>
    <x v="0"/>
    <n v="15.5288"/>
    <x v="6"/>
    <x v="8"/>
    <x v="3"/>
  </r>
  <r>
    <x v="864"/>
    <x v="585"/>
    <d v="2017-09-26T00:00:00"/>
    <s v="Standard Class"/>
    <s v="JE-15610"/>
    <s v="Jim Epp"/>
    <x v="1"/>
    <x v="0"/>
    <x v="158"/>
    <x v="6"/>
    <n v="53209"/>
    <x v="2"/>
    <s v="TEC-PH-10001615"/>
    <s v="Technology"/>
    <s v="Phones"/>
    <x v="1117"/>
    <n v="86.97"/>
    <n v="3"/>
    <x v="0"/>
    <n v="25.221299999999999"/>
    <x v="6"/>
    <x v="8"/>
    <x v="3"/>
  </r>
  <r>
    <x v="865"/>
    <x v="586"/>
    <d v="2015-02-19T00:00:00"/>
    <s v="Standard Class"/>
    <s v="RP-19855"/>
    <s v="Roy Phan"/>
    <x v="1"/>
    <x v="0"/>
    <x v="249"/>
    <x v="6"/>
    <n v="53142"/>
    <x v="2"/>
    <s v="TEC-PH-10001819"/>
    <s v="Technology"/>
    <s v="Phones"/>
    <x v="813"/>
    <n v="134.97"/>
    <n v="3"/>
    <x v="0"/>
    <n v="64.785600000000002"/>
    <x v="4"/>
    <x v="11"/>
    <x v="1"/>
  </r>
  <r>
    <x v="865"/>
    <x v="586"/>
    <d v="2015-02-19T00:00:00"/>
    <s v="Standard Class"/>
    <s v="RP-19855"/>
    <s v="Roy Phan"/>
    <x v="1"/>
    <x v="0"/>
    <x v="249"/>
    <x v="6"/>
    <n v="53142"/>
    <x v="2"/>
    <s v="TEC-PH-10000560"/>
    <s v="Technology"/>
    <s v="Phones"/>
    <x v="752"/>
    <n v="699.98"/>
    <n v="2"/>
    <x v="0"/>
    <n v="195.99440000000001"/>
    <x v="4"/>
    <x v="11"/>
    <x v="1"/>
  </r>
  <r>
    <x v="865"/>
    <x v="586"/>
    <d v="2015-02-19T00:00:00"/>
    <s v="Standard Class"/>
    <s v="RP-19855"/>
    <s v="Roy Phan"/>
    <x v="1"/>
    <x v="0"/>
    <x v="249"/>
    <x v="6"/>
    <n v="53142"/>
    <x v="2"/>
    <s v="TEC-AC-10004568"/>
    <s v="Technology"/>
    <s v="Accessories"/>
    <x v="1118"/>
    <n v="139.94999999999999"/>
    <n v="5"/>
    <x v="0"/>
    <n v="26.590499999999999"/>
    <x v="4"/>
    <x v="11"/>
    <x v="1"/>
  </r>
  <r>
    <x v="866"/>
    <x v="587"/>
    <d v="2014-10-04T00:00:00"/>
    <s v="Standard Class"/>
    <s v="RA-19915"/>
    <s v="Russell Applegate"/>
    <x v="0"/>
    <x v="0"/>
    <x v="20"/>
    <x v="15"/>
    <n v="10011"/>
    <x v="3"/>
    <s v="OFF-PA-10004092"/>
    <s v="Office Supplies"/>
    <s v="Paper"/>
    <x v="593"/>
    <n v="48.94"/>
    <n v="1"/>
    <x v="0"/>
    <n v="24.47"/>
    <x v="17"/>
    <x v="8"/>
    <x v="2"/>
  </r>
  <r>
    <x v="867"/>
    <x v="588"/>
    <d v="2014-12-03T00:00:00"/>
    <s v="First Class"/>
    <s v="RP-19390"/>
    <s v="Resi Pölking"/>
    <x v="0"/>
    <x v="0"/>
    <x v="6"/>
    <x v="6"/>
    <n v="53711"/>
    <x v="2"/>
    <s v="FUR-CH-10001854"/>
    <s v="Furniture"/>
    <s v="Chairs"/>
    <x v="1119"/>
    <n v="2807.84"/>
    <n v="8"/>
    <x v="0"/>
    <n v="673.88160000000005"/>
    <x v="26"/>
    <x v="4"/>
    <x v="2"/>
  </r>
  <r>
    <x v="867"/>
    <x v="588"/>
    <d v="2014-12-03T00:00:00"/>
    <s v="First Class"/>
    <s v="RP-19390"/>
    <s v="Resi Pölking"/>
    <x v="0"/>
    <x v="0"/>
    <x v="6"/>
    <x v="6"/>
    <n v="53711"/>
    <x v="2"/>
    <s v="OFF-AR-10000475"/>
    <s v="Office Supplies"/>
    <s v="Art"/>
    <x v="1120"/>
    <n v="46.64"/>
    <n v="4"/>
    <x v="0"/>
    <n v="12.5928"/>
    <x v="26"/>
    <x v="4"/>
    <x v="2"/>
  </r>
  <r>
    <x v="868"/>
    <x v="589"/>
    <d v="2014-12-13T00:00:00"/>
    <s v="Standard Class"/>
    <s v="TB-21175"/>
    <s v="Thomas Boland"/>
    <x v="1"/>
    <x v="0"/>
    <x v="12"/>
    <x v="5"/>
    <n v="77041"/>
    <x v="2"/>
    <s v="OFF-ST-10000777"/>
    <s v="Office Supplies"/>
    <s v="Storage"/>
    <x v="117"/>
    <n v="60.415999999999997"/>
    <n v="2"/>
    <x v="2"/>
    <n v="6.0415999999999999"/>
    <x v="0"/>
    <x v="4"/>
    <x v="2"/>
  </r>
  <r>
    <x v="869"/>
    <x v="64"/>
    <d v="2016-09-10T00:00:00"/>
    <s v="Standard Class"/>
    <s v="BE-11455"/>
    <s v="Brad Eason"/>
    <x v="2"/>
    <x v="0"/>
    <x v="250"/>
    <x v="41"/>
    <n v="66062"/>
    <x v="2"/>
    <s v="OFF-AR-10004022"/>
    <s v="Office Supplies"/>
    <s v="Art"/>
    <x v="907"/>
    <n v="107.94"/>
    <n v="3"/>
    <x v="0"/>
    <n v="26.984999999999999"/>
    <x v="5"/>
    <x v="8"/>
    <x v="0"/>
  </r>
  <r>
    <x v="870"/>
    <x v="151"/>
    <d v="2017-08-30T00:00:00"/>
    <s v="First Class"/>
    <s v="MR-17545"/>
    <s v="Mathew Reese"/>
    <x v="2"/>
    <x v="0"/>
    <x v="20"/>
    <x v="15"/>
    <n v="10024"/>
    <x v="3"/>
    <s v="OFF-ST-10002352"/>
    <s v="Office Supplies"/>
    <s v="Storage"/>
    <x v="855"/>
    <n v="63.84"/>
    <n v="8"/>
    <x v="0"/>
    <n v="16.598400000000002"/>
    <x v="8"/>
    <x v="6"/>
    <x v="3"/>
  </r>
  <r>
    <x v="870"/>
    <x v="151"/>
    <d v="2017-08-30T00:00:00"/>
    <s v="First Class"/>
    <s v="MR-17545"/>
    <s v="Mathew Reese"/>
    <x v="2"/>
    <x v="0"/>
    <x v="20"/>
    <x v="15"/>
    <n v="10024"/>
    <x v="3"/>
    <s v="TEC-PH-10000455"/>
    <s v="Technology"/>
    <s v="Phones"/>
    <x v="1121"/>
    <n v="347.97"/>
    <n v="3"/>
    <x v="0"/>
    <n v="100.9113"/>
    <x v="8"/>
    <x v="6"/>
    <x v="3"/>
  </r>
  <r>
    <x v="870"/>
    <x v="151"/>
    <d v="2017-08-30T00:00:00"/>
    <s v="First Class"/>
    <s v="MR-17545"/>
    <s v="Mathew Reese"/>
    <x v="2"/>
    <x v="0"/>
    <x v="20"/>
    <x v="15"/>
    <n v="10024"/>
    <x v="3"/>
    <s v="OFF-BI-10003910"/>
    <s v="Office Supplies"/>
    <s v="Binders"/>
    <x v="8"/>
    <n v="37.008000000000003"/>
    <n v="6"/>
    <x v="2"/>
    <n v="11.565"/>
    <x v="8"/>
    <x v="6"/>
    <x v="3"/>
  </r>
  <r>
    <x v="871"/>
    <x v="274"/>
    <d v="2016-07-11T00:00:00"/>
    <s v="Standard Class"/>
    <s v="RM-19375"/>
    <s v="Raymond Messe"/>
    <x v="0"/>
    <x v="0"/>
    <x v="49"/>
    <x v="1"/>
    <n v="95123"/>
    <x v="1"/>
    <s v="FUR-FU-10003039"/>
    <s v="Furniture"/>
    <s v="Furnishings"/>
    <x v="484"/>
    <n v="215.65"/>
    <n v="5"/>
    <x v="0"/>
    <n v="73.320999999999998"/>
    <x v="29"/>
    <x v="7"/>
    <x v="0"/>
  </r>
  <r>
    <x v="872"/>
    <x v="590"/>
    <d v="2016-08-10T00:00:00"/>
    <s v="Second Class"/>
    <s v="JF-15565"/>
    <s v="Jill Fjeld"/>
    <x v="0"/>
    <x v="0"/>
    <x v="61"/>
    <x v="5"/>
    <n v="75081"/>
    <x v="2"/>
    <s v="OFF-FA-10000585"/>
    <s v="Office Supplies"/>
    <s v="Fasteners"/>
    <x v="204"/>
    <n v="11.167999999999999"/>
    <n v="4"/>
    <x v="2"/>
    <n v="3.6295999999999999"/>
    <x v="0"/>
    <x v="6"/>
    <x v="0"/>
  </r>
  <r>
    <x v="872"/>
    <x v="590"/>
    <d v="2016-08-10T00:00:00"/>
    <s v="Second Class"/>
    <s v="JF-15565"/>
    <s v="Jill Fjeld"/>
    <x v="0"/>
    <x v="0"/>
    <x v="61"/>
    <x v="5"/>
    <n v="75081"/>
    <x v="2"/>
    <s v="OFF-PA-10001994"/>
    <s v="Office Supplies"/>
    <s v="Paper"/>
    <x v="1122"/>
    <n v="53.951999999999998"/>
    <n v="3"/>
    <x v="2"/>
    <n v="17.534400000000002"/>
    <x v="0"/>
    <x v="6"/>
    <x v="0"/>
  </r>
  <r>
    <x v="873"/>
    <x v="373"/>
    <d v="2016-11-19T00:00:00"/>
    <s v="Standard Class"/>
    <s v="AS-10135"/>
    <s v="Adrian Shami"/>
    <x v="2"/>
    <x v="0"/>
    <x v="109"/>
    <x v="4"/>
    <n v="98002"/>
    <x v="1"/>
    <s v="FUR-FU-10004270"/>
    <s v="Furniture"/>
    <s v="Furnishings"/>
    <x v="998"/>
    <n v="4.18"/>
    <n v="1"/>
    <x v="0"/>
    <n v="1.5047999999999999"/>
    <x v="7"/>
    <x v="0"/>
    <x v="0"/>
  </r>
  <r>
    <x v="874"/>
    <x v="585"/>
    <d v="2017-09-26T00:00:00"/>
    <s v="Second Class"/>
    <s v="JA-15970"/>
    <s v="Joseph Airdo"/>
    <x v="0"/>
    <x v="0"/>
    <x v="10"/>
    <x v="9"/>
    <n v="19134"/>
    <x v="3"/>
    <s v="OFF-BI-10002498"/>
    <s v="Office Supplies"/>
    <s v="Binders"/>
    <x v="440"/>
    <n v="5.6070000000000002"/>
    <n v="1"/>
    <x v="6"/>
    <n v="-4.2987000000000002"/>
    <x v="6"/>
    <x v="8"/>
    <x v="3"/>
  </r>
  <r>
    <x v="874"/>
    <x v="585"/>
    <d v="2017-09-26T00:00:00"/>
    <s v="Second Class"/>
    <s v="JA-15970"/>
    <s v="Joseph Airdo"/>
    <x v="0"/>
    <x v="0"/>
    <x v="10"/>
    <x v="9"/>
    <n v="19134"/>
    <x v="3"/>
    <s v="OFF-SU-10002881"/>
    <s v="Office Supplies"/>
    <s v="Supplies"/>
    <x v="466"/>
    <n v="4663.7359999999999"/>
    <n v="7"/>
    <x v="2"/>
    <n v="-1049.3406"/>
    <x v="6"/>
    <x v="8"/>
    <x v="3"/>
  </r>
  <r>
    <x v="874"/>
    <x v="585"/>
    <d v="2017-09-26T00:00:00"/>
    <s v="Second Class"/>
    <s v="JA-15970"/>
    <s v="Joseph Airdo"/>
    <x v="0"/>
    <x v="0"/>
    <x v="10"/>
    <x v="9"/>
    <n v="19134"/>
    <x v="3"/>
    <s v="TEC-AC-10002926"/>
    <s v="Technology"/>
    <s v="Accessories"/>
    <x v="1123"/>
    <n v="79.983999999999995"/>
    <n v="2"/>
    <x v="2"/>
    <n v="22.9954"/>
    <x v="6"/>
    <x v="8"/>
    <x v="3"/>
  </r>
  <r>
    <x v="875"/>
    <x v="591"/>
    <d v="2016-12-28T00:00:00"/>
    <s v="First Class"/>
    <s v="GK-14620"/>
    <s v="Grace Kelly"/>
    <x v="1"/>
    <x v="0"/>
    <x v="1"/>
    <x v="1"/>
    <n v="90049"/>
    <x v="1"/>
    <s v="TEC-PH-10002200"/>
    <s v="Technology"/>
    <s v="Phones"/>
    <x v="877"/>
    <n v="2575.944"/>
    <n v="7"/>
    <x v="2"/>
    <n v="257.59440000000001"/>
    <x v="10"/>
    <x v="4"/>
    <x v="0"/>
  </r>
  <r>
    <x v="875"/>
    <x v="591"/>
    <d v="2016-12-28T00:00:00"/>
    <s v="First Class"/>
    <s v="GK-14620"/>
    <s v="Grace Kelly"/>
    <x v="1"/>
    <x v="0"/>
    <x v="1"/>
    <x v="1"/>
    <n v="90049"/>
    <x v="1"/>
    <s v="OFF-PA-10002005"/>
    <s v="Office Supplies"/>
    <s v="Paper"/>
    <x v="510"/>
    <n v="45.36"/>
    <n v="7"/>
    <x v="0"/>
    <n v="21.7728"/>
    <x v="10"/>
    <x v="4"/>
    <x v="0"/>
  </r>
  <r>
    <x v="875"/>
    <x v="591"/>
    <d v="2016-12-28T00:00:00"/>
    <s v="First Class"/>
    <s v="GK-14620"/>
    <s v="Grace Kelly"/>
    <x v="1"/>
    <x v="0"/>
    <x v="1"/>
    <x v="1"/>
    <n v="90049"/>
    <x v="1"/>
    <s v="TEC-AC-10001465"/>
    <s v="Technology"/>
    <s v="Accessories"/>
    <x v="478"/>
    <n v="254.24"/>
    <n v="7"/>
    <x v="0"/>
    <n v="76.272000000000006"/>
    <x v="10"/>
    <x v="4"/>
    <x v="0"/>
  </r>
  <r>
    <x v="876"/>
    <x v="592"/>
    <d v="2016-02-13T00:00:00"/>
    <s v="First Class"/>
    <s v="PB-19210"/>
    <s v="Phillip Breyer"/>
    <x v="1"/>
    <x v="0"/>
    <x v="251"/>
    <x v="26"/>
    <n v="74133"/>
    <x v="2"/>
    <s v="TEC-PH-10004897"/>
    <s v="Technology"/>
    <s v="Phones"/>
    <x v="1124"/>
    <n v="69.930000000000007"/>
    <n v="7"/>
    <x v="0"/>
    <n v="0.69930000000000003"/>
    <x v="2"/>
    <x v="11"/>
    <x v="0"/>
  </r>
  <r>
    <x v="877"/>
    <x v="248"/>
    <d v="2016-10-29T00:00:00"/>
    <s v="Standard Class"/>
    <s v="HK-14890"/>
    <s v="Heather Kirkland"/>
    <x v="1"/>
    <x v="0"/>
    <x v="22"/>
    <x v="10"/>
    <n v="60610"/>
    <x v="2"/>
    <s v="FUR-FU-10001196"/>
    <s v="Furniture"/>
    <s v="Furnishings"/>
    <x v="1125"/>
    <n v="16.155999999999999"/>
    <n v="7"/>
    <x v="7"/>
    <n v="-12.117000000000001"/>
    <x v="27"/>
    <x v="2"/>
    <x v="0"/>
  </r>
  <r>
    <x v="877"/>
    <x v="248"/>
    <d v="2016-10-29T00:00:00"/>
    <s v="Standard Class"/>
    <s v="HK-14890"/>
    <s v="Heather Kirkland"/>
    <x v="1"/>
    <x v="0"/>
    <x v="22"/>
    <x v="10"/>
    <n v="60610"/>
    <x v="2"/>
    <s v="OFF-PA-10000595"/>
    <s v="Office Supplies"/>
    <s v="Paper"/>
    <x v="1126"/>
    <n v="54.816000000000003"/>
    <n v="3"/>
    <x v="2"/>
    <n v="17.815200000000001"/>
    <x v="27"/>
    <x v="2"/>
    <x v="0"/>
  </r>
  <r>
    <x v="878"/>
    <x v="3"/>
    <d v="2014-06-11T00:00:00"/>
    <s v="Second Class"/>
    <s v="FO-14305"/>
    <s v="Frank Olsen"/>
    <x v="0"/>
    <x v="0"/>
    <x v="193"/>
    <x v="17"/>
    <n v="22801"/>
    <x v="0"/>
    <s v="FUR-TA-10004534"/>
    <s v="Furniture"/>
    <s v="Tables"/>
    <x v="121"/>
    <n v="1441.3"/>
    <n v="7"/>
    <x v="0"/>
    <n v="245.02099999999999"/>
    <x v="3"/>
    <x v="1"/>
    <x v="2"/>
  </r>
  <r>
    <x v="879"/>
    <x v="225"/>
    <d v="2017-11-26T00:00:00"/>
    <s v="Standard Class"/>
    <s v="BT-11680"/>
    <s v="Brian Thompson"/>
    <x v="0"/>
    <x v="0"/>
    <x v="46"/>
    <x v="24"/>
    <n v="43055"/>
    <x v="3"/>
    <s v="FUR-FU-10001861"/>
    <s v="Furniture"/>
    <s v="Furnishings"/>
    <x v="275"/>
    <n v="77.599999999999994"/>
    <n v="5"/>
    <x v="2"/>
    <n v="28.13"/>
    <x v="14"/>
    <x v="0"/>
    <x v="3"/>
  </r>
  <r>
    <x v="879"/>
    <x v="225"/>
    <d v="2017-11-26T00:00:00"/>
    <s v="Standard Class"/>
    <s v="BT-11680"/>
    <s v="Brian Thompson"/>
    <x v="0"/>
    <x v="0"/>
    <x v="46"/>
    <x v="24"/>
    <n v="43055"/>
    <x v="3"/>
    <s v="FUR-FU-10000206"/>
    <s v="Furniture"/>
    <s v="Furnishings"/>
    <x v="397"/>
    <n v="4.6559999999999997"/>
    <n v="2"/>
    <x v="2"/>
    <n v="1.5713999999999999"/>
    <x v="14"/>
    <x v="0"/>
    <x v="3"/>
  </r>
  <r>
    <x v="880"/>
    <x v="471"/>
    <d v="2015-09-18T00:00:00"/>
    <s v="Standard Class"/>
    <s v="SP-20620"/>
    <s v="Stefania Perrino"/>
    <x v="1"/>
    <x v="0"/>
    <x v="1"/>
    <x v="1"/>
    <n v="90045"/>
    <x v="1"/>
    <s v="FUR-TA-10002607"/>
    <s v="Furniture"/>
    <s v="Tables"/>
    <x v="224"/>
    <n v="170.136"/>
    <n v="3"/>
    <x v="2"/>
    <n v="-8.5068000000000001"/>
    <x v="19"/>
    <x v="8"/>
    <x v="1"/>
  </r>
  <r>
    <x v="881"/>
    <x v="593"/>
    <d v="2015-06-04T00:00:00"/>
    <s v="Same Day"/>
    <s v="LL-16840"/>
    <s v="Lauren Leatherbury"/>
    <x v="0"/>
    <x v="0"/>
    <x v="4"/>
    <x v="4"/>
    <n v="98105"/>
    <x v="1"/>
    <s v="OFF-LA-10000443"/>
    <s v="Office Supplies"/>
    <s v="Labels"/>
    <x v="1127"/>
    <n v="7.38"/>
    <n v="2"/>
    <x v="0"/>
    <n v="3.4685999999999999"/>
    <x v="18"/>
    <x v="1"/>
    <x v="1"/>
  </r>
  <r>
    <x v="881"/>
    <x v="593"/>
    <d v="2015-06-04T00:00:00"/>
    <s v="Same Day"/>
    <s v="LL-16840"/>
    <s v="Lauren Leatherbury"/>
    <x v="0"/>
    <x v="0"/>
    <x v="4"/>
    <x v="4"/>
    <n v="98105"/>
    <x v="1"/>
    <s v="OFF-AR-10004685"/>
    <s v="Office Supplies"/>
    <s v="Art"/>
    <x v="183"/>
    <n v="9.26"/>
    <n v="2"/>
    <x v="0"/>
    <n v="3.0558000000000001"/>
    <x v="18"/>
    <x v="1"/>
    <x v="1"/>
  </r>
  <r>
    <x v="882"/>
    <x v="350"/>
    <d v="2015-12-15T00:00:00"/>
    <s v="Second Class"/>
    <s v="MC-17575"/>
    <s v="Matt Collins"/>
    <x v="0"/>
    <x v="0"/>
    <x v="1"/>
    <x v="1"/>
    <n v="90036"/>
    <x v="1"/>
    <s v="OFF-LA-10001771"/>
    <s v="Office Supplies"/>
    <s v="Labels"/>
    <x v="1128"/>
    <n v="9.9600000000000009"/>
    <n v="2"/>
    <x v="0"/>
    <n v="4.5815999999999999"/>
    <x v="7"/>
    <x v="4"/>
    <x v="1"/>
  </r>
  <r>
    <x v="883"/>
    <x v="594"/>
    <d v="2014-05-29T00:00:00"/>
    <s v="Standard Class"/>
    <s v="JL-15235"/>
    <s v="Janet Lee"/>
    <x v="0"/>
    <x v="0"/>
    <x v="22"/>
    <x v="10"/>
    <n v="60623"/>
    <x v="2"/>
    <s v="OFF-AP-10001394"/>
    <s v="Office Supplies"/>
    <s v="Appliances"/>
    <x v="1129"/>
    <n v="75.599999999999994"/>
    <n v="2"/>
    <x v="3"/>
    <n v="-166.32"/>
    <x v="10"/>
    <x v="5"/>
    <x v="2"/>
  </r>
  <r>
    <x v="883"/>
    <x v="594"/>
    <d v="2014-05-29T00:00:00"/>
    <s v="Standard Class"/>
    <s v="JL-15235"/>
    <s v="Janet Lee"/>
    <x v="0"/>
    <x v="0"/>
    <x v="22"/>
    <x v="10"/>
    <n v="60623"/>
    <x v="2"/>
    <s v="FUR-FU-10002553"/>
    <s v="Furniture"/>
    <s v="Furnishings"/>
    <x v="1130"/>
    <n v="29.32"/>
    <n v="2"/>
    <x v="7"/>
    <n v="-24.189"/>
    <x v="10"/>
    <x v="5"/>
    <x v="2"/>
  </r>
  <r>
    <x v="884"/>
    <x v="595"/>
    <d v="2016-02-20T00:00:00"/>
    <s v="Standard Class"/>
    <s v="EA-14035"/>
    <s v="Erin Ashbrook"/>
    <x v="1"/>
    <x v="0"/>
    <x v="22"/>
    <x v="10"/>
    <n v="60623"/>
    <x v="2"/>
    <s v="OFF-AP-10004233"/>
    <s v="Office Supplies"/>
    <s v="Appliances"/>
    <x v="1131"/>
    <n v="92.063999999999993"/>
    <n v="6"/>
    <x v="3"/>
    <n v="-225.55680000000001"/>
    <x v="9"/>
    <x v="11"/>
    <x v="0"/>
  </r>
  <r>
    <x v="884"/>
    <x v="595"/>
    <d v="2016-02-20T00:00:00"/>
    <s v="Standard Class"/>
    <s v="EA-14035"/>
    <s v="Erin Ashbrook"/>
    <x v="1"/>
    <x v="0"/>
    <x v="22"/>
    <x v="10"/>
    <n v="60623"/>
    <x v="2"/>
    <s v="OFF-FA-10000304"/>
    <s v="Office Supplies"/>
    <s v="Fasteners"/>
    <x v="52"/>
    <n v="6.976"/>
    <n v="4"/>
    <x v="2"/>
    <n v="1.8311999999999999"/>
    <x v="9"/>
    <x v="11"/>
    <x v="0"/>
  </r>
  <r>
    <x v="884"/>
    <x v="595"/>
    <d v="2016-02-20T00:00:00"/>
    <s v="Standard Class"/>
    <s v="EA-14035"/>
    <s v="Erin Ashbrook"/>
    <x v="1"/>
    <x v="0"/>
    <x v="22"/>
    <x v="10"/>
    <n v="60623"/>
    <x v="2"/>
    <s v="FUR-CH-10004754"/>
    <s v="Furniture"/>
    <s v="Chairs"/>
    <x v="1132"/>
    <n v="62.957999999999998"/>
    <n v="3"/>
    <x v="4"/>
    <n v="-2.6981999999999999"/>
    <x v="9"/>
    <x v="11"/>
    <x v="0"/>
  </r>
  <r>
    <x v="884"/>
    <x v="595"/>
    <d v="2016-02-20T00:00:00"/>
    <s v="Standard Class"/>
    <s v="EA-14035"/>
    <s v="Erin Ashbrook"/>
    <x v="1"/>
    <x v="0"/>
    <x v="22"/>
    <x v="10"/>
    <n v="60623"/>
    <x v="2"/>
    <s v="OFF-PA-10000809"/>
    <s v="Office Supplies"/>
    <s v="Paper"/>
    <x v="1133"/>
    <n v="5.1840000000000002"/>
    <n v="1"/>
    <x v="2"/>
    <n v="1.8144"/>
    <x v="9"/>
    <x v="11"/>
    <x v="0"/>
  </r>
  <r>
    <x v="885"/>
    <x v="596"/>
    <d v="2016-12-28T00:00:00"/>
    <s v="Standard Class"/>
    <s v="SA-20830"/>
    <s v="Sue Ann Reed"/>
    <x v="0"/>
    <x v="0"/>
    <x v="252"/>
    <x v="21"/>
    <n v="97756"/>
    <x v="1"/>
    <s v="OFF-BI-10003694"/>
    <s v="Office Supplies"/>
    <s v="Binders"/>
    <x v="858"/>
    <n v="31.32"/>
    <n v="10"/>
    <x v="6"/>
    <n v="-25.056000000000001"/>
    <x v="6"/>
    <x v="4"/>
    <x v="0"/>
  </r>
  <r>
    <x v="885"/>
    <x v="596"/>
    <d v="2016-12-28T00:00:00"/>
    <s v="Standard Class"/>
    <s v="SA-20830"/>
    <s v="Sue Ann Reed"/>
    <x v="0"/>
    <x v="0"/>
    <x v="252"/>
    <x v="21"/>
    <n v="97756"/>
    <x v="1"/>
    <s v="FUR-FU-10001935"/>
    <s v="Furniture"/>
    <s v="Furnishings"/>
    <x v="345"/>
    <n v="11.84"/>
    <n v="4"/>
    <x v="2"/>
    <n v="3.1080000000000001"/>
    <x v="6"/>
    <x v="4"/>
    <x v="0"/>
  </r>
  <r>
    <x v="885"/>
    <x v="596"/>
    <d v="2016-12-28T00:00:00"/>
    <s v="Standard Class"/>
    <s v="SA-20830"/>
    <s v="Sue Ann Reed"/>
    <x v="0"/>
    <x v="0"/>
    <x v="252"/>
    <x v="21"/>
    <n v="97756"/>
    <x v="1"/>
    <s v="FUR-FU-10002878"/>
    <s v="Furniture"/>
    <s v="Furnishings"/>
    <x v="1134"/>
    <n v="22.783999999999999"/>
    <n v="1"/>
    <x v="2"/>
    <n v="4.8415999999999997"/>
    <x v="6"/>
    <x v="4"/>
    <x v="0"/>
  </r>
  <r>
    <x v="886"/>
    <x v="597"/>
    <d v="2016-02-11T00:00:00"/>
    <s v="Second Class"/>
    <s v="CH-12070"/>
    <s v="Cathy Hwang"/>
    <x v="2"/>
    <x v="0"/>
    <x v="253"/>
    <x v="3"/>
    <n v="27604"/>
    <x v="0"/>
    <s v="TEC-PH-10002624"/>
    <s v="Technology"/>
    <s v="Phones"/>
    <x v="1135"/>
    <n v="1127.9760000000001"/>
    <n v="3"/>
    <x v="2"/>
    <n v="126.8973"/>
    <x v="0"/>
    <x v="11"/>
    <x v="0"/>
  </r>
  <r>
    <x v="887"/>
    <x v="562"/>
    <d v="2015-07-15T00:00:00"/>
    <s v="Second Class"/>
    <s v="ND-18460"/>
    <s v="Neil Ducich"/>
    <x v="1"/>
    <x v="0"/>
    <x v="203"/>
    <x v="32"/>
    <n v="31204"/>
    <x v="0"/>
    <s v="OFF-PA-10000019"/>
    <s v="Office Supplies"/>
    <s v="Paper"/>
    <x v="711"/>
    <n v="38.880000000000003"/>
    <n v="6"/>
    <x v="0"/>
    <n v="18.662400000000002"/>
    <x v="7"/>
    <x v="7"/>
    <x v="1"/>
  </r>
  <r>
    <x v="888"/>
    <x v="598"/>
    <d v="2014-05-24T00:00:00"/>
    <s v="Standard Class"/>
    <s v="BS-11755"/>
    <s v="Bruce Stewart"/>
    <x v="0"/>
    <x v="0"/>
    <x v="138"/>
    <x v="24"/>
    <n v="44105"/>
    <x v="3"/>
    <s v="TEC-PH-10002885"/>
    <s v="Technology"/>
    <s v="Phones"/>
    <x v="1136"/>
    <n v="779.79600000000005"/>
    <n v="2"/>
    <x v="10"/>
    <n v="-168.95580000000001"/>
    <x v="15"/>
    <x v="5"/>
    <x v="2"/>
  </r>
  <r>
    <x v="889"/>
    <x v="208"/>
    <d v="2017-10-21T00:00:00"/>
    <s v="Same Day"/>
    <s v="SL-20155"/>
    <s v="Sara Luxemburg"/>
    <x v="2"/>
    <x v="0"/>
    <x v="254"/>
    <x v="26"/>
    <n v="74403"/>
    <x v="2"/>
    <s v="TEC-PH-10000895"/>
    <s v="Technology"/>
    <s v="Phones"/>
    <x v="1137"/>
    <n v="1439.92"/>
    <n v="8"/>
    <x v="0"/>
    <n v="374.37920000000003"/>
    <x v="30"/>
    <x v="2"/>
    <x v="3"/>
  </r>
  <r>
    <x v="889"/>
    <x v="208"/>
    <d v="2017-10-21T00:00:00"/>
    <s v="Same Day"/>
    <s v="SL-20155"/>
    <s v="Sara Luxemburg"/>
    <x v="2"/>
    <x v="0"/>
    <x v="254"/>
    <x v="26"/>
    <n v="74403"/>
    <x v="2"/>
    <s v="FUR-TA-10002356"/>
    <s v="Furniture"/>
    <s v="Tables"/>
    <x v="735"/>
    <n v="262.11"/>
    <n v="1"/>
    <x v="0"/>
    <n v="62.906399999999998"/>
    <x v="30"/>
    <x v="2"/>
    <x v="3"/>
  </r>
  <r>
    <x v="890"/>
    <x v="599"/>
    <d v="2015-11-09T00:00:00"/>
    <s v="Standard Class"/>
    <s v="GB-14530"/>
    <s v="George Bell"/>
    <x v="1"/>
    <x v="0"/>
    <x v="53"/>
    <x v="3"/>
    <n v="28110"/>
    <x v="0"/>
    <s v="FUR-CH-10001270"/>
    <s v="Furniture"/>
    <s v="Chairs"/>
    <x v="860"/>
    <n v="207"/>
    <n v="3"/>
    <x v="2"/>
    <n v="25.875"/>
    <x v="5"/>
    <x v="0"/>
    <x v="1"/>
  </r>
  <r>
    <x v="891"/>
    <x v="378"/>
    <d v="2017-08-07T00:00:00"/>
    <s v="Standard Class"/>
    <s v="AS-10045"/>
    <s v="Aaron Smayling"/>
    <x v="1"/>
    <x v="0"/>
    <x v="89"/>
    <x v="5"/>
    <n v="78745"/>
    <x v="2"/>
    <s v="TEC-MA-10000488"/>
    <s v="Technology"/>
    <s v="Machines"/>
    <x v="1138"/>
    <n v="1439.982"/>
    <n v="3"/>
    <x v="10"/>
    <n v="-263.99669999999998"/>
    <x v="26"/>
    <x v="6"/>
    <x v="3"/>
  </r>
  <r>
    <x v="891"/>
    <x v="378"/>
    <d v="2017-08-07T00:00:00"/>
    <s v="Standard Class"/>
    <s v="AS-10045"/>
    <s v="Aaron Smayling"/>
    <x v="1"/>
    <x v="0"/>
    <x v="89"/>
    <x v="5"/>
    <n v="78745"/>
    <x v="2"/>
    <s v="OFF-PA-10003729"/>
    <s v="Office Supplies"/>
    <s v="Paper"/>
    <x v="1139"/>
    <n v="36.287999999999997"/>
    <n v="7"/>
    <x v="2"/>
    <n v="12.700799999999999"/>
    <x v="26"/>
    <x v="6"/>
    <x v="3"/>
  </r>
  <r>
    <x v="892"/>
    <x v="261"/>
    <d v="2014-06-24T00:00:00"/>
    <s v="First Class"/>
    <s v="RM-19375"/>
    <s v="Raymond Messe"/>
    <x v="0"/>
    <x v="0"/>
    <x v="255"/>
    <x v="29"/>
    <n v="6450"/>
    <x v="3"/>
    <s v="OFF-AR-10003056"/>
    <s v="Office Supplies"/>
    <s v="Art"/>
    <x v="18"/>
    <n v="21.4"/>
    <n v="5"/>
    <x v="0"/>
    <n v="6.2060000000000004"/>
    <x v="30"/>
    <x v="1"/>
    <x v="2"/>
  </r>
  <r>
    <x v="893"/>
    <x v="600"/>
    <d v="2017-02-21T00:00:00"/>
    <s v="Second Class"/>
    <s v="NH-18610"/>
    <s v="Nicole Hansen"/>
    <x v="1"/>
    <x v="0"/>
    <x v="185"/>
    <x v="32"/>
    <n v="30076"/>
    <x v="0"/>
    <s v="OFF-AP-10002518"/>
    <s v="Office Supplies"/>
    <s v="Appliances"/>
    <x v="160"/>
    <n v="1245.8599999999999"/>
    <n v="7"/>
    <x v="0"/>
    <n v="361.29939999999999"/>
    <x v="12"/>
    <x v="11"/>
    <x v="3"/>
  </r>
  <r>
    <x v="894"/>
    <x v="601"/>
    <d v="2014-08-05T00:00:00"/>
    <s v="Standard Class"/>
    <s v="BF-10975"/>
    <s v="Barbara Fisher"/>
    <x v="1"/>
    <x v="0"/>
    <x v="35"/>
    <x v="3"/>
    <n v="28205"/>
    <x v="0"/>
    <s v="OFF-LA-10000240"/>
    <s v="Office Supplies"/>
    <s v="Labels"/>
    <x v="2"/>
    <n v="17.544"/>
    <n v="3"/>
    <x v="2"/>
    <n v="5.9211"/>
    <x v="26"/>
    <x v="6"/>
    <x v="2"/>
  </r>
  <r>
    <x v="894"/>
    <x v="601"/>
    <d v="2014-08-05T00:00:00"/>
    <s v="Standard Class"/>
    <s v="BF-10975"/>
    <s v="Barbara Fisher"/>
    <x v="1"/>
    <x v="0"/>
    <x v="35"/>
    <x v="3"/>
    <n v="28205"/>
    <x v="0"/>
    <s v="FUR-FU-10000629"/>
    <s v="Furniture"/>
    <s v="Furnishings"/>
    <x v="93"/>
    <n v="44.128"/>
    <n v="4"/>
    <x v="2"/>
    <n v="12.135199999999999"/>
    <x v="26"/>
    <x v="6"/>
    <x v="2"/>
  </r>
  <r>
    <x v="894"/>
    <x v="601"/>
    <d v="2014-08-05T00:00:00"/>
    <s v="Standard Class"/>
    <s v="BF-10975"/>
    <s v="Barbara Fisher"/>
    <x v="1"/>
    <x v="0"/>
    <x v="35"/>
    <x v="3"/>
    <n v="28205"/>
    <x v="0"/>
    <s v="OFF-AP-10001005"/>
    <s v="Office Supplies"/>
    <s v="Appliances"/>
    <x v="1140"/>
    <n v="62.92"/>
    <n v="1"/>
    <x v="2"/>
    <n v="10.224500000000001"/>
    <x v="26"/>
    <x v="6"/>
    <x v="2"/>
  </r>
  <r>
    <x v="894"/>
    <x v="601"/>
    <d v="2014-08-05T00:00:00"/>
    <s v="Standard Class"/>
    <s v="BF-10975"/>
    <s v="Barbara Fisher"/>
    <x v="1"/>
    <x v="0"/>
    <x v="35"/>
    <x v="3"/>
    <n v="28205"/>
    <x v="0"/>
    <s v="OFF-PA-10002377"/>
    <s v="Office Supplies"/>
    <s v="Paper"/>
    <x v="127"/>
    <n v="78.304000000000002"/>
    <n v="2"/>
    <x v="2"/>
    <n v="29.364000000000001"/>
    <x v="26"/>
    <x v="6"/>
    <x v="2"/>
  </r>
  <r>
    <x v="895"/>
    <x v="427"/>
    <d v="2016-07-23T00:00:00"/>
    <s v="Standard Class"/>
    <s v="KH-16330"/>
    <s v="Katharine Harms"/>
    <x v="1"/>
    <x v="0"/>
    <x v="256"/>
    <x v="0"/>
    <n v="42104"/>
    <x v="0"/>
    <s v="FUR-CH-10000988"/>
    <s v="Furniture"/>
    <s v="Chairs"/>
    <x v="1141"/>
    <n v="140.81"/>
    <n v="1"/>
    <x v="0"/>
    <n v="39.4268"/>
    <x v="15"/>
    <x v="7"/>
    <x v="0"/>
  </r>
  <r>
    <x v="896"/>
    <x v="97"/>
    <d v="2015-02-11T00:00:00"/>
    <s v="Second Class"/>
    <s v="FA-14230"/>
    <s v="Frank Atkinson"/>
    <x v="1"/>
    <x v="0"/>
    <x v="52"/>
    <x v="5"/>
    <n v="78207"/>
    <x v="2"/>
    <s v="OFF-LA-10001074"/>
    <s v="Office Supplies"/>
    <s v="Labels"/>
    <x v="300"/>
    <n v="40.095999999999997"/>
    <n v="4"/>
    <x v="2"/>
    <n v="13.532400000000001"/>
    <x v="3"/>
    <x v="11"/>
    <x v="1"/>
  </r>
  <r>
    <x v="896"/>
    <x v="97"/>
    <d v="2015-02-11T00:00:00"/>
    <s v="Second Class"/>
    <s v="FA-14230"/>
    <s v="Frank Atkinson"/>
    <x v="1"/>
    <x v="0"/>
    <x v="52"/>
    <x v="5"/>
    <n v="78207"/>
    <x v="2"/>
    <s v="FUR-FU-10001986"/>
    <s v="Furniture"/>
    <s v="Furnishings"/>
    <x v="1142"/>
    <n v="40.783999999999999"/>
    <n v="2"/>
    <x v="7"/>
    <n v="-30.588000000000001"/>
    <x v="3"/>
    <x v="11"/>
    <x v="1"/>
  </r>
  <r>
    <x v="897"/>
    <x v="570"/>
    <d v="2017-08-02T00:00:00"/>
    <s v="Standard Class"/>
    <s v="GW-14605"/>
    <s v="Giulietta Weimer"/>
    <x v="0"/>
    <x v="0"/>
    <x v="4"/>
    <x v="4"/>
    <n v="98115"/>
    <x v="1"/>
    <s v="TEC-AC-10003027"/>
    <s v="Technology"/>
    <s v="Accessories"/>
    <x v="25"/>
    <n v="90.57"/>
    <n v="3"/>
    <x v="0"/>
    <n v="11.774100000000001"/>
    <x v="25"/>
    <x v="7"/>
    <x v="3"/>
  </r>
  <r>
    <x v="898"/>
    <x v="602"/>
    <d v="2017-01-17T00:00:00"/>
    <s v="Second Class"/>
    <s v="DA-13450"/>
    <s v="Dianna Arnett"/>
    <x v="2"/>
    <x v="0"/>
    <x v="176"/>
    <x v="40"/>
    <n v="20016"/>
    <x v="3"/>
    <s v="OFF-PA-10001804"/>
    <s v="Office Supplies"/>
    <s v="Paper"/>
    <x v="129"/>
    <n v="40.08"/>
    <n v="6"/>
    <x v="0"/>
    <n v="19.238399999999999"/>
    <x v="1"/>
    <x v="9"/>
    <x v="3"/>
  </r>
  <r>
    <x v="898"/>
    <x v="602"/>
    <d v="2017-01-17T00:00:00"/>
    <s v="Second Class"/>
    <s v="DA-13450"/>
    <s v="Dianna Arnett"/>
    <x v="2"/>
    <x v="0"/>
    <x v="176"/>
    <x v="40"/>
    <n v="20016"/>
    <x v="3"/>
    <s v="FUR-FU-10004973"/>
    <s v="Furniture"/>
    <s v="Furnishings"/>
    <x v="1143"/>
    <n v="37.68"/>
    <n v="2"/>
    <x v="0"/>
    <n v="15.8256"/>
    <x v="1"/>
    <x v="9"/>
    <x v="3"/>
  </r>
  <r>
    <x v="899"/>
    <x v="18"/>
    <d v="2017-09-10T00:00:00"/>
    <s v="Same Day"/>
    <s v="FH-14275"/>
    <s v="Frank Hawley"/>
    <x v="1"/>
    <x v="0"/>
    <x v="1"/>
    <x v="1"/>
    <n v="90004"/>
    <x v="1"/>
    <s v="FUR-CH-10002602"/>
    <s v="Furniture"/>
    <s v="Chairs"/>
    <x v="291"/>
    <n v="362.35199999999998"/>
    <n v="3"/>
    <x v="2"/>
    <n v="27.176400000000001"/>
    <x v="13"/>
    <x v="8"/>
    <x v="3"/>
  </r>
  <r>
    <x v="899"/>
    <x v="18"/>
    <d v="2017-09-10T00:00:00"/>
    <s v="Same Day"/>
    <s v="FH-14275"/>
    <s v="Frank Hawley"/>
    <x v="1"/>
    <x v="0"/>
    <x v="1"/>
    <x v="1"/>
    <n v="90004"/>
    <x v="1"/>
    <s v="OFF-BI-10004140"/>
    <s v="Office Supplies"/>
    <s v="Binders"/>
    <x v="307"/>
    <n v="7.1840000000000002"/>
    <n v="2"/>
    <x v="2"/>
    <n v="2.2450000000000001"/>
    <x v="13"/>
    <x v="8"/>
    <x v="3"/>
  </r>
  <r>
    <x v="900"/>
    <x v="603"/>
    <d v="2015-07-25T00:00:00"/>
    <s v="Second Class"/>
    <s v="RK-19300"/>
    <s v="Ralph Kennedy"/>
    <x v="0"/>
    <x v="0"/>
    <x v="257"/>
    <x v="14"/>
    <n v="46614"/>
    <x v="2"/>
    <s v="OFF-ST-10000464"/>
    <s v="Office Supplies"/>
    <s v="Storage"/>
    <x v="1144"/>
    <n v="34.76"/>
    <n v="1"/>
    <x v="0"/>
    <n v="9.7327999999999992"/>
    <x v="14"/>
    <x v="7"/>
    <x v="1"/>
  </r>
  <r>
    <x v="900"/>
    <x v="603"/>
    <d v="2015-07-25T00:00:00"/>
    <s v="Second Class"/>
    <s v="RK-19300"/>
    <s v="Ralph Kennedy"/>
    <x v="0"/>
    <x v="0"/>
    <x v="257"/>
    <x v="14"/>
    <n v="46614"/>
    <x v="2"/>
    <s v="TEC-AC-10002253"/>
    <s v="Technology"/>
    <s v="Accessories"/>
    <x v="577"/>
    <n v="831.2"/>
    <n v="5"/>
    <x v="0"/>
    <n v="124.68"/>
    <x v="14"/>
    <x v="7"/>
    <x v="1"/>
  </r>
  <r>
    <x v="900"/>
    <x v="603"/>
    <d v="2015-07-25T00:00:00"/>
    <s v="Second Class"/>
    <s v="RK-19300"/>
    <s v="Ralph Kennedy"/>
    <x v="0"/>
    <x v="0"/>
    <x v="257"/>
    <x v="14"/>
    <n v="46614"/>
    <x v="2"/>
    <s v="OFF-PA-10000528"/>
    <s v="Office Supplies"/>
    <s v="Paper"/>
    <x v="1145"/>
    <n v="26.4"/>
    <n v="5"/>
    <x v="0"/>
    <n v="11.88"/>
    <x v="14"/>
    <x v="7"/>
    <x v="1"/>
  </r>
  <r>
    <x v="900"/>
    <x v="603"/>
    <d v="2015-07-25T00:00:00"/>
    <s v="Second Class"/>
    <s v="RK-19300"/>
    <s v="Ralph Kennedy"/>
    <x v="0"/>
    <x v="0"/>
    <x v="257"/>
    <x v="14"/>
    <n v="46614"/>
    <x v="2"/>
    <s v="OFF-EN-10000483"/>
    <s v="Office Supplies"/>
    <s v="Envelopes"/>
    <x v="374"/>
    <n v="106.75"/>
    <n v="7"/>
    <x v="0"/>
    <n v="49.104999999999997"/>
    <x v="14"/>
    <x v="7"/>
    <x v="1"/>
  </r>
  <r>
    <x v="900"/>
    <x v="603"/>
    <d v="2015-07-25T00:00:00"/>
    <s v="Second Class"/>
    <s v="RK-19300"/>
    <s v="Ralph Kennedy"/>
    <x v="0"/>
    <x v="0"/>
    <x v="257"/>
    <x v="14"/>
    <n v="46614"/>
    <x v="2"/>
    <s v="OFF-PA-10003129"/>
    <s v="Office Supplies"/>
    <s v="Paper"/>
    <x v="1146"/>
    <n v="97.82"/>
    <n v="2"/>
    <x v="0"/>
    <n v="45.9754"/>
    <x v="14"/>
    <x v="7"/>
    <x v="1"/>
  </r>
  <r>
    <x v="900"/>
    <x v="603"/>
    <d v="2015-07-25T00:00:00"/>
    <s v="Second Class"/>
    <s v="RK-19300"/>
    <s v="Ralph Kennedy"/>
    <x v="0"/>
    <x v="0"/>
    <x v="257"/>
    <x v="14"/>
    <n v="46614"/>
    <x v="2"/>
    <s v="OFF-ST-10003442"/>
    <s v="Office Supplies"/>
    <s v="Storage"/>
    <x v="86"/>
    <n v="141.4"/>
    <n v="5"/>
    <x v="0"/>
    <n v="38.177999999999997"/>
    <x v="14"/>
    <x v="7"/>
    <x v="1"/>
  </r>
  <r>
    <x v="901"/>
    <x v="604"/>
    <d v="2014-06-17T00:00:00"/>
    <s v="Standard Class"/>
    <s v="FM-14215"/>
    <s v="Filia McAdams"/>
    <x v="1"/>
    <x v="0"/>
    <x v="1"/>
    <x v="1"/>
    <n v="90032"/>
    <x v="1"/>
    <s v="OFF-AR-10003631"/>
    <s v="Office Supplies"/>
    <s v="Art"/>
    <x v="772"/>
    <n v="14.52"/>
    <n v="3"/>
    <x v="0"/>
    <n v="4.7915999999999999"/>
    <x v="7"/>
    <x v="1"/>
    <x v="2"/>
  </r>
  <r>
    <x v="902"/>
    <x v="605"/>
    <d v="2017-05-15T00:00:00"/>
    <s v="Second Class"/>
    <s v="AC-10420"/>
    <s v="Alyssa Crouse"/>
    <x v="1"/>
    <x v="0"/>
    <x v="12"/>
    <x v="5"/>
    <n v="77041"/>
    <x v="2"/>
    <s v="OFF-ST-10000563"/>
    <s v="Office Supplies"/>
    <s v="Storage"/>
    <x v="903"/>
    <n v="127.92"/>
    <n v="5"/>
    <x v="2"/>
    <n v="-15.99"/>
    <x v="1"/>
    <x v="5"/>
    <x v="3"/>
  </r>
  <r>
    <x v="902"/>
    <x v="605"/>
    <d v="2017-05-15T00:00:00"/>
    <s v="Second Class"/>
    <s v="AC-10420"/>
    <s v="Alyssa Crouse"/>
    <x v="1"/>
    <x v="0"/>
    <x v="12"/>
    <x v="5"/>
    <n v="77041"/>
    <x v="2"/>
    <s v="OFF-BI-10002133"/>
    <s v="Office Supplies"/>
    <s v="Binders"/>
    <x v="1147"/>
    <n v="34.24"/>
    <n v="4"/>
    <x v="3"/>
    <n v="-53.072000000000003"/>
    <x v="1"/>
    <x v="5"/>
    <x v="3"/>
  </r>
  <r>
    <x v="903"/>
    <x v="37"/>
    <d v="2015-09-05T00:00:00"/>
    <s v="First Class"/>
    <s v="JB-15400"/>
    <s v="Jennifer Braxton"/>
    <x v="1"/>
    <x v="0"/>
    <x v="39"/>
    <x v="29"/>
    <n v="6010"/>
    <x v="3"/>
    <s v="OFF-AP-10002311"/>
    <s v="Office Supplies"/>
    <s v="Appliances"/>
    <x v="14"/>
    <n v="137.62"/>
    <n v="2"/>
    <x v="0"/>
    <n v="60.552799999999998"/>
    <x v="21"/>
    <x v="8"/>
    <x v="1"/>
  </r>
  <r>
    <x v="903"/>
    <x v="37"/>
    <d v="2015-09-05T00:00:00"/>
    <s v="First Class"/>
    <s v="JB-15400"/>
    <s v="Jennifer Braxton"/>
    <x v="1"/>
    <x v="0"/>
    <x v="39"/>
    <x v="29"/>
    <n v="6010"/>
    <x v="3"/>
    <s v="TEC-PH-10004959"/>
    <s v="Technology"/>
    <s v="Phones"/>
    <x v="1148"/>
    <n v="100.49"/>
    <n v="1"/>
    <x v="0"/>
    <n v="25.122499999999999"/>
    <x v="21"/>
    <x v="8"/>
    <x v="1"/>
  </r>
  <r>
    <x v="904"/>
    <x v="606"/>
    <d v="2017-03-27T00:00:00"/>
    <s v="First Class"/>
    <s v="GM-14440"/>
    <s v="Gary McGarr"/>
    <x v="0"/>
    <x v="0"/>
    <x v="20"/>
    <x v="15"/>
    <n v="10009"/>
    <x v="3"/>
    <s v="FUR-BO-10001918"/>
    <s v="Furniture"/>
    <s v="Bookcases"/>
    <x v="1149"/>
    <n v="257.56799999999998"/>
    <n v="2"/>
    <x v="2"/>
    <n v="-28.976400000000002"/>
    <x v="20"/>
    <x v="10"/>
    <x v="3"/>
  </r>
  <r>
    <x v="904"/>
    <x v="606"/>
    <d v="2017-03-27T00:00:00"/>
    <s v="First Class"/>
    <s v="GM-14440"/>
    <s v="Gary McGarr"/>
    <x v="0"/>
    <x v="0"/>
    <x v="20"/>
    <x v="15"/>
    <n v="10009"/>
    <x v="3"/>
    <s v="TEC-PH-10004896"/>
    <s v="Technology"/>
    <s v="Phones"/>
    <x v="174"/>
    <n v="119.96"/>
    <n v="4"/>
    <x v="0"/>
    <n v="33.588799999999999"/>
    <x v="20"/>
    <x v="10"/>
    <x v="3"/>
  </r>
  <r>
    <x v="905"/>
    <x v="607"/>
    <d v="2014-11-12T00:00:00"/>
    <s v="Same Day"/>
    <s v="RF-19840"/>
    <s v="Roy Französisch"/>
    <x v="0"/>
    <x v="0"/>
    <x v="52"/>
    <x v="5"/>
    <n v="78207"/>
    <x v="2"/>
    <s v="OFF-ST-10001328"/>
    <s v="Office Supplies"/>
    <s v="Storage"/>
    <x v="178"/>
    <n v="49.631999999999998"/>
    <n v="4"/>
    <x v="2"/>
    <n v="4.9631999999999996"/>
    <x v="1"/>
    <x v="0"/>
    <x v="2"/>
  </r>
  <r>
    <x v="906"/>
    <x v="63"/>
    <d v="2016-10-17T00:00:00"/>
    <s v="Standard Class"/>
    <s v="NC-18625"/>
    <s v="Noah Childs"/>
    <x v="1"/>
    <x v="0"/>
    <x v="34"/>
    <x v="22"/>
    <n v="80013"/>
    <x v="1"/>
    <s v="FUR-TA-10004575"/>
    <s v="Furniture"/>
    <s v="Tables"/>
    <x v="309"/>
    <n v="727.45"/>
    <n v="5"/>
    <x v="5"/>
    <n v="-465.56799999999998"/>
    <x v="7"/>
    <x v="2"/>
    <x v="0"/>
  </r>
  <r>
    <x v="906"/>
    <x v="63"/>
    <d v="2016-10-17T00:00:00"/>
    <s v="Standard Class"/>
    <s v="NC-18625"/>
    <s v="Noah Childs"/>
    <x v="1"/>
    <x v="0"/>
    <x v="34"/>
    <x v="22"/>
    <n v="80013"/>
    <x v="1"/>
    <s v="FUR-FU-10001617"/>
    <s v="Furniture"/>
    <s v="Furnishings"/>
    <x v="1150"/>
    <n v="24.96"/>
    <n v="3"/>
    <x v="2"/>
    <n v="4.3680000000000003"/>
    <x v="7"/>
    <x v="2"/>
    <x v="0"/>
  </r>
  <r>
    <x v="907"/>
    <x v="105"/>
    <d v="2017-11-12T00:00:00"/>
    <s v="Same Day"/>
    <s v="NG-18355"/>
    <s v="Nat Gilpin"/>
    <x v="1"/>
    <x v="0"/>
    <x v="46"/>
    <x v="24"/>
    <n v="43055"/>
    <x v="3"/>
    <s v="TEC-PH-10002824"/>
    <s v="Technology"/>
    <s v="Phones"/>
    <x v="1151"/>
    <n v="370.78199999999998"/>
    <n v="3"/>
    <x v="10"/>
    <n v="-92.695499999999996"/>
    <x v="1"/>
    <x v="0"/>
    <x v="3"/>
  </r>
  <r>
    <x v="908"/>
    <x v="4"/>
    <d v="2017-04-18T00:00:00"/>
    <s v="First Class"/>
    <s v="AH-10075"/>
    <s v="Adam Hart"/>
    <x v="1"/>
    <x v="0"/>
    <x v="0"/>
    <x v="33"/>
    <n v="89015"/>
    <x v="1"/>
    <s v="FUR-FU-10004460"/>
    <s v="Furniture"/>
    <s v="Furnishings"/>
    <x v="793"/>
    <n v="196.45"/>
    <n v="5"/>
    <x v="0"/>
    <n v="70.721999999999994"/>
    <x v="4"/>
    <x v="3"/>
    <x v="3"/>
  </r>
  <r>
    <x v="909"/>
    <x v="608"/>
    <d v="2015-07-01T00:00:00"/>
    <s v="Standard Class"/>
    <s v="CH-12070"/>
    <s v="Cathy Hwang"/>
    <x v="2"/>
    <x v="0"/>
    <x v="10"/>
    <x v="9"/>
    <n v="19143"/>
    <x v="3"/>
    <s v="OFF-PA-10003309"/>
    <s v="Office Supplies"/>
    <s v="Paper"/>
    <x v="1152"/>
    <n v="31.103999999999999"/>
    <n v="6"/>
    <x v="2"/>
    <n v="10.8864"/>
    <x v="10"/>
    <x v="1"/>
    <x v="1"/>
  </r>
  <r>
    <x v="909"/>
    <x v="608"/>
    <d v="2015-07-01T00:00:00"/>
    <s v="Standard Class"/>
    <s v="CH-12070"/>
    <s v="Cathy Hwang"/>
    <x v="2"/>
    <x v="0"/>
    <x v="10"/>
    <x v="9"/>
    <n v="19143"/>
    <x v="3"/>
    <s v="OFF-ST-10002554"/>
    <s v="Office Supplies"/>
    <s v="Storage"/>
    <x v="1153"/>
    <n v="78.256"/>
    <n v="2"/>
    <x v="2"/>
    <n v="-17.607600000000001"/>
    <x v="10"/>
    <x v="1"/>
    <x v="1"/>
  </r>
  <r>
    <x v="910"/>
    <x v="370"/>
    <d v="2016-08-29T00:00:00"/>
    <s v="Second Class"/>
    <s v="CC-12145"/>
    <s v="Charles Crestani"/>
    <x v="0"/>
    <x v="0"/>
    <x v="4"/>
    <x v="4"/>
    <n v="98103"/>
    <x v="1"/>
    <s v="OFF-PA-10000019"/>
    <s v="Office Supplies"/>
    <s v="Paper"/>
    <x v="711"/>
    <n v="6.48"/>
    <n v="1"/>
    <x v="0"/>
    <n v="3.1103999999999998"/>
    <x v="20"/>
    <x v="6"/>
    <x v="0"/>
  </r>
  <r>
    <x v="911"/>
    <x v="609"/>
    <d v="2014-07-25T00:00:00"/>
    <s v="Standard Class"/>
    <s v="ME-18010"/>
    <s v="Michelle Ellison"/>
    <x v="1"/>
    <x v="0"/>
    <x v="8"/>
    <x v="1"/>
    <n v="94122"/>
    <x v="1"/>
    <s v="OFF-AR-10002067"/>
    <s v="Office Supplies"/>
    <s v="Art"/>
    <x v="1154"/>
    <n v="99.2"/>
    <n v="5"/>
    <x v="0"/>
    <n v="25.792000000000002"/>
    <x v="30"/>
    <x v="7"/>
    <x v="2"/>
  </r>
  <r>
    <x v="911"/>
    <x v="609"/>
    <d v="2014-07-25T00:00:00"/>
    <s v="Standard Class"/>
    <s v="ME-18010"/>
    <s v="Michelle Ellison"/>
    <x v="1"/>
    <x v="0"/>
    <x v="8"/>
    <x v="1"/>
    <n v="94122"/>
    <x v="1"/>
    <s v="FUR-CH-10001215"/>
    <s v="Furniture"/>
    <s v="Chairs"/>
    <x v="445"/>
    <n v="801.56799999999998"/>
    <n v="2"/>
    <x v="2"/>
    <n v="50.097999999999999"/>
    <x v="30"/>
    <x v="7"/>
    <x v="2"/>
  </r>
  <r>
    <x v="911"/>
    <x v="609"/>
    <d v="2014-07-25T00:00:00"/>
    <s v="Standard Class"/>
    <s v="ME-18010"/>
    <s v="Michelle Ellison"/>
    <x v="1"/>
    <x v="0"/>
    <x v="8"/>
    <x v="1"/>
    <n v="94122"/>
    <x v="1"/>
    <s v="FUR-TA-10004175"/>
    <s v="Furniture"/>
    <s v="Tables"/>
    <x v="1155"/>
    <n v="272.84800000000001"/>
    <n v="1"/>
    <x v="2"/>
    <n v="27.284800000000001"/>
    <x v="30"/>
    <x v="7"/>
    <x v="2"/>
  </r>
  <r>
    <x v="912"/>
    <x v="610"/>
    <d v="2017-11-25T00:00:00"/>
    <s v="Standard Class"/>
    <s v="BP-11230"/>
    <s v="Benjamin Patterson"/>
    <x v="0"/>
    <x v="0"/>
    <x v="258"/>
    <x v="4"/>
    <n v="99207"/>
    <x v="1"/>
    <s v="FUR-TA-10004767"/>
    <s v="Furniture"/>
    <s v="Tables"/>
    <x v="1156"/>
    <n v="70.98"/>
    <n v="1"/>
    <x v="0"/>
    <n v="20.584199999999999"/>
    <x v="30"/>
    <x v="0"/>
    <x v="3"/>
  </r>
  <r>
    <x v="913"/>
    <x v="611"/>
    <d v="2014-06-09T00:00:00"/>
    <s v="Standard Class"/>
    <s v="MP-17470"/>
    <s v="Mark Packer"/>
    <x v="2"/>
    <x v="0"/>
    <x v="38"/>
    <x v="24"/>
    <n v="43229"/>
    <x v="3"/>
    <s v="OFF-PA-10001685"/>
    <s v="Office Supplies"/>
    <s v="Paper"/>
    <x v="33"/>
    <n v="16.224"/>
    <n v="2"/>
    <x v="2"/>
    <n v="5.8811999999999998"/>
    <x v="18"/>
    <x v="1"/>
    <x v="2"/>
  </r>
  <r>
    <x v="914"/>
    <x v="612"/>
    <d v="2016-03-16T00:00:00"/>
    <s v="Standard Class"/>
    <s v="CJ-12010"/>
    <s v="Caroline Jumper"/>
    <x v="0"/>
    <x v="0"/>
    <x v="85"/>
    <x v="15"/>
    <n v="11561"/>
    <x v="3"/>
    <s v="FUR-BO-10003272"/>
    <s v="Furniture"/>
    <s v="Bookcases"/>
    <x v="587"/>
    <n v="176.78399999999999"/>
    <n v="1"/>
    <x v="2"/>
    <n v="-22.097999999999999"/>
    <x v="13"/>
    <x v="10"/>
    <x v="0"/>
  </r>
  <r>
    <x v="915"/>
    <x v="613"/>
    <d v="2017-03-29T00:00:00"/>
    <s v="Standard Class"/>
    <s v="JC-15775"/>
    <s v="John Castell"/>
    <x v="0"/>
    <x v="0"/>
    <x v="52"/>
    <x v="5"/>
    <n v="78207"/>
    <x v="2"/>
    <s v="TEC-PH-10000984"/>
    <s v="Technology"/>
    <s v="Phones"/>
    <x v="470"/>
    <n v="470.37599999999998"/>
    <n v="3"/>
    <x v="2"/>
    <n v="47.037599999999998"/>
    <x v="10"/>
    <x v="10"/>
    <x v="3"/>
  </r>
  <r>
    <x v="916"/>
    <x v="614"/>
    <d v="2018-01-02T00:00:00"/>
    <s v="Standard Class"/>
    <s v="JG-15160"/>
    <s v="James Galang"/>
    <x v="0"/>
    <x v="0"/>
    <x v="1"/>
    <x v="1"/>
    <n v="90049"/>
    <x v="1"/>
    <s v="FUR-CH-10002880"/>
    <s v="Furniture"/>
    <s v="Chairs"/>
    <x v="809"/>
    <n v="393.56799999999998"/>
    <n v="4"/>
    <x v="2"/>
    <n v="-44.276400000000002"/>
    <x v="25"/>
    <x v="4"/>
    <x v="3"/>
  </r>
  <r>
    <x v="916"/>
    <x v="614"/>
    <d v="2018-01-02T00:00:00"/>
    <s v="Standard Class"/>
    <s v="JG-15160"/>
    <s v="James Galang"/>
    <x v="0"/>
    <x v="0"/>
    <x v="1"/>
    <x v="1"/>
    <n v="90049"/>
    <x v="1"/>
    <s v="TEC-PH-10002563"/>
    <s v="Technology"/>
    <s v="Phones"/>
    <x v="203"/>
    <n v="302.37599999999998"/>
    <n v="3"/>
    <x v="2"/>
    <n v="22.6782"/>
    <x v="25"/>
    <x v="4"/>
    <x v="3"/>
  </r>
  <r>
    <x v="917"/>
    <x v="615"/>
    <d v="2017-04-02T00:00:00"/>
    <s v="Standard Class"/>
    <s v="CK-12760"/>
    <s v="Cyma Kinney"/>
    <x v="1"/>
    <x v="0"/>
    <x v="108"/>
    <x v="2"/>
    <n v="32216"/>
    <x v="0"/>
    <s v="OFF-BI-10001191"/>
    <s v="Office Supplies"/>
    <s v="Binders"/>
    <x v="979"/>
    <n v="68.742000000000004"/>
    <n v="9"/>
    <x v="6"/>
    <n v="-48.119399999999999"/>
    <x v="22"/>
    <x v="10"/>
    <x v="3"/>
  </r>
  <r>
    <x v="918"/>
    <x v="616"/>
    <d v="2015-03-05T00:00:00"/>
    <s v="Same Day"/>
    <s v="LF-17185"/>
    <s v="Luke Foster"/>
    <x v="0"/>
    <x v="0"/>
    <x v="20"/>
    <x v="15"/>
    <n v="10011"/>
    <x v="3"/>
    <s v="OFF-EN-10002621"/>
    <s v="Office Supplies"/>
    <s v="Envelopes"/>
    <x v="153"/>
    <n v="29.34"/>
    <n v="3"/>
    <x v="0"/>
    <n v="14.67"/>
    <x v="5"/>
    <x v="10"/>
    <x v="1"/>
  </r>
  <r>
    <x v="918"/>
    <x v="616"/>
    <d v="2015-03-05T00:00:00"/>
    <s v="Same Day"/>
    <s v="LF-17185"/>
    <s v="Luke Foster"/>
    <x v="0"/>
    <x v="0"/>
    <x v="20"/>
    <x v="15"/>
    <n v="10011"/>
    <x v="3"/>
    <s v="FUR-CH-10001146"/>
    <s v="Furniture"/>
    <s v="Chairs"/>
    <x v="64"/>
    <n v="383.60700000000003"/>
    <n v="7"/>
    <x v="9"/>
    <n v="63.9345"/>
    <x v="5"/>
    <x v="10"/>
    <x v="1"/>
  </r>
  <r>
    <x v="918"/>
    <x v="616"/>
    <d v="2015-03-05T00:00:00"/>
    <s v="Same Day"/>
    <s v="LF-17185"/>
    <s v="Luke Foster"/>
    <x v="0"/>
    <x v="0"/>
    <x v="20"/>
    <x v="15"/>
    <n v="10011"/>
    <x v="3"/>
    <s v="OFF-ST-10000689"/>
    <s v="Office Supplies"/>
    <s v="Storage"/>
    <x v="426"/>
    <n v="563.4"/>
    <n v="4"/>
    <x v="0"/>
    <n v="67.608000000000004"/>
    <x v="5"/>
    <x v="10"/>
    <x v="1"/>
  </r>
  <r>
    <x v="919"/>
    <x v="373"/>
    <d v="2016-11-17T00:00:00"/>
    <s v="Standard Class"/>
    <s v="CC-12430"/>
    <s v="Chuck Clark"/>
    <x v="2"/>
    <x v="0"/>
    <x v="10"/>
    <x v="9"/>
    <n v="19143"/>
    <x v="3"/>
    <s v="OFF-PA-10001289"/>
    <s v="Office Supplies"/>
    <s v="Paper"/>
    <x v="961"/>
    <n v="217.05600000000001"/>
    <n v="7"/>
    <x v="2"/>
    <n v="78.6828"/>
    <x v="7"/>
    <x v="0"/>
    <x v="0"/>
  </r>
  <r>
    <x v="920"/>
    <x v="617"/>
    <d v="2017-01-23T00:00:00"/>
    <s v="Second Class"/>
    <s v="DL-12865"/>
    <s v="Dan Lawera"/>
    <x v="0"/>
    <x v="0"/>
    <x v="259"/>
    <x v="5"/>
    <n v="76248"/>
    <x v="2"/>
    <s v="OFF-LA-10003714"/>
    <s v="Office Supplies"/>
    <s v="Labels"/>
    <x v="1157"/>
    <n v="6"/>
    <n v="2"/>
    <x v="2"/>
    <n v="2.1"/>
    <x v="12"/>
    <x v="9"/>
    <x v="3"/>
  </r>
  <r>
    <x v="921"/>
    <x v="183"/>
    <d v="2016-04-26T00:00:00"/>
    <s v="Second Class"/>
    <s v="PG-18895"/>
    <s v="Paul Gonzalez"/>
    <x v="0"/>
    <x v="0"/>
    <x v="8"/>
    <x v="1"/>
    <n v="94122"/>
    <x v="1"/>
    <s v="FUR-FU-10001889"/>
    <s v="Furniture"/>
    <s v="Furnishings"/>
    <x v="1158"/>
    <n v="31.56"/>
    <n v="3"/>
    <x v="0"/>
    <n v="10.4148"/>
    <x v="6"/>
    <x v="3"/>
    <x v="0"/>
  </r>
  <r>
    <x v="922"/>
    <x v="8"/>
    <d v="2014-05-15T00:00:00"/>
    <s v="First Class"/>
    <s v="EH-14005"/>
    <s v="Erica Hernandez"/>
    <x v="2"/>
    <x v="0"/>
    <x v="146"/>
    <x v="2"/>
    <n v="33012"/>
    <x v="0"/>
    <s v="OFF-FA-10002815"/>
    <s v="Office Supplies"/>
    <s v="Fasteners"/>
    <x v="128"/>
    <n v="7.1040000000000001"/>
    <n v="2"/>
    <x v="2"/>
    <n v="2.3976000000000002"/>
    <x v="7"/>
    <x v="5"/>
    <x v="2"/>
  </r>
  <r>
    <x v="922"/>
    <x v="8"/>
    <d v="2014-05-15T00:00:00"/>
    <s v="First Class"/>
    <s v="EH-14005"/>
    <s v="Erica Hernandez"/>
    <x v="2"/>
    <x v="0"/>
    <x v="146"/>
    <x v="2"/>
    <n v="33012"/>
    <x v="0"/>
    <s v="OFF-BI-10004519"/>
    <s v="Office Supplies"/>
    <s v="Binders"/>
    <x v="889"/>
    <n v="398.35199999999998"/>
    <n v="8"/>
    <x v="6"/>
    <n v="-331.96"/>
    <x v="7"/>
    <x v="5"/>
    <x v="2"/>
  </r>
  <r>
    <x v="923"/>
    <x v="618"/>
    <d v="2014-10-22T00:00:00"/>
    <s v="First Class"/>
    <s v="TB-21520"/>
    <s v="Tracy Blumstein"/>
    <x v="0"/>
    <x v="0"/>
    <x v="54"/>
    <x v="24"/>
    <n v="45014"/>
    <x v="3"/>
    <s v="OFF-AP-10004708"/>
    <s v="Office Supplies"/>
    <s v="Appliances"/>
    <x v="513"/>
    <n v="121.792"/>
    <n v="4"/>
    <x v="2"/>
    <n v="13.701599999999999"/>
    <x v="30"/>
    <x v="2"/>
    <x v="2"/>
  </r>
  <r>
    <x v="923"/>
    <x v="618"/>
    <d v="2014-10-22T00:00:00"/>
    <s v="First Class"/>
    <s v="TB-21520"/>
    <s v="Tracy Blumstein"/>
    <x v="0"/>
    <x v="0"/>
    <x v="54"/>
    <x v="24"/>
    <n v="45014"/>
    <x v="3"/>
    <s v="FUR-TA-10000617"/>
    <s v="Furniture"/>
    <s v="Tables"/>
    <x v="342"/>
    <n v="409.59"/>
    <n v="3"/>
    <x v="10"/>
    <n v="-122.877"/>
    <x v="30"/>
    <x v="2"/>
    <x v="2"/>
  </r>
  <r>
    <x v="924"/>
    <x v="619"/>
    <d v="2014-03-18T00:00:00"/>
    <s v="Standard Class"/>
    <s v="DK-13225"/>
    <s v="Dean Katz"/>
    <x v="1"/>
    <x v="0"/>
    <x v="101"/>
    <x v="1"/>
    <n v="92646"/>
    <x v="1"/>
    <s v="OFF-PA-10001204"/>
    <s v="Office Supplies"/>
    <s v="Paper"/>
    <x v="523"/>
    <n v="10.56"/>
    <n v="2"/>
    <x v="0"/>
    <n v="4.7519999999999998"/>
    <x v="19"/>
    <x v="10"/>
    <x v="2"/>
  </r>
  <r>
    <x v="924"/>
    <x v="619"/>
    <d v="2014-03-18T00:00:00"/>
    <s v="Standard Class"/>
    <s v="DK-13225"/>
    <s v="Dean Katz"/>
    <x v="1"/>
    <x v="0"/>
    <x v="101"/>
    <x v="1"/>
    <n v="92646"/>
    <x v="1"/>
    <s v="OFF-AR-10003723"/>
    <s v="Office Supplies"/>
    <s v="Art"/>
    <x v="1159"/>
    <n v="3.38"/>
    <n v="1"/>
    <x v="0"/>
    <n v="1.2505999999999999"/>
    <x v="19"/>
    <x v="10"/>
    <x v="2"/>
  </r>
  <r>
    <x v="925"/>
    <x v="66"/>
    <d v="2017-12-24T00:00:00"/>
    <s v="Second Class"/>
    <s v="JP-15520"/>
    <s v="Jeremy Pistek"/>
    <x v="0"/>
    <x v="0"/>
    <x v="260"/>
    <x v="2"/>
    <n v="32127"/>
    <x v="0"/>
    <s v="OFF-EN-10002621"/>
    <s v="Office Supplies"/>
    <s v="Envelopes"/>
    <x v="153"/>
    <n v="7.8239999999999998"/>
    <n v="1"/>
    <x v="2"/>
    <n v="2.9340000000000002"/>
    <x v="6"/>
    <x v="4"/>
    <x v="3"/>
  </r>
  <r>
    <x v="926"/>
    <x v="390"/>
    <d v="2016-11-29T00:00:00"/>
    <s v="Standard Class"/>
    <s v="CD-11980"/>
    <s v="Carol Darley"/>
    <x v="0"/>
    <x v="0"/>
    <x v="261"/>
    <x v="21"/>
    <n v="97504"/>
    <x v="1"/>
    <s v="OFF-PA-10000241"/>
    <s v="Office Supplies"/>
    <s v="Paper"/>
    <x v="1160"/>
    <n v="24.783999999999999"/>
    <n v="1"/>
    <x v="2"/>
    <n v="7.7450000000000001"/>
    <x v="16"/>
    <x v="0"/>
    <x v="0"/>
  </r>
  <r>
    <x v="927"/>
    <x v="574"/>
    <d v="2017-12-05T00:00:00"/>
    <s v="First Class"/>
    <s v="AS-10090"/>
    <s v="Adam Shillingsburg"/>
    <x v="0"/>
    <x v="0"/>
    <x v="262"/>
    <x v="17"/>
    <n v="22901"/>
    <x v="0"/>
    <s v="OFF-AR-10001446"/>
    <s v="Office Supplies"/>
    <s v="Art"/>
    <x v="1161"/>
    <n v="34.65"/>
    <n v="3"/>
    <x v="0"/>
    <n v="10.395"/>
    <x v="28"/>
    <x v="4"/>
    <x v="3"/>
  </r>
  <r>
    <x v="928"/>
    <x v="620"/>
    <d v="2016-01-04T00:00:00"/>
    <s v="Standard Class"/>
    <s v="JO-15280"/>
    <s v="Jas O'Carroll"/>
    <x v="0"/>
    <x v="0"/>
    <x v="263"/>
    <x v="37"/>
    <n v="59801"/>
    <x v="1"/>
    <s v="OFF-BI-10004632"/>
    <s v="Office Supplies"/>
    <s v="Binders"/>
    <x v="569"/>
    <n v="487.98399999999998"/>
    <n v="2"/>
    <x v="2"/>
    <n v="152.495"/>
    <x v="23"/>
    <x v="4"/>
    <x v="1"/>
  </r>
  <r>
    <x v="929"/>
    <x v="621"/>
    <d v="2017-10-06T00:00:00"/>
    <s v="First Class"/>
    <s v="AC-10450"/>
    <s v="Amy Cox"/>
    <x v="0"/>
    <x v="0"/>
    <x v="31"/>
    <x v="11"/>
    <n v="55407"/>
    <x v="2"/>
    <s v="OFF-BI-10001359"/>
    <s v="Office Supplies"/>
    <s v="Binders"/>
    <x v="1162"/>
    <n v="1793.98"/>
    <n v="2"/>
    <x v="0"/>
    <n v="843.17060000000004"/>
    <x v="21"/>
    <x v="2"/>
    <x v="3"/>
  </r>
  <r>
    <x v="930"/>
    <x v="550"/>
    <d v="2014-09-02T00:00:00"/>
    <s v="Second Class"/>
    <s v="RA-19945"/>
    <s v="Ryan Akin"/>
    <x v="0"/>
    <x v="0"/>
    <x v="100"/>
    <x v="2"/>
    <n v="33178"/>
    <x v="0"/>
    <s v="OFF-EN-10001749"/>
    <s v="Office Supplies"/>
    <s v="Envelopes"/>
    <x v="1163"/>
    <n v="29.808"/>
    <n v="2"/>
    <x v="2"/>
    <n v="10.805400000000001"/>
    <x v="25"/>
    <x v="6"/>
    <x v="2"/>
  </r>
  <r>
    <x v="930"/>
    <x v="550"/>
    <d v="2014-09-02T00:00:00"/>
    <s v="Second Class"/>
    <s v="RA-19945"/>
    <s v="Ryan Akin"/>
    <x v="0"/>
    <x v="0"/>
    <x v="100"/>
    <x v="2"/>
    <n v="33178"/>
    <x v="0"/>
    <s v="OFF-BI-10004390"/>
    <s v="Office Supplies"/>
    <s v="Binders"/>
    <x v="1164"/>
    <n v="505.17599999999999"/>
    <n v="4"/>
    <x v="6"/>
    <n v="-336.78399999999999"/>
    <x v="25"/>
    <x v="6"/>
    <x v="2"/>
  </r>
  <r>
    <x v="930"/>
    <x v="550"/>
    <d v="2014-09-02T00:00:00"/>
    <s v="Second Class"/>
    <s v="RA-19945"/>
    <s v="Ryan Akin"/>
    <x v="0"/>
    <x v="0"/>
    <x v="100"/>
    <x v="2"/>
    <n v="33178"/>
    <x v="0"/>
    <s v="FUR-TA-10001857"/>
    <s v="Furniture"/>
    <s v="Tables"/>
    <x v="438"/>
    <n v="174.05850000000001"/>
    <n v="3"/>
    <x v="1"/>
    <n v="-110.7645"/>
    <x v="25"/>
    <x v="6"/>
    <x v="2"/>
  </r>
  <r>
    <x v="931"/>
    <x v="622"/>
    <d v="2016-07-03T00:00:00"/>
    <s v="Second Class"/>
    <s v="Co-12640"/>
    <s v="Corey-Lock"/>
    <x v="0"/>
    <x v="0"/>
    <x v="159"/>
    <x v="20"/>
    <n v="29501"/>
    <x v="0"/>
    <s v="OFF-ST-10000563"/>
    <s v="Office Supplies"/>
    <s v="Storage"/>
    <x v="903"/>
    <n v="191.88"/>
    <n v="6"/>
    <x v="0"/>
    <n v="19.187999999999999"/>
    <x v="25"/>
    <x v="1"/>
    <x v="0"/>
  </r>
  <r>
    <x v="932"/>
    <x v="623"/>
    <d v="2016-08-23T00:00:00"/>
    <s v="First Class"/>
    <s v="DW-13480"/>
    <s v="Dianna Wilson"/>
    <x v="2"/>
    <x v="0"/>
    <x v="66"/>
    <x v="12"/>
    <n v="48205"/>
    <x v="2"/>
    <s v="TEC-PH-10004924"/>
    <s v="Technology"/>
    <s v="Phones"/>
    <x v="1165"/>
    <n v="14.78"/>
    <n v="2"/>
    <x v="0"/>
    <n v="3.9906000000000001"/>
    <x v="14"/>
    <x v="6"/>
    <x v="0"/>
  </r>
  <r>
    <x v="933"/>
    <x v="208"/>
    <d v="2017-10-22T00:00:00"/>
    <s v="First Class"/>
    <s v="DK-12835"/>
    <s v="Damala Kotsonis"/>
    <x v="1"/>
    <x v="0"/>
    <x v="24"/>
    <x v="21"/>
    <n v="97477"/>
    <x v="1"/>
    <s v="OFF-PA-10003953"/>
    <s v="Office Supplies"/>
    <s v="Paper"/>
    <x v="644"/>
    <n v="5.1840000000000002"/>
    <n v="1"/>
    <x v="2"/>
    <n v="1.8144"/>
    <x v="30"/>
    <x v="2"/>
    <x v="3"/>
  </r>
  <r>
    <x v="933"/>
    <x v="208"/>
    <d v="2017-10-22T00:00:00"/>
    <s v="First Class"/>
    <s v="DK-12835"/>
    <s v="Damala Kotsonis"/>
    <x v="1"/>
    <x v="0"/>
    <x v="24"/>
    <x v="21"/>
    <n v="97477"/>
    <x v="1"/>
    <s v="FUR-CH-10000155"/>
    <s v="Furniture"/>
    <s v="Chairs"/>
    <x v="1166"/>
    <n v="478.48"/>
    <n v="2"/>
    <x v="2"/>
    <n v="47.847999999999999"/>
    <x v="30"/>
    <x v="2"/>
    <x v="3"/>
  </r>
  <r>
    <x v="933"/>
    <x v="208"/>
    <d v="2017-10-22T00:00:00"/>
    <s v="First Class"/>
    <s v="DK-12835"/>
    <s v="Damala Kotsonis"/>
    <x v="1"/>
    <x v="0"/>
    <x v="24"/>
    <x v="21"/>
    <n v="97477"/>
    <x v="1"/>
    <s v="TEC-AC-10003116"/>
    <s v="Technology"/>
    <s v="Accessories"/>
    <x v="929"/>
    <n v="28.4"/>
    <n v="2"/>
    <x v="2"/>
    <n v="6.7450000000000001"/>
    <x v="30"/>
    <x v="2"/>
    <x v="3"/>
  </r>
  <r>
    <x v="934"/>
    <x v="208"/>
    <d v="2017-10-24T00:00:00"/>
    <s v="First Class"/>
    <s v="MD-17860"/>
    <s v="Michael Dominguez"/>
    <x v="1"/>
    <x v="0"/>
    <x v="245"/>
    <x v="14"/>
    <n v="46203"/>
    <x v="2"/>
    <s v="OFF-ST-10002743"/>
    <s v="Office Supplies"/>
    <s v="Storage"/>
    <x v="418"/>
    <n v="909.12"/>
    <n v="8"/>
    <x v="0"/>
    <n v="9.0912000000000006"/>
    <x v="30"/>
    <x v="2"/>
    <x v="3"/>
  </r>
  <r>
    <x v="935"/>
    <x v="624"/>
    <d v="2016-05-21T00:00:00"/>
    <s v="Standard Class"/>
    <s v="RP-19855"/>
    <s v="Roy Phan"/>
    <x v="1"/>
    <x v="0"/>
    <x v="264"/>
    <x v="2"/>
    <n v="32712"/>
    <x v="0"/>
    <s v="OFF-BI-10001757"/>
    <s v="Office Supplies"/>
    <s v="Binders"/>
    <x v="1167"/>
    <n v="2.952"/>
    <n v="2"/>
    <x v="6"/>
    <n v="-2.1648000000000001"/>
    <x v="11"/>
    <x v="5"/>
    <x v="0"/>
  </r>
  <r>
    <x v="935"/>
    <x v="624"/>
    <d v="2016-05-21T00:00:00"/>
    <s v="Standard Class"/>
    <s v="RP-19855"/>
    <s v="Roy Phan"/>
    <x v="1"/>
    <x v="0"/>
    <x v="264"/>
    <x v="2"/>
    <n v="32712"/>
    <x v="0"/>
    <s v="OFF-BI-10000069"/>
    <s v="Office Supplies"/>
    <s v="Binders"/>
    <x v="491"/>
    <n v="27.018000000000001"/>
    <n v="6"/>
    <x v="6"/>
    <n v="-21.6144"/>
    <x v="11"/>
    <x v="5"/>
    <x v="0"/>
  </r>
  <r>
    <x v="936"/>
    <x v="302"/>
    <d v="2015-02-04T00:00:00"/>
    <s v="First Class"/>
    <s v="RW-19540"/>
    <s v="Rick Wilson"/>
    <x v="1"/>
    <x v="0"/>
    <x v="1"/>
    <x v="1"/>
    <n v="90008"/>
    <x v="1"/>
    <s v="FUR-FU-10004093"/>
    <s v="Furniture"/>
    <s v="Furnishings"/>
    <x v="1168"/>
    <n v="136.91999999999999"/>
    <n v="4"/>
    <x v="0"/>
    <n v="41.076000000000001"/>
    <x v="21"/>
    <x v="11"/>
    <x v="1"/>
  </r>
  <r>
    <x v="937"/>
    <x v="404"/>
    <d v="2017-12-23T00:00:00"/>
    <s v="Standard Class"/>
    <s v="DB-13660"/>
    <s v="Duane Benoit"/>
    <x v="0"/>
    <x v="0"/>
    <x v="147"/>
    <x v="15"/>
    <n v="11572"/>
    <x v="3"/>
    <s v="FUR-FU-10001037"/>
    <s v="Furniture"/>
    <s v="Furnishings"/>
    <x v="1169"/>
    <n v="18.96"/>
    <n v="2"/>
    <x v="0"/>
    <n v="8.532"/>
    <x v="15"/>
    <x v="4"/>
    <x v="3"/>
  </r>
  <r>
    <x v="938"/>
    <x v="625"/>
    <d v="2016-11-22T00:00:00"/>
    <s v="Standard Class"/>
    <s v="SC-20770"/>
    <s v="Stewart Carmichael"/>
    <x v="1"/>
    <x v="0"/>
    <x v="1"/>
    <x v="1"/>
    <n v="90008"/>
    <x v="1"/>
    <s v="TEC-AC-10003832"/>
    <s v="Technology"/>
    <s v="Accessories"/>
    <x v="463"/>
    <n v="99.39"/>
    <n v="3"/>
    <x v="0"/>
    <n v="40.749899999999997"/>
    <x v="4"/>
    <x v="0"/>
    <x v="0"/>
  </r>
  <r>
    <x v="939"/>
    <x v="445"/>
    <d v="2017-07-06T00:00:00"/>
    <s v="Second Class"/>
    <s v="FH-14275"/>
    <s v="Frank Hawley"/>
    <x v="1"/>
    <x v="0"/>
    <x v="12"/>
    <x v="5"/>
    <n v="77041"/>
    <x v="2"/>
    <s v="OFF-PA-10001878"/>
    <s v="Office Supplies"/>
    <s v="Paper"/>
    <x v="1170"/>
    <n v="273.89600000000002"/>
    <n v="7"/>
    <x v="2"/>
    <n v="92.439899999999994"/>
    <x v="21"/>
    <x v="7"/>
    <x v="3"/>
  </r>
  <r>
    <x v="939"/>
    <x v="445"/>
    <d v="2017-07-06T00:00:00"/>
    <s v="Second Class"/>
    <s v="FH-14275"/>
    <s v="Frank Hawley"/>
    <x v="1"/>
    <x v="0"/>
    <x v="12"/>
    <x v="5"/>
    <n v="77041"/>
    <x v="2"/>
    <s v="TEC-MA-10003674"/>
    <s v="Technology"/>
    <s v="Machines"/>
    <x v="1171"/>
    <n v="597.13199999999995"/>
    <n v="3"/>
    <x v="10"/>
    <n v="49.761000000000003"/>
    <x v="21"/>
    <x v="7"/>
    <x v="3"/>
  </r>
  <r>
    <x v="940"/>
    <x v="626"/>
    <d v="2014-01-17T00:00:00"/>
    <s v="First Class"/>
    <s v="EH-13990"/>
    <s v="Erica Hackney"/>
    <x v="0"/>
    <x v="0"/>
    <x v="185"/>
    <x v="32"/>
    <n v="30076"/>
    <x v="0"/>
    <s v="TEC-AC-10003628"/>
    <s v="Technology"/>
    <s v="Accessories"/>
    <x v="247"/>
    <n v="149.94999999999999"/>
    <n v="5"/>
    <x v="0"/>
    <n v="65.977999999999994"/>
    <x v="4"/>
    <x v="9"/>
    <x v="2"/>
  </r>
  <r>
    <x v="941"/>
    <x v="504"/>
    <d v="2017-05-05T00:00:00"/>
    <s v="Standard Class"/>
    <s v="AS-10630"/>
    <s v="Ann Steele"/>
    <x v="2"/>
    <x v="0"/>
    <x v="199"/>
    <x v="2"/>
    <n v="33437"/>
    <x v="0"/>
    <s v="OFF-LA-10003190"/>
    <s v="Office Supplies"/>
    <s v="Labels"/>
    <x v="1172"/>
    <n v="4.6079999999999997"/>
    <n v="2"/>
    <x v="2"/>
    <n v="1.6704000000000001"/>
    <x v="17"/>
    <x v="3"/>
    <x v="3"/>
  </r>
  <r>
    <x v="941"/>
    <x v="504"/>
    <d v="2017-05-05T00:00:00"/>
    <s v="Standard Class"/>
    <s v="AS-10630"/>
    <s v="Ann Steele"/>
    <x v="2"/>
    <x v="0"/>
    <x v="199"/>
    <x v="2"/>
    <n v="33437"/>
    <x v="0"/>
    <s v="OFF-AR-10002280"/>
    <s v="Office Supplies"/>
    <s v="Art"/>
    <x v="772"/>
    <n v="15.528"/>
    <n v="3"/>
    <x v="2"/>
    <n v="4.8525"/>
    <x v="17"/>
    <x v="3"/>
    <x v="3"/>
  </r>
  <r>
    <x v="941"/>
    <x v="504"/>
    <d v="2017-05-05T00:00:00"/>
    <s v="Standard Class"/>
    <s v="AS-10630"/>
    <s v="Ann Steele"/>
    <x v="2"/>
    <x v="0"/>
    <x v="199"/>
    <x v="2"/>
    <n v="33437"/>
    <x v="0"/>
    <s v="OFF-LA-10001569"/>
    <s v="Office Supplies"/>
    <s v="Labels"/>
    <x v="639"/>
    <n v="11.952"/>
    <n v="3"/>
    <x v="2"/>
    <n v="3.8843999999999999"/>
    <x v="17"/>
    <x v="3"/>
    <x v="3"/>
  </r>
  <r>
    <x v="942"/>
    <x v="627"/>
    <d v="2015-11-14T00:00:00"/>
    <s v="Standard Class"/>
    <s v="HA-14905"/>
    <s v="Helen Abelman"/>
    <x v="0"/>
    <x v="0"/>
    <x v="47"/>
    <x v="31"/>
    <n v="2038"/>
    <x v="3"/>
    <s v="OFF-AR-10001573"/>
    <s v="Office Supplies"/>
    <s v="Art"/>
    <x v="373"/>
    <n v="11.65"/>
    <n v="5"/>
    <x v="0"/>
    <n v="3.3784999999999998"/>
    <x v="0"/>
    <x v="0"/>
    <x v="1"/>
  </r>
  <r>
    <x v="943"/>
    <x v="628"/>
    <d v="2015-11-01T00:00:00"/>
    <s v="Second Class"/>
    <s v="CH-12070"/>
    <s v="Cathy Hwang"/>
    <x v="2"/>
    <x v="0"/>
    <x v="66"/>
    <x v="12"/>
    <n v="48227"/>
    <x v="2"/>
    <s v="TEC-PH-10001809"/>
    <s v="Technology"/>
    <s v="Phones"/>
    <x v="1173"/>
    <n v="299.89999999999998"/>
    <n v="2"/>
    <x v="0"/>
    <n v="74.974999999999994"/>
    <x v="17"/>
    <x v="2"/>
    <x v="1"/>
  </r>
  <r>
    <x v="944"/>
    <x v="629"/>
    <d v="2017-08-19T00:00:00"/>
    <s v="First Class"/>
    <s v="EH-13765"/>
    <s v="Edward Hooks"/>
    <x v="1"/>
    <x v="0"/>
    <x v="232"/>
    <x v="15"/>
    <n v="13601"/>
    <x v="3"/>
    <s v="OFF-BI-10003091"/>
    <s v="Office Supplies"/>
    <s v="Binders"/>
    <x v="1174"/>
    <n v="895.92"/>
    <n v="5"/>
    <x v="2"/>
    <n v="302.37299999999999"/>
    <x v="11"/>
    <x v="6"/>
    <x v="3"/>
  </r>
  <r>
    <x v="944"/>
    <x v="629"/>
    <d v="2017-08-19T00:00:00"/>
    <s v="First Class"/>
    <s v="EH-13765"/>
    <s v="Edward Hooks"/>
    <x v="1"/>
    <x v="0"/>
    <x v="232"/>
    <x v="15"/>
    <n v="13601"/>
    <x v="3"/>
    <s v="FUR-CH-10003981"/>
    <s v="Furniture"/>
    <s v="Chairs"/>
    <x v="1175"/>
    <n v="462.56400000000002"/>
    <n v="2"/>
    <x v="9"/>
    <n v="97.6524"/>
    <x v="11"/>
    <x v="6"/>
    <x v="3"/>
  </r>
  <r>
    <x v="945"/>
    <x v="292"/>
    <d v="2015-10-09T00:00:00"/>
    <s v="Standard Class"/>
    <s v="MZ-17515"/>
    <s v="Mary Zewe"/>
    <x v="1"/>
    <x v="0"/>
    <x v="265"/>
    <x v="9"/>
    <n v="19601"/>
    <x v="3"/>
    <s v="OFF-ST-10002562"/>
    <s v="Office Supplies"/>
    <s v="Storage"/>
    <x v="683"/>
    <n v="15.007999999999999"/>
    <n v="2"/>
    <x v="2"/>
    <n v="1.5007999999999999"/>
    <x v="21"/>
    <x v="2"/>
    <x v="1"/>
  </r>
  <r>
    <x v="946"/>
    <x v="630"/>
    <d v="2016-07-10T00:00:00"/>
    <s v="Second Class"/>
    <s v="SC-20230"/>
    <s v="Scot Coram"/>
    <x v="1"/>
    <x v="0"/>
    <x v="81"/>
    <x v="5"/>
    <n v="76017"/>
    <x v="2"/>
    <s v="TEC-PH-10004345"/>
    <s v="Technology"/>
    <s v="Phones"/>
    <x v="1176"/>
    <n v="863.64"/>
    <n v="9"/>
    <x v="2"/>
    <n v="107.955"/>
    <x v="0"/>
    <x v="7"/>
    <x v="0"/>
  </r>
  <r>
    <x v="946"/>
    <x v="630"/>
    <d v="2016-07-10T00:00:00"/>
    <s v="Second Class"/>
    <s v="SC-20230"/>
    <s v="Scot Coram"/>
    <x v="1"/>
    <x v="0"/>
    <x v="81"/>
    <x v="5"/>
    <n v="76017"/>
    <x v="2"/>
    <s v="OFF-AR-10000588"/>
    <s v="Office Supplies"/>
    <s v="Art"/>
    <x v="398"/>
    <n v="47.616"/>
    <n v="3"/>
    <x v="2"/>
    <n v="3.5712000000000002"/>
    <x v="0"/>
    <x v="7"/>
    <x v="0"/>
  </r>
  <r>
    <x v="947"/>
    <x v="256"/>
    <d v="2017-12-07T00:00:00"/>
    <s v="Second Class"/>
    <s v="NP-18325"/>
    <s v="Naresj Patel"/>
    <x v="0"/>
    <x v="0"/>
    <x v="70"/>
    <x v="1"/>
    <n v="92024"/>
    <x v="1"/>
    <s v="OFF-PA-10003039"/>
    <s v="Office Supplies"/>
    <s v="Paper"/>
    <x v="334"/>
    <n v="92.94"/>
    <n v="3"/>
    <x v="0"/>
    <n v="41.823"/>
    <x v="5"/>
    <x v="4"/>
    <x v="3"/>
  </r>
  <r>
    <x v="948"/>
    <x v="631"/>
    <d v="2017-03-13T00:00:00"/>
    <s v="Standard Class"/>
    <s v="LW-16990"/>
    <s v="Lindsay Williams"/>
    <x v="1"/>
    <x v="0"/>
    <x v="8"/>
    <x v="1"/>
    <n v="94110"/>
    <x v="1"/>
    <s v="TEC-AC-10001908"/>
    <s v="Technology"/>
    <s v="Accessories"/>
    <x v="295"/>
    <n v="199.98"/>
    <n v="2"/>
    <x v="0"/>
    <n v="69.992999999999995"/>
    <x v="3"/>
    <x v="10"/>
    <x v="3"/>
  </r>
  <r>
    <x v="949"/>
    <x v="632"/>
    <d v="2016-06-15T00:00:00"/>
    <s v="Standard Class"/>
    <s v="GM-14680"/>
    <s v="Greg Matthias"/>
    <x v="0"/>
    <x v="0"/>
    <x v="1"/>
    <x v="1"/>
    <n v="90045"/>
    <x v="1"/>
    <s v="TEC-PH-10001198"/>
    <s v="Technology"/>
    <s v="Phones"/>
    <x v="1177"/>
    <n v="177.48"/>
    <n v="3"/>
    <x v="2"/>
    <n v="19.9665"/>
    <x v="3"/>
    <x v="1"/>
    <x v="0"/>
  </r>
  <r>
    <x v="950"/>
    <x v="354"/>
    <d v="2017-12-01T00:00:00"/>
    <s v="First Class"/>
    <s v="RH-19495"/>
    <s v="Rick Hansen"/>
    <x v="0"/>
    <x v="0"/>
    <x v="60"/>
    <x v="22"/>
    <n v="80219"/>
    <x v="1"/>
    <s v="OFF-PA-10004071"/>
    <s v="Office Supplies"/>
    <s v="Paper"/>
    <x v="417"/>
    <n v="88.768000000000001"/>
    <n v="2"/>
    <x v="2"/>
    <n v="31.0688"/>
    <x v="22"/>
    <x v="0"/>
    <x v="3"/>
  </r>
  <r>
    <x v="951"/>
    <x v="633"/>
    <d v="2017-03-18T00:00:00"/>
    <s v="Second Class"/>
    <s v="VM-21685"/>
    <s v="Valerie Mitchum"/>
    <x v="2"/>
    <x v="0"/>
    <x v="4"/>
    <x v="4"/>
    <n v="98105"/>
    <x v="1"/>
    <s v="OFF-PA-10001972"/>
    <s v="Office Supplies"/>
    <s v="Paper"/>
    <x v="1178"/>
    <n v="6.48"/>
    <n v="1"/>
    <x v="0"/>
    <n v="3.1103999999999998"/>
    <x v="9"/>
    <x v="10"/>
    <x v="3"/>
  </r>
  <r>
    <x v="951"/>
    <x v="633"/>
    <d v="2017-03-18T00:00:00"/>
    <s v="Second Class"/>
    <s v="VM-21685"/>
    <s v="Valerie Mitchum"/>
    <x v="2"/>
    <x v="0"/>
    <x v="4"/>
    <x v="4"/>
    <n v="98105"/>
    <x v="1"/>
    <s v="OFF-ST-10004180"/>
    <s v="Office Supplies"/>
    <s v="Storage"/>
    <x v="244"/>
    <n v="46.51"/>
    <n v="1"/>
    <x v="0"/>
    <n v="1.8604000000000001"/>
    <x v="9"/>
    <x v="10"/>
    <x v="3"/>
  </r>
  <r>
    <x v="951"/>
    <x v="633"/>
    <d v="2017-03-18T00:00:00"/>
    <s v="Second Class"/>
    <s v="VM-21685"/>
    <s v="Valerie Mitchum"/>
    <x v="2"/>
    <x v="0"/>
    <x v="4"/>
    <x v="4"/>
    <n v="98105"/>
    <x v="1"/>
    <s v="TEC-PH-10004165"/>
    <s v="Technology"/>
    <s v="Phones"/>
    <x v="895"/>
    <n v="659.976"/>
    <n v="3"/>
    <x v="2"/>
    <n v="49.498199999999997"/>
    <x v="9"/>
    <x v="10"/>
    <x v="3"/>
  </r>
  <r>
    <x v="952"/>
    <x v="581"/>
    <d v="2016-11-29T00:00:00"/>
    <s v="Second Class"/>
    <s v="CC-12670"/>
    <s v="Craig Carreira"/>
    <x v="0"/>
    <x v="0"/>
    <x v="48"/>
    <x v="16"/>
    <n v="85254"/>
    <x v="1"/>
    <s v="TEC-PH-10002483"/>
    <s v="Technology"/>
    <s v="Phones"/>
    <x v="1179"/>
    <n v="271.99200000000002"/>
    <n v="1"/>
    <x v="2"/>
    <n v="23.799299999999999"/>
    <x v="8"/>
    <x v="0"/>
    <x v="0"/>
  </r>
  <r>
    <x v="953"/>
    <x v="634"/>
    <d v="2017-08-10T00:00:00"/>
    <s v="Second Class"/>
    <s v="SV-20365"/>
    <s v="Seth Vernon"/>
    <x v="0"/>
    <x v="0"/>
    <x v="240"/>
    <x v="28"/>
    <n v="70506"/>
    <x v="0"/>
    <s v="FUR-BO-10000468"/>
    <s v="Furniture"/>
    <s v="Bookcases"/>
    <x v="1180"/>
    <n v="145.74"/>
    <n v="3"/>
    <x v="0"/>
    <n v="23.3184"/>
    <x v="24"/>
    <x v="6"/>
    <x v="3"/>
  </r>
  <r>
    <x v="953"/>
    <x v="634"/>
    <d v="2017-08-10T00:00:00"/>
    <s v="Second Class"/>
    <s v="SV-20365"/>
    <s v="Seth Vernon"/>
    <x v="0"/>
    <x v="0"/>
    <x v="240"/>
    <x v="28"/>
    <n v="70506"/>
    <x v="0"/>
    <s v="FUR-FU-10001706"/>
    <s v="Furniture"/>
    <s v="Furnishings"/>
    <x v="50"/>
    <n v="15.4"/>
    <n v="5"/>
    <x v="0"/>
    <n v="7.3920000000000003"/>
    <x v="24"/>
    <x v="6"/>
    <x v="3"/>
  </r>
  <r>
    <x v="954"/>
    <x v="344"/>
    <d v="2017-12-03T00:00:00"/>
    <s v="Standard Class"/>
    <s v="LW-16990"/>
    <s v="Lindsay Williams"/>
    <x v="1"/>
    <x v="0"/>
    <x v="8"/>
    <x v="1"/>
    <n v="94109"/>
    <x v="1"/>
    <s v="OFF-PA-10003129"/>
    <s v="Office Supplies"/>
    <s v="Paper"/>
    <x v="1146"/>
    <n v="244.55"/>
    <n v="5"/>
    <x v="0"/>
    <n v="114.9385"/>
    <x v="8"/>
    <x v="0"/>
    <x v="3"/>
  </r>
  <r>
    <x v="954"/>
    <x v="344"/>
    <d v="2017-12-03T00:00:00"/>
    <s v="Standard Class"/>
    <s v="LW-16990"/>
    <s v="Lindsay Williams"/>
    <x v="1"/>
    <x v="0"/>
    <x v="8"/>
    <x v="1"/>
    <n v="94109"/>
    <x v="1"/>
    <s v="TEC-AC-10001284"/>
    <s v="Technology"/>
    <s v="Accessories"/>
    <x v="1181"/>
    <n v="166.16"/>
    <n v="8"/>
    <x v="0"/>
    <n v="59.817599999999999"/>
    <x v="8"/>
    <x v="0"/>
    <x v="3"/>
  </r>
  <r>
    <x v="955"/>
    <x v="442"/>
    <d v="2015-05-27T00:00:00"/>
    <s v="Second Class"/>
    <s v="NP-18685"/>
    <s v="Nora Pelletier"/>
    <x v="2"/>
    <x v="0"/>
    <x v="8"/>
    <x v="1"/>
    <n v="94109"/>
    <x v="1"/>
    <s v="FUR-FU-10002268"/>
    <s v="Furniture"/>
    <s v="Furnishings"/>
    <x v="869"/>
    <n v="14.73"/>
    <n v="3"/>
    <x v="0"/>
    <n v="4.8609"/>
    <x v="10"/>
    <x v="5"/>
    <x v="1"/>
  </r>
  <r>
    <x v="956"/>
    <x v="630"/>
    <d v="2016-07-12T00:00:00"/>
    <s v="Standard Class"/>
    <s v="JE-15715"/>
    <s v="Joe Elijah"/>
    <x v="0"/>
    <x v="0"/>
    <x v="266"/>
    <x v="22"/>
    <n v="80020"/>
    <x v="1"/>
    <s v="OFF-BI-10002082"/>
    <s v="Office Supplies"/>
    <s v="Binders"/>
    <x v="1182"/>
    <n v="19.968"/>
    <n v="2"/>
    <x v="6"/>
    <n v="-13.311999999999999"/>
    <x v="0"/>
    <x v="7"/>
    <x v="0"/>
  </r>
  <r>
    <x v="956"/>
    <x v="630"/>
    <d v="2016-07-12T00:00:00"/>
    <s v="Standard Class"/>
    <s v="JE-15715"/>
    <s v="Joe Elijah"/>
    <x v="0"/>
    <x v="0"/>
    <x v="266"/>
    <x v="22"/>
    <n v="80020"/>
    <x v="1"/>
    <s v="OFF-ST-10001505"/>
    <s v="Office Supplies"/>
    <s v="Storage"/>
    <x v="1183"/>
    <n v="33.488"/>
    <n v="7"/>
    <x v="2"/>
    <n v="-1.2558"/>
    <x v="0"/>
    <x v="7"/>
    <x v="0"/>
  </r>
  <r>
    <x v="956"/>
    <x v="630"/>
    <d v="2016-07-12T00:00:00"/>
    <s v="Standard Class"/>
    <s v="JE-15715"/>
    <s v="Joe Elijah"/>
    <x v="0"/>
    <x v="0"/>
    <x v="266"/>
    <x v="22"/>
    <n v="80020"/>
    <x v="1"/>
    <s v="OFF-BI-10001634"/>
    <s v="Office Supplies"/>
    <s v="Binders"/>
    <x v="24"/>
    <n v="8.7360000000000007"/>
    <n v="4"/>
    <x v="6"/>
    <n v="-6.1151999999999997"/>
    <x v="0"/>
    <x v="7"/>
    <x v="0"/>
  </r>
  <r>
    <x v="956"/>
    <x v="630"/>
    <d v="2016-07-12T00:00:00"/>
    <s v="Standard Class"/>
    <s v="JE-15715"/>
    <s v="Joe Elijah"/>
    <x v="0"/>
    <x v="0"/>
    <x v="266"/>
    <x v="22"/>
    <n v="80020"/>
    <x v="1"/>
    <s v="FUR-CH-10004287"/>
    <s v="Furniture"/>
    <s v="Chairs"/>
    <x v="158"/>
    <n v="662.88"/>
    <n v="3"/>
    <x v="2"/>
    <n v="74.573999999999998"/>
    <x v="0"/>
    <x v="7"/>
    <x v="0"/>
  </r>
  <r>
    <x v="957"/>
    <x v="635"/>
    <d v="2017-09-01T00:00:00"/>
    <s v="First Class"/>
    <s v="CP-12085"/>
    <s v="Cathy Prescott"/>
    <x v="1"/>
    <x v="0"/>
    <x v="94"/>
    <x v="10"/>
    <n v="62301"/>
    <x v="2"/>
    <s v="OFF-LA-10004544"/>
    <s v="Office Supplies"/>
    <s v="Labels"/>
    <x v="199"/>
    <n v="47.36"/>
    <n v="4"/>
    <x v="2"/>
    <n v="17.760000000000002"/>
    <x v="25"/>
    <x v="6"/>
    <x v="3"/>
  </r>
  <r>
    <x v="957"/>
    <x v="635"/>
    <d v="2017-09-01T00:00:00"/>
    <s v="First Class"/>
    <s v="CP-12085"/>
    <s v="Cathy Prescott"/>
    <x v="1"/>
    <x v="0"/>
    <x v="94"/>
    <x v="10"/>
    <n v="62301"/>
    <x v="2"/>
    <s v="OFF-ST-10004507"/>
    <s v="Office Supplies"/>
    <s v="Storage"/>
    <x v="457"/>
    <n v="27.44"/>
    <n v="2"/>
    <x v="2"/>
    <n v="2.4009999999999998"/>
    <x v="25"/>
    <x v="6"/>
    <x v="3"/>
  </r>
  <r>
    <x v="957"/>
    <x v="635"/>
    <d v="2017-09-01T00:00:00"/>
    <s v="First Class"/>
    <s v="CP-12085"/>
    <s v="Cathy Prescott"/>
    <x v="1"/>
    <x v="0"/>
    <x v="94"/>
    <x v="10"/>
    <n v="62301"/>
    <x v="2"/>
    <s v="OFF-BI-10002012"/>
    <s v="Office Supplies"/>
    <s v="Binders"/>
    <x v="749"/>
    <n v="3.24"/>
    <n v="9"/>
    <x v="3"/>
    <n v="-5.1840000000000002"/>
    <x v="25"/>
    <x v="6"/>
    <x v="3"/>
  </r>
  <r>
    <x v="958"/>
    <x v="23"/>
    <d v="2016-06-26T00:00:00"/>
    <s v="Standard Class"/>
    <s v="EA-14035"/>
    <s v="Erin Ashbrook"/>
    <x v="1"/>
    <x v="0"/>
    <x v="238"/>
    <x v="5"/>
    <n v="75007"/>
    <x v="2"/>
    <s v="TEC-AC-10001109"/>
    <s v="Technology"/>
    <s v="Accessories"/>
    <x v="1007"/>
    <n v="95.968000000000004"/>
    <n v="4"/>
    <x v="2"/>
    <n v="26.391200000000001"/>
    <x v="14"/>
    <x v="1"/>
    <x v="0"/>
  </r>
  <r>
    <x v="958"/>
    <x v="23"/>
    <d v="2016-06-26T00:00:00"/>
    <s v="Standard Class"/>
    <s v="EA-14035"/>
    <s v="Erin Ashbrook"/>
    <x v="1"/>
    <x v="0"/>
    <x v="238"/>
    <x v="5"/>
    <n v="75007"/>
    <x v="2"/>
    <s v="OFF-PA-10000809"/>
    <s v="Office Supplies"/>
    <s v="Paper"/>
    <x v="1133"/>
    <n v="10.368"/>
    <n v="2"/>
    <x v="2"/>
    <n v="3.6288"/>
    <x v="14"/>
    <x v="1"/>
    <x v="0"/>
  </r>
  <r>
    <x v="959"/>
    <x v="264"/>
    <d v="2017-09-06T00:00:00"/>
    <s v="Standard Class"/>
    <s v="AC-10615"/>
    <s v="Ann Chong"/>
    <x v="1"/>
    <x v="0"/>
    <x v="20"/>
    <x v="15"/>
    <n v="10009"/>
    <x v="3"/>
    <s v="OFF-AR-10000658"/>
    <s v="Office Supplies"/>
    <s v="Art"/>
    <x v="332"/>
    <n v="23.1"/>
    <n v="2"/>
    <x v="0"/>
    <n v="6.468"/>
    <x v="28"/>
    <x v="8"/>
    <x v="3"/>
  </r>
  <r>
    <x v="959"/>
    <x v="264"/>
    <d v="2017-09-06T00:00:00"/>
    <s v="Standard Class"/>
    <s v="AC-10615"/>
    <s v="Ann Chong"/>
    <x v="1"/>
    <x v="0"/>
    <x v="20"/>
    <x v="15"/>
    <n v="10009"/>
    <x v="3"/>
    <s v="FUR-FU-10001196"/>
    <s v="Furniture"/>
    <s v="Furnishings"/>
    <x v="1125"/>
    <n v="11.54"/>
    <n v="2"/>
    <x v="0"/>
    <n v="3.4620000000000002"/>
    <x v="28"/>
    <x v="8"/>
    <x v="3"/>
  </r>
  <r>
    <x v="959"/>
    <x v="264"/>
    <d v="2017-09-06T00:00:00"/>
    <s v="Standard Class"/>
    <s v="AC-10615"/>
    <s v="Ann Chong"/>
    <x v="1"/>
    <x v="0"/>
    <x v="20"/>
    <x v="15"/>
    <n v="10009"/>
    <x v="3"/>
    <s v="FUR-TA-10001889"/>
    <s v="Furniture"/>
    <s v="Tables"/>
    <x v="411"/>
    <n v="254.52600000000001"/>
    <n v="1"/>
    <x v="10"/>
    <n v="-93.3262"/>
    <x v="28"/>
    <x v="8"/>
    <x v="3"/>
  </r>
  <r>
    <x v="959"/>
    <x v="264"/>
    <d v="2017-09-06T00:00:00"/>
    <s v="Standard Class"/>
    <s v="AC-10615"/>
    <s v="Ann Chong"/>
    <x v="1"/>
    <x v="0"/>
    <x v="20"/>
    <x v="15"/>
    <n v="10009"/>
    <x v="3"/>
    <s v="OFF-AP-10000358"/>
    <s v="Office Supplies"/>
    <s v="Appliances"/>
    <x v="95"/>
    <n v="12.98"/>
    <n v="1"/>
    <x v="0"/>
    <n v="3.7642000000000002"/>
    <x v="28"/>
    <x v="8"/>
    <x v="3"/>
  </r>
  <r>
    <x v="959"/>
    <x v="264"/>
    <d v="2017-09-06T00:00:00"/>
    <s v="Standard Class"/>
    <s v="AC-10615"/>
    <s v="Ann Chong"/>
    <x v="1"/>
    <x v="0"/>
    <x v="20"/>
    <x v="15"/>
    <n v="10009"/>
    <x v="3"/>
    <s v="OFF-BI-10004970"/>
    <s v="Office Supplies"/>
    <s v="Binders"/>
    <x v="917"/>
    <n v="26.431999999999999"/>
    <n v="8"/>
    <x v="2"/>
    <n v="8.9207999999999998"/>
    <x v="28"/>
    <x v="8"/>
    <x v="3"/>
  </r>
  <r>
    <x v="959"/>
    <x v="264"/>
    <d v="2017-09-06T00:00:00"/>
    <s v="Standard Class"/>
    <s v="AC-10615"/>
    <s v="Ann Chong"/>
    <x v="1"/>
    <x v="0"/>
    <x v="20"/>
    <x v="15"/>
    <n v="10009"/>
    <x v="3"/>
    <s v="TEC-PH-10003885"/>
    <s v="Technology"/>
    <s v="Phones"/>
    <x v="780"/>
    <n v="197.97"/>
    <n v="3"/>
    <x v="0"/>
    <n v="57.411299999999997"/>
    <x v="28"/>
    <x v="8"/>
    <x v="3"/>
  </r>
  <r>
    <x v="959"/>
    <x v="264"/>
    <d v="2017-09-06T00:00:00"/>
    <s v="Standard Class"/>
    <s v="AC-10615"/>
    <s v="Ann Chong"/>
    <x v="1"/>
    <x v="0"/>
    <x v="20"/>
    <x v="15"/>
    <n v="10009"/>
    <x v="3"/>
    <s v="OFF-LA-10001641"/>
    <s v="Office Supplies"/>
    <s v="Labels"/>
    <x v="1031"/>
    <n v="18.899999999999999"/>
    <n v="6"/>
    <x v="0"/>
    <n v="9.0719999999999992"/>
    <x v="28"/>
    <x v="8"/>
    <x v="3"/>
  </r>
  <r>
    <x v="959"/>
    <x v="264"/>
    <d v="2017-09-06T00:00:00"/>
    <s v="Standard Class"/>
    <s v="AC-10615"/>
    <s v="Ann Chong"/>
    <x v="1"/>
    <x v="0"/>
    <x v="20"/>
    <x v="15"/>
    <n v="10009"/>
    <x v="3"/>
    <s v="FUR-CH-10003379"/>
    <s v="Furniture"/>
    <s v="Chairs"/>
    <x v="464"/>
    <n v="1282.4100000000001"/>
    <n v="5"/>
    <x v="9"/>
    <n v="213.73500000000001"/>
    <x v="28"/>
    <x v="8"/>
    <x v="3"/>
  </r>
  <r>
    <x v="959"/>
    <x v="264"/>
    <d v="2017-09-06T00:00:00"/>
    <s v="Standard Class"/>
    <s v="AC-10615"/>
    <s v="Ann Chong"/>
    <x v="1"/>
    <x v="0"/>
    <x v="20"/>
    <x v="15"/>
    <n v="10009"/>
    <x v="3"/>
    <s v="OFF-AR-10004582"/>
    <s v="Office Supplies"/>
    <s v="Art"/>
    <x v="1184"/>
    <n v="4.92"/>
    <n v="3"/>
    <x v="0"/>
    <n v="2.214"/>
    <x v="28"/>
    <x v="8"/>
    <x v="3"/>
  </r>
  <r>
    <x v="959"/>
    <x v="264"/>
    <d v="2017-09-06T00:00:00"/>
    <s v="Standard Class"/>
    <s v="AC-10615"/>
    <s v="Ann Chong"/>
    <x v="1"/>
    <x v="0"/>
    <x v="20"/>
    <x v="15"/>
    <n v="10009"/>
    <x v="3"/>
    <s v="TEC-AC-10002842"/>
    <s v="Technology"/>
    <s v="Accessories"/>
    <x v="1185"/>
    <n v="238"/>
    <n v="2"/>
    <x v="0"/>
    <n v="38.08"/>
    <x v="28"/>
    <x v="8"/>
    <x v="3"/>
  </r>
  <r>
    <x v="959"/>
    <x v="264"/>
    <d v="2017-09-06T00:00:00"/>
    <s v="Standard Class"/>
    <s v="AC-10615"/>
    <s v="Ann Chong"/>
    <x v="1"/>
    <x v="0"/>
    <x v="20"/>
    <x v="15"/>
    <n v="10009"/>
    <x v="3"/>
    <s v="TEC-AC-10000109"/>
    <s v="Technology"/>
    <s v="Accessories"/>
    <x v="202"/>
    <n v="167.97"/>
    <n v="3"/>
    <x v="0"/>
    <n v="40.312800000000003"/>
    <x v="28"/>
    <x v="8"/>
    <x v="3"/>
  </r>
  <r>
    <x v="959"/>
    <x v="264"/>
    <d v="2017-09-06T00:00:00"/>
    <s v="Standard Class"/>
    <s v="AC-10615"/>
    <s v="Ann Chong"/>
    <x v="1"/>
    <x v="0"/>
    <x v="20"/>
    <x v="15"/>
    <n v="10009"/>
    <x v="3"/>
    <s v="OFF-PA-10003893"/>
    <s v="Office Supplies"/>
    <s v="Paper"/>
    <x v="1105"/>
    <n v="17.12"/>
    <n v="4"/>
    <x v="0"/>
    <n v="7.7039999999999997"/>
    <x v="28"/>
    <x v="8"/>
    <x v="3"/>
  </r>
  <r>
    <x v="960"/>
    <x v="18"/>
    <d v="2017-09-15T00:00:00"/>
    <s v="Second Class"/>
    <s v="RW-19690"/>
    <s v="Robert Waldorf"/>
    <x v="0"/>
    <x v="0"/>
    <x v="24"/>
    <x v="25"/>
    <n v="65807"/>
    <x v="2"/>
    <s v="OFF-BI-10003669"/>
    <s v="Office Supplies"/>
    <s v="Binders"/>
    <x v="804"/>
    <n v="16.2"/>
    <n v="3"/>
    <x v="0"/>
    <n v="7.7759999999999998"/>
    <x v="13"/>
    <x v="8"/>
    <x v="3"/>
  </r>
  <r>
    <x v="960"/>
    <x v="18"/>
    <d v="2017-09-15T00:00:00"/>
    <s v="Second Class"/>
    <s v="RW-19690"/>
    <s v="Robert Waldorf"/>
    <x v="0"/>
    <x v="0"/>
    <x v="24"/>
    <x v="25"/>
    <n v="65807"/>
    <x v="2"/>
    <s v="OFF-AP-10004785"/>
    <s v="Office Supplies"/>
    <s v="Appliances"/>
    <x v="1186"/>
    <n v="33.99"/>
    <n v="3"/>
    <x v="0"/>
    <n v="14.6157"/>
    <x v="13"/>
    <x v="8"/>
    <x v="3"/>
  </r>
  <r>
    <x v="960"/>
    <x v="18"/>
    <d v="2017-09-15T00:00:00"/>
    <s v="Second Class"/>
    <s v="RW-19690"/>
    <s v="Robert Waldorf"/>
    <x v="0"/>
    <x v="0"/>
    <x v="24"/>
    <x v="25"/>
    <n v="65807"/>
    <x v="2"/>
    <s v="TEC-AC-10003023"/>
    <s v="Technology"/>
    <s v="Accessories"/>
    <x v="1079"/>
    <n v="296.85000000000002"/>
    <n v="5"/>
    <x v="0"/>
    <n v="53.433"/>
    <x v="13"/>
    <x v="8"/>
    <x v="3"/>
  </r>
  <r>
    <x v="960"/>
    <x v="18"/>
    <d v="2017-09-15T00:00:00"/>
    <s v="Second Class"/>
    <s v="RW-19690"/>
    <s v="Robert Waldorf"/>
    <x v="0"/>
    <x v="0"/>
    <x v="24"/>
    <x v="25"/>
    <n v="65807"/>
    <x v="2"/>
    <s v="TEC-AC-10002217"/>
    <s v="Technology"/>
    <s v="Accessories"/>
    <x v="1187"/>
    <n v="112.8"/>
    <n v="6"/>
    <x v="0"/>
    <n v="6.7679999999999998"/>
    <x v="13"/>
    <x v="8"/>
    <x v="3"/>
  </r>
  <r>
    <x v="960"/>
    <x v="18"/>
    <d v="2017-09-15T00:00:00"/>
    <s v="Second Class"/>
    <s v="RW-19690"/>
    <s v="Robert Waldorf"/>
    <x v="0"/>
    <x v="0"/>
    <x v="24"/>
    <x v="25"/>
    <n v="65807"/>
    <x v="2"/>
    <s v="OFF-BI-10002954"/>
    <s v="Office Supplies"/>
    <s v="Binders"/>
    <x v="1188"/>
    <n v="13.71"/>
    <n v="3"/>
    <x v="0"/>
    <n v="6.5808"/>
    <x v="13"/>
    <x v="8"/>
    <x v="3"/>
  </r>
  <r>
    <x v="960"/>
    <x v="18"/>
    <d v="2017-09-15T00:00:00"/>
    <s v="Second Class"/>
    <s v="RW-19690"/>
    <s v="Robert Waldorf"/>
    <x v="0"/>
    <x v="0"/>
    <x v="24"/>
    <x v="25"/>
    <n v="65807"/>
    <x v="2"/>
    <s v="OFF-PA-10002586"/>
    <s v="Office Supplies"/>
    <s v="Paper"/>
    <x v="1016"/>
    <n v="24.9"/>
    <n v="5"/>
    <x v="0"/>
    <n v="11.702999999999999"/>
    <x v="13"/>
    <x v="8"/>
    <x v="3"/>
  </r>
  <r>
    <x v="960"/>
    <x v="18"/>
    <d v="2017-09-15T00:00:00"/>
    <s v="Second Class"/>
    <s v="RW-19690"/>
    <s v="Robert Waldorf"/>
    <x v="0"/>
    <x v="0"/>
    <x v="24"/>
    <x v="25"/>
    <n v="65807"/>
    <x v="2"/>
    <s v="OFF-ST-10000025"/>
    <s v="Office Supplies"/>
    <s v="Storage"/>
    <x v="621"/>
    <n v="286.29000000000002"/>
    <n v="3"/>
    <x v="0"/>
    <n v="17.177399999999999"/>
    <x v="13"/>
    <x v="8"/>
    <x v="3"/>
  </r>
  <r>
    <x v="960"/>
    <x v="18"/>
    <d v="2017-09-15T00:00:00"/>
    <s v="Second Class"/>
    <s v="RW-19690"/>
    <s v="Robert Waldorf"/>
    <x v="0"/>
    <x v="0"/>
    <x v="24"/>
    <x v="25"/>
    <n v="65807"/>
    <x v="2"/>
    <s v="OFF-AP-10003281"/>
    <s v="Office Supplies"/>
    <s v="Appliances"/>
    <x v="1189"/>
    <n v="24.18"/>
    <n v="2"/>
    <x v="0"/>
    <n v="7.2539999999999996"/>
    <x v="13"/>
    <x v="8"/>
    <x v="3"/>
  </r>
  <r>
    <x v="961"/>
    <x v="202"/>
    <d v="2017-12-28T00:00:00"/>
    <s v="Standard Class"/>
    <s v="DB-13210"/>
    <s v="Dean Braden"/>
    <x v="0"/>
    <x v="0"/>
    <x v="267"/>
    <x v="30"/>
    <n v="7501"/>
    <x v="3"/>
    <s v="TEC-PH-10002103"/>
    <s v="Technology"/>
    <s v="Phones"/>
    <x v="539"/>
    <n v="281.97000000000003"/>
    <n v="3"/>
    <x v="0"/>
    <n v="78.951599999999999"/>
    <x v="30"/>
    <x v="4"/>
    <x v="3"/>
  </r>
  <r>
    <x v="961"/>
    <x v="202"/>
    <d v="2017-12-28T00:00:00"/>
    <s v="Standard Class"/>
    <s v="DB-13210"/>
    <s v="Dean Braden"/>
    <x v="0"/>
    <x v="0"/>
    <x v="267"/>
    <x v="30"/>
    <n v="7501"/>
    <x v="3"/>
    <s v="OFF-SU-10000898"/>
    <s v="Office Supplies"/>
    <s v="Supplies"/>
    <x v="1190"/>
    <n v="69.5"/>
    <n v="5"/>
    <x v="0"/>
    <n v="20.155000000000001"/>
    <x v="30"/>
    <x v="4"/>
    <x v="3"/>
  </r>
  <r>
    <x v="961"/>
    <x v="202"/>
    <d v="2017-12-28T00:00:00"/>
    <s v="Standard Class"/>
    <s v="DB-13210"/>
    <s v="Dean Braden"/>
    <x v="0"/>
    <x v="0"/>
    <x v="267"/>
    <x v="30"/>
    <n v="7501"/>
    <x v="3"/>
    <s v="OFF-PA-10001144"/>
    <s v="Office Supplies"/>
    <s v="Paper"/>
    <x v="163"/>
    <n v="166.44"/>
    <n v="3"/>
    <x v="0"/>
    <n v="79.891199999999998"/>
    <x v="30"/>
    <x v="4"/>
    <x v="3"/>
  </r>
  <r>
    <x v="962"/>
    <x v="397"/>
    <d v="2017-09-29T00:00:00"/>
    <s v="Standard Class"/>
    <s v="BD-11320"/>
    <s v="Bill Donatelli"/>
    <x v="0"/>
    <x v="0"/>
    <x v="251"/>
    <x v="26"/>
    <n v="74133"/>
    <x v="2"/>
    <s v="TEC-AC-10004659"/>
    <s v="Technology"/>
    <s v="Accessories"/>
    <x v="172"/>
    <n v="291.95999999999998"/>
    <n v="4"/>
    <x v="0"/>
    <n v="102.18600000000001"/>
    <x v="27"/>
    <x v="8"/>
    <x v="3"/>
  </r>
  <r>
    <x v="963"/>
    <x v="636"/>
    <d v="2017-05-11T00:00:00"/>
    <s v="Standard Class"/>
    <s v="ML-17755"/>
    <s v="Max Ludwig"/>
    <x v="2"/>
    <x v="0"/>
    <x v="22"/>
    <x v="10"/>
    <n v="60623"/>
    <x v="2"/>
    <s v="OFF-AR-10004752"/>
    <s v="Office Supplies"/>
    <s v="Art"/>
    <x v="1114"/>
    <n v="6.4080000000000004"/>
    <n v="3"/>
    <x v="2"/>
    <n v="0.64080000000000004"/>
    <x v="24"/>
    <x v="5"/>
    <x v="3"/>
  </r>
  <r>
    <x v="963"/>
    <x v="636"/>
    <d v="2017-05-11T00:00:00"/>
    <s v="Standard Class"/>
    <s v="ML-17755"/>
    <s v="Max Ludwig"/>
    <x v="2"/>
    <x v="0"/>
    <x v="22"/>
    <x v="10"/>
    <n v="60623"/>
    <x v="2"/>
    <s v="TEC-AC-10004659"/>
    <s v="Technology"/>
    <s v="Accessories"/>
    <x v="172"/>
    <n v="408.74400000000003"/>
    <n v="7"/>
    <x v="2"/>
    <n v="76.639499999999998"/>
    <x v="24"/>
    <x v="5"/>
    <x v="3"/>
  </r>
  <r>
    <x v="964"/>
    <x v="637"/>
    <d v="2014-12-19T00:00:00"/>
    <s v="Standard Class"/>
    <s v="JD-16015"/>
    <s v="Joy Daniels"/>
    <x v="0"/>
    <x v="0"/>
    <x v="22"/>
    <x v="10"/>
    <n v="60610"/>
    <x v="2"/>
    <s v="OFF-BI-10001249"/>
    <s v="Office Supplies"/>
    <s v="Binders"/>
    <x v="1191"/>
    <n v="5.1040000000000001"/>
    <n v="4"/>
    <x v="3"/>
    <n v="-8.6768000000000001"/>
    <x v="19"/>
    <x v="4"/>
    <x v="2"/>
  </r>
  <r>
    <x v="964"/>
    <x v="637"/>
    <d v="2014-12-19T00:00:00"/>
    <s v="Standard Class"/>
    <s v="JD-16015"/>
    <s v="Joy Daniels"/>
    <x v="0"/>
    <x v="0"/>
    <x v="22"/>
    <x v="10"/>
    <n v="60610"/>
    <x v="2"/>
    <s v="OFF-FA-10003059"/>
    <s v="Office Supplies"/>
    <s v="Fasteners"/>
    <x v="802"/>
    <n v="2.8959999999999999"/>
    <n v="2"/>
    <x v="2"/>
    <n v="0.47060000000000002"/>
    <x v="19"/>
    <x v="4"/>
    <x v="2"/>
  </r>
  <r>
    <x v="964"/>
    <x v="637"/>
    <d v="2014-12-19T00:00:00"/>
    <s v="Standard Class"/>
    <s v="JD-16015"/>
    <s v="Joy Daniels"/>
    <x v="0"/>
    <x v="0"/>
    <x v="22"/>
    <x v="10"/>
    <n v="60610"/>
    <x v="2"/>
    <s v="TEC-AC-10002718"/>
    <s v="Technology"/>
    <s v="Accessories"/>
    <x v="1192"/>
    <n v="35.015999999999998"/>
    <n v="3"/>
    <x v="2"/>
    <n v="-2.1884999999999999"/>
    <x v="19"/>
    <x v="4"/>
    <x v="2"/>
  </r>
  <r>
    <x v="965"/>
    <x v="638"/>
    <d v="2014-10-20T00:00:00"/>
    <s v="Second Class"/>
    <s v="AS-10225"/>
    <s v="Alan Schoenberger"/>
    <x v="1"/>
    <x v="0"/>
    <x v="122"/>
    <x v="19"/>
    <n v="36116"/>
    <x v="0"/>
    <s v="OFF-ST-10001522"/>
    <s v="Office Supplies"/>
    <s v="Storage"/>
    <x v="197"/>
    <n v="275.97000000000003"/>
    <n v="3"/>
    <x v="0"/>
    <n v="11.0388"/>
    <x v="15"/>
    <x v="2"/>
    <x v="2"/>
  </r>
  <r>
    <x v="965"/>
    <x v="638"/>
    <d v="2014-10-20T00:00:00"/>
    <s v="Second Class"/>
    <s v="AS-10225"/>
    <s v="Alan Schoenberger"/>
    <x v="1"/>
    <x v="0"/>
    <x v="122"/>
    <x v="19"/>
    <n v="36116"/>
    <x v="0"/>
    <s v="TEC-PH-10002352"/>
    <s v="Technology"/>
    <s v="Phones"/>
    <x v="1193"/>
    <n v="1394.95"/>
    <n v="5"/>
    <x v="0"/>
    <n v="362.68700000000001"/>
    <x v="15"/>
    <x v="2"/>
    <x v="2"/>
  </r>
  <r>
    <x v="965"/>
    <x v="638"/>
    <d v="2014-10-20T00:00:00"/>
    <s v="Second Class"/>
    <s v="AS-10225"/>
    <s v="Alan Schoenberger"/>
    <x v="1"/>
    <x v="0"/>
    <x v="122"/>
    <x v="19"/>
    <n v="36116"/>
    <x v="0"/>
    <s v="FUR-CH-10003774"/>
    <s v="Furniture"/>
    <s v="Chairs"/>
    <x v="1194"/>
    <n v="545.88"/>
    <n v="6"/>
    <x v="0"/>
    <n v="70.964399999999998"/>
    <x v="15"/>
    <x v="2"/>
    <x v="2"/>
  </r>
  <r>
    <x v="966"/>
    <x v="412"/>
    <d v="2015-05-12T00:00:00"/>
    <s v="Standard Class"/>
    <s v="AA-10375"/>
    <s v="Allen Armold"/>
    <x v="0"/>
    <x v="0"/>
    <x v="127"/>
    <x v="21"/>
    <n v="97301"/>
    <x v="1"/>
    <s v="OFF-AR-10000127"/>
    <s v="Office Supplies"/>
    <s v="Art"/>
    <x v="1195"/>
    <n v="5.2480000000000002"/>
    <n v="2"/>
    <x v="2"/>
    <n v="0.59040000000000004"/>
    <x v="0"/>
    <x v="5"/>
    <x v="1"/>
  </r>
  <r>
    <x v="967"/>
    <x v="167"/>
    <d v="2016-04-14T00:00:00"/>
    <s v="Same Day"/>
    <s v="KT-16465"/>
    <s v="Kean Takahito"/>
    <x v="0"/>
    <x v="0"/>
    <x v="220"/>
    <x v="16"/>
    <n v="85301"/>
    <x v="1"/>
    <s v="FUR-CH-10004086"/>
    <s v="Furniture"/>
    <s v="Chairs"/>
    <x v="284"/>
    <n v="933.53599999999994"/>
    <n v="4"/>
    <x v="2"/>
    <n v="105.0228"/>
    <x v="19"/>
    <x v="3"/>
    <x v="0"/>
  </r>
  <r>
    <x v="967"/>
    <x v="167"/>
    <d v="2016-04-14T00:00:00"/>
    <s v="Same Day"/>
    <s v="KT-16465"/>
    <s v="Kean Takahito"/>
    <x v="0"/>
    <x v="0"/>
    <x v="220"/>
    <x v="16"/>
    <n v="85301"/>
    <x v="1"/>
    <s v="OFF-ST-10001228"/>
    <s v="Office Supplies"/>
    <s v="Storage"/>
    <x v="231"/>
    <n v="42.975999999999999"/>
    <n v="4"/>
    <x v="2"/>
    <n v="4.2976000000000001"/>
    <x v="19"/>
    <x v="3"/>
    <x v="0"/>
  </r>
  <r>
    <x v="968"/>
    <x v="639"/>
    <d v="2015-12-16T00:00:00"/>
    <s v="Second Class"/>
    <s v="MM-18280"/>
    <s v="Muhammed MacIntyre"/>
    <x v="1"/>
    <x v="0"/>
    <x v="38"/>
    <x v="32"/>
    <n v="31907"/>
    <x v="0"/>
    <s v="OFF-BI-10004187"/>
    <s v="Office Supplies"/>
    <s v="Binders"/>
    <x v="620"/>
    <n v="3.76"/>
    <n v="2"/>
    <x v="0"/>
    <n v="1.8048"/>
    <x v="19"/>
    <x v="4"/>
    <x v="1"/>
  </r>
  <r>
    <x v="969"/>
    <x v="640"/>
    <d v="2014-12-09T00:00:00"/>
    <s v="Standard Class"/>
    <s v="NG-18430"/>
    <s v="Nathan Gelder"/>
    <x v="0"/>
    <x v="0"/>
    <x v="268"/>
    <x v="26"/>
    <n v="73120"/>
    <x v="2"/>
    <s v="TEC-PH-10003811"/>
    <s v="Technology"/>
    <s v="Phones"/>
    <x v="1196"/>
    <n v="479.96"/>
    <n v="4"/>
    <x v="0"/>
    <n v="134.3888"/>
    <x v="21"/>
    <x v="4"/>
    <x v="2"/>
  </r>
  <r>
    <x v="970"/>
    <x v="641"/>
    <d v="2014-11-27T00:00:00"/>
    <s v="Second Class"/>
    <s v="LW-16825"/>
    <s v="Laurel Workman"/>
    <x v="1"/>
    <x v="0"/>
    <x v="71"/>
    <x v="1"/>
    <n v="94513"/>
    <x v="1"/>
    <s v="OFF-AP-10000240"/>
    <s v="Office Supplies"/>
    <s v="Appliances"/>
    <x v="650"/>
    <n v="320.88"/>
    <n v="6"/>
    <x v="0"/>
    <n v="93.055199999999999"/>
    <x v="10"/>
    <x v="0"/>
    <x v="2"/>
  </r>
  <r>
    <x v="970"/>
    <x v="641"/>
    <d v="2014-11-27T00:00:00"/>
    <s v="Second Class"/>
    <s v="LW-16825"/>
    <s v="Laurel Workman"/>
    <x v="1"/>
    <x v="0"/>
    <x v="71"/>
    <x v="1"/>
    <n v="94513"/>
    <x v="1"/>
    <s v="FUR-FU-10001940"/>
    <s v="Furniture"/>
    <s v="Furnishings"/>
    <x v="222"/>
    <n v="23.88"/>
    <n v="3"/>
    <x v="0"/>
    <n v="10.507199999999999"/>
    <x v="10"/>
    <x v="0"/>
    <x v="2"/>
  </r>
  <r>
    <x v="970"/>
    <x v="641"/>
    <d v="2014-11-27T00:00:00"/>
    <s v="Second Class"/>
    <s v="LW-16825"/>
    <s v="Laurel Workman"/>
    <x v="1"/>
    <x v="0"/>
    <x v="71"/>
    <x v="1"/>
    <n v="94513"/>
    <x v="1"/>
    <s v="OFF-PA-10000575"/>
    <s v="Office Supplies"/>
    <s v="Paper"/>
    <x v="1059"/>
    <n v="26.76"/>
    <n v="4"/>
    <x v="0"/>
    <n v="12.3096"/>
    <x v="10"/>
    <x v="0"/>
    <x v="2"/>
  </r>
  <r>
    <x v="971"/>
    <x v="197"/>
    <d v="2016-07-27T00:00:00"/>
    <s v="First Class"/>
    <s v="CB-12415"/>
    <s v="Christy Brittain"/>
    <x v="0"/>
    <x v="0"/>
    <x v="38"/>
    <x v="24"/>
    <n v="43229"/>
    <x v="3"/>
    <s v="TEC-CO-10001449"/>
    <s v="Technology"/>
    <s v="Copiers"/>
    <x v="306"/>
    <n v="1439.9760000000001"/>
    <n v="4"/>
    <x v="10"/>
    <n v="191.99680000000001"/>
    <x v="10"/>
    <x v="7"/>
    <x v="0"/>
  </r>
  <r>
    <x v="972"/>
    <x v="529"/>
    <d v="2015-11-13T00:00:00"/>
    <s v="Standard Class"/>
    <s v="AS-10090"/>
    <s v="Adam Shillingsburg"/>
    <x v="0"/>
    <x v="0"/>
    <x v="24"/>
    <x v="25"/>
    <n v="65807"/>
    <x v="2"/>
    <s v="OFF-BI-10002393"/>
    <s v="Office Supplies"/>
    <s v="Binders"/>
    <x v="1197"/>
    <n v="17.22"/>
    <n v="3"/>
    <x v="0"/>
    <n v="7.9211999999999998"/>
    <x v="3"/>
    <x v="0"/>
    <x v="1"/>
  </r>
  <r>
    <x v="972"/>
    <x v="529"/>
    <d v="2015-11-13T00:00:00"/>
    <s v="Standard Class"/>
    <s v="AS-10090"/>
    <s v="Adam Shillingsburg"/>
    <x v="0"/>
    <x v="0"/>
    <x v="24"/>
    <x v="25"/>
    <n v="65807"/>
    <x v="2"/>
    <s v="FUR-TA-10002855"/>
    <s v="Furniture"/>
    <s v="Tables"/>
    <x v="1198"/>
    <n v="1024.3800000000001"/>
    <n v="7"/>
    <x v="0"/>
    <n v="215.1198"/>
    <x v="3"/>
    <x v="0"/>
    <x v="1"/>
  </r>
  <r>
    <x v="972"/>
    <x v="529"/>
    <d v="2015-11-13T00:00:00"/>
    <s v="Standard Class"/>
    <s v="AS-10090"/>
    <s v="Adam Shillingsburg"/>
    <x v="0"/>
    <x v="0"/>
    <x v="24"/>
    <x v="25"/>
    <n v="65807"/>
    <x v="2"/>
    <s v="OFF-EN-10000781"/>
    <s v="Office Supplies"/>
    <s v="Envelopes"/>
    <x v="753"/>
    <n v="26.22"/>
    <n v="3"/>
    <x v="0"/>
    <n v="12.323399999999999"/>
    <x v="3"/>
    <x v="0"/>
    <x v="1"/>
  </r>
  <r>
    <x v="972"/>
    <x v="529"/>
    <d v="2015-11-13T00:00:00"/>
    <s v="Standard Class"/>
    <s v="AS-10090"/>
    <s v="Adam Shillingsburg"/>
    <x v="0"/>
    <x v="0"/>
    <x v="24"/>
    <x v="25"/>
    <n v="65807"/>
    <x v="2"/>
    <s v="OFF-PA-10002160"/>
    <s v="Office Supplies"/>
    <s v="Paper"/>
    <x v="1199"/>
    <n v="17.34"/>
    <n v="3"/>
    <x v="0"/>
    <n v="8.4966000000000008"/>
    <x v="3"/>
    <x v="0"/>
    <x v="1"/>
  </r>
  <r>
    <x v="973"/>
    <x v="642"/>
    <d v="2017-02-28T00:00:00"/>
    <s v="Standard Class"/>
    <s v="CB-12415"/>
    <s v="Christy Brittain"/>
    <x v="0"/>
    <x v="0"/>
    <x v="10"/>
    <x v="9"/>
    <n v="19134"/>
    <x v="3"/>
    <s v="OFF-BI-10004970"/>
    <s v="Office Supplies"/>
    <s v="Binders"/>
    <x v="917"/>
    <n v="4.9560000000000004"/>
    <n v="4"/>
    <x v="6"/>
    <n v="-3.7995999999999999"/>
    <x v="16"/>
    <x v="11"/>
    <x v="3"/>
  </r>
  <r>
    <x v="974"/>
    <x v="643"/>
    <d v="2017-07-02T00:00:00"/>
    <s v="Standard Class"/>
    <s v="ML-17755"/>
    <s v="Max Ludwig"/>
    <x v="2"/>
    <x v="0"/>
    <x v="24"/>
    <x v="21"/>
    <n v="97477"/>
    <x v="1"/>
    <s v="OFF-LA-10003923"/>
    <s v="Office Supplies"/>
    <s v="Labels"/>
    <x v="429"/>
    <n v="71.040000000000006"/>
    <n v="6"/>
    <x v="2"/>
    <n v="26.64"/>
    <x v="10"/>
    <x v="1"/>
    <x v="3"/>
  </r>
  <r>
    <x v="974"/>
    <x v="643"/>
    <d v="2017-07-02T00:00:00"/>
    <s v="Standard Class"/>
    <s v="ML-17755"/>
    <s v="Max Ludwig"/>
    <x v="2"/>
    <x v="0"/>
    <x v="24"/>
    <x v="21"/>
    <n v="97477"/>
    <x v="1"/>
    <s v="OFF-AR-10002257"/>
    <s v="Office Supplies"/>
    <s v="Art"/>
    <x v="1200"/>
    <n v="5.3440000000000003"/>
    <n v="2"/>
    <x v="2"/>
    <n v="0.73480000000000001"/>
    <x v="10"/>
    <x v="1"/>
    <x v="3"/>
  </r>
  <r>
    <x v="974"/>
    <x v="643"/>
    <d v="2017-07-02T00:00:00"/>
    <s v="Standard Class"/>
    <s v="ML-17755"/>
    <s v="Max Ludwig"/>
    <x v="2"/>
    <x v="0"/>
    <x v="24"/>
    <x v="21"/>
    <n v="97477"/>
    <x v="1"/>
    <s v="OFF-FA-10004395"/>
    <s v="Office Supplies"/>
    <s v="Fasteners"/>
    <x v="1201"/>
    <n v="11.304"/>
    <n v="3"/>
    <x v="2"/>
    <n v="-2.1194999999999999"/>
    <x v="10"/>
    <x v="1"/>
    <x v="3"/>
  </r>
  <r>
    <x v="975"/>
    <x v="574"/>
    <d v="2017-12-04T00:00:00"/>
    <s v="Second Class"/>
    <s v="JS-16030"/>
    <s v="Joy Smith"/>
    <x v="0"/>
    <x v="0"/>
    <x v="12"/>
    <x v="5"/>
    <n v="77036"/>
    <x v="2"/>
    <s v="OFF-AP-10002534"/>
    <s v="Office Supplies"/>
    <s v="Appliances"/>
    <x v="1202"/>
    <n v="294.62"/>
    <n v="5"/>
    <x v="3"/>
    <n v="-766.01199999999994"/>
    <x v="28"/>
    <x v="4"/>
    <x v="3"/>
  </r>
  <r>
    <x v="975"/>
    <x v="574"/>
    <d v="2017-12-04T00:00:00"/>
    <s v="Second Class"/>
    <s v="JS-16030"/>
    <s v="Joy Smith"/>
    <x v="0"/>
    <x v="0"/>
    <x v="12"/>
    <x v="5"/>
    <n v="77036"/>
    <x v="2"/>
    <s v="FUR-FU-10004020"/>
    <s v="Furniture"/>
    <s v="Furnishings"/>
    <x v="493"/>
    <n v="8.7520000000000007"/>
    <n v="4"/>
    <x v="7"/>
    <n v="-3.7195999999999998"/>
    <x v="28"/>
    <x v="4"/>
    <x v="3"/>
  </r>
  <r>
    <x v="976"/>
    <x v="644"/>
    <d v="2014-02-09T00:00:00"/>
    <s v="First Class"/>
    <s v="ND-18460"/>
    <s v="Neil Ducich"/>
    <x v="1"/>
    <x v="0"/>
    <x v="269"/>
    <x v="17"/>
    <n v="23320"/>
    <x v="0"/>
    <s v="OFF-LA-10002787"/>
    <s v="Office Supplies"/>
    <s v="Labels"/>
    <x v="547"/>
    <n v="15"/>
    <n v="4"/>
    <x v="0"/>
    <n v="7.2"/>
    <x v="24"/>
    <x v="11"/>
    <x v="2"/>
  </r>
  <r>
    <x v="976"/>
    <x v="644"/>
    <d v="2014-02-09T00:00:00"/>
    <s v="First Class"/>
    <s v="ND-18460"/>
    <s v="Neil Ducich"/>
    <x v="1"/>
    <x v="0"/>
    <x v="269"/>
    <x v="17"/>
    <n v="23320"/>
    <x v="0"/>
    <s v="TEC-PH-10003645"/>
    <s v="Technology"/>
    <s v="Phones"/>
    <x v="297"/>
    <n v="161.61000000000001"/>
    <n v="1"/>
    <x v="0"/>
    <n v="42.018599999999999"/>
    <x v="24"/>
    <x v="11"/>
    <x v="2"/>
  </r>
  <r>
    <x v="976"/>
    <x v="644"/>
    <d v="2014-02-09T00:00:00"/>
    <s v="First Class"/>
    <s v="ND-18460"/>
    <s v="Neil Ducich"/>
    <x v="1"/>
    <x v="0"/>
    <x v="269"/>
    <x v="17"/>
    <n v="23320"/>
    <x v="0"/>
    <s v="TEC-PH-10001615"/>
    <s v="Technology"/>
    <s v="Phones"/>
    <x v="1117"/>
    <n v="144.94999999999999"/>
    <n v="5"/>
    <x v="0"/>
    <n v="42.035499999999999"/>
    <x v="24"/>
    <x v="11"/>
    <x v="2"/>
  </r>
  <r>
    <x v="977"/>
    <x v="645"/>
    <d v="2017-04-18T00:00:00"/>
    <s v="Standard Class"/>
    <s v="LW-17215"/>
    <s v="Luke Weiss"/>
    <x v="0"/>
    <x v="0"/>
    <x v="45"/>
    <x v="1"/>
    <n v="91104"/>
    <x v="1"/>
    <s v="TEC-AC-10001767"/>
    <s v="Technology"/>
    <s v="Accessories"/>
    <x v="97"/>
    <n v="199.95"/>
    <n v="5"/>
    <x v="0"/>
    <n v="21.994499999999999"/>
    <x v="2"/>
    <x v="3"/>
    <x v="3"/>
  </r>
  <r>
    <x v="977"/>
    <x v="645"/>
    <d v="2017-04-18T00:00:00"/>
    <s v="Standard Class"/>
    <s v="LW-17215"/>
    <s v="Luke Weiss"/>
    <x v="0"/>
    <x v="0"/>
    <x v="45"/>
    <x v="1"/>
    <n v="91104"/>
    <x v="1"/>
    <s v="OFF-AR-10001221"/>
    <s v="Office Supplies"/>
    <s v="Art"/>
    <x v="1043"/>
    <n v="41.86"/>
    <n v="7"/>
    <x v="0"/>
    <n v="14.2324"/>
    <x v="2"/>
    <x v="3"/>
    <x v="3"/>
  </r>
  <r>
    <x v="978"/>
    <x v="53"/>
    <d v="2017-12-28T00:00:00"/>
    <s v="Second Class"/>
    <s v="JW-15955"/>
    <s v="Joni Wasserman"/>
    <x v="0"/>
    <x v="0"/>
    <x v="103"/>
    <x v="0"/>
    <n v="40214"/>
    <x v="0"/>
    <s v="OFF-ST-10000563"/>
    <s v="Office Supplies"/>
    <s v="Storage"/>
    <x v="903"/>
    <n v="95.94"/>
    <n v="3"/>
    <x v="0"/>
    <n v="9.5939999999999994"/>
    <x v="10"/>
    <x v="4"/>
    <x v="3"/>
  </r>
  <r>
    <x v="978"/>
    <x v="53"/>
    <d v="2017-12-28T00:00:00"/>
    <s v="Second Class"/>
    <s v="JW-15955"/>
    <s v="Joni Wasserman"/>
    <x v="0"/>
    <x v="0"/>
    <x v="103"/>
    <x v="0"/>
    <n v="40214"/>
    <x v="0"/>
    <s v="FUR-CH-10001146"/>
    <s v="Furniture"/>
    <s v="Chairs"/>
    <x v="64"/>
    <n v="304.45"/>
    <n v="5"/>
    <x v="0"/>
    <n v="76.112499999999997"/>
    <x v="10"/>
    <x v="4"/>
    <x v="3"/>
  </r>
  <r>
    <x v="979"/>
    <x v="645"/>
    <d v="2017-04-18T00:00:00"/>
    <s v="Standard Class"/>
    <s v="SC-20050"/>
    <s v="Sample Company A"/>
    <x v="2"/>
    <x v="0"/>
    <x v="270"/>
    <x v="5"/>
    <n v="79424"/>
    <x v="2"/>
    <s v="OFF-BI-10004738"/>
    <s v="Office Supplies"/>
    <s v="Binders"/>
    <x v="92"/>
    <n v="11.364000000000001"/>
    <n v="3"/>
    <x v="3"/>
    <n v="-17.045999999999999"/>
    <x v="2"/>
    <x v="3"/>
    <x v="3"/>
  </r>
  <r>
    <x v="980"/>
    <x v="520"/>
    <d v="2015-01-04T00:00:00"/>
    <s v="Standard Class"/>
    <s v="RW-19630"/>
    <s v="Rob Williams"/>
    <x v="1"/>
    <x v="0"/>
    <x v="29"/>
    <x v="25"/>
    <n v="65203"/>
    <x v="2"/>
    <s v="OFF-AR-10000034"/>
    <s v="Office Supplies"/>
    <s v="Art"/>
    <x v="751"/>
    <n v="29.68"/>
    <n v="7"/>
    <x v="0"/>
    <n v="11.575200000000001"/>
    <x v="23"/>
    <x v="4"/>
    <x v="2"/>
  </r>
  <r>
    <x v="980"/>
    <x v="520"/>
    <d v="2015-01-04T00:00:00"/>
    <s v="Standard Class"/>
    <s v="RW-19630"/>
    <s v="Rob Williams"/>
    <x v="1"/>
    <x v="0"/>
    <x v="29"/>
    <x v="25"/>
    <n v="65203"/>
    <x v="2"/>
    <s v="TEC-AC-10000290"/>
    <s v="Technology"/>
    <s v="Accessories"/>
    <x v="235"/>
    <n v="47.53"/>
    <n v="7"/>
    <x v="0"/>
    <n v="16.1602"/>
    <x v="23"/>
    <x v="4"/>
    <x v="2"/>
  </r>
  <r>
    <x v="981"/>
    <x v="646"/>
    <d v="2017-08-04T00:00:00"/>
    <s v="First Class"/>
    <s v="CM-12190"/>
    <s v="Charlotte Melton"/>
    <x v="0"/>
    <x v="0"/>
    <x v="22"/>
    <x v="10"/>
    <n v="60623"/>
    <x v="2"/>
    <s v="FUR-BO-10003034"/>
    <s v="Furniture"/>
    <s v="Bookcases"/>
    <x v="1203"/>
    <n v="183.37200000000001"/>
    <n v="2"/>
    <x v="4"/>
    <n v="-36.674399999999999"/>
    <x v="21"/>
    <x v="6"/>
    <x v="3"/>
  </r>
  <r>
    <x v="982"/>
    <x v="647"/>
    <d v="2014-11-21T00:00:00"/>
    <s v="Standard Class"/>
    <s v="JF-15190"/>
    <s v="Jamie Frazer"/>
    <x v="0"/>
    <x v="0"/>
    <x v="271"/>
    <x v="18"/>
    <n v="37604"/>
    <x v="0"/>
    <s v="OFF-AR-10001315"/>
    <s v="Office Supplies"/>
    <s v="Art"/>
    <x v="1029"/>
    <n v="4.2240000000000002"/>
    <n v="3"/>
    <x v="2"/>
    <n v="0.47520000000000001"/>
    <x v="4"/>
    <x v="0"/>
    <x v="2"/>
  </r>
  <r>
    <x v="982"/>
    <x v="647"/>
    <d v="2014-11-21T00:00:00"/>
    <s v="Standard Class"/>
    <s v="JF-15190"/>
    <s v="Jamie Frazer"/>
    <x v="0"/>
    <x v="0"/>
    <x v="271"/>
    <x v="18"/>
    <n v="37604"/>
    <x v="0"/>
    <s v="OFF-AP-10002118"/>
    <s v="Office Supplies"/>
    <s v="Appliances"/>
    <x v="77"/>
    <n v="333.05599999999998"/>
    <n v="2"/>
    <x v="2"/>
    <n v="29.142399999999999"/>
    <x v="4"/>
    <x v="0"/>
    <x v="2"/>
  </r>
  <r>
    <x v="982"/>
    <x v="647"/>
    <d v="2014-11-21T00:00:00"/>
    <s v="Standard Class"/>
    <s v="JF-15190"/>
    <s v="Jamie Frazer"/>
    <x v="0"/>
    <x v="0"/>
    <x v="271"/>
    <x v="18"/>
    <n v="37604"/>
    <x v="0"/>
    <s v="OFF-PA-10002137"/>
    <s v="Office Supplies"/>
    <s v="Paper"/>
    <x v="565"/>
    <n v="24.896000000000001"/>
    <n v="4"/>
    <x v="2"/>
    <n v="7.78"/>
    <x v="4"/>
    <x v="0"/>
    <x v="2"/>
  </r>
  <r>
    <x v="983"/>
    <x v="555"/>
    <d v="2015-12-11T00:00:00"/>
    <s v="Same Day"/>
    <s v="SC-20800"/>
    <s v="Stuart Calhoun"/>
    <x v="0"/>
    <x v="0"/>
    <x v="12"/>
    <x v="5"/>
    <n v="77041"/>
    <x v="2"/>
    <s v="TEC-AC-10001606"/>
    <s v="Technology"/>
    <s v="Accessories"/>
    <x v="590"/>
    <n v="159.98400000000001"/>
    <n v="2"/>
    <x v="2"/>
    <n v="35.996400000000001"/>
    <x v="2"/>
    <x v="4"/>
    <x v="1"/>
  </r>
  <r>
    <x v="983"/>
    <x v="555"/>
    <d v="2015-12-11T00:00:00"/>
    <s v="Same Day"/>
    <s v="SC-20800"/>
    <s v="Stuart Calhoun"/>
    <x v="0"/>
    <x v="0"/>
    <x v="12"/>
    <x v="5"/>
    <n v="77041"/>
    <x v="2"/>
    <s v="OFF-ST-10000943"/>
    <s v="Office Supplies"/>
    <s v="Storage"/>
    <x v="1204"/>
    <n v="46.344000000000001"/>
    <n v="3"/>
    <x v="2"/>
    <n v="4.6344000000000003"/>
    <x v="2"/>
    <x v="4"/>
    <x v="1"/>
  </r>
  <r>
    <x v="984"/>
    <x v="31"/>
    <d v="2016-09-23T00:00:00"/>
    <s v="Standard Class"/>
    <s v="AM-10705"/>
    <s v="Anne McFarland"/>
    <x v="0"/>
    <x v="0"/>
    <x v="109"/>
    <x v="19"/>
    <n v="36830"/>
    <x v="0"/>
    <s v="FUR-CH-10001854"/>
    <s v="Furniture"/>
    <s v="Chairs"/>
    <x v="1119"/>
    <n v="350.98"/>
    <n v="1"/>
    <x v="0"/>
    <n v="84.235200000000006"/>
    <x v="15"/>
    <x v="8"/>
    <x v="0"/>
  </r>
  <r>
    <x v="984"/>
    <x v="31"/>
    <d v="2016-09-23T00:00:00"/>
    <s v="Standard Class"/>
    <s v="AM-10705"/>
    <s v="Anne McFarland"/>
    <x v="0"/>
    <x v="0"/>
    <x v="109"/>
    <x v="19"/>
    <n v="36830"/>
    <x v="0"/>
    <s v="OFF-PA-10000533"/>
    <s v="Office Supplies"/>
    <s v="Paper"/>
    <x v="1205"/>
    <n v="13.08"/>
    <n v="2"/>
    <x v="0"/>
    <n v="6.0167999999999999"/>
    <x v="15"/>
    <x v="8"/>
    <x v="0"/>
  </r>
  <r>
    <x v="984"/>
    <x v="31"/>
    <d v="2016-09-23T00:00:00"/>
    <s v="Standard Class"/>
    <s v="AM-10705"/>
    <s v="Anne McFarland"/>
    <x v="0"/>
    <x v="0"/>
    <x v="109"/>
    <x v="19"/>
    <n v="36830"/>
    <x v="0"/>
    <s v="OFF-ST-10003716"/>
    <s v="Office Supplies"/>
    <s v="Storage"/>
    <x v="898"/>
    <n v="900.08"/>
    <n v="4"/>
    <x v="0"/>
    <n v="117.0104"/>
    <x v="15"/>
    <x v="8"/>
    <x v="0"/>
  </r>
  <r>
    <x v="985"/>
    <x v="531"/>
    <d v="2015-03-23T00:00:00"/>
    <s v="Standard Class"/>
    <s v="BK-11260"/>
    <s v="Berenike Kampe"/>
    <x v="0"/>
    <x v="0"/>
    <x v="272"/>
    <x v="1"/>
    <n v="92404"/>
    <x v="1"/>
    <s v="OFF-BI-10000088"/>
    <s v="Office Supplies"/>
    <s v="Binders"/>
    <x v="1034"/>
    <n v="17.568000000000001"/>
    <n v="2"/>
    <x v="2"/>
    <n v="6.3684000000000003"/>
    <x v="12"/>
    <x v="10"/>
    <x v="1"/>
  </r>
  <r>
    <x v="985"/>
    <x v="531"/>
    <d v="2015-03-23T00:00:00"/>
    <s v="Standard Class"/>
    <s v="BK-11260"/>
    <s v="Berenike Kampe"/>
    <x v="0"/>
    <x v="0"/>
    <x v="272"/>
    <x v="1"/>
    <n v="92404"/>
    <x v="1"/>
    <s v="OFF-LA-10000240"/>
    <s v="Office Supplies"/>
    <s v="Labels"/>
    <x v="2"/>
    <n v="14.62"/>
    <n v="2"/>
    <x v="0"/>
    <n v="6.8714000000000004"/>
    <x v="12"/>
    <x v="10"/>
    <x v="1"/>
  </r>
  <r>
    <x v="985"/>
    <x v="531"/>
    <d v="2015-03-23T00:00:00"/>
    <s v="Standard Class"/>
    <s v="BK-11260"/>
    <s v="Berenike Kampe"/>
    <x v="0"/>
    <x v="0"/>
    <x v="272"/>
    <x v="1"/>
    <n v="92404"/>
    <x v="1"/>
    <s v="OFF-SU-10001165"/>
    <s v="Office Supplies"/>
    <s v="Supplies"/>
    <x v="1048"/>
    <n v="33.36"/>
    <n v="4"/>
    <x v="0"/>
    <n v="8.6736000000000004"/>
    <x v="12"/>
    <x v="10"/>
    <x v="1"/>
  </r>
  <r>
    <x v="985"/>
    <x v="531"/>
    <d v="2015-03-23T00:00:00"/>
    <s v="Standard Class"/>
    <s v="BK-11260"/>
    <s v="Berenike Kampe"/>
    <x v="0"/>
    <x v="0"/>
    <x v="272"/>
    <x v="1"/>
    <n v="92404"/>
    <x v="1"/>
    <s v="OFF-PA-10002749"/>
    <s v="Office Supplies"/>
    <s v="Paper"/>
    <x v="187"/>
    <n v="40.14"/>
    <n v="6"/>
    <x v="0"/>
    <n v="19.668600000000001"/>
    <x v="12"/>
    <x v="10"/>
    <x v="1"/>
  </r>
  <r>
    <x v="986"/>
    <x v="251"/>
    <d v="2016-09-21T00:00:00"/>
    <s v="First Class"/>
    <s v="RH-19510"/>
    <s v="Rick Huthwaite"/>
    <x v="2"/>
    <x v="0"/>
    <x v="205"/>
    <x v="34"/>
    <n v="2908"/>
    <x v="3"/>
    <s v="OFF-ST-10001490"/>
    <s v="Office Supplies"/>
    <s v="Storage"/>
    <x v="518"/>
    <n v="1606.23"/>
    <n v="9"/>
    <x v="0"/>
    <n v="481.86900000000003"/>
    <x v="12"/>
    <x v="8"/>
    <x v="0"/>
  </r>
  <r>
    <x v="986"/>
    <x v="251"/>
    <d v="2016-09-21T00:00:00"/>
    <s v="First Class"/>
    <s v="RH-19510"/>
    <s v="Rick Huthwaite"/>
    <x v="2"/>
    <x v="0"/>
    <x v="205"/>
    <x v="34"/>
    <n v="2908"/>
    <x v="3"/>
    <s v="OFF-PA-10002377"/>
    <s v="Office Supplies"/>
    <s v="Paper"/>
    <x v="562"/>
    <n v="17.04"/>
    <n v="3"/>
    <x v="0"/>
    <n v="7.6680000000000001"/>
    <x v="12"/>
    <x v="8"/>
    <x v="0"/>
  </r>
  <r>
    <x v="986"/>
    <x v="251"/>
    <d v="2016-09-21T00:00:00"/>
    <s v="First Class"/>
    <s v="RH-19510"/>
    <s v="Rick Huthwaite"/>
    <x v="2"/>
    <x v="0"/>
    <x v="205"/>
    <x v="34"/>
    <n v="2908"/>
    <x v="3"/>
    <s v="OFF-BI-10004826"/>
    <s v="Office Supplies"/>
    <s v="Binders"/>
    <x v="728"/>
    <n v="49.53"/>
    <n v="3"/>
    <x v="0"/>
    <n v="23.7744"/>
    <x v="12"/>
    <x v="8"/>
    <x v="0"/>
  </r>
  <r>
    <x v="986"/>
    <x v="251"/>
    <d v="2016-09-21T00:00:00"/>
    <s v="First Class"/>
    <s v="RH-19510"/>
    <s v="Rick Huthwaite"/>
    <x v="2"/>
    <x v="0"/>
    <x v="205"/>
    <x v="34"/>
    <n v="2908"/>
    <x v="3"/>
    <s v="FUR-CH-10004675"/>
    <s v="Furniture"/>
    <s v="Chairs"/>
    <x v="635"/>
    <n v="872.32"/>
    <n v="4"/>
    <x v="0"/>
    <n v="244.24959999999999"/>
    <x v="12"/>
    <x v="8"/>
    <x v="0"/>
  </r>
  <r>
    <x v="987"/>
    <x v="648"/>
    <d v="2017-08-22T00:00:00"/>
    <s v="Second Class"/>
    <s v="GM-14500"/>
    <s v="Gene McClure"/>
    <x v="0"/>
    <x v="0"/>
    <x v="201"/>
    <x v="1"/>
    <n v="93727"/>
    <x v="1"/>
    <s v="OFF-BI-10002867"/>
    <s v="Office Supplies"/>
    <s v="Binders"/>
    <x v="972"/>
    <n v="239.12"/>
    <n v="5"/>
    <x v="2"/>
    <n v="77.713999999999999"/>
    <x v="14"/>
    <x v="6"/>
    <x v="3"/>
  </r>
  <r>
    <x v="988"/>
    <x v="649"/>
    <d v="2015-03-15T00:00:00"/>
    <s v="First Class"/>
    <s v="MC-17275"/>
    <s v="Marc Crier"/>
    <x v="0"/>
    <x v="0"/>
    <x v="4"/>
    <x v="4"/>
    <n v="98103"/>
    <x v="1"/>
    <s v="FUR-BO-10004409"/>
    <s v="Furniture"/>
    <s v="Bookcases"/>
    <x v="631"/>
    <n v="141.96"/>
    <n v="2"/>
    <x v="0"/>
    <n v="39.748800000000003"/>
    <x v="7"/>
    <x v="10"/>
    <x v="1"/>
  </r>
  <r>
    <x v="989"/>
    <x v="162"/>
    <d v="2016-09-10T00:00:00"/>
    <s v="Second Class"/>
    <s v="VM-21685"/>
    <s v="Valerie Mitchum"/>
    <x v="2"/>
    <x v="0"/>
    <x v="152"/>
    <x v="1"/>
    <n v="93534"/>
    <x v="1"/>
    <s v="OFF-BI-10002225"/>
    <s v="Office Supplies"/>
    <s v="Binders"/>
    <x v="340"/>
    <n v="33.024000000000001"/>
    <n v="2"/>
    <x v="2"/>
    <n v="11.558400000000001"/>
    <x v="0"/>
    <x v="8"/>
    <x v="0"/>
  </r>
  <r>
    <x v="989"/>
    <x v="162"/>
    <d v="2016-09-10T00:00:00"/>
    <s v="Second Class"/>
    <s v="VM-21685"/>
    <s v="Valerie Mitchum"/>
    <x v="2"/>
    <x v="0"/>
    <x v="152"/>
    <x v="1"/>
    <n v="93534"/>
    <x v="1"/>
    <s v="OFF-BI-10001989"/>
    <s v="Office Supplies"/>
    <s v="Binders"/>
    <x v="542"/>
    <n v="67.135999999999996"/>
    <n v="4"/>
    <x v="2"/>
    <n v="23.497599999999998"/>
    <x v="0"/>
    <x v="8"/>
    <x v="0"/>
  </r>
  <r>
    <x v="990"/>
    <x v="650"/>
    <d v="2015-11-30T00:00:00"/>
    <s v="Standard Class"/>
    <s v="GP-14740"/>
    <s v="Guy Phonely"/>
    <x v="1"/>
    <x v="0"/>
    <x v="273"/>
    <x v="31"/>
    <n v="1453"/>
    <x v="3"/>
    <s v="OFF-BI-10000343"/>
    <s v="Office Supplies"/>
    <s v="Binders"/>
    <x v="186"/>
    <n v="14.73"/>
    <n v="3"/>
    <x v="0"/>
    <n v="6.9230999999999998"/>
    <x v="20"/>
    <x v="0"/>
    <x v="1"/>
  </r>
  <r>
    <x v="990"/>
    <x v="650"/>
    <d v="2015-11-30T00:00:00"/>
    <s v="Standard Class"/>
    <s v="GP-14740"/>
    <s v="Guy Phonely"/>
    <x v="1"/>
    <x v="0"/>
    <x v="273"/>
    <x v="31"/>
    <n v="1453"/>
    <x v="3"/>
    <s v="OFF-ST-10001172"/>
    <s v="Office Supplies"/>
    <s v="Storage"/>
    <x v="1206"/>
    <n v="104.9"/>
    <n v="5"/>
    <x v="0"/>
    <n v="25.175999999999998"/>
    <x v="20"/>
    <x v="0"/>
    <x v="1"/>
  </r>
  <r>
    <x v="990"/>
    <x v="650"/>
    <d v="2015-11-30T00:00:00"/>
    <s v="Standard Class"/>
    <s v="GP-14740"/>
    <s v="Guy Phonely"/>
    <x v="1"/>
    <x v="0"/>
    <x v="273"/>
    <x v="31"/>
    <n v="1453"/>
    <x v="3"/>
    <s v="OFF-BI-10003707"/>
    <s v="Office Supplies"/>
    <s v="Binders"/>
    <x v="784"/>
    <n v="61.04"/>
    <n v="4"/>
    <x v="0"/>
    <n v="30.52"/>
    <x v="20"/>
    <x v="0"/>
    <x v="1"/>
  </r>
  <r>
    <x v="990"/>
    <x v="650"/>
    <d v="2015-11-30T00:00:00"/>
    <s v="Standard Class"/>
    <s v="GP-14740"/>
    <s v="Guy Phonely"/>
    <x v="1"/>
    <x v="0"/>
    <x v="273"/>
    <x v="31"/>
    <n v="1453"/>
    <x v="3"/>
    <s v="OFF-PA-10001274"/>
    <s v="Office Supplies"/>
    <s v="Paper"/>
    <x v="1020"/>
    <n v="10.95"/>
    <n v="3"/>
    <x v="0"/>
    <n v="5.1464999999999996"/>
    <x v="20"/>
    <x v="0"/>
    <x v="1"/>
  </r>
  <r>
    <x v="991"/>
    <x v="10"/>
    <d v="2016-12-13T00:00:00"/>
    <s v="Standard Class"/>
    <s v="GB-14530"/>
    <s v="George Bell"/>
    <x v="1"/>
    <x v="0"/>
    <x v="5"/>
    <x v="5"/>
    <n v="76106"/>
    <x v="2"/>
    <s v="OFF-PA-10002250"/>
    <s v="Office Supplies"/>
    <s v="Paper"/>
    <x v="706"/>
    <n v="9.3919999999999995"/>
    <n v="2"/>
    <x v="2"/>
    <n v="3.2871999999999999"/>
    <x v="3"/>
    <x v="4"/>
    <x v="0"/>
  </r>
  <r>
    <x v="991"/>
    <x v="10"/>
    <d v="2016-12-13T00:00:00"/>
    <s v="Standard Class"/>
    <s v="GB-14530"/>
    <s v="George Bell"/>
    <x v="1"/>
    <x v="0"/>
    <x v="5"/>
    <x v="5"/>
    <n v="76106"/>
    <x v="2"/>
    <s v="OFF-AR-10000475"/>
    <s v="Office Supplies"/>
    <s v="Art"/>
    <x v="1120"/>
    <n v="9.3279999999999994"/>
    <n v="1"/>
    <x v="2"/>
    <n v="0.81620000000000004"/>
    <x v="3"/>
    <x v="4"/>
    <x v="0"/>
  </r>
  <r>
    <x v="992"/>
    <x v="145"/>
    <d v="2017-09-29T00:00:00"/>
    <s v="Standard Class"/>
    <s v="CT-11995"/>
    <s v="Carol Triggs"/>
    <x v="0"/>
    <x v="0"/>
    <x v="30"/>
    <x v="11"/>
    <n v="55901"/>
    <x v="2"/>
    <s v="OFF-BI-10002976"/>
    <s v="Office Supplies"/>
    <s v="Binders"/>
    <x v="857"/>
    <n v="8.26"/>
    <n v="2"/>
    <x v="0"/>
    <n v="3.8822000000000001"/>
    <x v="10"/>
    <x v="8"/>
    <x v="3"/>
  </r>
  <r>
    <x v="992"/>
    <x v="145"/>
    <d v="2017-09-29T00:00:00"/>
    <s v="Standard Class"/>
    <s v="CT-11995"/>
    <s v="Carol Triggs"/>
    <x v="0"/>
    <x v="0"/>
    <x v="30"/>
    <x v="11"/>
    <n v="55901"/>
    <x v="2"/>
    <s v="FUR-CH-10003061"/>
    <s v="Furniture"/>
    <s v="Chairs"/>
    <x v="51"/>
    <n v="269.97000000000003"/>
    <n v="3"/>
    <x v="0"/>
    <n v="51.2943"/>
    <x v="10"/>
    <x v="8"/>
    <x v="3"/>
  </r>
  <r>
    <x v="993"/>
    <x v="651"/>
    <d v="2015-01-27T00:00:00"/>
    <s v="Standard Class"/>
    <s v="CW-11905"/>
    <s v="Carl Weiss"/>
    <x v="2"/>
    <x v="0"/>
    <x v="274"/>
    <x v="37"/>
    <n v="59715"/>
    <x v="1"/>
    <s v="OFF-PA-10002893"/>
    <s v="Office Supplies"/>
    <s v="Paper"/>
    <x v="364"/>
    <n v="29.04"/>
    <n v="3"/>
    <x v="0"/>
    <n v="13.9392"/>
    <x v="27"/>
    <x v="9"/>
    <x v="1"/>
  </r>
  <r>
    <x v="993"/>
    <x v="651"/>
    <d v="2015-01-27T00:00:00"/>
    <s v="Standard Class"/>
    <s v="CW-11905"/>
    <s v="Carl Weiss"/>
    <x v="2"/>
    <x v="0"/>
    <x v="274"/>
    <x v="37"/>
    <n v="59715"/>
    <x v="1"/>
    <s v="OFF-LA-10003077"/>
    <s v="Office Supplies"/>
    <s v="Labels"/>
    <x v="1089"/>
    <n v="14.62"/>
    <n v="2"/>
    <x v="0"/>
    <n v="6.8714000000000004"/>
    <x v="27"/>
    <x v="9"/>
    <x v="1"/>
  </r>
  <r>
    <x v="994"/>
    <x v="652"/>
    <d v="2015-06-23T00:00:00"/>
    <s v="Standard Class"/>
    <s v="SN-20560"/>
    <s v="Skye Norling"/>
    <x v="2"/>
    <x v="0"/>
    <x v="97"/>
    <x v="16"/>
    <n v="85345"/>
    <x v="1"/>
    <s v="OFF-PA-10001661"/>
    <s v="Office Supplies"/>
    <s v="Paper"/>
    <x v="1207"/>
    <n v="11.952"/>
    <n v="3"/>
    <x v="2"/>
    <n v="4.3326000000000002"/>
    <x v="15"/>
    <x v="1"/>
    <x v="1"/>
  </r>
  <r>
    <x v="994"/>
    <x v="652"/>
    <d v="2015-06-23T00:00:00"/>
    <s v="Standard Class"/>
    <s v="SN-20560"/>
    <s v="Skye Norling"/>
    <x v="2"/>
    <x v="0"/>
    <x v="97"/>
    <x v="16"/>
    <n v="85345"/>
    <x v="1"/>
    <s v="OFF-BI-10004656"/>
    <s v="Office Supplies"/>
    <s v="Binders"/>
    <x v="864"/>
    <n v="4.5359999999999996"/>
    <n v="7"/>
    <x v="6"/>
    <n v="-3.3264"/>
    <x v="15"/>
    <x v="1"/>
    <x v="1"/>
  </r>
  <r>
    <x v="994"/>
    <x v="652"/>
    <d v="2015-06-23T00:00:00"/>
    <s v="Standard Class"/>
    <s v="SN-20560"/>
    <s v="Skye Norling"/>
    <x v="2"/>
    <x v="0"/>
    <x v="97"/>
    <x v="16"/>
    <n v="85345"/>
    <x v="1"/>
    <s v="OFF-BI-10003707"/>
    <s v="Office Supplies"/>
    <s v="Binders"/>
    <x v="784"/>
    <n v="9.1560000000000006"/>
    <n v="2"/>
    <x v="6"/>
    <n v="-6.1040000000000001"/>
    <x v="15"/>
    <x v="1"/>
    <x v="1"/>
  </r>
  <r>
    <x v="994"/>
    <x v="652"/>
    <d v="2015-06-23T00:00:00"/>
    <s v="Standard Class"/>
    <s v="SN-20560"/>
    <s v="Skye Norling"/>
    <x v="2"/>
    <x v="0"/>
    <x v="97"/>
    <x v="16"/>
    <n v="85345"/>
    <x v="1"/>
    <s v="FUR-FU-10004973"/>
    <s v="Furniture"/>
    <s v="Furnishings"/>
    <x v="1143"/>
    <n v="75.36"/>
    <n v="5"/>
    <x v="2"/>
    <n v="20.724"/>
    <x v="15"/>
    <x v="1"/>
    <x v="1"/>
  </r>
  <r>
    <x v="995"/>
    <x v="653"/>
    <d v="2015-10-08T00:00:00"/>
    <s v="Standard Class"/>
    <s v="EB-13705"/>
    <s v="Ed Braxton"/>
    <x v="1"/>
    <x v="0"/>
    <x v="70"/>
    <x v="1"/>
    <n v="92105"/>
    <x v="1"/>
    <s v="OFF-BI-10004817"/>
    <s v="Office Supplies"/>
    <s v="Binders"/>
    <x v="1208"/>
    <n v="57.503999999999998"/>
    <n v="6"/>
    <x v="2"/>
    <n v="20.1264"/>
    <x v="28"/>
    <x v="2"/>
    <x v="1"/>
  </r>
  <r>
    <x v="996"/>
    <x v="551"/>
    <d v="2017-11-23T00:00:00"/>
    <s v="Standard Class"/>
    <s v="JW-15220"/>
    <s v="Jane Waco"/>
    <x v="1"/>
    <x v="0"/>
    <x v="80"/>
    <x v="24"/>
    <n v="44107"/>
    <x v="3"/>
    <s v="OFF-AR-10001860"/>
    <s v="Office Supplies"/>
    <s v="Art"/>
    <x v="916"/>
    <n v="38.863999999999997"/>
    <n v="7"/>
    <x v="2"/>
    <n v="7.7728000000000002"/>
    <x v="15"/>
    <x v="0"/>
    <x v="3"/>
  </r>
  <r>
    <x v="997"/>
    <x v="654"/>
    <d v="2014-08-23T00:00:00"/>
    <s v="Standard Class"/>
    <s v="KB-16585"/>
    <s v="Ken Black"/>
    <x v="1"/>
    <x v="0"/>
    <x v="12"/>
    <x v="5"/>
    <n v="77095"/>
    <x v="2"/>
    <s v="OFF-PA-10001639"/>
    <s v="Office Supplies"/>
    <s v="Paper"/>
    <x v="981"/>
    <n v="15.552"/>
    <n v="3"/>
    <x v="2"/>
    <n v="5.4432"/>
    <x v="11"/>
    <x v="6"/>
    <x v="2"/>
  </r>
  <r>
    <x v="998"/>
    <x v="19"/>
    <d v="2016-07-21T00:00:00"/>
    <s v="Standard Class"/>
    <s v="MC-17590"/>
    <s v="Matt Collister"/>
    <x v="1"/>
    <x v="0"/>
    <x v="275"/>
    <x v="30"/>
    <n v="8861"/>
    <x v="3"/>
    <s v="OFF-AP-10004487"/>
    <s v="Office Supplies"/>
    <s v="Appliances"/>
    <x v="722"/>
    <n v="162.63999999999999"/>
    <n v="2"/>
    <x v="0"/>
    <n v="45.539200000000001"/>
    <x v="11"/>
    <x v="7"/>
    <x v="0"/>
  </r>
  <r>
    <x v="998"/>
    <x v="19"/>
    <d v="2016-07-21T00:00:00"/>
    <s v="Standard Class"/>
    <s v="MC-17590"/>
    <s v="Matt Collister"/>
    <x v="1"/>
    <x v="0"/>
    <x v="275"/>
    <x v="30"/>
    <n v="8861"/>
    <x v="3"/>
    <s v="TEC-PH-10001760"/>
    <s v="Technology"/>
    <s v="Phones"/>
    <x v="257"/>
    <n v="597"/>
    <n v="3"/>
    <x v="0"/>
    <n v="280.58999999999997"/>
    <x v="11"/>
    <x v="7"/>
    <x v="0"/>
  </r>
  <r>
    <x v="998"/>
    <x v="19"/>
    <d v="2016-07-21T00:00:00"/>
    <s v="Standard Class"/>
    <s v="MC-17590"/>
    <s v="Matt Collister"/>
    <x v="1"/>
    <x v="0"/>
    <x v="275"/>
    <x v="30"/>
    <n v="8861"/>
    <x v="3"/>
    <s v="OFF-PA-10004071"/>
    <s v="Office Supplies"/>
    <s v="Paper"/>
    <x v="417"/>
    <n v="55.48"/>
    <n v="1"/>
    <x v="0"/>
    <n v="26.630400000000002"/>
    <x v="11"/>
    <x v="7"/>
    <x v="0"/>
  </r>
  <r>
    <x v="999"/>
    <x v="655"/>
    <d v="2015-07-13T00:00:00"/>
    <s v="First Class"/>
    <s v="CK-12595"/>
    <s v="Clytie Kelty"/>
    <x v="0"/>
    <x v="0"/>
    <x v="10"/>
    <x v="9"/>
    <n v="19134"/>
    <x v="3"/>
    <s v="FUR-FU-10004848"/>
    <s v="Furniture"/>
    <s v="Furnishings"/>
    <x v="28"/>
    <n v="289.8"/>
    <n v="7"/>
    <x v="2"/>
    <n v="36.225000000000001"/>
    <x v="2"/>
    <x v="7"/>
    <x v="1"/>
  </r>
  <r>
    <x v="999"/>
    <x v="655"/>
    <d v="2015-07-13T00:00:00"/>
    <s v="First Class"/>
    <s v="CK-12595"/>
    <s v="Clytie Kelty"/>
    <x v="0"/>
    <x v="0"/>
    <x v="10"/>
    <x v="9"/>
    <n v="19134"/>
    <x v="3"/>
    <s v="OFF-BI-10004022"/>
    <s v="Office Supplies"/>
    <s v="Binders"/>
    <x v="755"/>
    <n v="2.5019999999999998"/>
    <n v="3"/>
    <x v="6"/>
    <n v="-2.0015999999999998"/>
    <x v="2"/>
    <x v="7"/>
    <x v="1"/>
  </r>
  <r>
    <x v="999"/>
    <x v="655"/>
    <d v="2015-07-13T00:00:00"/>
    <s v="First Class"/>
    <s v="CK-12595"/>
    <s v="Clytie Kelty"/>
    <x v="0"/>
    <x v="0"/>
    <x v="10"/>
    <x v="9"/>
    <n v="19134"/>
    <x v="3"/>
    <s v="OFF-BI-10003669"/>
    <s v="Office Supplies"/>
    <s v="Binders"/>
    <x v="804"/>
    <n v="6.48"/>
    <n v="4"/>
    <x v="6"/>
    <n v="-4.7519999999999998"/>
    <x v="2"/>
    <x v="7"/>
    <x v="1"/>
  </r>
  <r>
    <x v="999"/>
    <x v="655"/>
    <d v="2015-07-13T00:00:00"/>
    <s v="First Class"/>
    <s v="CK-12595"/>
    <s v="Clytie Kelty"/>
    <x v="0"/>
    <x v="0"/>
    <x v="10"/>
    <x v="9"/>
    <n v="19134"/>
    <x v="3"/>
    <s v="FUR-CH-10003833"/>
    <s v="Furniture"/>
    <s v="Chairs"/>
    <x v="1209"/>
    <n v="341.488"/>
    <n v="8"/>
    <x v="4"/>
    <n v="-73.176000000000002"/>
    <x v="2"/>
    <x v="7"/>
    <x v="1"/>
  </r>
  <r>
    <x v="999"/>
    <x v="655"/>
    <d v="2015-07-13T00:00:00"/>
    <s v="First Class"/>
    <s v="CK-12595"/>
    <s v="Clytie Kelty"/>
    <x v="0"/>
    <x v="0"/>
    <x v="10"/>
    <x v="9"/>
    <n v="19134"/>
    <x v="3"/>
    <s v="OFF-AR-10003732"/>
    <s v="Office Supplies"/>
    <s v="Art"/>
    <x v="324"/>
    <n v="11.12"/>
    <n v="5"/>
    <x v="2"/>
    <n v="0.83399999999999996"/>
    <x v="2"/>
    <x v="7"/>
    <x v="1"/>
  </r>
  <r>
    <x v="999"/>
    <x v="655"/>
    <d v="2015-07-13T00:00:00"/>
    <s v="First Class"/>
    <s v="CK-12595"/>
    <s v="Clytie Kelty"/>
    <x v="0"/>
    <x v="0"/>
    <x v="10"/>
    <x v="9"/>
    <n v="19134"/>
    <x v="3"/>
    <s v="FUR-FU-10003142"/>
    <s v="Furniture"/>
    <s v="Furnishings"/>
    <x v="1210"/>
    <n v="25.344000000000001"/>
    <n v="6"/>
    <x v="2"/>
    <n v="3.4847999999999999"/>
    <x v="2"/>
    <x v="7"/>
    <x v="1"/>
  </r>
  <r>
    <x v="1000"/>
    <x v="49"/>
    <d v="2016-12-07T00:00:00"/>
    <s v="Standard Class"/>
    <s v="RD-19480"/>
    <s v="Rick Duston"/>
    <x v="0"/>
    <x v="0"/>
    <x v="102"/>
    <x v="14"/>
    <n v="47374"/>
    <x v="2"/>
    <s v="FUR-FU-10001196"/>
    <s v="Furniture"/>
    <s v="Furnishings"/>
    <x v="1125"/>
    <n v="17.309999999999999"/>
    <n v="3"/>
    <x v="0"/>
    <n v="5.1929999999999996"/>
    <x v="26"/>
    <x v="4"/>
    <x v="0"/>
  </r>
  <r>
    <x v="1001"/>
    <x v="66"/>
    <d v="2017-12-25T00:00:00"/>
    <s v="First Class"/>
    <s v="TP-21130"/>
    <s v="Theone Pippenger"/>
    <x v="0"/>
    <x v="0"/>
    <x v="66"/>
    <x v="12"/>
    <n v="48227"/>
    <x v="2"/>
    <s v="TEC-AC-10001114"/>
    <s v="Technology"/>
    <s v="Accessories"/>
    <x v="1211"/>
    <n v="199.95"/>
    <n v="5"/>
    <x v="0"/>
    <n v="63.984000000000002"/>
    <x v="6"/>
    <x v="4"/>
    <x v="3"/>
  </r>
  <r>
    <x v="1001"/>
    <x v="66"/>
    <d v="2017-12-25T00:00:00"/>
    <s v="First Class"/>
    <s v="TP-21130"/>
    <s v="Theone Pippenger"/>
    <x v="0"/>
    <x v="0"/>
    <x v="66"/>
    <x v="12"/>
    <n v="48227"/>
    <x v="2"/>
    <s v="FUR-CH-10002335"/>
    <s v="Furniture"/>
    <s v="Chairs"/>
    <x v="629"/>
    <n v="1586.69"/>
    <n v="7"/>
    <x v="0"/>
    <n v="412.5394"/>
    <x v="6"/>
    <x v="4"/>
    <x v="3"/>
  </r>
  <r>
    <x v="1001"/>
    <x v="66"/>
    <d v="2017-12-25T00:00:00"/>
    <s v="First Class"/>
    <s v="TP-21130"/>
    <s v="Theone Pippenger"/>
    <x v="0"/>
    <x v="0"/>
    <x v="66"/>
    <x v="12"/>
    <n v="48227"/>
    <x v="2"/>
    <s v="TEC-AC-10000844"/>
    <s v="Technology"/>
    <s v="Accessories"/>
    <x v="106"/>
    <n v="84.99"/>
    <n v="1"/>
    <x v="0"/>
    <n v="30.596399999999999"/>
    <x v="6"/>
    <x v="4"/>
    <x v="3"/>
  </r>
  <r>
    <x v="1001"/>
    <x v="66"/>
    <d v="2017-12-25T00:00:00"/>
    <s v="First Class"/>
    <s v="TP-21130"/>
    <s v="Theone Pippenger"/>
    <x v="0"/>
    <x v="0"/>
    <x v="66"/>
    <x v="12"/>
    <n v="48227"/>
    <x v="2"/>
    <s v="FUR-TA-10004534"/>
    <s v="Furniture"/>
    <s v="Tables"/>
    <x v="121"/>
    <n v="411.8"/>
    <n v="2"/>
    <x v="0"/>
    <n v="70.006"/>
    <x v="6"/>
    <x v="4"/>
    <x v="3"/>
  </r>
  <r>
    <x v="1002"/>
    <x v="656"/>
    <d v="2014-11-04T00:00:00"/>
    <s v="Standard Class"/>
    <s v="GG-14650"/>
    <s v="Greg Guthrie"/>
    <x v="1"/>
    <x v="0"/>
    <x v="1"/>
    <x v="1"/>
    <n v="90049"/>
    <x v="1"/>
    <s v="OFF-FA-10002975"/>
    <s v="Office Supplies"/>
    <s v="Fasteners"/>
    <x v="128"/>
    <n v="11.34"/>
    <n v="3"/>
    <x v="0"/>
    <n v="5.2164000000000001"/>
    <x v="23"/>
    <x v="2"/>
    <x v="2"/>
  </r>
  <r>
    <x v="1002"/>
    <x v="656"/>
    <d v="2014-11-04T00:00:00"/>
    <s v="Standard Class"/>
    <s v="GG-14650"/>
    <s v="Greg Guthrie"/>
    <x v="1"/>
    <x v="0"/>
    <x v="1"/>
    <x v="1"/>
    <n v="90049"/>
    <x v="1"/>
    <s v="OFF-ST-10003996"/>
    <s v="Office Supplies"/>
    <s v="Storage"/>
    <x v="1212"/>
    <n v="80.3"/>
    <n v="5"/>
    <x v="0"/>
    <n v="20.878"/>
    <x v="23"/>
    <x v="2"/>
    <x v="2"/>
  </r>
  <r>
    <x v="1002"/>
    <x v="656"/>
    <d v="2014-11-04T00:00:00"/>
    <s v="Standard Class"/>
    <s v="GG-14650"/>
    <s v="Greg Guthrie"/>
    <x v="1"/>
    <x v="0"/>
    <x v="1"/>
    <x v="1"/>
    <n v="90049"/>
    <x v="1"/>
    <s v="OFF-BI-10002571"/>
    <s v="Office Supplies"/>
    <s v="Binders"/>
    <x v="1213"/>
    <n v="15.968"/>
    <n v="2"/>
    <x v="2"/>
    <n v="5.3891999999999998"/>
    <x v="23"/>
    <x v="2"/>
    <x v="2"/>
  </r>
  <r>
    <x v="1002"/>
    <x v="656"/>
    <d v="2014-11-04T00:00:00"/>
    <s v="Standard Class"/>
    <s v="GG-14650"/>
    <s v="Greg Guthrie"/>
    <x v="1"/>
    <x v="0"/>
    <x v="1"/>
    <x v="1"/>
    <n v="90049"/>
    <x v="1"/>
    <s v="OFF-PA-10000477"/>
    <s v="Office Supplies"/>
    <s v="Paper"/>
    <x v="1214"/>
    <n v="64.739999999999995"/>
    <n v="13"/>
    <x v="0"/>
    <n v="30.427800000000001"/>
    <x v="23"/>
    <x v="2"/>
    <x v="2"/>
  </r>
  <r>
    <x v="1002"/>
    <x v="656"/>
    <d v="2014-11-04T00:00:00"/>
    <s v="Standard Class"/>
    <s v="GG-14650"/>
    <s v="Greg Guthrie"/>
    <x v="1"/>
    <x v="0"/>
    <x v="1"/>
    <x v="1"/>
    <n v="90049"/>
    <x v="1"/>
    <s v="OFF-BI-10004209"/>
    <s v="Office Supplies"/>
    <s v="Binders"/>
    <x v="1215"/>
    <n v="19.295999999999999"/>
    <n v="3"/>
    <x v="2"/>
    <n v="6.03"/>
    <x v="23"/>
    <x v="2"/>
    <x v="2"/>
  </r>
  <r>
    <x v="1002"/>
    <x v="656"/>
    <d v="2014-11-04T00:00:00"/>
    <s v="Standard Class"/>
    <s v="GG-14650"/>
    <s v="Greg Guthrie"/>
    <x v="1"/>
    <x v="0"/>
    <x v="1"/>
    <x v="1"/>
    <n v="90049"/>
    <x v="1"/>
    <s v="OFF-ST-10001963"/>
    <s v="Office Supplies"/>
    <s v="Storage"/>
    <x v="537"/>
    <n v="405.64"/>
    <n v="4"/>
    <x v="0"/>
    <n v="12.1692"/>
    <x v="23"/>
    <x v="2"/>
    <x v="2"/>
  </r>
  <r>
    <x v="1002"/>
    <x v="656"/>
    <d v="2014-11-04T00:00:00"/>
    <s v="Standard Class"/>
    <s v="GG-14650"/>
    <s v="Greg Guthrie"/>
    <x v="1"/>
    <x v="0"/>
    <x v="1"/>
    <x v="1"/>
    <n v="90049"/>
    <x v="1"/>
    <s v="FUR-CH-10003833"/>
    <s v="Furniture"/>
    <s v="Chairs"/>
    <x v="1209"/>
    <n v="146.352"/>
    <n v="3"/>
    <x v="2"/>
    <n v="-9.1470000000000002"/>
    <x v="23"/>
    <x v="2"/>
    <x v="2"/>
  </r>
  <r>
    <x v="1002"/>
    <x v="656"/>
    <d v="2014-11-04T00:00:00"/>
    <s v="Standard Class"/>
    <s v="GG-14650"/>
    <s v="Greg Guthrie"/>
    <x v="1"/>
    <x v="0"/>
    <x v="1"/>
    <x v="1"/>
    <n v="90049"/>
    <x v="1"/>
    <s v="TEC-AC-10004568"/>
    <s v="Technology"/>
    <s v="Accessories"/>
    <x v="1118"/>
    <n v="251.91"/>
    <n v="9"/>
    <x v="0"/>
    <n v="47.862900000000003"/>
    <x v="23"/>
    <x v="2"/>
    <x v="2"/>
  </r>
  <r>
    <x v="1002"/>
    <x v="656"/>
    <d v="2014-11-04T00:00:00"/>
    <s v="Standard Class"/>
    <s v="GG-14650"/>
    <s v="Greg Guthrie"/>
    <x v="1"/>
    <x v="0"/>
    <x v="1"/>
    <x v="1"/>
    <n v="90049"/>
    <x v="1"/>
    <s v="OFF-AR-10001419"/>
    <s v="Office Supplies"/>
    <s v="Art"/>
    <x v="1015"/>
    <n v="12.39"/>
    <n v="3"/>
    <x v="0"/>
    <n v="3.7170000000000001"/>
    <x v="23"/>
    <x v="2"/>
    <x v="2"/>
  </r>
  <r>
    <x v="1003"/>
    <x v="657"/>
    <d v="2015-04-19T00:00:00"/>
    <s v="Standard Class"/>
    <s v="ZC-21910"/>
    <s v="Zuschuss Carroll"/>
    <x v="0"/>
    <x v="0"/>
    <x v="225"/>
    <x v="1"/>
    <n v="91767"/>
    <x v="1"/>
    <s v="TEC-AC-10002800"/>
    <s v="Technology"/>
    <s v="Accessories"/>
    <x v="1216"/>
    <n v="199.96"/>
    <n v="4"/>
    <x v="0"/>
    <n v="69.986000000000004"/>
    <x v="7"/>
    <x v="3"/>
    <x v="1"/>
  </r>
  <r>
    <x v="1003"/>
    <x v="657"/>
    <d v="2015-04-19T00:00:00"/>
    <s v="Standard Class"/>
    <s v="ZC-21910"/>
    <s v="Zuschuss Carroll"/>
    <x v="0"/>
    <x v="0"/>
    <x v="225"/>
    <x v="1"/>
    <n v="91767"/>
    <x v="1"/>
    <s v="FUR-TA-10003954"/>
    <s v="Furniture"/>
    <s v="Tables"/>
    <x v="1217"/>
    <n v="710.83199999999999"/>
    <n v="3"/>
    <x v="2"/>
    <n v="-97.739400000000003"/>
    <x v="7"/>
    <x v="3"/>
    <x v="1"/>
  </r>
  <r>
    <x v="1004"/>
    <x v="658"/>
    <d v="2016-07-23T00:00:00"/>
    <s v="Second Class"/>
    <s v="CC-12610"/>
    <s v="Corey Catlett"/>
    <x v="1"/>
    <x v="0"/>
    <x v="10"/>
    <x v="9"/>
    <n v="19134"/>
    <x v="3"/>
    <s v="OFF-BI-10000301"/>
    <s v="Office Supplies"/>
    <s v="Binders"/>
    <x v="625"/>
    <n v="1.9410000000000001"/>
    <n v="1"/>
    <x v="6"/>
    <n v="-1.294"/>
    <x v="30"/>
    <x v="7"/>
    <x v="0"/>
  </r>
  <r>
    <x v="1005"/>
    <x v="225"/>
    <d v="2017-11-25T00:00:00"/>
    <s v="Standard Class"/>
    <s v="KA-16525"/>
    <s v="Kelly Andreada"/>
    <x v="0"/>
    <x v="0"/>
    <x v="276"/>
    <x v="1"/>
    <n v="91761"/>
    <x v="1"/>
    <s v="FUR-CH-10003956"/>
    <s v="Furniture"/>
    <s v="Chairs"/>
    <x v="368"/>
    <n v="283.92"/>
    <n v="5"/>
    <x v="2"/>
    <n v="-46.137"/>
    <x v="14"/>
    <x v="0"/>
    <x v="3"/>
  </r>
  <r>
    <x v="1006"/>
    <x v="491"/>
    <d v="2016-12-02T00:00:00"/>
    <s v="Standard Class"/>
    <s v="TC-20980"/>
    <s v="Tamara Chand"/>
    <x v="1"/>
    <x v="0"/>
    <x v="4"/>
    <x v="4"/>
    <n v="98105"/>
    <x v="1"/>
    <s v="OFF-BI-10002954"/>
    <s v="Office Supplies"/>
    <s v="Binders"/>
    <x v="1188"/>
    <n v="7.3120000000000003"/>
    <n v="2"/>
    <x v="2"/>
    <n v="2.5592000000000001"/>
    <x v="20"/>
    <x v="0"/>
    <x v="0"/>
  </r>
  <r>
    <x v="1007"/>
    <x v="659"/>
    <d v="2017-11-12T00:00:00"/>
    <s v="Second Class"/>
    <s v="DB-13270"/>
    <s v="Deborah Brumfield"/>
    <x v="2"/>
    <x v="0"/>
    <x v="71"/>
    <x v="1"/>
    <n v="94513"/>
    <x v="1"/>
    <s v="TEC-AC-10003289"/>
    <s v="Technology"/>
    <s v="Accessories"/>
    <x v="1218"/>
    <n v="59.97"/>
    <n v="3"/>
    <x v="0"/>
    <n v="13.793100000000001"/>
    <x v="29"/>
    <x v="0"/>
    <x v="3"/>
  </r>
  <r>
    <x v="1007"/>
    <x v="659"/>
    <d v="2017-11-12T00:00:00"/>
    <s v="Second Class"/>
    <s v="DB-13270"/>
    <s v="Deborah Brumfield"/>
    <x v="2"/>
    <x v="0"/>
    <x v="71"/>
    <x v="1"/>
    <n v="94513"/>
    <x v="1"/>
    <s v="TEC-PH-10002468"/>
    <s v="Technology"/>
    <s v="Phones"/>
    <x v="1219"/>
    <n v="761.54399999999998"/>
    <n v="7"/>
    <x v="2"/>
    <n v="66.635099999999994"/>
    <x v="29"/>
    <x v="0"/>
    <x v="3"/>
  </r>
  <r>
    <x v="1008"/>
    <x v="588"/>
    <d v="2014-12-05T00:00:00"/>
    <s v="Standard Class"/>
    <s v="TR-21325"/>
    <s v="Toby Ritter"/>
    <x v="0"/>
    <x v="0"/>
    <x v="8"/>
    <x v="1"/>
    <n v="94122"/>
    <x v="1"/>
    <s v="FUR-FU-10001861"/>
    <s v="Furniture"/>
    <s v="Furnishings"/>
    <x v="275"/>
    <n v="58.2"/>
    <n v="3"/>
    <x v="0"/>
    <n v="28.518000000000001"/>
    <x v="26"/>
    <x v="4"/>
    <x v="2"/>
  </r>
  <r>
    <x v="1009"/>
    <x v="510"/>
    <d v="2017-09-15T00:00:00"/>
    <s v="First Class"/>
    <s v="BF-11080"/>
    <s v="Bart Folk"/>
    <x v="0"/>
    <x v="0"/>
    <x v="248"/>
    <x v="39"/>
    <n v="21215"/>
    <x v="3"/>
    <s v="OFF-PA-10004082"/>
    <s v="Office Supplies"/>
    <s v="Paper"/>
    <x v="227"/>
    <n v="39.9"/>
    <n v="5"/>
    <x v="0"/>
    <n v="19.95"/>
    <x v="1"/>
    <x v="8"/>
    <x v="3"/>
  </r>
  <r>
    <x v="1009"/>
    <x v="510"/>
    <d v="2017-09-15T00:00:00"/>
    <s v="First Class"/>
    <s v="BF-11080"/>
    <s v="Bart Folk"/>
    <x v="0"/>
    <x v="0"/>
    <x v="248"/>
    <x v="39"/>
    <n v="21215"/>
    <x v="3"/>
    <s v="OFF-AP-10000358"/>
    <s v="Office Supplies"/>
    <s v="Appliances"/>
    <x v="95"/>
    <n v="90.86"/>
    <n v="7"/>
    <x v="0"/>
    <n v="26.349399999999999"/>
    <x v="1"/>
    <x v="8"/>
    <x v="3"/>
  </r>
  <r>
    <x v="1009"/>
    <x v="510"/>
    <d v="2017-09-15T00:00:00"/>
    <s v="First Class"/>
    <s v="BF-11080"/>
    <s v="Bart Folk"/>
    <x v="0"/>
    <x v="0"/>
    <x v="248"/>
    <x v="39"/>
    <n v="21215"/>
    <x v="3"/>
    <s v="OFF-PA-10004243"/>
    <s v="Office Supplies"/>
    <s v="Paper"/>
    <x v="274"/>
    <n v="94.85"/>
    <n v="5"/>
    <x v="0"/>
    <n v="45.527999999999999"/>
    <x v="1"/>
    <x v="8"/>
    <x v="3"/>
  </r>
  <r>
    <x v="1010"/>
    <x v="100"/>
    <d v="2015-12-29T00:00:00"/>
    <s v="Standard Class"/>
    <s v="MS-17365"/>
    <s v="Maribeth Schnelling"/>
    <x v="0"/>
    <x v="0"/>
    <x v="42"/>
    <x v="16"/>
    <n v="85023"/>
    <x v="1"/>
    <s v="OFF-PA-10001295"/>
    <s v="Office Supplies"/>
    <s v="Paper"/>
    <x v="1220"/>
    <n v="106.232"/>
    <n v="7"/>
    <x v="2"/>
    <n v="37.181199999999997"/>
    <x v="16"/>
    <x v="4"/>
    <x v="1"/>
  </r>
  <r>
    <x v="1010"/>
    <x v="100"/>
    <d v="2015-12-29T00:00:00"/>
    <s v="Standard Class"/>
    <s v="MS-17365"/>
    <s v="Maribeth Schnelling"/>
    <x v="0"/>
    <x v="0"/>
    <x v="42"/>
    <x v="16"/>
    <n v="85023"/>
    <x v="1"/>
    <s v="TEC-PH-10002170"/>
    <s v="Technology"/>
    <s v="Phones"/>
    <x v="599"/>
    <n v="111.98399999999999"/>
    <n v="2"/>
    <x v="2"/>
    <n v="11.198399999999999"/>
    <x v="16"/>
    <x v="4"/>
    <x v="1"/>
  </r>
  <r>
    <x v="1010"/>
    <x v="100"/>
    <d v="2015-12-29T00:00:00"/>
    <s v="Standard Class"/>
    <s v="MS-17365"/>
    <s v="Maribeth Schnelling"/>
    <x v="0"/>
    <x v="0"/>
    <x v="42"/>
    <x v="16"/>
    <n v="85023"/>
    <x v="1"/>
    <s v="FUR-FU-10002885"/>
    <s v="Furniture"/>
    <s v="Furnishings"/>
    <x v="762"/>
    <n v="7.7119999999999997"/>
    <n v="2"/>
    <x v="2"/>
    <n v="1.7352000000000001"/>
    <x v="16"/>
    <x v="4"/>
    <x v="1"/>
  </r>
  <r>
    <x v="1011"/>
    <x v="660"/>
    <d v="2017-03-01T00:00:00"/>
    <s v="Standard Class"/>
    <s v="CK-12595"/>
    <s v="Clytie Kelty"/>
    <x v="0"/>
    <x v="0"/>
    <x v="1"/>
    <x v="1"/>
    <n v="90008"/>
    <x v="1"/>
    <s v="OFF-PA-10002870"/>
    <s v="Office Supplies"/>
    <s v="Paper"/>
    <x v="902"/>
    <n v="37.44"/>
    <n v="6"/>
    <x v="0"/>
    <n v="16.847999999999999"/>
    <x v="27"/>
    <x v="11"/>
    <x v="3"/>
  </r>
  <r>
    <x v="1012"/>
    <x v="533"/>
    <d v="2014-11-29T00:00:00"/>
    <s v="Standard Class"/>
    <s v="ED-13885"/>
    <s v="Emily Ducich"/>
    <x v="2"/>
    <x v="0"/>
    <x v="12"/>
    <x v="5"/>
    <n v="77036"/>
    <x v="2"/>
    <s v="OFF-LA-10003923"/>
    <s v="Office Supplies"/>
    <s v="Labels"/>
    <x v="429"/>
    <n v="23.68"/>
    <n v="2"/>
    <x v="2"/>
    <n v="8.8800000000000008"/>
    <x v="27"/>
    <x v="0"/>
    <x v="2"/>
  </r>
  <r>
    <x v="1013"/>
    <x v="661"/>
    <d v="2016-06-28T00:00:00"/>
    <s v="Standard Class"/>
    <s v="IM-15070"/>
    <s v="Irene Maddox"/>
    <x v="0"/>
    <x v="0"/>
    <x v="20"/>
    <x v="15"/>
    <n v="10009"/>
    <x v="3"/>
    <s v="OFF-LA-10003510"/>
    <s v="Office Supplies"/>
    <s v="Labels"/>
    <x v="580"/>
    <n v="122.12"/>
    <n v="4"/>
    <x v="0"/>
    <n v="56.175199999999997"/>
    <x v="27"/>
    <x v="1"/>
    <x v="0"/>
  </r>
  <r>
    <x v="1013"/>
    <x v="661"/>
    <d v="2016-06-28T00:00:00"/>
    <s v="Standard Class"/>
    <s v="IM-15070"/>
    <s v="Irene Maddox"/>
    <x v="0"/>
    <x v="0"/>
    <x v="20"/>
    <x v="15"/>
    <n v="10009"/>
    <x v="3"/>
    <s v="OFF-LA-10000248"/>
    <s v="Office Supplies"/>
    <s v="Labels"/>
    <x v="1221"/>
    <n v="18.45"/>
    <n v="5"/>
    <x v="0"/>
    <n v="8.6715"/>
    <x v="27"/>
    <x v="1"/>
    <x v="0"/>
  </r>
  <r>
    <x v="1013"/>
    <x v="661"/>
    <d v="2016-06-28T00:00:00"/>
    <s v="Standard Class"/>
    <s v="IM-15070"/>
    <s v="Irene Maddox"/>
    <x v="0"/>
    <x v="0"/>
    <x v="20"/>
    <x v="15"/>
    <n v="10009"/>
    <x v="3"/>
    <s v="OFF-ST-10000060"/>
    <s v="Office Supplies"/>
    <s v="Storage"/>
    <x v="392"/>
    <n v="324.89999999999998"/>
    <n v="5"/>
    <x v="0"/>
    <n v="38.988"/>
    <x v="27"/>
    <x v="1"/>
    <x v="0"/>
  </r>
  <r>
    <x v="1013"/>
    <x v="661"/>
    <d v="2016-06-28T00:00:00"/>
    <s v="Standard Class"/>
    <s v="IM-15070"/>
    <s v="Irene Maddox"/>
    <x v="0"/>
    <x v="0"/>
    <x v="20"/>
    <x v="15"/>
    <n v="10009"/>
    <x v="3"/>
    <s v="OFF-PA-10003129"/>
    <s v="Office Supplies"/>
    <s v="Paper"/>
    <x v="1146"/>
    <n v="146.72999999999999"/>
    <n v="3"/>
    <x v="0"/>
    <n v="68.963099999999997"/>
    <x v="27"/>
    <x v="1"/>
    <x v="0"/>
  </r>
  <r>
    <x v="1013"/>
    <x v="661"/>
    <d v="2016-06-28T00:00:00"/>
    <s v="Standard Class"/>
    <s v="IM-15070"/>
    <s v="Irene Maddox"/>
    <x v="0"/>
    <x v="0"/>
    <x v="20"/>
    <x v="15"/>
    <n v="10009"/>
    <x v="3"/>
    <s v="OFF-FA-10004076"/>
    <s v="Office Supplies"/>
    <s v="Fasteners"/>
    <x v="1222"/>
    <n v="3.96"/>
    <n v="2"/>
    <x v="0"/>
    <n v="1.4652000000000001"/>
    <x v="27"/>
    <x v="1"/>
    <x v="0"/>
  </r>
  <r>
    <x v="1014"/>
    <x v="662"/>
    <d v="2015-10-30T00:00:00"/>
    <s v="Standard Class"/>
    <s v="MY-17380"/>
    <s v="Maribeth Yedwab"/>
    <x v="1"/>
    <x v="0"/>
    <x v="277"/>
    <x v="1"/>
    <n v="91730"/>
    <x v="1"/>
    <s v="OFF-LA-10004008"/>
    <s v="Office Supplies"/>
    <s v="Labels"/>
    <x v="1223"/>
    <n v="5.76"/>
    <n v="2"/>
    <x v="0"/>
    <n v="2.6496"/>
    <x v="20"/>
    <x v="2"/>
    <x v="1"/>
  </r>
  <r>
    <x v="1015"/>
    <x v="663"/>
    <d v="2017-07-19T00:00:00"/>
    <s v="Standard Class"/>
    <s v="MM-17260"/>
    <s v="Magdelene Morse"/>
    <x v="0"/>
    <x v="0"/>
    <x v="40"/>
    <x v="13"/>
    <n v="19805"/>
    <x v="3"/>
    <s v="OFF-BI-10004094"/>
    <s v="Office Supplies"/>
    <s v="Binders"/>
    <x v="608"/>
    <n v="26.55"/>
    <n v="3"/>
    <x v="0"/>
    <n v="13.009499999999999"/>
    <x v="4"/>
    <x v="7"/>
    <x v="3"/>
  </r>
  <r>
    <x v="1015"/>
    <x v="663"/>
    <d v="2017-07-19T00:00:00"/>
    <s v="Standard Class"/>
    <s v="MM-17260"/>
    <s v="Magdelene Morse"/>
    <x v="0"/>
    <x v="0"/>
    <x v="40"/>
    <x v="13"/>
    <n v="19805"/>
    <x v="3"/>
    <s v="FUR-TA-10004607"/>
    <s v="Furniture"/>
    <s v="Tables"/>
    <x v="1104"/>
    <n v="310.44299999999998"/>
    <n v="3"/>
    <x v="4"/>
    <n v="-48.783900000000003"/>
    <x v="4"/>
    <x v="7"/>
    <x v="3"/>
  </r>
  <r>
    <x v="1016"/>
    <x v="664"/>
    <d v="2014-11-21T00:00:00"/>
    <s v="Standard Class"/>
    <s v="MP-17470"/>
    <s v="Mark Packer"/>
    <x v="2"/>
    <x v="0"/>
    <x v="278"/>
    <x v="11"/>
    <n v="56560"/>
    <x v="2"/>
    <s v="FUR-CH-10004289"/>
    <s v="Furniture"/>
    <s v="Chairs"/>
    <x v="984"/>
    <n v="479.9"/>
    <n v="5"/>
    <x v="0"/>
    <n v="81.582999999999998"/>
    <x v="11"/>
    <x v="0"/>
    <x v="2"/>
  </r>
  <r>
    <x v="1017"/>
    <x v="657"/>
    <d v="2015-04-15T00:00:00"/>
    <s v="Second Class"/>
    <s v="AW-10840"/>
    <s v="Anthony Witt"/>
    <x v="0"/>
    <x v="0"/>
    <x v="168"/>
    <x v="27"/>
    <n v="87401"/>
    <x v="1"/>
    <s v="OFF-SU-10004498"/>
    <s v="Office Supplies"/>
    <s v="Supplies"/>
    <x v="505"/>
    <n v="12.88"/>
    <n v="1"/>
    <x v="0"/>
    <n v="0.38640000000000002"/>
    <x v="7"/>
    <x v="3"/>
    <x v="1"/>
  </r>
  <r>
    <x v="1018"/>
    <x v="665"/>
    <d v="2015-11-29T00:00:00"/>
    <s v="Standard Class"/>
    <s v="SF-20065"/>
    <s v="Sandra Flanagan"/>
    <x v="0"/>
    <x v="0"/>
    <x v="40"/>
    <x v="3"/>
    <n v="28403"/>
    <x v="0"/>
    <s v="OFF-AR-10001177"/>
    <s v="Office Supplies"/>
    <s v="Art"/>
    <x v="1224"/>
    <n v="13.12"/>
    <n v="5"/>
    <x v="2"/>
    <n v="1.476"/>
    <x v="10"/>
    <x v="0"/>
    <x v="1"/>
  </r>
  <r>
    <x v="1019"/>
    <x v="666"/>
    <d v="2016-05-20T00:00:00"/>
    <s v="Standard Class"/>
    <s v="SN-20710"/>
    <s v="Steve Nguyen"/>
    <x v="2"/>
    <x v="0"/>
    <x v="25"/>
    <x v="35"/>
    <n v="39212"/>
    <x v="0"/>
    <s v="OFF-BI-10001718"/>
    <s v="Office Supplies"/>
    <s v="Binders"/>
    <x v="1225"/>
    <n v="511.84"/>
    <n v="8"/>
    <x v="0"/>
    <n v="240.56479999999999"/>
    <x v="4"/>
    <x v="5"/>
    <x v="0"/>
  </r>
  <r>
    <x v="1019"/>
    <x v="666"/>
    <d v="2016-05-20T00:00:00"/>
    <s v="Standard Class"/>
    <s v="SN-20710"/>
    <s v="Steve Nguyen"/>
    <x v="2"/>
    <x v="0"/>
    <x v="25"/>
    <x v="35"/>
    <n v="39212"/>
    <x v="0"/>
    <s v="OFF-AR-10004602"/>
    <s v="Office Supplies"/>
    <s v="Art"/>
    <x v="1226"/>
    <n v="91.96"/>
    <n v="4"/>
    <x v="0"/>
    <n v="25.748799999999999"/>
    <x v="4"/>
    <x v="5"/>
    <x v="0"/>
  </r>
  <r>
    <x v="1019"/>
    <x v="666"/>
    <d v="2016-05-20T00:00:00"/>
    <s v="Standard Class"/>
    <s v="SN-20710"/>
    <s v="Steve Nguyen"/>
    <x v="2"/>
    <x v="0"/>
    <x v="25"/>
    <x v="35"/>
    <n v="39212"/>
    <x v="0"/>
    <s v="OFF-AR-10003856"/>
    <s v="Office Supplies"/>
    <s v="Art"/>
    <x v="449"/>
    <n v="8.34"/>
    <n v="3"/>
    <x v="0"/>
    <n v="2.1684000000000001"/>
    <x v="4"/>
    <x v="5"/>
    <x v="0"/>
  </r>
  <r>
    <x v="1020"/>
    <x v="210"/>
    <d v="2017-09-12T00:00:00"/>
    <s v="Standard Class"/>
    <s v="RD-19900"/>
    <s v="Ruben Dartt"/>
    <x v="0"/>
    <x v="0"/>
    <x v="32"/>
    <x v="21"/>
    <n v="97206"/>
    <x v="1"/>
    <s v="OFF-ST-10000649"/>
    <s v="Office Supplies"/>
    <s v="Storage"/>
    <x v="946"/>
    <n v="37.68"/>
    <n v="3"/>
    <x v="2"/>
    <n v="2.355"/>
    <x v="29"/>
    <x v="8"/>
    <x v="3"/>
  </r>
  <r>
    <x v="1020"/>
    <x v="210"/>
    <d v="2017-09-12T00:00:00"/>
    <s v="Standard Class"/>
    <s v="RD-19900"/>
    <s v="Ruben Dartt"/>
    <x v="0"/>
    <x v="0"/>
    <x v="32"/>
    <x v="21"/>
    <n v="97206"/>
    <x v="1"/>
    <s v="TEC-AC-10002926"/>
    <s v="Technology"/>
    <s v="Accessories"/>
    <x v="1123"/>
    <n v="279.94400000000002"/>
    <n v="7"/>
    <x v="2"/>
    <n v="80.483900000000006"/>
    <x v="29"/>
    <x v="8"/>
    <x v="3"/>
  </r>
  <r>
    <x v="1021"/>
    <x v="418"/>
    <d v="2014-03-17T00:00:00"/>
    <s v="Standard Class"/>
    <s v="KT-16480"/>
    <s v="Kean Thornton"/>
    <x v="0"/>
    <x v="0"/>
    <x v="60"/>
    <x v="22"/>
    <n v="80219"/>
    <x v="1"/>
    <s v="OFF-ST-10000078"/>
    <s v="Office Supplies"/>
    <s v="Storage"/>
    <x v="1227"/>
    <n v="636.40800000000002"/>
    <n v="3"/>
    <x v="2"/>
    <n v="-15.9102"/>
    <x v="13"/>
    <x v="10"/>
    <x v="2"/>
  </r>
  <r>
    <x v="1021"/>
    <x v="418"/>
    <d v="2014-03-17T00:00:00"/>
    <s v="Standard Class"/>
    <s v="KT-16480"/>
    <s v="Kean Thornton"/>
    <x v="0"/>
    <x v="0"/>
    <x v="60"/>
    <x v="22"/>
    <n v="80219"/>
    <x v="1"/>
    <s v="OFF-AR-10001044"/>
    <s v="Office Supplies"/>
    <s v="Art"/>
    <x v="1051"/>
    <n v="83.168000000000006"/>
    <n v="4"/>
    <x v="2"/>
    <n v="9.3564000000000007"/>
    <x v="13"/>
    <x v="10"/>
    <x v="2"/>
  </r>
  <r>
    <x v="1022"/>
    <x v="667"/>
    <d v="2014-07-18T00:00:00"/>
    <s v="Same Day"/>
    <s v="AH-10120"/>
    <s v="Adrian Hane"/>
    <x v="2"/>
    <x v="0"/>
    <x v="93"/>
    <x v="16"/>
    <n v="85705"/>
    <x v="1"/>
    <s v="FUR-CH-10002372"/>
    <s v="Furniture"/>
    <s v="Chairs"/>
    <x v="395"/>
    <n v="259.13600000000002"/>
    <n v="4"/>
    <x v="2"/>
    <n v="-25.913599999999999"/>
    <x v="15"/>
    <x v="7"/>
    <x v="2"/>
  </r>
  <r>
    <x v="1023"/>
    <x v="668"/>
    <d v="2017-03-28T00:00:00"/>
    <s v="Second Class"/>
    <s v="BM-11650"/>
    <s v="Brian Moss"/>
    <x v="1"/>
    <x v="0"/>
    <x v="20"/>
    <x v="15"/>
    <n v="10009"/>
    <x v="3"/>
    <s v="OFF-PA-10000357"/>
    <s v="Office Supplies"/>
    <s v="Paper"/>
    <x v="1228"/>
    <n v="221.92"/>
    <n v="4"/>
    <x v="0"/>
    <n v="106.52160000000001"/>
    <x v="16"/>
    <x v="10"/>
    <x v="3"/>
  </r>
  <r>
    <x v="1023"/>
    <x v="668"/>
    <d v="2017-03-28T00:00:00"/>
    <s v="Second Class"/>
    <s v="BM-11650"/>
    <s v="Brian Moss"/>
    <x v="1"/>
    <x v="0"/>
    <x v="20"/>
    <x v="15"/>
    <n v="10009"/>
    <x v="3"/>
    <s v="TEC-AC-10001266"/>
    <s v="Technology"/>
    <s v="Accessories"/>
    <x v="198"/>
    <n v="26"/>
    <n v="2"/>
    <x v="0"/>
    <n v="11.7"/>
    <x v="16"/>
    <x v="10"/>
    <x v="3"/>
  </r>
  <r>
    <x v="1024"/>
    <x v="587"/>
    <d v="2014-10-05T00:00:00"/>
    <s v="Standard Class"/>
    <s v="BW-11200"/>
    <s v="Ben Wallace"/>
    <x v="0"/>
    <x v="0"/>
    <x v="199"/>
    <x v="2"/>
    <n v="33437"/>
    <x v="0"/>
    <s v="OFF-PA-10004888"/>
    <s v="Office Supplies"/>
    <s v="Paper"/>
    <x v="968"/>
    <n v="15.552"/>
    <n v="3"/>
    <x v="2"/>
    <n v="5.4432"/>
    <x v="17"/>
    <x v="8"/>
    <x v="2"/>
  </r>
  <r>
    <x v="1025"/>
    <x v="467"/>
    <d v="2014-09-26T00:00:00"/>
    <s v="Same Day"/>
    <s v="HG-14965"/>
    <s v="Henry Goldwyn"/>
    <x v="1"/>
    <x v="0"/>
    <x v="279"/>
    <x v="5"/>
    <n v="75150"/>
    <x v="2"/>
    <s v="OFF-BI-10003460"/>
    <s v="Office Supplies"/>
    <s v="Binders"/>
    <x v="237"/>
    <n v="0.876"/>
    <n v="1"/>
    <x v="3"/>
    <n v="-1.4016"/>
    <x v="20"/>
    <x v="8"/>
    <x v="2"/>
  </r>
  <r>
    <x v="1026"/>
    <x v="89"/>
    <d v="2015-10-31T00:00:00"/>
    <s v="Same Day"/>
    <s v="SG-20080"/>
    <s v="Sandra Glassco"/>
    <x v="0"/>
    <x v="0"/>
    <x v="56"/>
    <x v="1"/>
    <n v="92374"/>
    <x v="1"/>
    <s v="OFF-PA-10000157"/>
    <s v="Office Supplies"/>
    <s v="Paper"/>
    <x v="369"/>
    <n v="19.98"/>
    <n v="1"/>
    <x v="0"/>
    <n v="9.3905999999999992"/>
    <x v="23"/>
    <x v="2"/>
    <x v="1"/>
  </r>
  <r>
    <x v="1026"/>
    <x v="89"/>
    <d v="2015-10-31T00:00:00"/>
    <s v="Same Day"/>
    <s v="SG-20080"/>
    <s v="Sandra Glassco"/>
    <x v="0"/>
    <x v="0"/>
    <x v="56"/>
    <x v="1"/>
    <n v="92374"/>
    <x v="1"/>
    <s v="OFF-BI-10004519"/>
    <s v="Office Supplies"/>
    <s v="Binders"/>
    <x v="889"/>
    <n v="398.35199999999998"/>
    <n v="3"/>
    <x v="2"/>
    <n v="124.485"/>
    <x v="23"/>
    <x v="2"/>
    <x v="1"/>
  </r>
  <r>
    <x v="1026"/>
    <x v="89"/>
    <d v="2015-10-31T00:00:00"/>
    <s v="Same Day"/>
    <s v="SG-20080"/>
    <s v="Sandra Glassco"/>
    <x v="0"/>
    <x v="0"/>
    <x v="56"/>
    <x v="1"/>
    <n v="92374"/>
    <x v="1"/>
    <s v="OFF-AR-10004272"/>
    <s v="Office Supplies"/>
    <s v="Art"/>
    <x v="1229"/>
    <n v="5.04"/>
    <n v="3"/>
    <x v="0"/>
    <n v="1.26"/>
    <x v="23"/>
    <x v="2"/>
    <x v="1"/>
  </r>
  <r>
    <x v="1026"/>
    <x v="89"/>
    <d v="2015-10-31T00:00:00"/>
    <s v="Same Day"/>
    <s v="SG-20080"/>
    <s v="Sandra Glassco"/>
    <x v="0"/>
    <x v="0"/>
    <x v="56"/>
    <x v="1"/>
    <n v="92374"/>
    <x v="1"/>
    <s v="OFF-FA-10000585"/>
    <s v="Office Supplies"/>
    <s v="Fasteners"/>
    <x v="204"/>
    <n v="17.45"/>
    <n v="5"/>
    <x v="0"/>
    <n v="8.0269999999999992"/>
    <x v="23"/>
    <x v="2"/>
    <x v="1"/>
  </r>
  <r>
    <x v="1026"/>
    <x v="89"/>
    <d v="2015-10-31T00:00:00"/>
    <s v="Same Day"/>
    <s v="SG-20080"/>
    <s v="Sandra Glassco"/>
    <x v="0"/>
    <x v="0"/>
    <x v="56"/>
    <x v="1"/>
    <n v="92374"/>
    <x v="1"/>
    <s v="FUR-CH-10004218"/>
    <s v="Furniture"/>
    <s v="Chairs"/>
    <x v="38"/>
    <n v="323.13600000000002"/>
    <n v="4"/>
    <x v="2"/>
    <n v="20.196000000000002"/>
    <x v="23"/>
    <x v="2"/>
    <x v="1"/>
  </r>
  <r>
    <x v="1026"/>
    <x v="89"/>
    <d v="2015-10-31T00:00:00"/>
    <s v="Same Day"/>
    <s v="SG-20080"/>
    <s v="Sandra Glassco"/>
    <x v="0"/>
    <x v="0"/>
    <x v="56"/>
    <x v="1"/>
    <n v="92374"/>
    <x v="1"/>
    <s v="OFF-SU-10004231"/>
    <s v="Office Supplies"/>
    <s v="Supplies"/>
    <x v="557"/>
    <n v="29.7"/>
    <n v="3"/>
    <x v="0"/>
    <n v="8.0190000000000001"/>
    <x v="23"/>
    <x v="2"/>
    <x v="1"/>
  </r>
  <r>
    <x v="1026"/>
    <x v="89"/>
    <d v="2015-10-31T00:00:00"/>
    <s v="Same Day"/>
    <s v="SG-20080"/>
    <s v="Sandra Glassco"/>
    <x v="0"/>
    <x v="0"/>
    <x v="56"/>
    <x v="1"/>
    <n v="92374"/>
    <x v="1"/>
    <s v="TEC-PH-10001578"/>
    <s v="Technology"/>
    <s v="Phones"/>
    <x v="1230"/>
    <n v="1295.8399999999999"/>
    <n v="4"/>
    <x v="2"/>
    <n v="145.78200000000001"/>
    <x v="23"/>
    <x v="2"/>
    <x v="1"/>
  </r>
  <r>
    <x v="1026"/>
    <x v="89"/>
    <d v="2015-10-31T00:00:00"/>
    <s v="Same Day"/>
    <s v="SG-20080"/>
    <s v="Sandra Glassco"/>
    <x v="0"/>
    <x v="0"/>
    <x v="56"/>
    <x v="1"/>
    <n v="92374"/>
    <x v="1"/>
    <s v="OFF-ST-10003638"/>
    <s v="Office Supplies"/>
    <s v="Storage"/>
    <x v="1231"/>
    <n v="46.84"/>
    <n v="2"/>
    <x v="0"/>
    <n v="12.646800000000001"/>
    <x v="23"/>
    <x v="2"/>
    <x v="1"/>
  </r>
  <r>
    <x v="1026"/>
    <x v="89"/>
    <d v="2015-10-31T00:00:00"/>
    <s v="Same Day"/>
    <s v="SG-20080"/>
    <s v="Sandra Glassco"/>
    <x v="0"/>
    <x v="0"/>
    <x v="56"/>
    <x v="1"/>
    <n v="92374"/>
    <x v="1"/>
    <s v="FUR-BO-10002213"/>
    <s v="Furniture"/>
    <s v="Bookcases"/>
    <x v="1232"/>
    <n v="425.83300000000003"/>
    <n v="1"/>
    <x v="11"/>
    <n v="20.039200000000001"/>
    <x v="23"/>
    <x v="2"/>
    <x v="1"/>
  </r>
  <r>
    <x v="1027"/>
    <x v="88"/>
    <d v="2015-10-17T00:00:00"/>
    <s v="Second Class"/>
    <s v="RK-19300"/>
    <s v="Ralph Kennedy"/>
    <x v="0"/>
    <x v="0"/>
    <x v="30"/>
    <x v="15"/>
    <n v="14609"/>
    <x v="3"/>
    <s v="FUR-TA-10001307"/>
    <s v="Furniture"/>
    <s v="Tables"/>
    <x v="1099"/>
    <n v="209.67"/>
    <n v="1"/>
    <x v="10"/>
    <n v="-13.978"/>
    <x v="1"/>
    <x v="2"/>
    <x v="1"/>
  </r>
  <r>
    <x v="1028"/>
    <x v="251"/>
    <d v="2016-09-23T00:00:00"/>
    <s v="Standard Class"/>
    <s v="SW-20245"/>
    <s v="Scot Wooten"/>
    <x v="0"/>
    <x v="0"/>
    <x v="280"/>
    <x v="1"/>
    <n v="95207"/>
    <x v="1"/>
    <s v="OFF-PA-10002222"/>
    <s v="Office Supplies"/>
    <s v="Paper"/>
    <x v="394"/>
    <n v="159.88"/>
    <n v="7"/>
    <x v="0"/>
    <n v="73.544799999999995"/>
    <x v="12"/>
    <x v="8"/>
    <x v="0"/>
  </r>
  <r>
    <x v="1029"/>
    <x v="669"/>
    <d v="2017-04-15T00:00:00"/>
    <s v="First Class"/>
    <s v="RW-19630"/>
    <s v="Rob Williams"/>
    <x v="1"/>
    <x v="0"/>
    <x v="4"/>
    <x v="4"/>
    <n v="98105"/>
    <x v="1"/>
    <s v="OFF-PA-10002479"/>
    <s v="Office Supplies"/>
    <s v="Paper"/>
    <x v="219"/>
    <n v="5.28"/>
    <n v="1"/>
    <x v="0"/>
    <n v="2.3759999999999999"/>
    <x v="7"/>
    <x v="3"/>
    <x v="3"/>
  </r>
  <r>
    <x v="1029"/>
    <x v="669"/>
    <d v="2017-04-15T00:00:00"/>
    <s v="First Class"/>
    <s v="RW-19630"/>
    <s v="Rob Williams"/>
    <x v="1"/>
    <x v="0"/>
    <x v="4"/>
    <x v="4"/>
    <n v="98105"/>
    <x v="1"/>
    <s v="OFF-BI-10003091"/>
    <s v="Office Supplies"/>
    <s v="Binders"/>
    <x v="1174"/>
    <n v="895.92"/>
    <n v="5"/>
    <x v="2"/>
    <n v="302.37299999999999"/>
    <x v="7"/>
    <x v="3"/>
    <x v="3"/>
  </r>
  <r>
    <x v="1030"/>
    <x v="363"/>
    <d v="2017-01-13T00:00:00"/>
    <s v="Standard Class"/>
    <s v="TS-21085"/>
    <s v="Thais Sissman"/>
    <x v="0"/>
    <x v="0"/>
    <x v="281"/>
    <x v="2"/>
    <n v="32174"/>
    <x v="0"/>
    <s v="OFF-BI-10000145"/>
    <s v="Office Supplies"/>
    <s v="Binders"/>
    <x v="742"/>
    <n v="2.8079999999999998"/>
    <n v="3"/>
    <x v="6"/>
    <n v="-1.9656"/>
    <x v="29"/>
    <x v="9"/>
    <x v="3"/>
  </r>
  <r>
    <x v="1031"/>
    <x v="45"/>
    <d v="2017-11-11T00:00:00"/>
    <s v="First Class"/>
    <s v="JB-15400"/>
    <s v="Jennifer Braxton"/>
    <x v="1"/>
    <x v="0"/>
    <x v="282"/>
    <x v="1"/>
    <n v="94086"/>
    <x v="1"/>
    <s v="FUR-CH-10003061"/>
    <s v="Furniture"/>
    <s v="Chairs"/>
    <x v="51"/>
    <n v="215.976"/>
    <n v="3"/>
    <x v="2"/>
    <n v="-2.6997"/>
    <x v="3"/>
    <x v="0"/>
    <x v="3"/>
  </r>
  <r>
    <x v="1032"/>
    <x v="585"/>
    <d v="2017-09-24T00:00:00"/>
    <s v="Second Class"/>
    <s v="EH-14005"/>
    <s v="Erica Hernandez"/>
    <x v="2"/>
    <x v="0"/>
    <x v="190"/>
    <x v="12"/>
    <n v="48911"/>
    <x v="2"/>
    <s v="FUR-BO-10001972"/>
    <s v="Furniture"/>
    <s v="Bookcases"/>
    <x v="367"/>
    <n v="241.96"/>
    <n v="2"/>
    <x v="0"/>
    <n v="41.133200000000002"/>
    <x v="6"/>
    <x v="8"/>
    <x v="3"/>
  </r>
  <r>
    <x v="1032"/>
    <x v="585"/>
    <d v="2017-09-24T00:00:00"/>
    <s v="Second Class"/>
    <s v="EH-14005"/>
    <s v="Erica Hernandez"/>
    <x v="2"/>
    <x v="0"/>
    <x v="190"/>
    <x v="12"/>
    <n v="48911"/>
    <x v="2"/>
    <s v="OFF-LA-10000134"/>
    <s v="Office Supplies"/>
    <s v="Labels"/>
    <x v="85"/>
    <n v="27.72"/>
    <n v="9"/>
    <x v="0"/>
    <n v="13.3056"/>
    <x v="6"/>
    <x v="8"/>
    <x v="3"/>
  </r>
  <r>
    <x v="1033"/>
    <x v="96"/>
    <d v="2017-12-05T00:00:00"/>
    <s v="Standard Class"/>
    <s v="EH-14005"/>
    <s v="Erica Hernandez"/>
    <x v="2"/>
    <x v="0"/>
    <x v="10"/>
    <x v="9"/>
    <n v="19143"/>
    <x v="3"/>
    <s v="OFF-EN-10003040"/>
    <s v="Office Supplies"/>
    <s v="Envelopes"/>
    <x v="1233"/>
    <n v="104.68"/>
    <n v="5"/>
    <x v="2"/>
    <n v="35.329500000000003"/>
    <x v="26"/>
    <x v="4"/>
    <x v="3"/>
  </r>
  <r>
    <x v="1033"/>
    <x v="96"/>
    <d v="2017-12-05T00:00:00"/>
    <s v="Standard Class"/>
    <s v="EH-14005"/>
    <s v="Erica Hernandez"/>
    <x v="2"/>
    <x v="0"/>
    <x v="10"/>
    <x v="9"/>
    <n v="19143"/>
    <x v="3"/>
    <s v="TEC-PH-10000923"/>
    <s v="Technology"/>
    <s v="Phones"/>
    <x v="1234"/>
    <n v="62.957999999999998"/>
    <n v="7"/>
    <x v="10"/>
    <n v="9.4436999999999998"/>
    <x v="26"/>
    <x v="4"/>
    <x v="3"/>
  </r>
  <r>
    <x v="1034"/>
    <x v="670"/>
    <d v="2014-06-28T00:00:00"/>
    <s v="Standard Class"/>
    <s v="BS-11665"/>
    <s v="Brian Stugart"/>
    <x v="0"/>
    <x v="0"/>
    <x v="10"/>
    <x v="9"/>
    <n v="19143"/>
    <x v="3"/>
    <s v="TEC-AC-10000158"/>
    <s v="Technology"/>
    <s v="Accessories"/>
    <x v="357"/>
    <n v="86.376000000000005"/>
    <n v="3"/>
    <x v="2"/>
    <n v="1.0797000000000001"/>
    <x v="27"/>
    <x v="1"/>
    <x v="2"/>
  </r>
  <r>
    <x v="1035"/>
    <x v="242"/>
    <d v="2015-10-09T00:00:00"/>
    <s v="Standard Class"/>
    <s v="JK-16120"/>
    <s v="Julie Kriz"/>
    <x v="2"/>
    <x v="0"/>
    <x v="10"/>
    <x v="9"/>
    <n v="19134"/>
    <x v="3"/>
    <s v="FUR-FU-10003623"/>
    <s v="Furniture"/>
    <s v="Furnishings"/>
    <x v="1235"/>
    <n v="64.944000000000003"/>
    <n v="3"/>
    <x v="2"/>
    <n v="6.4943999999999997"/>
    <x v="18"/>
    <x v="2"/>
    <x v="1"/>
  </r>
  <r>
    <x v="1035"/>
    <x v="242"/>
    <d v="2015-10-09T00:00:00"/>
    <s v="Standard Class"/>
    <s v="JK-16120"/>
    <s v="Julie Kriz"/>
    <x v="2"/>
    <x v="0"/>
    <x v="10"/>
    <x v="9"/>
    <n v="19134"/>
    <x v="3"/>
    <s v="OFF-PA-10001293"/>
    <s v="Office Supplies"/>
    <s v="Paper"/>
    <x v="996"/>
    <n v="20.736000000000001"/>
    <n v="4"/>
    <x v="2"/>
    <n v="7.2576000000000001"/>
    <x v="18"/>
    <x v="2"/>
    <x v="1"/>
  </r>
  <r>
    <x v="1036"/>
    <x v="671"/>
    <d v="2014-05-22T00:00:00"/>
    <s v="Second Class"/>
    <s v="RF-19345"/>
    <s v="Randy Ferguson"/>
    <x v="1"/>
    <x v="0"/>
    <x v="18"/>
    <x v="38"/>
    <n v="3820"/>
    <x v="3"/>
    <s v="OFF-AP-10000124"/>
    <s v="Office Supplies"/>
    <s v="Appliances"/>
    <x v="1236"/>
    <n v="33.28"/>
    <n v="4"/>
    <x v="0"/>
    <n v="9.3184000000000005"/>
    <x v="14"/>
    <x v="5"/>
    <x v="2"/>
  </r>
  <r>
    <x v="1036"/>
    <x v="671"/>
    <d v="2014-05-22T00:00:00"/>
    <s v="Second Class"/>
    <s v="RF-19345"/>
    <s v="Randy Ferguson"/>
    <x v="1"/>
    <x v="0"/>
    <x v="18"/>
    <x v="38"/>
    <n v="3820"/>
    <x v="3"/>
    <s v="OFF-AR-10004511"/>
    <s v="Office Supplies"/>
    <s v="Art"/>
    <x v="1237"/>
    <n v="38.520000000000003"/>
    <n v="9"/>
    <x v="0"/>
    <n v="11.9412"/>
    <x v="14"/>
    <x v="5"/>
    <x v="2"/>
  </r>
  <r>
    <x v="1036"/>
    <x v="671"/>
    <d v="2014-05-22T00:00:00"/>
    <s v="Second Class"/>
    <s v="RF-19345"/>
    <s v="Randy Ferguson"/>
    <x v="1"/>
    <x v="0"/>
    <x v="18"/>
    <x v="38"/>
    <n v="3820"/>
    <x v="3"/>
    <s v="FUR-FU-10000076"/>
    <s v="Furniture"/>
    <s v="Furnishings"/>
    <x v="884"/>
    <n v="139.86000000000001"/>
    <n v="7"/>
    <x v="0"/>
    <n v="60.139800000000001"/>
    <x v="14"/>
    <x v="5"/>
    <x v="2"/>
  </r>
  <r>
    <x v="1037"/>
    <x v="312"/>
    <d v="2015-11-26T00:00:00"/>
    <s v="Standard Class"/>
    <s v="DL-12865"/>
    <s v="Dan Lawera"/>
    <x v="0"/>
    <x v="0"/>
    <x v="20"/>
    <x v="15"/>
    <n v="10011"/>
    <x v="3"/>
    <s v="OFF-PA-10003883"/>
    <s v="Office Supplies"/>
    <s v="Paper"/>
    <x v="1238"/>
    <n v="19.649999999999999"/>
    <n v="3"/>
    <x v="0"/>
    <n v="9.0389999999999997"/>
    <x v="14"/>
    <x v="0"/>
    <x v="1"/>
  </r>
  <r>
    <x v="1038"/>
    <x v="672"/>
    <d v="2015-12-04T00:00:00"/>
    <s v="Standard Class"/>
    <s v="WB-21850"/>
    <s v="William Brown"/>
    <x v="0"/>
    <x v="0"/>
    <x v="10"/>
    <x v="9"/>
    <n v="19134"/>
    <x v="3"/>
    <s v="OFF-BI-10003656"/>
    <s v="Office Supplies"/>
    <s v="Binders"/>
    <x v="13"/>
    <n v="152.99100000000001"/>
    <n v="3"/>
    <x v="6"/>
    <n v="-122.39279999999999"/>
    <x v="17"/>
    <x v="0"/>
    <x v="1"/>
  </r>
  <r>
    <x v="1038"/>
    <x v="672"/>
    <d v="2015-12-04T00:00:00"/>
    <s v="Standard Class"/>
    <s v="WB-21850"/>
    <s v="William Brown"/>
    <x v="0"/>
    <x v="0"/>
    <x v="10"/>
    <x v="9"/>
    <n v="19134"/>
    <x v="3"/>
    <s v="OFF-FA-10000053"/>
    <s v="Office Supplies"/>
    <s v="Fasteners"/>
    <x v="962"/>
    <n v="10.584"/>
    <n v="7"/>
    <x v="2"/>
    <n v="-2.3814000000000002"/>
    <x v="17"/>
    <x v="0"/>
    <x v="1"/>
  </r>
  <r>
    <x v="1038"/>
    <x v="672"/>
    <d v="2015-12-04T00:00:00"/>
    <s v="Standard Class"/>
    <s v="WB-21850"/>
    <s v="William Brown"/>
    <x v="0"/>
    <x v="0"/>
    <x v="10"/>
    <x v="9"/>
    <n v="19134"/>
    <x v="3"/>
    <s v="TEC-PH-10002807"/>
    <s v="Technology"/>
    <s v="Phones"/>
    <x v="1239"/>
    <n v="94.92"/>
    <n v="4"/>
    <x v="10"/>
    <n v="15.82"/>
    <x v="17"/>
    <x v="0"/>
    <x v="1"/>
  </r>
  <r>
    <x v="1039"/>
    <x v="620"/>
    <d v="2016-01-05T00:00:00"/>
    <s v="Standard Class"/>
    <s v="TB-21625"/>
    <s v="Trudy Brown"/>
    <x v="0"/>
    <x v="0"/>
    <x v="55"/>
    <x v="5"/>
    <n v="75051"/>
    <x v="2"/>
    <s v="FUR-FU-10002364"/>
    <s v="Furniture"/>
    <s v="Furnishings"/>
    <x v="1240"/>
    <n v="14.76"/>
    <n v="5"/>
    <x v="7"/>
    <n v="-11.439"/>
    <x v="23"/>
    <x v="4"/>
    <x v="1"/>
  </r>
  <r>
    <x v="1039"/>
    <x v="620"/>
    <d v="2016-01-05T00:00:00"/>
    <s v="Standard Class"/>
    <s v="TB-21625"/>
    <s v="Trudy Brown"/>
    <x v="0"/>
    <x v="0"/>
    <x v="55"/>
    <x v="5"/>
    <n v="75051"/>
    <x v="2"/>
    <s v="OFF-BI-10002954"/>
    <s v="Office Supplies"/>
    <s v="Binders"/>
    <x v="1188"/>
    <n v="3.6560000000000001"/>
    <n v="4"/>
    <x v="3"/>
    <n v="-5.8495999999999997"/>
    <x v="23"/>
    <x v="4"/>
    <x v="1"/>
  </r>
  <r>
    <x v="1040"/>
    <x v="673"/>
    <d v="2017-11-16T00:00:00"/>
    <s v="Same Day"/>
    <s v="CB-12415"/>
    <s v="Christy Brittain"/>
    <x v="0"/>
    <x v="0"/>
    <x v="20"/>
    <x v="15"/>
    <n v="10009"/>
    <x v="3"/>
    <s v="OFF-PA-10004092"/>
    <s v="Office Supplies"/>
    <s v="Paper"/>
    <x v="593"/>
    <n v="146.82"/>
    <n v="3"/>
    <x v="0"/>
    <n v="73.41"/>
    <x v="9"/>
    <x v="0"/>
    <x v="3"/>
  </r>
  <r>
    <x v="1041"/>
    <x v="571"/>
    <d v="2014-06-11T00:00:00"/>
    <s v="Standard Class"/>
    <s v="GT-14635"/>
    <s v="Grant Thornton"/>
    <x v="1"/>
    <x v="0"/>
    <x v="85"/>
    <x v="15"/>
    <n v="11561"/>
    <x v="3"/>
    <s v="OFF-BI-10003982"/>
    <s v="Office Supplies"/>
    <s v="Binders"/>
    <x v="350"/>
    <n v="149.54400000000001"/>
    <n v="9"/>
    <x v="2"/>
    <n v="50.4711"/>
    <x v="24"/>
    <x v="1"/>
    <x v="2"/>
  </r>
  <r>
    <x v="1041"/>
    <x v="571"/>
    <d v="2014-06-11T00:00:00"/>
    <s v="Standard Class"/>
    <s v="GT-14635"/>
    <s v="Grant Thornton"/>
    <x v="1"/>
    <x v="0"/>
    <x v="85"/>
    <x v="15"/>
    <n v="11561"/>
    <x v="3"/>
    <s v="OFF-SU-10001664"/>
    <s v="Office Supplies"/>
    <s v="Supplies"/>
    <x v="1241"/>
    <n v="17.14"/>
    <n v="2"/>
    <x v="0"/>
    <n v="4.4564000000000004"/>
    <x v="24"/>
    <x v="1"/>
    <x v="2"/>
  </r>
  <r>
    <x v="1041"/>
    <x v="571"/>
    <d v="2014-06-11T00:00:00"/>
    <s v="Standard Class"/>
    <s v="GT-14635"/>
    <s v="Grant Thornton"/>
    <x v="1"/>
    <x v="0"/>
    <x v="85"/>
    <x v="15"/>
    <n v="11561"/>
    <x v="3"/>
    <s v="FUR-TA-10003238"/>
    <s v="Furniture"/>
    <s v="Tables"/>
    <x v="1242"/>
    <n v="991.76400000000001"/>
    <n v="3"/>
    <x v="10"/>
    <n v="-347.11739999999998"/>
    <x v="24"/>
    <x v="1"/>
    <x v="2"/>
  </r>
  <r>
    <x v="1042"/>
    <x v="142"/>
    <d v="2016-09-05T00:00:00"/>
    <s v="Standard Class"/>
    <s v="DK-13225"/>
    <s v="Dean Katz"/>
    <x v="1"/>
    <x v="0"/>
    <x v="10"/>
    <x v="9"/>
    <n v="19140"/>
    <x v="3"/>
    <s v="OFF-PA-10004675"/>
    <s v="Office Supplies"/>
    <s v="Paper"/>
    <x v="69"/>
    <n v="30.48"/>
    <n v="6"/>
    <x v="2"/>
    <n v="9.9060000000000006"/>
    <x v="26"/>
    <x v="8"/>
    <x v="0"/>
  </r>
  <r>
    <x v="1042"/>
    <x v="142"/>
    <d v="2016-09-05T00:00:00"/>
    <s v="Standard Class"/>
    <s v="DK-13225"/>
    <s v="Dean Katz"/>
    <x v="1"/>
    <x v="0"/>
    <x v="10"/>
    <x v="9"/>
    <n v="19140"/>
    <x v="3"/>
    <s v="TEC-PH-10002293"/>
    <s v="Technology"/>
    <s v="Phones"/>
    <x v="126"/>
    <n v="23.988"/>
    <n v="2"/>
    <x v="10"/>
    <n v="-4.7976000000000001"/>
    <x v="26"/>
    <x v="8"/>
    <x v="0"/>
  </r>
  <r>
    <x v="1042"/>
    <x v="142"/>
    <d v="2016-09-05T00:00:00"/>
    <s v="Standard Class"/>
    <s v="DK-13225"/>
    <s v="Dean Katz"/>
    <x v="1"/>
    <x v="0"/>
    <x v="10"/>
    <x v="9"/>
    <n v="19140"/>
    <x v="3"/>
    <s v="OFF-FA-10002780"/>
    <s v="Office Supplies"/>
    <s v="Fasteners"/>
    <x v="128"/>
    <n v="16.687999999999999"/>
    <n v="7"/>
    <x v="2"/>
    <n v="5.4236000000000004"/>
    <x v="26"/>
    <x v="8"/>
    <x v="0"/>
  </r>
  <r>
    <x v="1043"/>
    <x v="674"/>
    <d v="2016-06-29T00:00:00"/>
    <s v="Standard Class"/>
    <s v="TS-21160"/>
    <s v="Theresa Swint"/>
    <x v="1"/>
    <x v="0"/>
    <x v="283"/>
    <x v="9"/>
    <n v="17403"/>
    <x v="3"/>
    <s v="FUR-CH-10002965"/>
    <s v="Furniture"/>
    <s v="Chairs"/>
    <x v="229"/>
    <n v="422.05799999999999"/>
    <n v="3"/>
    <x v="4"/>
    <n v="-18.088200000000001"/>
    <x v="10"/>
    <x v="1"/>
    <x v="0"/>
  </r>
  <r>
    <x v="1043"/>
    <x v="674"/>
    <d v="2016-06-29T00:00:00"/>
    <s v="Standard Class"/>
    <s v="TS-21160"/>
    <s v="Theresa Swint"/>
    <x v="1"/>
    <x v="0"/>
    <x v="283"/>
    <x v="9"/>
    <n v="17403"/>
    <x v="3"/>
    <s v="OFF-BI-10004781"/>
    <s v="Office Supplies"/>
    <s v="Binders"/>
    <x v="133"/>
    <n v="38.088000000000001"/>
    <n v="4"/>
    <x v="6"/>
    <n v="-27.9312"/>
    <x v="10"/>
    <x v="1"/>
    <x v="0"/>
  </r>
  <r>
    <x v="1043"/>
    <x v="674"/>
    <d v="2016-06-29T00:00:00"/>
    <s v="Standard Class"/>
    <s v="TS-21160"/>
    <s v="Theresa Swint"/>
    <x v="1"/>
    <x v="0"/>
    <x v="283"/>
    <x v="9"/>
    <n v="17403"/>
    <x v="3"/>
    <s v="OFF-ST-10001713"/>
    <s v="Office Supplies"/>
    <s v="Storage"/>
    <x v="45"/>
    <n v="254.352"/>
    <n v="6"/>
    <x v="2"/>
    <n v="-50.870399999999997"/>
    <x v="10"/>
    <x v="1"/>
    <x v="0"/>
  </r>
  <r>
    <x v="1044"/>
    <x v="432"/>
    <d v="2014-12-17T00:00:00"/>
    <s v="Standard Class"/>
    <s v="WB-21850"/>
    <s v="William Brown"/>
    <x v="0"/>
    <x v="0"/>
    <x v="3"/>
    <x v="1"/>
    <n v="94521"/>
    <x v="1"/>
    <s v="FUR-FU-10003975"/>
    <s v="Furniture"/>
    <s v="Furnishings"/>
    <x v="783"/>
    <n v="43.31"/>
    <n v="1"/>
    <x v="0"/>
    <n v="4.3310000000000004"/>
    <x v="1"/>
    <x v="4"/>
    <x v="2"/>
  </r>
  <r>
    <x v="1045"/>
    <x v="185"/>
    <d v="2017-04-05T00:00:00"/>
    <s v="Standard Class"/>
    <s v="DO-13435"/>
    <s v="Denny Ordway"/>
    <x v="0"/>
    <x v="0"/>
    <x v="20"/>
    <x v="15"/>
    <n v="10035"/>
    <x v="3"/>
    <s v="TEC-PH-10001536"/>
    <s v="Technology"/>
    <s v="Phones"/>
    <x v="1243"/>
    <n v="84.95"/>
    <n v="5"/>
    <x v="0"/>
    <n v="22.087"/>
    <x v="23"/>
    <x v="10"/>
    <x v="3"/>
  </r>
  <r>
    <x v="1046"/>
    <x v="123"/>
    <d v="2017-11-26T00:00:00"/>
    <s v="Standard Class"/>
    <s v="AF-10870"/>
    <s v="Art Ferguson"/>
    <x v="0"/>
    <x v="0"/>
    <x v="284"/>
    <x v="5"/>
    <n v="77840"/>
    <x v="2"/>
    <s v="FUR-CH-10001973"/>
    <s v="Furniture"/>
    <s v="Chairs"/>
    <x v="905"/>
    <n v="233.05799999999999"/>
    <n v="3"/>
    <x v="4"/>
    <n v="-53.270400000000002"/>
    <x v="12"/>
    <x v="0"/>
    <x v="3"/>
  </r>
  <r>
    <x v="1047"/>
    <x v="156"/>
    <d v="2014-11-29T00:00:00"/>
    <s v="Second Class"/>
    <s v="RB-19435"/>
    <s v="Richard Bierner"/>
    <x v="0"/>
    <x v="0"/>
    <x v="285"/>
    <x v="25"/>
    <n v="63116"/>
    <x v="2"/>
    <s v="TEC-AC-10001772"/>
    <s v="Technology"/>
    <s v="Accessories"/>
    <x v="405"/>
    <n v="111.79"/>
    <n v="7"/>
    <x v="0"/>
    <n v="43.598100000000002"/>
    <x v="16"/>
    <x v="0"/>
    <x v="2"/>
  </r>
  <r>
    <x v="1048"/>
    <x v="6"/>
    <d v="2015-11-26T00:00:00"/>
    <s v="Standard Class"/>
    <s v="AR-10540"/>
    <s v="Andy Reiter"/>
    <x v="0"/>
    <x v="0"/>
    <x v="94"/>
    <x v="31"/>
    <n v="2169"/>
    <x v="3"/>
    <s v="OFF-PA-10002586"/>
    <s v="Office Supplies"/>
    <s v="Paper"/>
    <x v="1016"/>
    <n v="14.94"/>
    <n v="3"/>
    <x v="0"/>
    <n v="7.0217999999999998"/>
    <x v="6"/>
    <x v="0"/>
    <x v="1"/>
  </r>
  <r>
    <x v="1049"/>
    <x v="216"/>
    <d v="2016-07-18T00:00:00"/>
    <s v="Standard Class"/>
    <s v="DR-12880"/>
    <s v="Dan Reichenbach"/>
    <x v="1"/>
    <x v="0"/>
    <x v="20"/>
    <x v="15"/>
    <n v="10009"/>
    <x v="3"/>
    <s v="OFF-BI-10004094"/>
    <s v="Office Supplies"/>
    <s v="Binders"/>
    <x v="608"/>
    <n v="14.16"/>
    <n v="2"/>
    <x v="2"/>
    <n v="5.133"/>
    <x v="19"/>
    <x v="7"/>
    <x v="0"/>
  </r>
  <r>
    <x v="1050"/>
    <x v="567"/>
    <d v="2016-05-05T00:00:00"/>
    <s v="Standard Class"/>
    <s v="BF-11170"/>
    <s v="Ben Ferrer"/>
    <x v="2"/>
    <x v="0"/>
    <x v="61"/>
    <x v="5"/>
    <n v="75081"/>
    <x v="2"/>
    <s v="FUR-FU-10004973"/>
    <s v="Furniture"/>
    <s v="Furnishings"/>
    <x v="1143"/>
    <n v="22.608000000000001"/>
    <n v="3"/>
    <x v="7"/>
    <n v="-10.1736"/>
    <x v="17"/>
    <x v="3"/>
    <x v="0"/>
  </r>
  <r>
    <x v="1051"/>
    <x v="197"/>
    <d v="2016-07-27T00:00:00"/>
    <s v="Second Class"/>
    <s v="LB-16735"/>
    <s v="Larry Blacks"/>
    <x v="0"/>
    <x v="0"/>
    <x v="1"/>
    <x v="1"/>
    <n v="90032"/>
    <x v="1"/>
    <s v="OFF-FA-10000624"/>
    <s v="Office Supplies"/>
    <s v="Fasteners"/>
    <x v="294"/>
    <n v="21.48"/>
    <n v="6"/>
    <x v="0"/>
    <n v="10.74"/>
    <x v="10"/>
    <x v="7"/>
    <x v="0"/>
  </r>
  <r>
    <x v="1052"/>
    <x v="169"/>
    <d v="2014-06-24T00:00:00"/>
    <s v="First Class"/>
    <s v="DV-13465"/>
    <s v="Dianna Vittorini"/>
    <x v="0"/>
    <x v="0"/>
    <x v="31"/>
    <x v="11"/>
    <n v="55407"/>
    <x v="2"/>
    <s v="OFF-ST-10001097"/>
    <s v="Office Supplies"/>
    <s v="Storage"/>
    <x v="747"/>
    <n v="501.81"/>
    <n v="3"/>
    <x v="0"/>
    <n v="0"/>
    <x v="6"/>
    <x v="1"/>
    <x v="2"/>
  </r>
  <r>
    <x v="1052"/>
    <x v="169"/>
    <d v="2014-06-24T00:00:00"/>
    <s v="First Class"/>
    <s v="DV-13465"/>
    <s v="Dianna Vittorini"/>
    <x v="0"/>
    <x v="0"/>
    <x v="31"/>
    <x v="11"/>
    <n v="55407"/>
    <x v="2"/>
    <s v="OFF-ST-10001469"/>
    <s v="Office Supplies"/>
    <s v="Storage"/>
    <x v="399"/>
    <n v="161.94"/>
    <n v="3"/>
    <x v="0"/>
    <n v="9.7164000000000001"/>
    <x v="6"/>
    <x v="1"/>
    <x v="2"/>
  </r>
  <r>
    <x v="1053"/>
    <x v="208"/>
    <d v="2017-10-26T00:00:00"/>
    <s v="Standard Class"/>
    <s v="NK-18490"/>
    <s v="Neil Knudson"/>
    <x v="2"/>
    <x v="0"/>
    <x v="207"/>
    <x v="2"/>
    <n v="32725"/>
    <x v="0"/>
    <s v="OFF-AR-10004956"/>
    <s v="Office Supplies"/>
    <s v="Art"/>
    <x v="1244"/>
    <n v="17.856000000000002"/>
    <n v="4"/>
    <x v="2"/>
    <n v="2.0087999999999999"/>
    <x v="30"/>
    <x v="2"/>
    <x v="3"/>
  </r>
  <r>
    <x v="1054"/>
    <x v="323"/>
    <d v="2016-09-09T00:00:00"/>
    <s v="Standard Class"/>
    <s v="CS-11950"/>
    <s v="Carlos Soltero"/>
    <x v="0"/>
    <x v="0"/>
    <x v="22"/>
    <x v="10"/>
    <n v="60610"/>
    <x v="2"/>
    <s v="OFF-BI-10004236"/>
    <s v="Office Supplies"/>
    <s v="Binders"/>
    <x v="900"/>
    <n v="8.8079999999999998"/>
    <n v="3"/>
    <x v="3"/>
    <n v="-14.973599999999999"/>
    <x v="21"/>
    <x v="8"/>
    <x v="0"/>
  </r>
  <r>
    <x v="1055"/>
    <x v="675"/>
    <d v="2016-05-14T00:00:00"/>
    <s v="Same Day"/>
    <s v="LH-17155"/>
    <s v="Logan Haushalter"/>
    <x v="0"/>
    <x v="0"/>
    <x v="74"/>
    <x v="24"/>
    <n v="45231"/>
    <x v="3"/>
    <s v="FUR-FU-10002937"/>
    <s v="Furniture"/>
    <s v="Furnishings"/>
    <x v="1060"/>
    <n v="79.384"/>
    <n v="1"/>
    <x v="2"/>
    <n v="29.768999999999998"/>
    <x v="19"/>
    <x v="5"/>
    <x v="0"/>
  </r>
  <r>
    <x v="1056"/>
    <x v="676"/>
    <d v="2016-01-12T00:00:00"/>
    <s v="Standard Class"/>
    <s v="DW-13480"/>
    <s v="Dianna Wilson"/>
    <x v="2"/>
    <x v="0"/>
    <x v="182"/>
    <x v="1"/>
    <n v="94601"/>
    <x v="1"/>
    <s v="OFF-AR-10003696"/>
    <s v="Office Supplies"/>
    <s v="Art"/>
    <x v="1245"/>
    <n v="34.58"/>
    <n v="1"/>
    <x v="0"/>
    <n v="10.0282"/>
    <x v="29"/>
    <x v="9"/>
    <x v="0"/>
  </r>
  <r>
    <x v="1057"/>
    <x v="677"/>
    <d v="2017-03-19T00:00:00"/>
    <s v="Standard Class"/>
    <s v="KF-16285"/>
    <s v="Karen Ferguson"/>
    <x v="2"/>
    <x v="0"/>
    <x v="286"/>
    <x v="1"/>
    <n v="95336"/>
    <x v="1"/>
    <s v="OFF-PA-10004359"/>
    <s v="Office Supplies"/>
    <s v="Paper"/>
    <x v="1068"/>
    <n v="314.55"/>
    <n v="3"/>
    <x v="0"/>
    <n v="150.98400000000001"/>
    <x v="7"/>
    <x v="10"/>
    <x v="3"/>
  </r>
  <r>
    <x v="1058"/>
    <x v="63"/>
    <d v="2016-10-19T00:00:00"/>
    <s v="Standard Class"/>
    <s v="HA-14920"/>
    <s v="Helen Andreada"/>
    <x v="0"/>
    <x v="0"/>
    <x v="128"/>
    <x v="5"/>
    <n v="78041"/>
    <x v="2"/>
    <s v="TEC-AC-10002402"/>
    <s v="Technology"/>
    <s v="Accessories"/>
    <x v="657"/>
    <n v="191.976"/>
    <n v="3"/>
    <x v="2"/>
    <n v="23.997"/>
    <x v="7"/>
    <x v="2"/>
    <x v="0"/>
  </r>
  <r>
    <x v="1058"/>
    <x v="63"/>
    <d v="2016-10-19T00:00:00"/>
    <s v="Standard Class"/>
    <s v="HA-14920"/>
    <s v="Helen Andreada"/>
    <x v="0"/>
    <x v="0"/>
    <x v="128"/>
    <x v="5"/>
    <n v="78041"/>
    <x v="2"/>
    <s v="OFF-PA-10000551"/>
    <s v="Office Supplies"/>
    <s v="Paper"/>
    <x v="1246"/>
    <n v="8.2880000000000003"/>
    <n v="2"/>
    <x v="2"/>
    <n v="3.0044"/>
    <x v="7"/>
    <x v="2"/>
    <x v="0"/>
  </r>
  <r>
    <x v="1058"/>
    <x v="63"/>
    <d v="2016-10-19T00:00:00"/>
    <s v="Standard Class"/>
    <s v="HA-14920"/>
    <s v="Helen Andreada"/>
    <x v="0"/>
    <x v="0"/>
    <x v="128"/>
    <x v="5"/>
    <n v="78041"/>
    <x v="2"/>
    <s v="FUR-FU-10003394"/>
    <s v="Furniture"/>
    <s v="Furnishings"/>
    <x v="583"/>
    <n v="139.91999999999999"/>
    <n v="5"/>
    <x v="7"/>
    <n v="-150.41399999999999"/>
    <x v="7"/>
    <x v="2"/>
    <x v="0"/>
  </r>
  <r>
    <x v="1058"/>
    <x v="63"/>
    <d v="2016-10-19T00:00:00"/>
    <s v="Standard Class"/>
    <s v="HA-14920"/>
    <s v="Helen Andreada"/>
    <x v="0"/>
    <x v="0"/>
    <x v="128"/>
    <x v="5"/>
    <n v="78041"/>
    <x v="2"/>
    <s v="OFF-AR-10002067"/>
    <s v="Office Supplies"/>
    <s v="Art"/>
    <x v="1154"/>
    <n v="15.872"/>
    <n v="1"/>
    <x v="2"/>
    <n v="1.1903999999999999"/>
    <x v="7"/>
    <x v="2"/>
    <x v="0"/>
  </r>
  <r>
    <x v="1058"/>
    <x v="63"/>
    <d v="2016-10-19T00:00:00"/>
    <s v="Standard Class"/>
    <s v="HA-14920"/>
    <s v="Helen Andreada"/>
    <x v="0"/>
    <x v="0"/>
    <x v="128"/>
    <x v="5"/>
    <n v="78041"/>
    <x v="2"/>
    <s v="OFF-BI-10004140"/>
    <s v="Office Supplies"/>
    <s v="Binders"/>
    <x v="307"/>
    <n v="6.2859999999999996"/>
    <n v="7"/>
    <x v="3"/>
    <n v="-11.000500000000001"/>
    <x v="7"/>
    <x v="2"/>
    <x v="0"/>
  </r>
  <r>
    <x v="1059"/>
    <x v="678"/>
    <d v="2017-01-30T00:00:00"/>
    <s v="Second Class"/>
    <s v="JH-15820"/>
    <s v="John Huston"/>
    <x v="0"/>
    <x v="0"/>
    <x v="239"/>
    <x v="24"/>
    <n v="44240"/>
    <x v="3"/>
    <s v="OFF-AR-10004078"/>
    <s v="Office Supplies"/>
    <s v="Art"/>
    <x v="512"/>
    <n v="14.016"/>
    <n v="3"/>
    <x v="2"/>
    <n v="1.752"/>
    <x v="8"/>
    <x v="9"/>
    <x v="3"/>
  </r>
  <r>
    <x v="1059"/>
    <x v="678"/>
    <d v="2017-01-30T00:00:00"/>
    <s v="Second Class"/>
    <s v="JH-15820"/>
    <s v="John Huston"/>
    <x v="0"/>
    <x v="0"/>
    <x v="239"/>
    <x v="24"/>
    <n v="44240"/>
    <x v="3"/>
    <s v="TEC-AC-10000927"/>
    <s v="Technology"/>
    <s v="Accessories"/>
    <x v="701"/>
    <n v="71.975999999999999"/>
    <n v="3"/>
    <x v="2"/>
    <n v="-8.9969999999999999"/>
    <x v="8"/>
    <x v="9"/>
    <x v="3"/>
  </r>
  <r>
    <x v="1059"/>
    <x v="678"/>
    <d v="2017-01-30T00:00:00"/>
    <s v="Second Class"/>
    <s v="JH-15820"/>
    <s v="John Huston"/>
    <x v="0"/>
    <x v="0"/>
    <x v="239"/>
    <x v="24"/>
    <n v="44240"/>
    <x v="3"/>
    <s v="TEC-PH-10003931"/>
    <s v="Technology"/>
    <s v="Phones"/>
    <x v="161"/>
    <n v="107.982"/>
    <n v="3"/>
    <x v="10"/>
    <n v="-26.9955"/>
    <x v="8"/>
    <x v="9"/>
    <x v="3"/>
  </r>
  <r>
    <x v="1060"/>
    <x v="123"/>
    <d v="2017-11-25T00:00:00"/>
    <s v="Standard Class"/>
    <s v="LC-16930"/>
    <s v="Linda Cazamias"/>
    <x v="1"/>
    <x v="0"/>
    <x v="287"/>
    <x v="5"/>
    <n v="76903"/>
    <x v="2"/>
    <s v="FUR-CH-10004675"/>
    <s v="Furniture"/>
    <s v="Chairs"/>
    <x v="635"/>
    <n v="305.31200000000001"/>
    <n v="2"/>
    <x v="4"/>
    <n v="-8.7232000000000003"/>
    <x v="12"/>
    <x v="0"/>
    <x v="3"/>
  </r>
  <r>
    <x v="1061"/>
    <x v="601"/>
    <d v="2014-08-03T00:00:00"/>
    <s v="First Class"/>
    <s v="IL-15100"/>
    <s v="Ivan Liston"/>
    <x v="0"/>
    <x v="0"/>
    <x v="8"/>
    <x v="1"/>
    <n v="94122"/>
    <x v="1"/>
    <s v="OFF-BI-10004506"/>
    <s v="Office Supplies"/>
    <s v="Binders"/>
    <x v="1247"/>
    <n v="19.751999999999999"/>
    <n v="3"/>
    <x v="2"/>
    <n v="6.9131999999999998"/>
    <x v="26"/>
    <x v="6"/>
    <x v="2"/>
  </r>
  <r>
    <x v="1062"/>
    <x v="679"/>
    <d v="2016-08-04T00:00:00"/>
    <s v="Standard Class"/>
    <s v="LS-16975"/>
    <s v="Lindsay Shagiari"/>
    <x v="2"/>
    <x v="0"/>
    <x v="12"/>
    <x v="5"/>
    <n v="77070"/>
    <x v="2"/>
    <s v="OFF-BI-10002353"/>
    <s v="Office Supplies"/>
    <s v="Binders"/>
    <x v="1077"/>
    <n v="9.2639999999999993"/>
    <n v="3"/>
    <x v="3"/>
    <n v="-13.896000000000001"/>
    <x v="17"/>
    <x v="7"/>
    <x v="0"/>
  </r>
  <r>
    <x v="1063"/>
    <x v="117"/>
    <d v="2015-08-03T00:00:00"/>
    <s v="Second Class"/>
    <s v="CC-12610"/>
    <s v="Corey Catlett"/>
    <x v="1"/>
    <x v="0"/>
    <x v="12"/>
    <x v="5"/>
    <n v="77041"/>
    <x v="2"/>
    <s v="OFF-ST-10000943"/>
    <s v="Office Supplies"/>
    <s v="Storage"/>
    <x v="1204"/>
    <n v="61.792000000000002"/>
    <n v="4"/>
    <x v="2"/>
    <n v="6.1791999999999998"/>
    <x v="17"/>
    <x v="7"/>
    <x v="1"/>
  </r>
  <r>
    <x v="1064"/>
    <x v="680"/>
    <d v="2016-10-21T00:00:00"/>
    <s v="Standard Class"/>
    <s v="PB-18805"/>
    <s v="Patrick Bzostek"/>
    <x v="2"/>
    <x v="0"/>
    <x v="288"/>
    <x v="7"/>
    <n v="84106"/>
    <x v="1"/>
    <s v="OFF-PA-10000740"/>
    <s v="Office Supplies"/>
    <s v="Paper"/>
    <x v="1248"/>
    <n v="45.68"/>
    <n v="2"/>
    <x v="0"/>
    <n v="21.012799999999999"/>
    <x v="4"/>
    <x v="2"/>
    <x v="0"/>
  </r>
  <r>
    <x v="1064"/>
    <x v="680"/>
    <d v="2016-10-21T00:00:00"/>
    <s v="Standard Class"/>
    <s v="PB-18805"/>
    <s v="Patrick Bzostek"/>
    <x v="2"/>
    <x v="0"/>
    <x v="288"/>
    <x v="7"/>
    <n v="84106"/>
    <x v="1"/>
    <s v="OFF-PA-10003001"/>
    <s v="Office Supplies"/>
    <s v="Paper"/>
    <x v="1073"/>
    <n v="60.12"/>
    <n v="9"/>
    <x v="0"/>
    <n v="28.857600000000001"/>
    <x v="4"/>
    <x v="2"/>
    <x v="0"/>
  </r>
  <r>
    <x v="1064"/>
    <x v="680"/>
    <d v="2016-10-21T00:00:00"/>
    <s v="Standard Class"/>
    <s v="PB-18805"/>
    <s v="Patrick Bzostek"/>
    <x v="2"/>
    <x v="0"/>
    <x v="288"/>
    <x v="7"/>
    <n v="84106"/>
    <x v="1"/>
    <s v="OFF-BI-10001628"/>
    <s v="Office Supplies"/>
    <s v="Binders"/>
    <x v="1112"/>
    <n v="41.72"/>
    <n v="5"/>
    <x v="2"/>
    <n v="13.0375"/>
    <x v="4"/>
    <x v="2"/>
    <x v="0"/>
  </r>
  <r>
    <x v="1064"/>
    <x v="680"/>
    <d v="2016-10-21T00:00:00"/>
    <s v="Standard Class"/>
    <s v="PB-18805"/>
    <s v="Patrick Bzostek"/>
    <x v="2"/>
    <x v="0"/>
    <x v="288"/>
    <x v="7"/>
    <n v="84106"/>
    <x v="1"/>
    <s v="OFF-PA-10001509"/>
    <s v="Office Supplies"/>
    <s v="Paper"/>
    <x v="422"/>
    <n v="71.599999999999994"/>
    <n v="8"/>
    <x v="0"/>
    <n v="32.936"/>
    <x v="4"/>
    <x v="2"/>
    <x v="0"/>
  </r>
  <r>
    <x v="1065"/>
    <x v="681"/>
    <d v="2016-05-11T00:00:00"/>
    <s v="Standard Class"/>
    <s v="CJ-12010"/>
    <s v="Caroline Jumper"/>
    <x v="0"/>
    <x v="0"/>
    <x v="20"/>
    <x v="15"/>
    <n v="10009"/>
    <x v="3"/>
    <s v="OFF-BI-10000309"/>
    <s v="Office Supplies"/>
    <s v="Binders"/>
    <x v="338"/>
    <n v="85.231999999999999"/>
    <n v="7"/>
    <x v="2"/>
    <n v="30.896599999999999"/>
    <x v="29"/>
    <x v="5"/>
    <x v="0"/>
  </r>
  <r>
    <x v="1065"/>
    <x v="681"/>
    <d v="2016-05-11T00:00:00"/>
    <s v="Standard Class"/>
    <s v="CJ-12010"/>
    <s v="Caroline Jumper"/>
    <x v="0"/>
    <x v="0"/>
    <x v="20"/>
    <x v="15"/>
    <n v="10009"/>
    <x v="3"/>
    <s v="OFF-LA-10003923"/>
    <s v="Office Supplies"/>
    <s v="Labels"/>
    <x v="429"/>
    <n v="44.4"/>
    <n v="3"/>
    <x v="0"/>
    <n v="22.2"/>
    <x v="29"/>
    <x v="5"/>
    <x v="0"/>
  </r>
  <r>
    <x v="1065"/>
    <x v="681"/>
    <d v="2016-05-11T00:00:00"/>
    <s v="Standard Class"/>
    <s v="CJ-12010"/>
    <s v="Caroline Jumper"/>
    <x v="0"/>
    <x v="0"/>
    <x v="20"/>
    <x v="15"/>
    <n v="10009"/>
    <x v="3"/>
    <s v="FUR-CH-10002084"/>
    <s v="Furniture"/>
    <s v="Chairs"/>
    <x v="1249"/>
    <n v="442.76400000000001"/>
    <n v="4"/>
    <x v="9"/>
    <n v="59.035200000000003"/>
    <x v="29"/>
    <x v="5"/>
    <x v="0"/>
  </r>
  <r>
    <x v="1065"/>
    <x v="681"/>
    <d v="2016-05-11T00:00:00"/>
    <s v="Standard Class"/>
    <s v="CJ-12010"/>
    <s v="Caroline Jumper"/>
    <x v="0"/>
    <x v="0"/>
    <x v="20"/>
    <x v="15"/>
    <n v="10009"/>
    <x v="3"/>
    <s v="TEC-MA-10000488"/>
    <s v="Technology"/>
    <s v="Machines"/>
    <x v="1138"/>
    <n v="3999.95"/>
    <n v="5"/>
    <x v="0"/>
    <n v="1159.9855"/>
    <x v="29"/>
    <x v="5"/>
    <x v="0"/>
  </r>
  <r>
    <x v="1065"/>
    <x v="681"/>
    <d v="2016-05-11T00:00:00"/>
    <s v="Standard Class"/>
    <s v="CJ-12010"/>
    <s v="Caroline Jumper"/>
    <x v="0"/>
    <x v="0"/>
    <x v="20"/>
    <x v="15"/>
    <n v="10009"/>
    <x v="3"/>
    <s v="TEC-AC-10001767"/>
    <s v="Technology"/>
    <s v="Accessories"/>
    <x v="97"/>
    <n v="199.95"/>
    <n v="5"/>
    <x v="0"/>
    <n v="21.994499999999999"/>
    <x v="29"/>
    <x v="5"/>
    <x v="0"/>
  </r>
  <r>
    <x v="1065"/>
    <x v="681"/>
    <d v="2016-05-11T00:00:00"/>
    <s v="Standard Class"/>
    <s v="CJ-12010"/>
    <s v="Caroline Jumper"/>
    <x v="0"/>
    <x v="0"/>
    <x v="20"/>
    <x v="15"/>
    <n v="10009"/>
    <x v="3"/>
    <s v="FUR-FU-10001940"/>
    <s v="Furniture"/>
    <s v="Furnishings"/>
    <x v="222"/>
    <n v="63.68"/>
    <n v="8"/>
    <x v="0"/>
    <n v="28.019200000000001"/>
    <x v="29"/>
    <x v="5"/>
    <x v="0"/>
  </r>
  <r>
    <x v="1066"/>
    <x v="378"/>
    <d v="2017-08-04T00:00:00"/>
    <s v="Second Class"/>
    <s v="HK-14890"/>
    <s v="Heather Kirkland"/>
    <x v="1"/>
    <x v="0"/>
    <x v="162"/>
    <x v="1"/>
    <n v="93905"/>
    <x v="1"/>
    <s v="OFF-BI-10002735"/>
    <s v="Office Supplies"/>
    <s v="Binders"/>
    <x v="142"/>
    <n v="54.896000000000001"/>
    <n v="2"/>
    <x v="2"/>
    <n v="18.5274"/>
    <x v="26"/>
    <x v="6"/>
    <x v="3"/>
  </r>
  <r>
    <x v="1067"/>
    <x v="216"/>
    <d v="2016-07-14T00:00:00"/>
    <s v="Same Day"/>
    <s v="RH-19600"/>
    <s v="Rob Haberlin"/>
    <x v="0"/>
    <x v="0"/>
    <x v="114"/>
    <x v="19"/>
    <n v="35810"/>
    <x v="0"/>
    <s v="TEC-AC-10002345"/>
    <s v="Technology"/>
    <s v="Accessories"/>
    <x v="175"/>
    <n v="29"/>
    <n v="2"/>
    <x v="0"/>
    <n v="7.25"/>
    <x v="19"/>
    <x v="7"/>
    <x v="0"/>
  </r>
  <r>
    <x v="1068"/>
    <x v="682"/>
    <d v="2017-08-15T00:00:00"/>
    <s v="Standard Class"/>
    <s v="IL-15100"/>
    <s v="Ivan Liston"/>
    <x v="0"/>
    <x v="0"/>
    <x v="38"/>
    <x v="14"/>
    <n v="47201"/>
    <x v="2"/>
    <s v="OFF-EN-10003134"/>
    <s v="Office Supplies"/>
    <s v="Envelopes"/>
    <x v="153"/>
    <n v="70.08"/>
    <n v="6"/>
    <x v="0"/>
    <n v="35.04"/>
    <x v="13"/>
    <x v="6"/>
    <x v="3"/>
  </r>
  <r>
    <x v="1068"/>
    <x v="682"/>
    <d v="2017-08-15T00:00:00"/>
    <s v="Standard Class"/>
    <s v="IL-15100"/>
    <s v="Ivan Liston"/>
    <x v="0"/>
    <x v="0"/>
    <x v="38"/>
    <x v="14"/>
    <n v="47201"/>
    <x v="2"/>
    <s v="FUR-FU-10003708"/>
    <s v="Furniture"/>
    <s v="Furnishings"/>
    <x v="71"/>
    <n v="121.3"/>
    <n v="2"/>
    <x v="0"/>
    <n v="25.472999999999999"/>
    <x v="13"/>
    <x v="6"/>
    <x v="3"/>
  </r>
  <r>
    <x v="1068"/>
    <x v="682"/>
    <d v="2017-08-15T00:00:00"/>
    <s v="Standard Class"/>
    <s v="IL-15100"/>
    <s v="Ivan Liston"/>
    <x v="0"/>
    <x v="0"/>
    <x v="38"/>
    <x v="14"/>
    <n v="47201"/>
    <x v="2"/>
    <s v="TEC-PH-10003645"/>
    <s v="Technology"/>
    <s v="Phones"/>
    <x v="297"/>
    <n v="1454.49"/>
    <n v="9"/>
    <x v="0"/>
    <n v="378.16739999999999"/>
    <x v="13"/>
    <x v="6"/>
    <x v="3"/>
  </r>
  <r>
    <x v="1069"/>
    <x v="674"/>
    <d v="2016-06-29T00:00:00"/>
    <s v="Standard Class"/>
    <s v="AS-10240"/>
    <s v="Alan Shonely"/>
    <x v="0"/>
    <x v="0"/>
    <x v="1"/>
    <x v="1"/>
    <n v="90049"/>
    <x v="1"/>
    <s v="OFF-AP-10000692"/>
    <s v="Office Supplies"/>
    <s v="Appliances"/>
    <x v="1250"/>
    <n v="60.81"/>
    <n v="3"/>
    <x v="0"/>
    <n v="17.026800000000001"/>
    <x v="10"/>
    <x v="1"/>
    <x v="0"/>
  </r>
  <r>
    <x v="1070"/>
    <x v="107"/>
    <d v="2016-12-17T00:00:00"/>
    <s v="Standard Class"/>
    <s v="AP-10915"/>
    <s v="Arthur Prichep"/>
    <x v="0"/>
    <x v="0"/>
    <x v="4"/>
    <x v="4"/>
    <n v="98105"/>
    <x v="1"/>
    <s v="OFF-BI-10001718"/>
    <s v="Office Supplies"/>
    <s v="Binders"/>
    <x v="1225"/>
    <n v="153.55199999999999"/>
    <n v="3"/>
    <x v="2"/>
    <n v="51.823799999999999"/>
    <x v="13"/>
    <x v="4"/>
    <x v="0"/>
  </r>
  <r>
    <x v="1070"/>
    <x v="107"/>
    <d v="2016-12-17T00:00:00"/>
    <s v="Standard Class"/>
    <s v="AP-10915"/>
    <s v="Arthur Prichep"/>
    <x v="0"/>
    <x v="0"/>
    <x v="4"/>
    <x v="4"/>
    <n v="98105"/>
    <x v="1"/>
    <s v="OFF-AP-10002082"/>
    <s v="Office Supplies"/>
    <s v="Appliances"/>
    <x v="1101"/>
    <n v="65.34"/>
    <n v="3"/>
    <x v="0"/>
    <n v="22.869"/>
    <x v="13"/>
    <x v="4"/>
    <x v="0"/>
  </r>
  <r>
    <x v="1070"/>
    <x v="107"/>
    <d v="2016-12-17T00:00:00"/>
    <s v="Standard Class"/>
    <s v="AP-10915"/>
    <s v="Arthur Prichep"/>
    <x v="0"/>
    <x v="0"/>
    <x v="4"/>
    <x v="4"/>
    <n v="98105"/>
    <x v="1"/>
    <s v="OFF-PA-10001125"/>
    <s v="Office Supplies"/>
    <s v="Paper"/>
    <x v="1021"/>
    <n v="123.92"/>
    <n v="4"/>
    <x v="0"/>
    <n v="55.764000000000003"/>
    <x v="13"/>
    <x v="4"/>
    <x v="0"/>
  </r>
  <r>
    <x v="1070"/>
    <x v="107"/>
    <d v="2016-12-17T00:00:00"/>
    <s v="Standard Class"/>
    <s v="AP-10915"/>
    <s v="Arthur Prichep"/>
    <x v="0"/>
    <x v="0"/>
    <x v="4"/>
    <x v="4"/>
    <n v="98105"/>
    <x v="1"/>
    <s v="OFF-AP-10000252"/>
    <s v="Office Supplies"/>
    <s v="Appliances"/>
    <x v="1251"/>
    <n v="35.1"/>
    <n v="3"/>
    <x v="0"/>
    <n v="12.285"/>
    <x v="13"/>
    <x v="4"/>
    <x v="0"/>
  </r>
  <r>
    <x v="1070"/>
    <x v="107"/>
    <d v="2016-12-17T00:00:00"/>
    <s v="Standard Class"/>
    <s v="AP-10915"/>
    <s v="Arthur Prichep"/>
    <x v="0"/>
    <x v="0"/>
    <x v="4"/>
    <x v="4"/>
    <n v="98105"/>
    <x v="1"/>
    <s v="TEC-AC-10003038"/>
    <s v="Technology"/>
    <s v="Accessories"/>
    <x v="1033"/>
    <n v="44.75"/>
    <n v="5"/>
    <x v="0"/>
    <n v="8.5024999999999995"/>
    <x v="13"/>
    <x v="4"/>
    <x v="0"/>
  </r>
  <r>
    <x v="1071"/>
    <x v="49"/>
    <d v="2016-12-06T00:00:00"/>
    <s v="Standard Class"/>
    <s v="AG-10390"/>
    <s v="Allen Goldenen"/>
    <x v="0"/>
    <x v="0"/>
    <x v="289"/>
    <x v="18"/>
    <n v="37918"/>
    <x v="0"/>
    <s v="OFF-AR-10000940"/>
    <s v="Office Supplies"/>
    <s v="Art"/>
    <x v="135"/>
    <n v="4.7039999999999997"/>
    <n v="2"/>
    <x v="2"/>
    <n v="0.41160000000000002"/>
    <x v="26"/>
    <x v="4"/>
    <x v="0"/>
  </r>
  <r>
    <x v="1072"/>
    <x v="683"/>
    <d v="2014-12-04T00:00:00"/>
    <s v="Standard Class"/>
    <s v="BF-11080"/>
    <s v="Bart Folk"/>
    <x v="0"/>
    <x v="0"/>
    <x v="122"/>
    <x v="19"/>
    <n v="36116"/>
    <x v="0"/>
    <s v="OFF-AR-10001954"/>
    <s v="Office Supplies"/>
    <s v="Art"/>
    <x v="563"/>
    <n v="14.67"/>
    <n v="3"/>
    <x v="0"/>
    <n v="3.9609000000000001"/>
    <x v="22"/>
    <x v="0"/>
    <x v="2"/>
  </r>
  <r>
    <x v="1073"/>
    <x v="262"/>
    <d v="2015-04-02T00:00:00"/>
    <s v="Standard Class"/>
    <s v="CK-12205"/>
    <s v="Chloris Kastensmidt"/>
    <x v="0"/>
    <x v="0"/>
    <x v="10"/>
    <x v="9"/>
    <n v="19120"/>
    <x v="3"/>
    <s v="OFF-PA-10003177"/>
    <s v="Office Supplies"/>
    <s v="Paper"/>
    <x v="89"/>
    <n v="15.552"/>
    <n v="3"/>
    <x v="2"/>
    <n v="5.4432"/>
    <x v="22"/>
    <x v="10"/>
    <x v="1"/>
  </r>
  <r>
    <x v="1073"/>
    <x v="262"/>
    <d v="2015-04-02T00:00:00"/>
    <s v="Standard Class"/>
    <s v="CK-12205"/>
    <s v="Chloris Kastensmidt"/>
    <x v="0"/>
    <x v="0"/>
    <x v="10"/>
    <x v="9"/>
    <n v="19120"/>
    <x v="3"/>
    <s v="OFF-PA-10000533"/>
    <s v="Office Supplies"/>
    <s v="Paper"/>
    <x v="1205"/>
    <n v="5.2320000000000002"/>
    <n v="1"/>
    <x v="2"/>
    <n v="1.7003999999999999"/>
    <x v="22"/>
    <x v="10"/>
    <x v="1"/>
  </r>
  <r>
    <x v="1074"/>
    <x v="106"/>
    <d v="2014-06-06T00:00:00"/>
    <s v="Standard Class"/>
    <s v="LT-17110"/>
    <s v="Liz Thompson"/>
    <x v="0"/>
    <x v="0"/>
    <x v="290"/>
    <x v="36"/>
    <n v="72209"/>
    <x v="0"/>
    <s v="FUR-FU-10001935"/>
    <s v="Furniture"/>
    <s v="Furnishings"/>
    <x v="345"/>
    <n v="22.2"/>
    <n v="6"/>
    <x v="0"/>
    <n v="9.1020000000000003"/>
    <x v="26"/>
    <x v="1"/>
    <x v="2"/>
  </r>
  <r>
    <x v="1074"/>
    <x v="106"/>
    <d v="2014-06-06T00:00:00"/>
    <s v="Standard Class"/>
    <s v="LT-17110"/>
    <s v="Liz Thompson"/>
    <x v="0"/>
    <x v="0"/>
    <x v="290"/>
    <x v="36"/>
    <n v="72209"/>
    <x v="0"/>
    <s v="TEC-PH-10002563"/>
    <s v="Technology"/>
    <s v="Phones"/>
    <x v="203"/>
    <n v="881.93"/>
    <n v="7"/>
    <x v="0"/>
    <n v="229.30179999999999"/>
    <x v="26"/>
    <x v="1"/>
    <x v="2"/>
  </r>
  <r>
    <x v="1075"/>
    <x v="684"/>
    <d v="2015-09-12T00:00:00"/>
    <s v="Standard Class"/>
    <s v="BT-11305"/>
    <s v="Beth Thompson"/>
    <x v="2"/>
    <x v="0"/>
    <x v="4"/>
    <x v="4"/>
    <n v="98103"/>
    <x v="1"/>
    <s v="OFF-BI-10002160"/>
    <s v="Office Supplies"/>
    <s v="Binders"/>
    <x v="315"/>
    <n v="6.0960000000000001"/>
    <n v="2"/>
    <x v="2"/>
    <n v="2.1335999999999999"/>
    <x v="24"/>
    <x v="8"/>
    <x v="1"/>
  </r>
  <r>
    <x v="1075"/>
    <x v="684"/>
    <d v="2015-09-12T00:00:00"/>
    <s v="Standard Class"/>
    <s v="BT-11305"/>
    <s v="Beth Thompson"/>
    <x v="2"/>
    <x v="0"/>
    <x v="4"/>
    <x v="4"/>
    <n v="98103"/>
    <x v="1"/>
    <s v="FUR-FU-10004748"/>
    <s v="Furniture"/>
    <s v="Furnishings"/>
    <x v="1252"/>
    <n v="191.82"/>
    <n v="3"/>
    <x v="0"/>
    <n v="74.809799999999996"/>
    <x v="24"/>
    <x v="8"/>
    <x v="1"/>
  </r>
  <r>
    <x v="1076"/>
    <x v="685"/>
    <d v="2015-07-05T00:00:00"/>
    <s v="Standard Class"/>
    <s v="SC-20725"/>
    <s v="Steven Cartwright"/>
    <x v="0"/>
    <x v="0"/>
    <x v="152"/>
    <x v="9"/>
    <n v="17602"/>
    <x v="3"/>
    <s v="FUR-FU-10001473"/>
    <s v="Furniture"/>
    <s v="Furnishings"/>
    <x v="1253"/>
    <n v="20.103999999999999"/>
    <n v="1"/>
    <x v="2"/>
    <n v="1.7591000000000001"/>
    <x v="25"/>
    <x v="1"/>
    <x v="1"/>
  </r>
  <r>
    <x v="1077"/>
    <x v="545"/>
    <d v="2016-09-12T00:00:00"/>
    <s v="Second Class"/>
    <s v="CG-12040"/>
    <s v="Catherine Glotzbach"/>
    <x v="2"/>
    <x v="0"/>
    <x v="39"/>
    <x v="18"/>
    <n v="37620"/>
    <x v="0"/>
    <s v="OFF-AR-10000538"/>
    <s v="Office Supplies"/>
    <s v="Art"/>
    <x v="1254"/>
    <n v="67.56"/>
    <n v="3"/>
    <x v="2"/>
    <n v="8.4450000000000003"/>
    <x v="13"/>
    <x v="8"/>
    <x v="0"/>
  </r>
  <r>
    <x v="1078"/>
    <x v="686"/>
    <d v="2014-07-20T00:00:00"/>
    <s v="Standard Class"/>
    <s v="AW-10930"/>
    <s v="Arthur Wiediger"/>
    <x v="2"/>
    <x v="0"/>
    <x v="34"/>
    <x v="10"/>
    <n v="60505"/>
    <x v="2"/>
    <s v="OFF-BI-10001098"/>
    <s v="Office Supplies"/>
    <s v="Binders"/>
    <x v="410"/>
    <n v="29.931999999999999"/>
    <n v="7"/>
    <x v="3"/>
    <n v="-46.394599999999997"/>
    <x v="19"/>
    <x v="7"/>
    <x v="2"/>
  </r>
  <r>
    <x v="1078"/>
    <x v="686"/>
    <d v="2014-07-20T00:00:00"/>
    <s v="Standard Class"/>
    <s v="AW-10930"/>
    <s v="Arthur Wiediger"/>
    <x v="2"/>
    <x v="0"/>
    <x v="34"/>
    <x v="10"/>
    <n v="60505"/>
    <x v="2"/>
    <s v="TEC-PH-10001552"/>
    <s v="Technology"/>
    <s v="Phones"/>
    <x v="180"/>
    <n v="38.271999999999998"/>
    <n v="4"/>
    <x v="2"/>
    <n v="3.8271999999999999"/>
    <x v="19"/>
    <x v="7"/>
    <x v="2"/>
  </r>
  <r>
    <x v="1079"/>
    <x v="421"/>
    <d v="2015-08-26T00:00:00"/>
    <s v="Standard Class"/>
    <s v="RB-19705"/>
    <s v="Roger Barcio"/>
    <x v="2"/>
    <x v="0"/>
    <x v="20"/>
    <x v="15"/>
    <n v="10009"/>
    <x v="3"/>
    <s v="OFF-AR-10000390"/>
    <s v="Office Supplies"/>
    <s v="Art"/>
    <x v="105"/>
    <n v="16.52"/>
    <n v="4"/>
    <x v="0"/>
    <n v="7.5991999999999997"/>
    <x v="6"/>
    <x v="6"/>
    <x v="1"/>
  </r>
  <r>
    <x v="1080"/>
    <x v="687"/>
    <d v="2014-11-16T00:00:00"/>
    <s v="Second Class"/>
    <s v="ML-17410"/>
    <s v="Maris LaWare"/>
    <x v="0"/>
    <x v="0"/>
    <x v="54"/>
    <x v="29"/>
    <n v="6824"/>
    <x v="3"/>
    <s v="TEC-PH-10001079"/>
    <s v="Technology"/>
    <s v="Phones"/>
    <x v="1255"/>
    <n v="832.93"/>
    <n v="7"/>
    <x v="0"/>
    <n v="233.22040000000001"/>
    <x v="19"/>
    <x v="0"/>
    <x v="2"/>
  </r>
  <r>
    <x v="1080"/>
    <x v="687"/>
    <d v="2014-11-16T00:00:00"/>
    <s v="Second Class"/>
    <s v="ML-17410"/>
    <s v="Maris LaWare"/>
    <x v="0"/>
    <x v="0"/>
    <x v="54"/>
    <x v="29"/>
    <n v="6824"/>
    <x v="3"/>
    <s v="OFF-BI-10003460"/>
    <s v="Office Supplies"/>
    <s v="Binders"/>
    <x v="237"/>
    <n v="43.8"/>
    <n v="10"/>
    <x v="0"/>
    <n v="21.024000000000001"/>
    <x v="19"/>
    <x v="0"/>
    <x v="2"/>
  </r>
  <r>
    <x v="1081"/>
    <x v="581"/>
    <d v="2016-11-30T00:00:00"/>
    <s v="First Class"/>
    <s v="VB-21745"/>
    <s v="Victoria Brennan"/>
    <x v="1"/>
    <x v="0"/>
    <x v="291"/>
    <x v="12"/>
    <n v="48146"/>
    <x v="2"/>
    <s v="OFF-AP-10003842"/>
    <s v="Office Supplies"/>
    <s v="Appliances"/>
    <x v="1256"/>
    <n v="167.292"/>
    <n v="6"/>
    <x v="9"/>
    <n v="29.7408"/>
    <x v="8"/>
    <x v="0"/>
    <x v="0"/>
  </r>
  <r>
    <x v="1082"/>
    <x v="610"/>
    <d v="2017-11-25T00:00:00"/>
    <s v="Standard Class"/>
    <s v="SW-20275"/>
    <s v="Scott Williamson"/>
    <x v="0"/>
    <x v="0"/>
    <x v="20"/>
    <x v="15"/>
    <n v="10035"/>
    <x v="3"/>
    <s v="FUR-FU-10003535"/>
    <s v="Furniture"/>
    <s v="Furnishings"/>
    <x v="897"/>
    <n v="27.42"/>
    <n v="1"/>
    <x v="0"/>
    <n v="11.2422"/>
    <x v="30"/>
    <x v="0"/>
    <x v="3"/>
  </r>
  <r>
    <x v="1083"/>
    <x v="172"/>
    <d v="2017-10-02T00:00:00"/>
    <s v="First Class"/>
    <s v="NS-18505"/>
    <s v="Neola Schneider"/>
    <x v="0"/>
    <x v="0"/>
    <x v="49"/>
    <x v="1"/>
    <n v="95123"/>
    <x v="1"/>
    <s v="OFF-BI-10002012"/>
    <s v="Office Supplies"/>
    <s v="Binders"/>
    <x v="749"/>
    <n v="1.44"/>
    <n v="1"/>
    <x v="2"/>
    <n v="0.504"/>
    <x v="26"/>
    <x v="2"/>
    <x v="3"/>
  </r>
  <r>
    <x v="1083"/>
    <x v="172"/>
    <d v="2017-10-02T00:00:00"/>
    <s v="First Class"/>
    <s v="NS-18505"/>
    <s v="Neola Schneider"/>
    <x v="0"/>
    <x v="0"/>
    <x v="49"/>
    <x v="1"/>
    <n v="95123"/>
    <x v="1"/>
    <s v="OFF-BI-10001922"/>
    <s v="Office Supplies"/>
    <s v="Binders"/>
    <x v="305"/>
    <n v="61.776000000000003"/>
    <n v="13"/>
    <x v="2"/>
    <n v="20.849399999999999"/>
    <x v="26"/>
    <x v="2"/>
    <x v="3"/>
  </r>
  <r>
    <x v="1083"/>
    <x v="172"/>
    <d v="2017-10-02T00:00:00"/>
    <s v="First Class"/>
    <s v="NS-18505"/>
    <s v="Neola Schneider"/>
    <x v="0"/>
    <x v="0"/>
    <x v="49"/>
    <x v="1"/>
    <n v="95123"/>
    <x v="1"/>
    <s v="OFF-AP-10000576"/>
    <s v="Office Supplies"/>
    <s v="Appliances"/>
    <x v="850"/>
    <n v="241.96"/>
    <n v="2"/>
    <x v="0"/>
    <n v="60.49"/>
    <x v="26"/>
    <x v="2"/>
    <x v="3"/>
  </r>
  <r>
    <x v="1083"/>
    <x v="172"/>
    <d v="2017-10-02T00:00:00"/>
    <s v="First Class"/>
    <s v="NS-18505"/>
    <s v="Neola Schneider"/>
    <x v="0"/>
    <x v="0"/>
    <x v="49"/>
    <x v="1"/>
    <n v="95123"/>
    <x v="1"/>
    <s v="FUR-CH-10000553"/>
    <s v="Furniture"/>
    <s v="Chairs"/>
    <x v="1257"/>
    <n v="108.608"/>
    <n v="4"/>
    <x v="2"/>
    <n v="9.5031999999999996"/>
    <x v="26"/>
    <x v="2"/>
    <x v="3"/>
  </r>
  <r>
    <x v="1084"/>
    <x v="59"/>
    <d v="2014-09-25T00:00:00"/>
    <s v="Standard Class"/>
    <s v="DB-13555"/>
    <s v="Dorothy Badders"/>
    <x v="1"/>
    <x v="0"/>
    <x v="108"/>
    <x v="2"/>
    <n v="32216"/>
    <x v="0"/>
    <s v="OFF-AR-10003469"/>
    <s v="Office Supplies"/>
    <s v="Art"/>
    <x v="1258"/>
    <n v="2.8159999999999998"/>
    <n v="2"/>
    <x v="2"/>
    <n v="0.98560000000000003"/>
    <x v="14"/>
    <x v="8"/>
    <x v="2"/>
  </r>
  <r>
    <x v="1085"/>
    <x v="688"/>
    <d v="2017-08-01T00:00:00"/>
    <s v="Standard Class"/>
    <s v="MH-17620"/>
    <s v="Matt Hagelstein"/>
    <x v="1"/>
    <x v="0"/>
    <x v="8"/>
    <x v="1"/>
    <n v="94110"/>
    <x v="1"/>
    <s v="OFF-BI-10000145"/>
    <s v="Office Supplies"/>
    <s v="Binders"/>
    <x v="742"/>
    <n v="9.984"/>
    <n v="4"/>
    <x v="2"/>
    <n v="3.6192000000000002"/>
    <x v="22"/>
    <x v="7"/>
    <x v="3"/>
  </r>
  <r>
    <x v="1085"/>
    <x v="688"/>
    <d v="2017-08-01T00:00:00"/>
    <s v="Standard Class"/>
    <s v="MH-17620"/>
    <s v="Matt Hagelstein"/>
    <x v="1"/>
    <x v="0"/>
    <x v="8"/>
    <x v="1"/>
    <n v="94110"/>
    <x v="1"/>
    <s v="OFF-ST-10001580"/>
    <s v="Office Supplies"/>
    <s v="Storage"/>
    <x v="355"/>
    <n v="14.98"/>
    <n v="1"/>
    <x v="0"/>
    <n v="4.1943999999999999"/>
    <x v="22"/>
    <x v="7"/>
    <x v="3"/>
  </r>
  <r>
    <x v="1085"/>
    <x v="688"/>
    <d v="2017-08-01T00:00:00"/>
    <s v="Standard Class"/>
    <s v="MH-17620"/>
    <s v="Matt Hagelstein"/>
    <x v="1"/>
    <x v="0"/>
    <x v="8"/>
    <x v="1"/>
    <n v="94110"/>
    <x v="1"/>
    <s v="TEC-PH-10001817"/>
    <s v="Technology"/>
    <s v="Phones"/>
    <x v="1106"/>
    <n v="1145.5999999999999"/>
    <n v="4"/>
    <x v="2"/>
    <n v="100.24"/>
    <x v="22"/>
    <x v="7"/>
    <x v="3"/>
  </r>
  <r>
    <x v="1086"/>
    <x v="401"/>
    <d v="2015-12-06T00:00:00"/>
    <s v="Same Day"/>
    <s v="DK-13375"/>
    <s v="Dennis Kane"/>
    <x v="0"/>
    <x v="0"/>
    <x v="292"/>
    <x v="24"/>
    <n v="43302"/>
    <x v="3"/>
    <s v="TEC-PH-10001578"/>
    <s v="Technology"/>
    <s v="Phones"/>
    <x v="1230"/>
    <n v="485.94"/>
    <n v="2"/>
    <x v="10"/>
    <n v="-89.088999999999999"/>
    <x v="24"/>
    <x v="4"/>
    <x v="1"/>
  </r>
  <r>
    <x v="1086"/>
    <x v="401"/>
    <d v="2015-12-06T00:00:00"/>
    <s v="Same Day"/>
    <s v="DK-13375"/>
    <s v="Dennis Kane"/>
    <x v="0"/>
    <x v="0"/>
    <x v="292"/>
    <x v="24"/>
    <n v="43302"/>
    <x v="3"/>
    <s v="OFF-AR-10004078"/>
    <s v="Office Supplies"/>
    <s v="Art"/>
    <x v="512"/>
    <n v="37.375999999999998"/>
    <n v="8"/>
    <x v="2"/>
    <n v="4.6719999999999997"/>
    <x v="24"/>
    <x v="4"/>
    <x v="1"/>
  </r>
  <r>
    <x v="1086"/>
    <x v="401"/>
    <d v="2015-12-06T00:00:00"/>
    <s v="Same Day"/>
    <s v="DK-13375"/>
    <s v="Dennis Kane"/>
    <x v="0"/>
    <x v="0"/>
    <x v="292"/>
    <x v="24"/>
    <n v="43302"/>
    <x v="3"/>
    <s v="FUR-CH-10004860"/>
    <s v="Furniture"/>
    <s v="Chairs"/>
    <x v="212"/>
    <n v="70.686000000000007"/>
    <n v="1"/>
    <x v="4"/>
    <n v="-24.235199999999999"/>
    <x v="24"/>
    <x v="4"/>
    <x v="1"/>
  </r>
  <r>
    <x v="1087"/>
    <x v="689"/>
    <d v="2017-08-05T00:00:00"/>
    <s v="Standard Class"/>
    <s v="EA-14035"/>
    <s v="Erin Ashbrook"/>
    <x v="1"/>
    <x v="0"/>
    <x v="10"/>
    <x v="9"/>
    <n v="19134"/>
    <x v="3"/>
    <s v="OFF-PA-10003790"/>
    <s v="Office Supplies"/>
    <s v="Paper"/>
    <x v="1259"/>
    <n v="54.816000000000003"/>
    <n v="3"/>
    <x v="2"/>
    <n v="17.815200000000001"/>
    <x v="23"/>
    <x v="7"/>
    <x v="3"/>
  </r>
  <r>
    <x v="1088"/>
    <x v="690"/>
    <d v="2016-03-21T00:00:00"/>
    <s v="Second Class"/>
    <s v="BT-11440"/>
    <s v="Bobby Trafton"/>
    <x v="0"/>
    <x v="0"/>
    <x v="293"/>
    <x v="22"/>
    <n v="80122"/>
    <x v="1"/>
    <s v="FUR-BO-10002202"/>
    <s v="Furniture"/>
    <s v="Bookcases"/>
    <x v="1260"/>
    <n v="72.293999999999997"/>
    <n v="1"/>
    <x v="6"/>
    <n v="-98.8018"/>
    <x v="12"/>
    <x v="10"/>
    <x v="0"/>
  </r>
  <r>
    <x v="1089"/>
    <x v="570"/>
    <d v="2017-08-03T00:00:00"/>
    <s v="Standard Class"/>
    <s v="LA-16780"/>
    <s v="Laura Armstrong"/>
    <x v="1"/>
    <x v="0"/>
    <x v="89"/>
    <x v="5"/>
    <n v="78745"/>
    <x v="2"/>
    <s v="OFF-FA-10003059"/>
    <s v="Office Supplies"/>
    <s v="Fasteners"/>
    <x v="802"/>
    <n v="2.8959999999999999"/>
    <n v="2"/>
    <x v="2"/>
    <n v="0.47060000000000002"/>
    <x v="25"/>
    <x v="7"/>
    <x v="3"/>
  </r>
  <r>
    <x v="1089"/>
    <x v="570"/>
    <d v="2017-08-03T00:00:00"/>
    <s v="Standard Class"/>
    <s v="LA-16780"/>
    <s v="Laura Armstrong"/>
    <x v="1"/>
    <x v="0"/>
    <x v="89"/>
    <x v="5"/>
    <n v="78745"/>
    <x v="2"/>
    <s v="TEC-PH-10002496"/>
    <s v="Technology"/>
    <s v="Phones"/>
    <x v="495"/>
    <n v="124.792"/>
    <n v="1"/>
    <x v="2"/>
    <n v="15.599"/>
    <x v="25"/>
    <x v="7"/>
    <x v="3"/>
  </r>
  <r>
    <x v="1090"/>
    <x v="393"/>
    <d v="2016-10-05T00:00:00"/>
    <s v="Standard Class"/>
    <s v="GM-14680"/>
    <s v="Greg Matthias"/>
    <x v="0"/>
    <x v="0"/>
    <x v="20"/>
    <x v="15"/>
    <n v="10024"/>
    <x v="3"/>
    <s v="FUR-TA-10003238"/>
    <s v="Furniture"/>
    <s v="Tables"/>
    <x v="1242"/>
    <n v="330.58800000000002"/>
    <n v="1"/>
    <x v="10"/>
    <n v="-115.7058"/>
    <x v="26"/>
    <x v="2"/>
    <x v="0"/>
  </r>
  <r>
    <x v="1091"/>
    <x v="691"/>
    <d v="2014-04-05T00:00:00"/>
    <s v="Standard Class"/>
    <s v="AA-10315"/>
    <s v="Alex Avila"/>
    <x v="0"/>
    <x v="0"/>
    <x v="8"/>
    <x v="1"/>
    <n v="94122"/>
    <x v="1"/>
    <s v="OFF-BI-10004390"/>
    <s v="Office Supplies"/>
    <s v="Binders"/>
    <x v="1164"/>
    <n v="673.56799999999998"/>
    <n v="2"/>
    <x v="2"/>
    <n v="252.58799999999999"/>
    <x v="23"/>
    <x v="10"/>
    <x v="2"/>
  </r>
  <r>
    <x v="1091"/>
    <x v="691"/>
    <d v="2014-04-05T00:00:00"/>
    <s v="Standard Class"/>
    <s v="AA-10315"/>
    <s v="Alex Avila"/>
    <x v="0"/>
    <x v="0"/>
    <x v="8"/>
    <x v="1"/>
    <n v="94122"/>
    <x v="1"/>
    <s v="OFF-AP-10002765"/>
    <s v="Office Supplies"/>
    <s v="Appliances"/>
    <x v="1261"/>
    <n v="52.98"/>
    <n v="2"/>
    <x v="0"/>
    <n v="14.8344"/>
    <x v="23"/>
    <x v="10"/>
    <x v="2"/>
  </r>
  <r>
    <x v="1092"/>
    <x v="335"/>
    <d v="2017-07-01T00:00:00"/>
    <s v="Standard Class"/>
    <s v="DB-13405"/>
    <s v="Denny Blanton"/>
    <x v="0"/>
    <x v="0"/>
    <x v="189"/>
    <x v="14"/>
    <n v="46350"/>
    <x v="2"/>
    <s v="FUR-FU-10000293"/>
    <s v="Furniture"/>
    <s v="Furnishings"/>
    <x v="791"/>
    <n v="526.45000000000005"/>
    <n v="5"/>
    <x v="0"/>
    <n v="31.587"/>
    <x v="20"/>
    <x v="1"/>
    <x v="3"/>
  </r>
  <r>
    <x v="1093"/>
    <x v="362"/>
    <d v="2017-07-14T00:00:00"/>
    <s v="Standard Class"/>
    <s v="JH-15820"/>
    <s v="John Huston"/>
    <x v="0"/>
    <x v="0"/>
    <x v="22"/>
    <x v="10"/>
    <n v="60610"/>
    <x v="2"/>
    <s v="OFF-ST-10003692"/>
    <s v="Office Supplies"/>
    <s v="Storage"/>
    <x v="1262"/>
    <n v="228.92"/>
    <n v="5"/>
    <x v="2"/>
    <n v="14.307499999999999"/>
    <x v="3"/>
    <x v="7"/>
    <x v="3"/>
  </r>
  <r>
    <x v="1094"/>
    <x v="639"/>
    <d v="2015-12-16T00:00:00"/>
    <s v="Second Class"/>
    <s v="DJ-13630"/>
    <s v="Doug Jacobs"/>
    <x v="0"/>
    <x v="0"/>
    <x v="32"/>
    <x v="21"/>
    <n v="97206"/>
    <x v="1"/>
    <s v="TEC-PH-10001051"/>
    <s v="Technology"/>
    <s v="Phones"/>
    <x v="1263"/>
    <n v="319.96800000000002"/>
    <n v="4"/>
    <x v="2"/>
    <n v="35.996400000000001"/>
    <x v="19"/>
    <x v="4"/>
    <x v="1"/>
  </r>
  <r>
    <x v="1095"/>
    <x v="256"/>
    <d v="2017-12-10T00:00:00"/>
    <s v="Standard Class"/>
    <s v="QJ-19255"/>
    <s v="Quincy Jones"/>
    <x v="1"/>
    <x v="0"/>
    <x v="140"/>
    <x v="42"/>
    <n v="5408"/>
    <x v="3"/>
    <s v="TEC-AC-10001013"/>
    <s v="Technology"/>
    <s v="Accessories"/>
    <x v="821"/>
    <n v="205.03"/>
    <n v="7"/>
    <x v="0"/>
    <n v="67.659899999999993"/>
    <x v="5"/>
    <x v="4"/>
    <x v="3"/>
  </r>
  <r>
    <x v="1096"/>
    <x v="426"/>
    <d v="2015-09-17T00:00:00"/>
    <s v="Second Class"/>
    <s v="CT-11995"/>
    <s v="Carol Triggs"/>
    <x v="0"/>
    <x v="0"/>
    <x v="245"/>
    <x v="14"/>
    <n v="46203"/>
    <x v="2"/>
    <s v="OFF-ST-10000025"/>
    <s v="Office Supplies"/>
    <s v="Storage"/>
    <x v="621"/>
    <n v="190.86"/>
    <n v="2"/>
    <x v="0"/>
    <n v="11.451599999999999"/>
    <x v="4"/>
    <x v="8"/>
    <x v="1"/>
  </r>
  <r>
    <x v="1096"/>
    <x v="426"/>
    <d v="2015-09-17T00:00:00"/>
    <s v="Second Class"/>
    <s v="CT-11995"/>
    <s v="Carol Triggs"/>
    <x v="0"/>
    <x v="0"/>
    <x v="245"/>
    <x v="14"/>
    <n v="46203"/>
    <x v="2"/>
    <s v="OFF-AR-10000817"/>
    <s v="Office Supplies"/>
    <s v="Art"/>
    <x v="1264"/>
    <n v="24.32"/>
    <n v="8"/>
    <x v="0"/>
    <n v="8.2688000000000006"/>
    <x v="4"/>
    <x v="8"/>
    <x v="1"/>
  </r>
  <r>
    <x v="1097"/>
    <x v="692"/>
    <d v="2016-07-21T00:00:00"/>
    <s v="Standard Class"/>
    <s v="RH-19510"/>
    <s v="Rick Huthwaite"/>
    <x v="2"/>
    <x v="0"/>
    <x v="212"/>
    <x v="7"/>
    <n v="84604"/>
    <x v="1"/>
    <s v="OFF-SU-10000952"/>
    <s v="Office Supplies"/>
    <s v="Supplies"/>
    <x v="1265"/>
    <n v="44.4"/>
    <n v="5"/>
    <x v="0"/>
    <n v="12.432"/>
    <x v="4"/>
    <x v="7"/>
    <x v="0"/>
  </r>
  <r>
    <x v="1098"/>
    <x v="693"/>
    <d v="2017-04-26T00:00:00"/>
    <s v="Standard Class"/>
    <s v="SJ-20125"/>
    <s v="Sanjit Jacobs"/>
    <x v="2"/>
    <x v="0"/>
    <x v="22"/>
    <x v="10"/>
    <n v="60610"/>
    <x v="2"/>
    <s v="FUR-FU-10004597"/>
    <s v="Furniture"/>
    <s v="Furnishings"/>
    <x v="1266"/>
    <n v="44.4"/>
    <n v="2"/>
    <x v="7"/>
    <n v="-52.17"/>
    <x v="14"/>
    <x v="3"/>
    <x v="3"/>
  </r>
  <r>
    <x v="1099"/>
    <x v="625"/>
    <d v="2016-11-17T00:00:00"/>
    <s v="Second Class"/>
    <s v="TG-21310"/>
    <s v="Toby Gnade"/>
    <x v="0"/>
    <x v="0"/>
    <x v="1"/>
    <x v="1"/>
    <n v="90049"/>
    <x v="1"/>
    <s v="OFF-BI-10003527"/>
    <s v="Office Supplies"/>
    <s v="Binders"/>
    <x v="451"/>
    <n v="1016.792"/>
    <n v="1"/>
    <x v="2"/>
    <n v="381.29700000000003"/>
    <x v="4"/>
    <x v="0"/>
    <x v="0"/>
  </r>
  <r>
    <x v="1099"/>
    <x v="625"/>
    <d v="2016-11-17T00:00:00"/>
    <s v="Second Class"/>
    <s v="TG-21310"/>
    <s v="Toby Gnade"/>
    <x v="0"/>
    <x v="0"/>
    <x v="1"/>
    <x v="1"/>
    <n v="90049"/>
    <x v="1"/>
    <s v="OFF-BI-10002982"/>
    <s v="Office Supplies"/>
    <s v="Binders"/>
    <x v="1267"/>
    <n v="38.136000000000003"/>
    <n v="7"/>
    <x v="2"/>
    <n v="13.3476"/>
    <x v="4"/>
    <x v="0"/>
    <x v="0"/>
  </r>
  <r>
    <x v="1100"/>
    <x v="491"/>
    <d v="2016-12-01T00:00:00"/>
    <s v="Standard Class"/>
    <s v="CT-11995"/>
    <s v="Carol Triggs"/>
    <x v="0"/>
    <x v="0"/>
    <x v="10"/>
    <x v="9"/>
    <n v="19134"/>
    <x v="3"/>
    <s v="TEC-PH-10004165"/>
    <s v="Technology"/>
    <s v="Phones"/>
    <x v="895"/>
    <n v="494.98200000000003"/>
    <n v="3"/>
    <x v="10"/>
    <n v="-115.4958"/>
    <x v="20"/>
    <x v="0"/>
    <x v="0"/>
  </r>
  <r>
    <x v="1101"/>
    <x v="610"/>
    <d v="2017-11-25T00:00:00"/>
    <s v="Standard Class"/>
    <s v="BF-11005"/>
    <s v="Barry Franz"/>
    <x v="2"/>
    <x v="0"/>
    <x v="45"/>
    <x v="1"/>
    <n v="91104"/>
    <x v="1"/>
    <s v="OFF-ST-10003442"/>
    <s v="Office Supplies"/>
    <s v="Storage"/>
    <x v="86"/>
    <n v="56.56"/>
    <n v="2"/>
    <x v="0"/>
    <n v="15.2712"/>
    <x v="30"/>
    <x v="0"/>
    <x v="3"/>
  </r>
  <r>
    <x v="1101"/>
    <x v="610"/>
    <d v="2017-11-25T00:00:00"/>
    <s v="Standard Class"/>
    <s v="BF-11005"/>
    <s v="Barry Franz"/>
    <x v="2"/>
    <x v="0"/>
    <x v="45"/>
    <x v="1"/>
    <n v="91104"/>
    <x v="1"/>
    <s v="OFF-AR-10003856"/>
    <s v="Office Supplies"/>
    <s v="Art"/>
    <x v="449"/>
    <n v="5.56"/>
    <n v="2"/>
    <x v="0"/>
    <n v="1.4456"/>
    <x v="30"/>
    <x v="0"/>
    <x v="3"/>
  </r>
  <r>
    <x v="1101"/>
    <x v="610"/>
    <d v="2017-11-25T00:00:00"/>
    <s v="Standard Class"/>
    <s v="BF-11005"/>
    <s v="Barry Franz"/>
    <x v="2"/>
    <x v="0"/>
    <x v="45"/>
    <x v="1"/>
    <n v="91104"/>
    <x v="1"/>
    <s v="OFF-FA-10004248"/>
    <s v="Office Supplies"/>
    <s v="Fasteners"/>
    <x v="485"/>
    <n v="9.02"/>
    <n v="2"/>
    <x v="0"/>
    <n v="3.5177999999999998"/>
    <x v="30"/>
    <x v="0"/>
    <x v="3"/>
  </r>
  <r>
    <x v="1101"/>
    <x v="610"/>
    <d v="2017-11-25T00:00:00"/>
    <s v="Standard Class"/>
    <s v="BF-11005"/>
    <s v="Barry Franz"/>
    <x v="2"/>
    <x v="0"/>
    <x v="45"/>
    <x v="1"/>
    <n v="91104"/>
    <x v="1"/>
    <s v="OFF-AP-10001492"/>
    <s v="Office Supplies"/>
    <s v="Appliances"/>
    <x v="22"/>
    <n v="8.6199999999999992"/>
    <n v="1"/>
    <x v="0"/>
    <n v="2.2412000000000001"/>
    <x v="30"/>
    <x v="0"/>
    <x v="3"/>
  </r>
  <r>
    <x v="1101"/>
    <x v="610"/>
    <d v="2017-11-25T00:00:00"/>
    <s v="Standard Class"/>
    <s v="BF-11005"/>
    <s v="Barry Franz"/>
    <x v="2"/>
    <x v="0"/>
    <x v="45"/>
    <x v="1"/>
    <n v="91104"/>
    <x v="1"/>
    <s v="TEC-PH-10004165"/>
    <s v="Technology"/>
    <s v="Phones"/>
    <x v="895"/>
    <n v="659.976"/>
    <n v="3"/>
    <x v="2"/>
    <n v="49.498199999999997"/>
    <x v="30"/>
    <x v="0"/>
    <x v="3"/>
  </r>
  <r>
    <x v="1102"/>
    <x v="586"/>
    <d v="2015-02-18T00:00:00"/>
    <s v="Second Class"/>
    <s v="JM-16195"/>
    <s v="Justin MacKendrick"/>
    <x v="0"/>
    <x v="0"/>
    <x v="1"/>
    <x v="1"/>
    <n v="90004"/>
    <x v="1"/>
    <s v="OFF-PA-10004285"/>
    <s v="Office Supplies"/>
    <s v="Paper"/>
    <x v="1268"/>
    <n v="13.36"/>
    <n v="2"/>
    <x v="0"/>
    <n v="6.4127999999999998"/>
    <x v="4"/>
    <x v="11"/>
    <x v="1"/>
  </r>
  <r>
    <x v="1102"/>
    <x v="586"/>
    <d v="2015-02-18T00:00:00"/>
    <s v="Second Class"/>
    <s v="JM-16195"/>
    <s v="Justin MacKendrick"/>
    <x v="0"/>
    <x v="0"/>
    <x v="1"/>
    <x v="1"/>
    <n v="90004"/>
    <x v="1"/>
    <s v="OFF-BI-10001628"/>
    <s v="Office Supplies"/>
    <s v="Binders"/>
    <x v="1112"/>
    <n v="41.72"/>
    <n v="5"/>
    <x v="2"/>
    <n v="13.0375"/>
    <x v="4"/>
    <x v="11"/>
    <x v="1"/>
  </r>
  <r>
    <x v="1102"/>
    <x v="586"/>
    <d v="2015-02-18T00:00:00"/>
    <s v="Second Class"/>
    <s v="JM-16195"/>
    <s v="Justin MacKendrick"/>
    <x v="0"/>
    <x v="0"/>
    <x v="1"/>
    <x v="1"/>
    <n v="90004"/>
    <x v="1"/>
    <s v="OFF-BI-10000546"/>
    <s v="Office Supplies"/>
    <s v="Binders"/>
    <x v="614"/>
    <n v="11.52"/>
    <n v="5"/>
    <x v="2"/>
    <n v="4.1760000000000002"/>
    <x v="4"/>
    <x v="11"/>
    <x v="1"/>
  </r>
  <r>
    <x v="1102"/>
    <x v="586"/>
    <d v="2015-02-18T00:00:00"/>
    <s v="Second Class"/>
    <s v="JM-16195"/>
    <s v="Justin MacKendrick"/>
    <x v="0"/>
    <x v="0"/>
    <x v="1"/>
    <x v="1"/>
    <n v="90004"/>
    <x v="1"/>
    <s v="OFF-AP-10001391"/>
    <s v="Office Supplies"/>
    <s v="Appliances"/>
    <x v="1269"/>
    <n v="541.44000000000005"/>
    <n v="6"/>
    <x v="0"/>
    <n v="157.01759999999999"/>
    <x v="4"/>
    <x v="11"/>
    <x v="1"/>
  </r>
  <r>
    <x v="1102"/>
    <x v="586"/>
    <d v="2015-02-18T00:00:00"/>
    <s v="Second Class"/>
    <s v="JM-16195"/>
    <s v="Justin MacKendrick"/>
    <x v="0"/>
    <x v="0"/>
    <x v="1"/>
    <x v="1"/>
    <n v="90004"/>
    <x v="1"/>
    <s v="OFF-PA-10000477"/>
    <s v="Office Supplies"/>
    <s v="Paper"/>
    <x v="1270"/>
    <n v="19.440000000000001"/>
    <n v="3"/>
    <x v="0"/>
    <n v="9.3312000000000008"/>
    <x v="4"/>
    <x v="11"/>
    <x v="1"/>
  </r>
  <r>
    <x v="1103"/>
    <x v="173"/>
    <d v="2016-04-17T00:00:00"/>
    <s v="Second Class"/>
    <s v="JK-16120"/>
    <s v="Julie Kriz"/>
    <x v="2"/>
    <x v="0"/>
    <x v="70"/>
    <x v="1"/>
    <n v="92105"/>
    <x v="1"/>
    <s v="OFF-PA-10004327"/>
    <s v="Office Supplies"/>
    <s v="Paper"/>
    <x v="137"/>
    <n v="143.69999999999999"/>
    <n v="3"/>
    <x v="0"/>
    <n v="68.975999999999999"/>
    <x v="4"/>
    <x v="3"/>
    <x v="0"/>
  </r>
  <r>
    <x v="1104"/>
    <x v="694"/>
    <d v="2015-10-01T00:00:00"/>
    <s v="First Class"/>
    <s v="HG-14965"/>
    <s v="Henry Goldwyn"/>
    <x v="1"/>
    <x v="0"/>
    <x v="8"/>
    <x v="1"/>
    <n v="94110"/>
    <x v="1"/>
    <s v="OFF-AP-10000696"/>
    <s v="Office Supplies"/>
    <s v="Appliances"/>
    <x v="336"/>
    <n v="43.26"/>
    <n v="3"/>
    <x v="0"/>
    <n v="14.2758"/>
    <x v="22"/>
    <x v="8"/>
    <x v="1"/>
  </r>
  <r>
    <x v="1104"/>
    <x v="694"/>
    <d v="2015-10-01T00:00:00"/>
    <s v="First Class"/>
    <s v="HG-14965"/>
    <s v="Henry Goldwyn"/>
    <x v="1"/>
    <x v="0"/>
    <x v="8"/>
    <x v="1"/>
    <n v="94110"/>
    <x v="1"/>
    <s v="OFF-AP-10002082"/>
    <s v="Office Supplies"/>
    <s v="Appliances"/>
    <x v="1101"/>
    <n v="43.56"/>
    <n v="2"/>
    <x v="0"/>
    <n v="15.246"/>
    <x v="22"/>
    <x v="8"/>
    <x v="1"/>
  </r>
  <r>
    <x v="1105"/>
    <x v="42"/>
    <d v="2016-09-22T00:00:00"/>
    <s v="Standard Class"/>
    <s v="LA-16780"/>
    <s v="Laura Armstrong"/>
    <x v="1"/>
    <x v="0"/>
    <x v="294"/>
    <x v="43"/>
    <n v="4401"/>
    <x v="3"/>
    <s v="TEC-PH-10001944"/>
    <s v="Technology"/>
    <s v="Phones"/>
    <x v="1271"/>
    <n v="437.85"/>
    <n v="3"/>
    <x v="0"/>
    <n v="131.35499999999999"/>
    <x v="11"/>
    <x v="8"/>
    <x v="0"/>
  </r>
  <r>
    <x v="1105"/>
    <x v="42"/>
    <d v="2016-09-22T00:00:00"/>
    <s v="Standard Class"/>
    <s v="LA-16780"/>
    <s v="Laura Armstrong"/>
    <x v="1"/>
    <x v="0"/>
    <x v="294"/>
    <x v="43"/>
    <n v="4401"/>
    <x v="3"/>
    <s v="FUR-FU-10004952"/>
    <s v="Furniture"/>
    <s v="Furnishings"/>
    <x v="853"/>
    <n v="109.48"/>
    <n v="2"/>
    <x v="0"/>
    <n v="33.938800000000001"/>
    <x v="11"/>
    <x v="8"/>
    <x v="0"/>
  </r>
  <r>
    <x v="1106"/>
    <x v="114"/>
    <d v="2017-06-19T00:00:00"/>
    <s v="First Class"/>
    <s v="TS-21610"/>
    <s v="Troy Staebel"/>
    <x v="0"/>
    <x v="0"/>
    <x v="8"/>
    <x v="1"/>
    <n v="94122"/>
    <x v="1"/>
    <s v="FUR-CH-10000015"/>
    <s v="Furniture"/>
    <s v="Chairs"/>
    <x v="378"/>
    <n v="1212.96"/>
    <n v="7"/>
    <x v="2"/>
    <n v="90.971999999999994"/>
    <x v="9"/>
    <x v="1"/>
    <x v="3"/>
  </r>
  <r>
    <x v="1106"/>
    <x v="114"/>
    <d v="2017-06-19T00:00:00"/>
    <s v="First Class"/>
    <s v="TS-21610"/>
    <s v="Troy Staebel"/>
    <x v="0"/>
    <x v="0"/>
    <x v="8"/>
    <x v="1"/>
    <n v="94122"/>
    <x v="1"/>
    <s v="OFF-PA-10001776"/>
    <s v="Office Supplies"/>
    <s v="Paper"/>
    <x v="1272"/>
    <n v="18.54"/>
    <n v="2"/>
    <x v="0"/>
    <n v="8.7138000000000009"/>
    <x v="9"/>
    <x v="1"/>
    <x v="3"/>
  </r>
  <r>
    <x v="1107"/>
    <x v="627"/>
    <d v="2015-11-10T00:00:00"/>
    <s v="Second Class"/>
    <s v="MZ-17335"/>
    <s v="Maria Zettner"/>
    <x v="2"/>
    <x v="0"/>
    <x v="70"/>
    <x v="1"/>
    <n v="92024"/>
    <x v="1"/>
    <s v="OFF-FA-10002280"/>
    <s v="Office Supplies"/>
    <s v="Fasteners"/>
    <x v="659"/>
    <n v="5"/>
    <n v="1"/>
    <x v="0"/>
    <n v="2.4"/>
    <x v="0"/>
    <x v="0"/>
    <x v="1"/>
  </r>
  <r>
    <x v="1107"/>
    <x v="627"/>
    <d v="2015-11-10T00:00:00"/>
    <s v="Second Class"/>
    <s v="MZ-17335"/>
    <s v="Maria Zettner"/>
    <x v="2"/>
    <x v="0"/>
    <x v="70"/>
    <x v="1"/>
    <n v="92024"/>
    <x v="1"/>
    <s v="TEC-AC-10002049"/>
    <s v="Technology"/>
    <s v="Accessories"/>
    <x v="695"/>
    <n v="371.97"/>
    <n v="3"/>
    <x v="0"/>
    <n v="66.954599999999999"/>
    <x v="0"/>
    <x v="0"/>
    <x v="1"/>
  </r>
  <r>
    <x v="1108"/>
    <x v="217"/>
    <d v="2015-12-18T00:00:00"/>
    <s v="Same Day"/>
    <s v="MW-18220"/>
    <s v="Mitch Webber"/>
    <x v="0"/>
    <x v="0"/>
    <x v="20"/>
    <x v="15"/>
    <n v="10035"/>
    <x v="3"/>
    <s v="TEC-AC-10002253"/>
    <s v="Technology"/>
    <s v="Accessories"/>
    <x v="577"/>
    <n v="166.24"/>
    <n v="1"/>
    <x v="0"/>
    <n v="24.936"/>
    <x v="15"/>
    <x v="4"/>
    <x v="1"/>
  </r>
  <r>
    <x v="1109"/>
    <x v="695"/>
    <d v="2017-02-09T00:00:00"/>
    <s v="First Class"/>
    <s v="MV-17485"/>
    <s v="Mark Van Huff"/>
    <x v="0"/>
    <x v="0"/>
    <x v="81"/>
    <x v="17"/>
    <n v="22204"/>
    <x v="0"/>
    <s v="FUR-BO-10004015"/>
    <s v="Furniture"/>
    <s v="Bookcases"/>
    <x v="574"/>
    <n v="359.97"/>
    <n v="3"/>
    <x v="0"/>
    <n v="79.193399999999997"/>
    <x v="24"/>
    <x v="11"/>
    <x v="3"/>
  </r>
  <r>
    <x v="1110"/>
    <x v="696"/>
    <d v="2016-11-16T00:00:00"/>
    <s v="Second Class"/>
    <s v="AA-10375"/>
    <s v="Allen Armold"/>
    <x v="0"/>
    <x v="0"/>
    <x v="118"/>
    <x v="32"/>
    <n v="30318"/>
    <x v="0"/>
    <s v="TEC-AC-10004145"/>
    <s v="Technology"/>
    <s v="Accessories"/>
    <x v="1273"/>
    <n v="499.98"/>
    <n v="2"/>
    <x v="0"/>
    <n v="114.9954"/>
    <x v="19"/>
    <x v="0"/>
    <x v="0"/>
  </r>
  <r>
    <x v="1110"/>
    <x v="696"/>
    <d v="2016-11-16T00:00:00"/>
    <s v="Second Class"/>
    <s v="AA-10375"/>
    <s v="Allen Armold"/>
    <x v="0"/>
    <x v="0"/>
    <x v="118"/>
    <x v="32"/>
    <n v="30318"/>
    <x v="0"/>
    <s v="OFF-PA-10002479"/>
    <s v="Office Supplies"/>
    <s v="Paper"/>
    <x v="219"/>
    <n v="5.28"/>
    <n v="1"/>
    <x v="0"/>
    <n v="2.3759999999999999"/>
    <x v="19"/>
    <x v="0"/>
    <x v="0"/>
  </r>
  <r>
    <x v="1110"/>
    <x v="696"/>
    <d v="2016-11-16T00:00:00"/>
    <s v="Second Class"/>
    <s v="AA-10375"/>
    <s v="Allen Armold"/>
    <x v="0"/>
    <x v="0"/>
    <x v="118"/>
    <x v="32"/>
    <n v="30318"/>
    <x v="0"/>
    <s v="OFF-BI-10004970"/>
    <s v="Office Supplies"/>
    <s v="Binders"/>
    <x v="917"/>
    <n v="8.26"/>
    <n v="2"/>
    <x v="0"/>
    <n v="3.8822000000000001"/>
    <x v="19"/>
    <x v="0"/>
    <x v="0"/>
  </r>
  <r>
    <x v="1111"/>
    <x v="386"/>
    <d v="2017-10-12T00:00:00"/>
    <s v="Same Day"/>
    <s v="SM-20320"/>
    <s v="Sean Miller"/>
    <x v="2"/>
    <x v="0"/>
    <x v="53"/>
    <x v="3"/>
    <n v="28110"/>
    <x v="0"/>
    <s v="OFF-PA-10003919"/>
    <s v="Office Supplies"/>
    <s v="Paper"/>
    <x v="1274"/>
    <n v="7.968"/>
    <n v="2"/>
    <x v="2"/>
    <n v="2.6892"/>
    <x v="1"/>
    <x v="2"/>
    <x v="3"/>
  </r>
  <r>
    <x v="1112"/>
    <x v="697"/>
    <d v="2017-09-17T00:00:00"/>
    <s v="Same Day"/>
    <s v="TP-21415"/>
    <s v="Tom Prescott"/>
    <x v="0"/>
    <x v="0"/>
    <x v="4"/>
    <x v="4"/>
    <n v="98115"/>
    <x v="1"/>
    <s v="OFF-PA-10002001"/>
    <s v="Office Supplies"/>
    <s v="Paper"/>
    <x v="1275"/>
    <n v="12.96"/>
    <n v="2"/>
    <x v="0"/>
    <n v="6.3503999999999996"/>
    <x v="11"/>
    <x v="8"/>
    <x v="3"/>
  </r>
  <r>
    <x v="1113"/>
    <x v="698"/>
    <d v="2017-12-26T00:00:00"/>
    <s v="Standard Class"/>
    <s v="DK-13225"/>
    <s v="Dean Katz"/>
    <x v="1"/>
    <x v="0"/>
    <x v="30"/>
    <x v="15"/>
    <n v="14609"/>
    <x v="3"/>
    <s v="OFF-PA-10002787"/>
    <s v="Office Supplies"/>
    <s v="Paper"/>
    <x v="1276"/>
    <n v="6.48"/>
    <n v="1"/>
    <x v="0"/>
    <n v="3.1103999999999998"/>
    <x v="14"/>
    <x v="4"/>
    <x v="3"/>
  </r>
  <r>
    <x v="1113"/>
    <x v="698"/>
    <d v="2017-12-26T00:00:00"/>
    <s v="Standard Class"/>
    <s v="DK-13225"/>
    <s v="Dean Katz"/>
    <x v="1"/>
    <x v="0"/>
    <x v="30"/>
    <x v="15"/>
    <n v="14609"/>
    <x v="3"/>
    <s v="OFF-BI-10003291"/>
    <s v="Office Supplies"/>
    <s v="Binders"/>
    <x v="44"/>
    <n v="6.984"/>
    <n v="1"/>
    <x v="2"/>
    <n v="2.3571"/>
    <x v="14"/>
    <x v="4"/>
    <x v="3"/>
  </r>
  <r>
    <x v="1114"/>
    <x v="574"/>
    <d v="2017-12-07T00:00:00"/>
    <s v="Standard Class"/>
    <s v="MK-17905"/>
    <s v="Michael Kennedy"/>
    <x v="1"/>
    <x v="0"/>
    <x v="100"/>
    <x v="2"/>
    <n v="33180"/>
    <x v="0"/>
    <s v="OFF-AR-10004344"/>
    <s v="Office Supplies"/>
    <s v="Art"/>
    <x v="370"/>
    <n v="47.96"/>
    <n v="5"/>
    <x v="2"/>
    <n v="4.1965000000000003"/>
    <x v="28"/>
    <x v="4"/>
    <x v="3"/>
  </r>
  <r>
    <x v="1115"/>
    <x v="481"/>
    <d v="2015-09-27T00:00:00"/>
    <s v="Standard Class"/>
    <s v="CS-12130"/>
    <s v="Chad Sievert"/>
    <x v="0"/>
    <x v="0"/>
    <x v="4"/>
    <x v="4"/>
    <n v="98105"/>
    <x v="1"/>
    <s v="OFF-ST-10003123"/>
    <s v="Office Supplies"/>
    <s v="Storage"/>
    <x v="1277"/>
    <n v="199.74"/>
    <n v="6"/>
    <x v="0"/>
    <n v="47.937600000000003"/>
    <x v="30"/>
    <x v="8"/>
    <x v="1"/>
  </r>
  <r>
    <x v="1116"/>
    <x v="699"/>
    <d v="2015-03-11T00:00:00"/>
    <s v="Standard Class"/>
    <s v="JL-15850"/>
    <s v="John Lucas"/>
    <x v="0"/>
    <x v="0"/>
    <x v="8"/>
    <x v="1"/>
    <n v="94122"/>
    <x v="1"/>
    <s v="FUR-FU-10000308"/>
    <s v="Furniture"/>
    <s v="Furnishings"/>
    <x v="1278"/>
    <n v="435.26"/>
    <n v="7"/>
    <x v="0"/>
    <n v="95.757199999999997"/>
    <x v="24"/>
    <x v="10"/>
    <x v="1"/>
  </r>
  <r>
    <x v="1116"/>
    <x v="699"/>
    <d v="2015-03-11T00:00:00"/>
    <s v="Standard Class"/>
    <s v="JL-15850"/>
    <s v="John Lucas"/>
    <x v="0"/>
    <x v="0"/>
    <x v="8"/>
    <x v="1"/>
    <n v="94122"/>
    <x v="1"/>
    <s v="TEC-CO-10003763"/>
    <s v="Technology"/>
    <s v="Copiers"/>
    <x v="1279"/>
    <n v="1119.9839999999999"/>
    <n v="2"/>
    <x v="2"/>
    <n v="377.99459999999999"/>
    <x v="24"/>
    <x v="10"/>
    <x v="1"/>
  </r>
  <r>
    <x v="1117"/>
    <x v="462"/>
    <d v="2014-10-08T00:00:00"/>
    <s v="Second Class"/>
    <s v="AR-10405"/>
    <s v="Allen Rosenblatt"/>
    <x v="1"/>
    <x v="0"/>
    <x v="1"/>
    <x v="1"/>
    <n v="90036"/>
    <x v="1"/>
    <s v="FUR-TA-10001866"/>
    <s v="Furniture"/>
    <s v="Tables"/>
    <x v="1280"/>
    <n v="143.43199999999999"/>
    <n v="1"/>
    <x v="2"/>
    <n v="3.5857999999999999"/>
    <x v="21"/>
    <x v="2"/>
    <x v="2"/>
  </r>
  <r>
    <x v="1117"/>
    <x v="462"/>
    <d v="2014-10-08T00:00:00"/>
    <s v="Second Class"/>
    <s v="AR-10405"/>
    <s v="Allen Rosenblatt"/>
    <x v="1"/>
    <x v="0"/>
    <x v="1"/>
    <x v="1"/>
    <n v="90036"/>
    <x v="1"/>
    <s v="FUR-CH-10002774"/>
    <s v="Furniture"/>
    <s v="Chairs"/>
    <x v="23"/>
    <n v="122.352"/>
    <n v="3"/>
    <x v="2"/>
    <n v="13.7646"/>
    <x v="21"/>
    <x v="2"/>
    <x v="2"/>
  </r>
  <r>
    <x v="1118"/>
    <x v="700"/>
    <d v="2014-07-01T00:00:00"/>
    <s v="Standard Class"/>
    <s v="LM-17065"/>
    <s v="Liz MacKendrick"/>
    <x v="0"/>
    <x v="0"/>
    <x v="295"/>
    <x v="35"/>
    <n v="38671"/>
    <x v="0"/>
    <s v="OFF-ST-10004337"/>
    <s v="Office Supplies"/>
    <s v="Storage"/>
    <x v="847"/>
    <n v="306.2"/>
    <n v="5"/>
    <x v="0"/>
    <n v="0"/>
    <x v="8"/>
    <x v="1"/>
    <x v="2"/>
  </r>
  <r>
    <x v="1118"/>
    <x v="700"/>
    <d v="2014-07-01T00:00:00"/>
    <s v="Standard Class"/>
    <s v="LM-17065"/>
    <s v="Liz MacKendrick"/>
    <x v="0"/>
    <x v="0"/>
    <x v="295"/>
    <x v="35"/>
    <n v="38671"/>
    <x v="0"/>
    <s v="FUR-TA-10001039"/>
    <s v="Furniture"/>
    <s v="Tables"/>
    <x v="832"/>
    <n v="85.98"/>
    <n v="1"/>
    <x v="0"/>
    <n v="22.354800000000001"/>
    <x v="8"/>
    <x v="1"/>
    <x v="2"/>
  </r>
  <r>
    <x v="1118"/>
    <x v="700"/>
    <d v="2014-07-01T00:00:00"/>
    <s v="Standard Class"/>
    <s v="LM-17065"/>
    <s v="Liz MacKendrick"/>
    <x v="0"/>
    <x v="0"/>
    <x v="295"/>
    <x v="35"/>
    <n v="38671"/>
    <x v="0"/>
    <s v="TEC-AC-10000109"/>
    <s v="Technology"/>
    <s v="Accessories"/>
    <x v="202"/>
    <n v="223.96"/>
    <n v="4"/>
    <x v="0"/>
    <n v="53.750399999999999"/>
    <x v="8"/>
    <x v="1"/>
    <x v="2"/>
  </r>
  <r>
    <x v="1119"/>
    <x v="505"/>
    <d v="2017-11-02T00:00:00"/>
    <s v="First Class"/>
    <s v="JK-15625"/>
    <s v="Jim Karlsson"/>
    <x v="0"/>
    <x v="0"/>
    <x v="4"/>
    <x v="4"/>
    <n v="98115"/>
    <x v="1"/>
    <s v="FUR-CH-10003833"/>
    <s v="Furniture"/>
    <s v="Chairs"/>
    <x v="1209"/>
    <n v="97.567999999999998"/>
    <n v="2"/>
    <x v="2"/>
    <n v="-6.0979999999999999"/>
    <x v="17"/>
    <x v="2"/>
    <x v="3"/>
  </r>
  <r>
    <x v="1119"/>
    <x v="505"/>
    <d v="2017-11-02T00:00:00"/>
    <s v="First Class"/>
    <s v="JK-15625"/>
    <s v="Jim Karlsson"/>
    <x v="0"/>
    <x v="0"/>
    <x v="4"/>
    <x v="4"/>
    <n v="98115"/>
    <x v="1"/>
    <s v="FUR-CH-10004289"/>
    <s v="Furniture"/>
    <s v="Chairs"/>
    <x v="984"/>
    <n v="614.27200000000005"/>
    <n v="8"/>
    <x v="2"/>
    <n v="-23.0352"/>
    <x v="17"/>
    <x v="2"/>
    <x v="3"/>
  </r>
  <r>
    <x v="1119"/>
    <x v="505"/>
    <d v="2017-11-02T00:00:00"/>
    <s v="First Class"/>
    <s v="JK-15625"/>
    <s v="Jim Karlsson"/>
    <x v="0"/>
    <x v="0"/>
    <x v="4"/>
    <x v="4"/>
    <n v="98115"/>
    <x v="1"/>
    <s v="FUR-BO-10004467"/>
    <s v="Furniture"/>
    <s v="Bookcases"/>
    <x v="892"/>
    <n v="199.98"/>
    <n v="2"/>
    <x v="0"/>
    <n v="37.996200000000002"/>
    <x v="17"/>
    <x v="2"/>
    <x v="3"/>
  </r>
  <r>
    <x v="1120"/>
    <x v="323"/>
    <d v="2016-09-05T00:00:00"/>
    <s v="First Class"/>
    <s v="FM-14215"/>
    <s v="Filia McAdams"/>
    <x v="1"/>
    <x v="0"/>
    <x v="209"/>
    <x v="29"/>
    <n v="6457"/>
    <x v="3"/>
    <s v="OFF-PA-10002713"/>
    <s v="Office Supplies"/>
    <s v="Paper"/>
    <x v="320"/>
    <n v="48.16"/>
    <n v="7"/>
    <x v="0"/>
    <n v="22.153600000000001"/>
    <x v="21"/>
    <x v="8"/>
    <x v="0"/>
  </r>
  <r>
    <x v="1121"/>
    <x v="616"/>
    <d v="2015-03-09T00:00:00"/>
    <s v="Standard Class"/>
    <s v="SF-20200"/>
    <s v="Sarah Foster"/>
    <x v="0"/>
    <x v="0"/>
    <x v="296"/>
    <x v="14"/>
    <n v="47362"/>
    <x v="2"/>
    <s v="TEC-PH-10001552"/>
    <s v="Technology"/>
    <s v="Phones"/>
    <x v="180"/>
    <n v="23.92"/>
    <n v="2"/>
    <x v="0"/>
    <n v="6.6976000000000004"/>
    <x v="5"/>
    <x v="10"/>
    <x v="1"/>
  </r>
  <r>
    <x v="1121"/>
    <x v="616"/>
    <d v="2015-03-09T00:00:00"/>
    <s v="Standard Class"/>
    <s v="SF-20200"/>
    <s v="Sarah Foster"/>
    <x v="0"/>
    <x v="0"/>
    <x v="296"/>
    <x v="14"/>
    <n v="47362"/>
    <x v="2"/>
    <s v="OFF-AP-10002222"/>
    <s v="Office Supplies"/>
    <s v="Appliances"/>
    <x v="360"/>
    <n v="60.69"/>
    <n v="7"/>
    <x v="0"/>
    <n v="16.386299999999999"/>
    <x v="5"/>
    <x v="10"/>
    <x v="1"/>
  </r>
  <r>
    <x v="1122"/>
    <x v="465"/>
    <d v="2016-05-08T00:00:00"/>
    <s v="First Class"/>
    <s v="PJ-18835"/>
    <s v="Patrick Jones"/>
    <x v="1"/>
    <x v="0"/>
    <x v="87"/>
    <x v="18"/>
    <n v="37130"/>
    <x v="0"/>
    <s v="OFF-PA-10003971"/>
    <s v="Office Supplies"/>
    <s v="Paper"/>
    <x v="1281"/>
    <n v="14.352"/>
    <n v="3"/>
    <x v="2"/>
    <n v="5.2026000000000003"/>
    <x v="5"/>
    <x v="5"/>
    <x v="0"/>
  </r>
  <r>
    <x v="1123"/>
    <x v="701"/>
    <d v="2017-11-23T00:00:00"/>
    <s v="Standard Class"/>
    <s v="CS-12355"/>
    <s v="Christine Sundaresam"/>
    <x v="0"/>
    <x v="0"/>
    <x v="127"/>
    <x v="17"/>
    <n v="24153"/>
    <x v="0"/>
    <s v="OFF-AP-10004036"/>
    <s v="Office Supplies"/>
    <s v="Appliances"/>
    <x v="1282"/>
    <n v="35.04"/>
    <n v="2"/>
    <x v="0"/>
    <n v="12.263999999999999"/>
    <x v="11"/>
    <x v="0"/>
    <x v="3"/>
  </r>
  <r>
    <x v="1124"/>
    <x v="702"/>
    <d v="2017-06-05T00:00:00"/>
    <s v="Second Class"/>
    <s v="BB-10990"/>
    <s v="Barry Blumstein"/>
    <x v="1"/>
    <x v="0"/>
    <x v="167"/>
    <x v="24"/>
    <n v="43615"/>
    <x v="3"/>
    <s v="OFF-AP-10002287"/>
    <s v="Office Supplies"/>
    <s v="Appliances"/>
    <x v="1283"/>
    <n v="17.48"/>
    <n v="5"/>
    <x v="2"/>
    <n v="1.3109999999999999"/>
    <x v="26"/>
    <x v="1"/>
    <x v="3"/>
  </r>
  <r>
    <x v="1125"/>
    <x v="193"/>
    <d v="2017-06-13T00:00:00"/>
    <s v="First Class"/>
    <s v="BW-11200"/>
    <s v="Ben Wallace"/>
    <x v="0"/>
    <x v="0"/>
    <x v="1"/>
    <x v="1"/>
    <n v="90032"/>
    <x v="1"/>
    <s v="OFF-AR-10002375"/>
    <s v="Office Supplies"/>
    <s v="Art"/>
    <x v="831"/>
    <n v="16.399999999999999"/>
    <n v="5"/>
    <x v="0"/>
    <n v="4.7560000000000002"/>
    <x v="13"/>
    <x v="1"/>
    <x v="3"/>
  </r>
  <r>
    <x v="1126"/>
    <x v="703"/>
    <d v="2017-01-11T00:00:00"/>
    <s v="First Class"/>
    <s v="RS-19420"/>
    <s v="Ricardo Sperren"/>
    <x v="1"/>
    <x v="0"/>
    <x v="4"/>
    <x v="4"/>
    <n v="98115"/>
    <x v="1"/>
    <s v="FUR-TA-10001950"/>
    <s v="Furniture"/>
    <s v="Tables"/>
    <x v="1284"/>
    <n v="892.98"/>
    <n v="2"/>
    <x v="0"/>
    <n v="80.368200000000002"/>
    <x v="0"/>
    <x v="9"/>
    <x v="3"/>
  </r>
  <r>
    <x v="1127"/>
    <x v="704"/>
    <d v="2015-04-25T00:00:00"/>
    <s v="Standard Class"/>
    <s v="TS-21160"/>
    <s v="Theresa Swint"/>
    <x v="1"/>
    <x v="0"/>
    <x v="38"/>
    <x v="32"/>
    <n v="31907"/>
    <x v="0"/>
    <s v="TEC-PH-10001557"/>
    <s v="Technology"/>
    <s v="Phones"/>
    <x v="664"/>
    <n v="287.97000000000003"/>
    <n v="3"/>
    <x v="0"/>
    <n v="77.751900000000006"/>
    <x v="14"/>
    <x v="3"/>
    <x v="1"/>
  </r>
  <r>
    <x v="1127"/>
    <x v="704"/>
    <d v="2015-04-25T00:00:00"/>
    <s v="Standard Class"/>
    <s v="TS-21160"/>
    <s v="Theresa Swint"/>
    <x v="1"/>
    <x v="0"/>
    <x v="38"/>
    <x v="32"/>
    <n v="31907"/>
    <x v="0"/>
    <s v="FUR-FU-10002937"/>
    <s v="Furniture"/>
    <s v="Furnishings"/>
    <x v="1060"/>
    <n v="595.38"/>
    <n v="6"/>
    <x v="0"/>
    <n v="297.69"/>
    <x v="14"/>
    <x v="3"/>
    <x v="1"/>
  </r>
  <r>
    <x v="1127"/>
    <x v="704"/>
    <d v="2015-04-25T00:00:00"/>
    <s v="Standard Class"/>
    <s v="TS-21160"/>
    <s v="Theresa Swint"/>
    <x v="1"/>
    <x v="0"/>
    <x v="38"/>
    <x v="32"/>
    <n v="31907"/>
    <x v="0"/>
    <s v="OFF-PA-10001166"/>
    <s v="Office Supplies"/>
    <s v="Paper"/>
    <x v="777"/>
    <n v="12.96"/>
    <n v="2"/>
    <x v="0"/>
    <n v="6.2207999999999997"/>
    <x v="14"/>
    <x v="3"/>
    <x v="1"/>
  </r>
  <r>
    <x v="1128"/>
    <x v="549"/>
    <d v="2015-11-06T00:00:00"/>
    <s v="Standard Class"/>
    <s v="QJ-19255"/>
    <s v="Quincy Jones"/>
    <x v="1"/>
    <x v="0"/>
    <x v="20"/>
    <x v="15"/>
    <n v="10009"/>
    <x v="3"/>
    <s v="TEC-PH-10000347"/>
    <s v="Technology"/>
    <s v="Phones"/>
    <x v="500"/>
    <n v="4.95"/>
    <n v="1"/>
    <x v="0"/>
    <n v="1.3365"/>
    <x v="26"/>
    <x v="0"/>
    <x v="1"/>
  </r>
  <r>
    <x v="1129"/>
    <x v="331"/>
    <d v="2017-12-27T00:00:00"/>
    <s v="Standard Class"/>
    <s v="FM-14215"/>
    <s v="Filia McAdams"/>
    <x v="1"/>
    <x v="0"/>
    <x v="209"/>
    <x v="29"/>
    <n v="6457"/>
    <x v="3"/>
    <s v="FUR-FU-10003708"/>
    <s v="Furniture"/>
    <s v="Furnishings"/>
    <x v="71"/>
    <n v="181.95"/>
    <n v="3"/>
    <x v="0"/>
    <n v="38.209499999999998"/>
    <x v="27"/>
    <x v="4"/>
    <x v="3"/>
  </r>
  <r>
    <x v="1130"/>
    <x v="549"/>
    <d v="2015-11-05T00:00:00"/>
    <s v="Standard Class"/>
    <s v="VD-21670"/>
    <s v="Valerie Dominguez"/>
    <x v="0"/>
    <x v="0"/>
    <x v="20"/>
    <x v="15"/>
    <n v="10011"/>
    <x v="3"/>
    <s v="OFF-PA-10002659"/>
    <s v="Office Supplies"/>
    <s v="Paper"/>
    <x v="931"/>
    <n v="13.52"/>
    <n v="4"/>
    <x v="0"/>
    <n v="6.2191999999999998"/>
    <x v="26"/>
    <x v="0"/>
    <x v="1"/>
  </r>
  <r>
    <x v="1130"/>
    <x v="549"/>
    <d v="2015-11-05T00:00:00"/>
    <s v="Standard Class"/>
    <s v="VD-21670"/>
    <s v="Valerie Dominguez"/>
    <x v="0"/>
    <x v="0"/>
    <x v="20"/>
    <x v="15"/>
    <n v="10011"/>
    <x v="3"/>
    <s v="FUR-FU-10000965"/>
    <s v="Furniture"/>
    <s v="Furnishings"/>
    <x v="689"/>
    <n v="259.7"/>
    <n v="5"/>
    <x v="0"/>
    <n v="106.477"/>
    <x v="26"/>
    <x v="0"/>
    <x v="1"/>
  </r>
  <r>
    <x v="1130"/>
    <x v="549"/>
    <d v="2015-11-05T00:00:00"/>
    <s v="Standard Class"/>
    <s v="VD-21670"/>
    <s v="Valerie Dominguez"/>
    <x v="0"/>
    <x v="0"/>
    <x v="20"/>
    <x v="15"/>
    <n v="10011"/>
    <x v="3"/>
    <s v="TEC-PH-10001527"/>
    <s v="Technology"/>
    <s v="Phones"/>
    <x v="1285"/>
    <n v="42.95"/>
    <n v="1"/>
    <x v="0"/>
    <n v="1.2885"/>
    <x v="26"/>
    <x v="0"/>
    <x v="1"/>
  </r>
  <r>
    <x v="1130"/>
    <x v="549"/>
    <d v="2015-11-05T00:00:00"/>
    <s v="Standard Class"/>
    <s v="VD-21670"/>
    <s v="Valerie Dominguez"/>
    <x v="0"/>
    <x v="0"/>
    <x v="20"/>
    <x v="15"/>
    <n v="10011"/>
    <x v="3"/>
    <s v="TEC-AC-10001838"/>
    <s v="Technology"/>
    <s v="Accessories"/>
    <x v="651"/>
    <n v="1399.93"/>
    <n v="7"/>
    <x v="0"/>
    <n v="601.96990000000005"/>
    <x v="26"/>
    <x v="0"/>
    <x v="1"/>
  </r>
  <r>
    <x v="1130"/>
    <x v="549"/>
    <d v="2015-11-05T00:00:00"/>
    <s v="Standard Class"/>
    <s v="VD-21670"/>
    <s v="Valerie Dominguez"/>
    <x v="0"/>
    <x v="0"/>
    <x v="20"/>
    <x v="15"/>
    <n v="10011"/>
    <x v="3"/>
    <s v="TEC-PH-10002597"/>
    <s v="Technology"/>
    <s v="Phones"/>
    <x v="479"/>
    <n v="503.96"/>
    <n v="4"/>
    <x v="0"/>
    <n v="125.99"/>
    <x v="26"/>
    <x v="0"/>
    <x v="1"/>
  </r>
  <r>
    <x v="1131"/>
    <x v="687"/>
    <d v="2014-11-18T00:00:00"/>
    <s v="Standard Class"/>
    <s v="JL-15505"/>
    <s v="Jeremy Lonsdale"/>
    <x v="0"/>
    <x v="0"/>
    <x v="297"/>
    <x v="12"/>
    <n v="48640"/>
    <x v="2"/>
    <s v="OFF-BI-10000756"/>
    <s v="Office Supplies"/>
    <s v="Binders"/>
    <x v="15"/>
    <n v="12.72"/>
    <n v="3"/>
    <x v="0"/>
    <n v="6.36"/>
    <x v="19"/>
    <x v="0"/>
    <x v="2"/>
  </r>
  <r>
    <x v="1131"/>
    <x v="687"/>
    <d v="2014-11-18T00:00:00"/>
    <s v="Standard Class"/>
    <s v="JL-15505"/>
    <s v="Jeremy Lonsdale"/>
    <x v="0"/>
    <x v="0"/>
    <x v="297"/>
    <x v="12"/>
    <n v="48640"/>
    <x v="2"/>
    <s v="OFF-BI-10000546"/>
    <s v="Office Supplies"/>
    <s v="Binders"/>
    <x v="614"/>
    <n v="11.52"/>
    <n v="4"/>
    <x v="0"/>
    <n v="5.6448"/>
    <x v="19"/>
    <x v="0"/>
    <x v="2"/>
  </r>
  <r>
    <x v="1132"/>
    <x v="327"/>
    <d v="2016-01-21T00:00:00"/>
    <s v="Standard Class"/>
    <s v="DL-13495"/>
    <s v="Dionis Lloyd"/>
    <x v="1"/>
    <x v="0"/>
    <x v="38"/>
    <x v="32"/>
    <n v="31907"/>
    <x v="0"/>
    <s v="TEC-AC-10001142"/>
    <s v="Technology"/>
    <s v="Accessories"/>
    <x v="551"/>
    <n v="316"/>
    <n v="4"/>
    <x v="0"/>
    <n v="31.6"/>
    <x v="11"/>
    <x v="9"/>
    <x v="0"/>
  </r>
  <r>
    <x v="1133"/>
    <x v="697"/>
    <d v="2017-09-22T00:00:00"/>
    <s v="Second Class"/>
    <s v="MO-17800"/>
    <s v="Meg O'Connel"/>
    <x v="2"/>
    <x v="0"/>
    <x v="185"/>
    <x v="32"/>
    <n v="30076"/>
    <x v="0"/>
    <s v="FUR-CH-10000785"/>
    <s v="Furniture"/>
    <s v="Chairs"/>
    <x v="323"/>
    <n v="723.92"/>
    <n v="4"/>
    <x v="0"/>
    <n v="188.2192"/>
    <x v="11"/>
    <x v="8"/>
    <x v="3"/>
  </r>
  <r>
    <x v="1133"/>
    <x v="697"/>
    <d v="2017-09-22T00:00:00"/>
    <s v="Second Class"/>
    <s v="MO-17800"/>
    <s v="Meg O'Connel"/>
    <x v="2"/>
    <x v="0"/>
    <x v="185"/>
    <x v="32"/>
    <n v="30076"/>
    <x v="0"/>
    <s v="OFF-PA-10000474"/>
    <s v="Office Supplies"/>
    <s v="Paper"/>
    <x v="33"/>
    <n v="106.32"/>
    <n v="3"/>
    <x v="0"/>
    <n v="49.970399999999998"/>
    <x v="11"/>
    <x v="8"/>
    <x v="3"/>
  </r>
  <r>
    <x v="1134"/>
    <x v="443"/>
    <d v="2016-12-24T00:00:00"/>
    <s v="First Class"/>
    <s v="BP-11185"/>
    <s v="Ben Peterman"/>
    <x v="1"/>
    <x v="0"/>
    <x v="22"/>
    <x v="10"/>
    <n v="60623"/>
    <x v="2"/>
    <s v="FUR-BO-10003441"/>
    <s v="Furniture"/>
    <s v="Bookcases"/>
    <x v="712"/>
    <n v="141.37200000000001"/>
    <n v="2"/>
    <x v="4"/>
    <n v="-14.1372"/>
    <x v="27"/>
    <x v="4"/>
    <x v="0"/>
  </r>
  <r>
    <x v="1135"/>
    <x v="705"/>
    <d v="2015-08-08T00:00:00"/>
    <s v="First Class"/>
    <s v="MS-17980"/>
    <s v="Michael Stewart"/>
    <x v="1"/>
    <x v="0"/>
    <x v="12"/>
    <x v="5"/>
    <n v="77041"/>
    <x v="2"/>
    <s v="OFF-PA-10004156"/>
    <s v="Office Supplies"/>
    <s v="Paper"/>
    <x v="750"/>
    <n v="27.216000000000001"/>
    <n v="3"/>
    <x v="2"/>
    <n v="9.8658000000000001"/>
    <x v="24"/>
    <x v="6"/>
    <x v="1"/>
  </r>
  <r>
    <x v="1136"/>
    <x v="60"/>
    <d v="2017-11-09T00:00:00"/>
    <s v="Standard Class"/>
    <s v="SV-20935"/>
    <s v="Susan Vittorini"/>
    <x v="0"/>
    <x v="0"/>
    <x v="20"/>
    <x v="15"/>
    <n v="10009"/>
    <x v="3"/>
    <s v="TEC-AC-10001432"/>
    <s v="Technology"/>
    <s v="Accessories"/>
    <x v="476"/>
    <n v="390.75"/>
    <n v="5"/>
    <x v="0"/>
    <n v="171.93"/>
    <x v="5"/>
    <x v="0"/>
    <x v="3"/>
  </r>
  <r>
    <x v="1137"/>
    <x v="532"/>
    <d v="2017-06-12T00:00:00"/>
    <s v="First Class"/>
    <s v="BC-11125"/>
    <s v="Becky Castell"/>
    <x v="2"/>
    <x v="0"/>
    <x v="97"/>
    <x v="16"/>
    <n v="85345"/>
    <x v="1"/>
    <s v="FUR-CH-10001394"/>
    <s v="Furniture"/>
    <s v="Chairs"/>
    <x v="654"/>
    <n v="280.79199999999997"/>
    <n v="1"/>
    <x v="2"/>
    <n v="35.098999999999997"/>
    <x v="2"/>
    <x v="1"/>
    <x v="3"/>
  </r>
  <r>
    <x v="1137"/>
    <x v="532"/>
    <d v="2017-06-12T00:00:00"/>
    <s v="First Class"/>
    <s v="BC-11125"/>
    <s v="Becky Castell"/>
    <x v="2"/>
    <x v="0"/>
    <x v="97"/>
    <x v="16"/>
    <n v="85345"/>
    <x v="1"/>
    <s v="OFF-ST-10002370"/>
    <s v="Office Supplies"/>
    <s v="Storage"/>
    <x v="80"/>
    <n v="68.447999999999993"/>
    <n v="4"/>
    <x v="2"/>
    <n v="7.7004000000000001"/>
    <x v="2"/>
    <x v="1"/>
    <x v="3"/>
  </r>
  <r>
    <x v="1137"/>
    <x v="532"/>
    <d v="2017-06-12T00:00:00"/>
    <s v="First Class"/>
    <s v="BC-11125"/>
    <s v="Becky Castell"/>
    <x v="2"/>
    <x v="0"/>
    <x v="97"/>
    <x v="16"/>
    <n v="85345"/>
    <x v="1"/>
    <s v="OFF-AR-10002956"/>
    <s v="Office Supplies"/>
    <s v="Art"/>
    <x v="666"/>
    <n v="88.04"/>
    <n v="5"/>
    <x v="2"/>
    <n v="6.6029999999999998"/>
    <x v="2"/>
    <x v="1"/>
    <x v="3"/>
  </r>
  <r>
    <x v="1137"/>
    <x v="532"/>
    <d v="2017-06-12T00:00:00"/>
    <s v="First Class"/>
    <s v="BC-11125"/>
    <s v="Becky Castell"/>
    <x v="2"/>
    <x v="0"/>
    <x v="97"/>
    <x v="16"/>
    <n v="85345"/>
    <x v="1"/>
    <s v="OFF-AR-10001955"/>
    <s v="Office Supplies"/>
    <s v="Art"/>
    <x v="1030"/>
    <n v="15.872"/>
    <n v="1"/>
    <x v="2"/>
    <n v="1.984"/>
    <x v="2"/>
    <x v="1"/>
    <x v="3"/>
  </r>
  <r>
    <x v="1137"/>
    <x v="532"/>
    <d v="2017-06-12T00:00:00"/>
    <s v="First Class"/>
    <s v="BC-11125"/>
    <s v="Becky Castell"/>
    <x v="2"/>
    <x v="0"/>
    <x v="97"/>
    <x v="16"/>
    <n v="85345"/>
    <x v="1"/>
    <s v="OFF-ST-10001809"/>
    <s v="Office Supplies"/>
    <s v="Storage"/>
    <x v="435"/>
    <n v="215.59200000000001"/>
    <n v="3"/>
    <x v="2"/>
    <n v="-48.508200000000002"/>
    <x v="2"/>
    <x v="1"/>
    <x v="3"/>
  </r>
  <r>
    <x v="1138"/>
    <x v="228"/>
    <d v="2017-07-25T00:00:00"/>
    <s v="Standard Class"/>
    <s v="EM-13825"/>
    <s v="Elizabeth Moffitt"/>
    <x v="1"/>
    <x v="0"/>
    <x v="298"/>
    <x v="44"/>
    <n v="57103"/>
    <x v="2"/>
    <s v="OFF-LA-10004093"/>
    <s v="Office Supplies"/>
    <s v="Labels"/>
    <x v="676"/>
    <n v="14.62"/>
    <n v="2"/>
    <x v="0"/>
    <n v="6.8714000000000004"/>
    <x v="14"/>
    <x v="7"/>
    <x v="3"/>
  </r>
  <r>
    <x v="1138"/>
    <x v="228"/>
    <d v="2017-07-25T00:00:00"/>
    <s v="Standard Class"/>
    <s v="EM-13825"/>
    <s v="Elizabeth Moffitt"/>
    <x v="1"/>
    <x v="0"/>
    <x v="298"/>
    <x v="44"/>
    <n v="57103"/>
    <x v="2"/>
    <s v="OFF-AP-10002118"/>
    <s v="Office Supplies"/>
    <s v="Appliances"/>
    <x v="77"/>
    <n v="416.32"/>
    <n v="2"/>
    <x v="0"/>
    <n v="112.4064"/>
    <x v="14"/>
    <x v="7"/>
    <x v="3"/>
  </r>
  <r>
    <x v="1138"/>
    <x v="228"/>
    <d v="2017-07-25T00:00:00"/>
    <s v="Standard Class"/>
    <s v="EM-13825"/>
    <s v="Elizabeth Moffitt"/>
    <x v="1"/>
    <x v="0"/>
    <x v="298"/>
    <x v="44"/>
    <n v="57103"/>
    <x v="2"/>
    <s v="OFF-BI-10000404"/>
    <s v="Office Supplies"/>
    <s v="Binders"/>
    <x v="481"/>
    <n v="43"/>
    <n v="5"/>
    <x v="0"/>
    <n v="20.21"/>
    <x v="14"/>
    <x v="7"/>
    <x v="3"/>
  </r>
  <r>
    <x v="1138"/>
    <x v="228"/>
    <d v="2017-07-25T00:00:00"/>
    <s v="Standard Class"/>
    <s v="EM-13825"/>
    <s v="Elizabeth Moffitt"/>
    <x v="1"/>
    <x v="0"/>
    <x v="298"/>
    <x v="44"/>
    <n v="57103"/>
    <x v="2"/>
    <s v="FUR-CH-10003833"/>
    <s v="Furniture"/>
    <s v="Chairs"/>
    <x v="1209"/>
    <n v="182.94"/>
    <n v="3"/>
    <x v="0"/>
    <n v="27.440999999999999"/>
    <x v="14"/>
    <x v="7"/>
    <x v="3"/>
  </r>
  <r>
    <x v="1138"/>
    <x v="228"/>
    <d v="2017-07-25T00:00:00"/>
    <s v="Standard Class"/>
    <s v="EM-13825"/>
    <s v="Elizabeth Moffitt"/>
    <x v="1"/>
    <x v="0"/>
    <x v="298"/>
    <x v="44"/>
    <n v="57103"/>
    <x v="2"/>
    <s v="OFF-BI-10002072"/>
    <s v="Office Supplies"/>
    <s v="Binders"/>
    <x v="838"/>
    <n v="60.83"/>
    <n v="7"/>
    <x v="0"/>
    <n v="30.414999999999999"/>
    <x v="14"/>
    <x v="7"/>
    <x v="3"/>
  </r>
  <r>
    <x v="1138"/>
    <x v="228"/>
    <d v="2017-07-25T00:00:00"/>
    <s v="Standard Class"/>
    <s v="EM-13825"/>
    <s v="Elizabeth Moffitt"/>
    <x v="1"/>
    <x v="0"/>
    <x v="298"/>
    <x v="44"/>
    <n v="57103"/>
    <x v="2"/>
    <s v="TEC-AC-10003095"/>
    <s v="Technology"/>
    <s v="Accessories"/>
    <x v="1286"/>
    <n v="389.97"/>
    <n v="3"/>
    <x v="0"/>
    <n v="132.5898"/>
    <x v="14"/>
    <x v="7"/>
    <x v="3"/>
  </r>
  <r>
    <x v="1139"/>
    <x v="706"/>
    <d v="2015-12-26T00:00:00"/>
    <s v="First Class"/>
    <s v="BD-11500"/>
    <s v="Bradley Drucker"/>
    <x v="0"/>
    <x v="0"/>
    <x v="102"/>
    <x v="17"/>
    <n v="23223"/>
    <x v="0"/>
    <s v="OFF-AP-10001563"/>
    <s v="Office Supplies"/>
    <s v="Appliances"/>
    <x v="535"/>
    <n v="194.32"/>
    <n v="4"/>
    <x v="0"/>
    <n v="56.352800000000002"/>
    <x v="27"/>
    <x v="4"/>
    <x v="1"/>
  </r>
  <r>
    <x v="1140"/>
    <x v="177"/>
    <d v="2017-03-24T00:00:00"/>
    <s v="Standard Class"/>
    <s v="HW-14935"/>
    <s v="Helen Wasserman"/>
    <x v="1"/>
    <x v="0"/>
    <x v="4"/>
    <x v="4"/>
    <n v="98115"/>
    <x v="1"/>
    <s v="TEC-AC-10000358"/>
    <s v="Technology"/>
    <s v="Accessories"/>
    <x v="1287"/>
    <n v="265.93"/>
    <n v="7"/>
    <x v="0"/>
    <n v="63.8232"/>
    <x v="14"/>
    <x v="10"/>
    <x v="3"/>
  </r>
  <r>
    <x v="1141"/>
    <x v="620"/>
    <d v="2016-01-03T00:00:00"/>
    <s v="Second Class"/>
    <s v="KC-16255"/>
    <s v="Karen Carlisle"/>
    <x v="1"/>
    <x v="0"/>
    <x v="0"/>
    <x v="0"/>
    <n v="42420"/>
    <x v="0"/>
    <s v="OFF-BI-10004492"/>
    <s v="Office Supplies"/>
    <s v="Binders"/>
    <x v="351"/>
    <n v="94.74"/>
    <n v="3"/>
    <x v="0"/>
    <n v="44.527799999999999"/>
    <x v="23"/>
    <x v="4"/>
    <x v="1"/>
  </r>
  <r>
    <x v="1141"/>
    <x v="620"/>
    <d v="2016-01-03T00:00:00"/>
    <s v="Second Class"/>
    <s v="KC-16255"/>
    <s v="Karen Carlisle"/>
    <x v="1"/>
    <x v="0"/>
    <x v="0"/>
    <x v="0"/>
    <n v="42420"/>
    <x v="0"/>
    <s v="OFF-BI-10001072"/>
    <s v="Office Supplies"/>
    <s v="Binders"/>
    <x v="280"/>
    <n v="60.64"/>
    <n v="4"/>
    <x v="0"/>
    <n v="27.894400000000001"/>
    <x v="23"/>
    <x v="4"/>
    <x v="1"/>
  </r>
  <r>
    <x v="1141"/>
    <x v="620"/>
    <d v="2016-01-03T00:00:00"/>
    <s v="Second Class"/>
    <s v="KC-16255"/>
    <s v="Karen Carlisle"/>
    <x v="1"/>
    <x v="0"/>
    <x v="0"/>
    <x v="0"/>
    <n v="42420"/>
    <x v="0"/>
    <s v="OFF-BI-10003707"/>
    <s v="Office Supplies"/>
    <s v="Binders"/>
    <x v="784"/>
    <n v="76.3"/>
    <n v="5"/>
    <x v="0"/>
    <n v="38.15"/>
    <x v="23"/>
    <x v="4"/>
    <x v="1"/>
  </r>
  <r>
    <x v="1141"/>
    <x v="620"/>
    <d v="2016-01-03T00:00:00"/>
    <s v="Second Class"/>
    <s v="KC-16255"/>
    <s v="Karen Carlisle"/>
    <x v="1"/>
    <x v="0"/>
    <x v="0"/>
    <x v="0"/>
    <n v="42420"/>
    <x v="0"/>
    <s v="OFF-BI-10000977"/>
    <s v="Office Supplies"/>
    <s v="Binders"/>
    <x v="991"/>
    <n v="364.8"/>
    <n v="12"/>
    <x v="0"/>
    <n v="167.80799999999999"/>
    <x v="23"/>
    <x v="4"/>
    <x v="1"/>
  </r>
  <r>
    <x v="1142"/>
    <x v="426"/>
    <d v="2015-09-19T00:00:00"/>
    <s v="Second Class"/>
    <s v="BM-11575"/>
    <s v="Brendan Murry"/>
    <x v="1"/>
    <x v="0"/>
    <x v="20"/>
    <x v="15"/>
    <n v="10035"/>
    <x v="3"/>
    <s v="OFF-BI-10002082"/>
    <s v="Office Supplies"/>
    <s v="Binders"/>
    <x v="1182"/>
    <n v="79.872"/>
    <n v="3"/>
    <x v="2"/>
    <n v="29.952000000000002"/>
    <x v="4"/>
    <x v="8"/>
    <x v="1"/>
  </r>
  <r>
    <x v="1142"/>
    <x v="426"/>
    <d v="2015-09-19T00:00:00"/>
    <s v="Second Class"/>
    <s v="BM-11575"/>
    <s v="Brendan Murry"/>
    <x v="1"/>
    <x v="0"/>
    <x v="20"/>
    <x v="15"/>
    <n v="10035"/>
    <x v="3"/>
    <s v="FUR-BO-10004709"/>
    <s v="Furniture"/>
    <s v="Bookcases"/>
    <x v="266"/>
    <n v="46.384"/>
    <n v="1"/>
    <x v="2"/>
    <n v="1.1596"/>
    <x v="4"/>
    <x v="8"/>
    <x v="1"/>
  </r>
  <r>
    <x v="1142"/>
    <x v="426"/>
    <d v="2015-09-19T00:00:00"/>
    <s v="Second Class"/>
    <s v="BM-11575"/>
    <s v="Brendan Murry"/>
    <x v="1"/>
    <x v="0"/>
    <x v="20"/>
    <x v="15"/>
    <n v="10035"/>
    <x v="3"/>
    <s v="OFF-PA-10002365"/>
    <s v="Office Supplies"/>
    <s v="Paper"/>
    <x v="12"/>
    <n v="12.96"/>
    <n v="2"/>
    <x v="0"/>
    <n v="6.2207999999999997"/>
    <x v="4"/>
    <x v="8"/>
    <x v="1"/>
  </r>
  <r>
    <x v="1143"/>
    <x v="397"/>
    <d v="2017-09-26T00:00:00"/>
    <s v="First Class"/>
    <s v="KN-16705"/>
    <s v="Kristina Nunn"/>
    <x v="2"/>
    <x v="0"/>
    <x v="299"/>
    <x v="22"/>
    <n v="80525"/>
    <x v="1"/>
    <s v="OFF-EN-10004147"/>
    <s v="Office Supplies"/>
    <s v="Envelopes"/>
    <x v="1288"/>
    <n v="14.352"/>
    <n v="3"/>
    <x v="2"/>
    <n v="5.2026000000000003"/>
    <x v="27"/>
    <x v="8"/>
    <x v="3"/>
  </r>
  <r>
    <x v="1144"/>
    <x v="707"/>
    <d v="2015-12-29T00:00:00"/>
    <s v="Standard Class"/>
    <s v="JD-16150"/>
    <s v="Justin Deggeller"/>
    <x v="1"/>
    <x v="0"/>
    <x v="10"/>
    <x v="9"/>
    <n v="19140"/>
    <x v="3"/>
    <s v="FUR-FU-10001468"/>
    <s v="Furniture"/>
    <s v="Furnishings"/>
    <x v="1289"/>
    <n v="547.13599999999997"/>
    <n v="4"/>
    <x v="2"/>
    <n v="-68.391999999999996"/>
    <x v="10"/>
    <x v="4"/>
    <x v="1"/>
  </r>
  <r>
    <x v="1145"/>
    <x v="446"/>
    <d v="2016-09-26T00:00:00"/>
    <s v="Second Class"/>
    <s v="LA-16780"/>
    <s v="Laura Armstrong"/>
    <x v="1"/>
    <x v="0"/>
    <x v="1"/>
    <x v="1"/>
    <n v="90004"/>
    <x v="1"/>
    <s v="OFF-ST-10000642"/>
    <s v="Office Supplies"/>
    <s v="Storage"/>
    <x v="194"/>
    <n v="41.96"/>
    <n v="2"/>
    <x v="0"/>
    <n v="2.9371999999999998"/>
    <x v="16"/>
    <x v="8"/>
    <x v="0"/>
  </r>
  <r>
    <x v="1145"/>
    <x v="446"/>
    <d v="2016-09-26T00:00:00"/>
    <s v="Second Class"/>
    <s v="LA-16780"/>
    <s v="Laura Armstrong"/>
    <x v="1"/>
    <x v="0"/>
    <x v="1"/>
    <x v="1"/>
    <n v="90004"/>
    <x v="1"/>
    <s v="OFF-PA-10000380"/>
    <s v="Office Supplies"/>
    <s v="Paper"/>
    <x v="1290"/>
    <n v="41.7"/>
    <n v="5"/>
    <x v="0"/>
    <n v="20.85"/>
    <x v="16"/>
    <x v="8"/>
    <x v="0"/>
  </r>
  <r>
    <x v="1146"/>
    <x v="708"/>
    <d v="2017-03-25T00:00:00"/>
    <s v="Standard Class"/>
    <s v="RW-19690"/>
    <s v="Robert Waldorf"/>
    <x v="0"/>
    <x v="0"/>
    <x v="240"/>
    <x v="14"/>
    <n v="47905"/>
    <x v="2"/>
    <s v="OFF-PA-10004071"/>
    <s v="Office Supplies"/>
    <s v="Paper"/>
    <x v="417"/>
    <n v="277.39999999999998"/>
    <n v="5"/>
    <x v="0"/>
    <n v="133.15199999999999"/>
    <x v="30"/>
    <x v="10"/>
    <x v="3"/>
  </r>
  <r>
    <x v="1146"/>
    <x v="708"/>
    <d v="2017-03-25T00:00:00"/>
    <s v="Standard Class"/>
    <s v="RW-19690"/>
    <s v="Robert Waldorf"/>
    <x v="0"/>
    <x v="0"/>
    <x v="240"/>
    <x v="14"/>
    <n v="47905"/>
    <x v="2"/>
    <s v="OFF-PA-10004971"/>
    <s v="Office Supplies"/>
    <s v="Paper"/>
    <x v="609"/>
    <n v="5.78"/>
    <n v="1"/>
    <x v="0"/>
    <n v="2.8321999999999998"/>
    <x v="30"/>
    <x v="10"/>
    <x v="3"/>
  </r>
  <r>
    <x v="1147"/>
    <x v="587"/>
    <d v="2014-10-04T00:00:00"/>
    <s v="Standard Class"/>
    <s v="KW-16570"/>
    <s v="Kelly Williams"/>
    <x v="0"/>
    <x v="0"/>
    <x v="300"/>
    <x v="18"/>
    <n v="37042"/>
    <x v="0"/>
    <s v="OFF-AP-10000696"/>
    <s v="Office Supplies"/>
    <s v="Appliances"/>
    <x v="336"/>
    <n v="69.215999999999994"/>
    <n v="6"/>
    <x v="2"/>
    <n v="11.2476"/>
    <x v="17"/>
    <x v="8"/>
    <x v="2"/>
  </r>
  <r>
    <x v="1148"/>
    <x v="389"/>
    <d v="2017-12-10T00:00:00"/>
    <s v="Same Day"/>
    <s v="CC-12220"/>
    <s v="Chris Cortes"/>
    <x v="0"/>
    <x v="0"/>
    <x v="54"/>
    <x v="29"/>
    <n v="6824"/>
    <x v="3"/>
    <s v="OFF-EN-10004030"/>
    <s v="Office Supplies"/>
    <s v="Envelopes"/>
    <x v="136"/>
    <n v="10.86"/>
    <n v="3"/>
    <x v="0"/>
    <n v="5.1041999999999996"/>
    <x v="13"/>
    <x v="4"/>
    <x v="3"/>
  </r>
  <r>
    <x v="1148"/>
    <x v="389"/>
    <d v="2017-12-10T00:00:00"/>
    <s v="Same Day"/>
    <s v="CC-12220"/>
    <s v="Chris Cortes"/>
    <x v="0"/>
    <x v="0"/>
    <x v="54"/>
    <x v="29"/>
    <n v="6824"/>
    <x v="3"/>
    <s v="OFF-AP-10000026"/>
    <s v="Office Supplies"/>
    <s v="Appliances"/>
    <x v="1291"/>
    <n v="426.79"/>
    <n v="7"/>
    <x v="0"/>
    <n v="123.76909999999999"/>
    <x v="13"/>
    <x v="4"/>
    <x v="3"/>
  </r>
  <r>
    <x v="1149"/>
    <x v="709"/>
    <d v="2014-08-23T00:00:00"/>
    <s v="Same Day"/>
    <s v="RH-19495"/>
    <s v="Rick Hansen"/>
    <x v="0"/>
    <x v="0"/>
    <x v="20"/>
    <x v="15"/>
    <n v="10009"/>
    <x v="3"/>
    <s v="OFF-PA-10003936"/>
    <s v="Office Supplies"/>
    <s v="Paper"/>
    <x v="1292"/>
    <n v="25.92"/>
    <n v="4"/>
    <x v="0"/>
    <n v="12.441599999999999"/>
    <x v="27"/>
    <x v="6"/>
    <x v="2"/>
  </r>
  <r>
    <x v="1149"/>
    <x v="709"/>
    <d v="2014-08-23T00:00:00"/>
    <s v="Same Day"/>
    <s v="RH-19495"/>
    <s v="Rick Hansen"/>
    <x v="0"/>
    <x v="0"/>
    <x v="20"/>
    <x v="15"/>
    <n v="10009"/>
    <x v="3"/>
    <s v="OFF-PA-10004530"/>
    <s v="Office Supplies"/>
    <s v="Paper"/>
    <x v="496"/>
    <n v="45.92"/>
    <n v="4"/>
    <x v="0"/>
    <n v="22.500800000000002"/>
    <x v="27"/>
    <x v="6"/>
    <x v="2"/>
  </r>
  <r>
    <x v="1150"/>
    <x v="710"/>
    <d v="2014-08-24T00:00:00"/>
    <s v="Standard Class"/>
    <s v="JK-15625"/>
    <s v="Jim Karlsson"/>
    <x v="0"/>
    <x v="0"/>
    <x v="38"/>
    <x v="24"/>
    <n v="43229"/>
    <x v="3"/>
    <s v="OFF-AR-10004930"/>
    <s v="Office Supplies"/>
    <s v="Art"/>
    <x v="87"/>
    <n v="10.72"/>
    <n v="2"/>
    <x v="2"/>
    <n v="1.742"/>
    <x v="12"/>
    <x v="6"/>
    <x v="2"/>
  </r>
  <r>
    <x v="1151"/>
    <x v="338"/>
    <d v="2016-11-15T00:00:00"/>
    <s v="Standard Class"/>
    <s v="DC-13285"/>
    <s v="Debra Catini"/>
    <x v="0"/>
    <x v="0"/>
    <x v="131"/>
    <x v="32"/>
    <n v="31088"/>
    <x v="0"/>
    <s v="OFF-AR-10004999"/>
    <s v="Office Supplies"/>
    <s v="Art"/>
    <x v="873"/>
    <n v="41.86"/>
    <n v="7"/>
    <x v="0"/>
    <n v="10.465"/>
    <x v="13"/>
    <x v="0"/>
    <x v="0"/>
  </r>
  <r>
    <x v="1152"/>
    <x v="520"/>
    <d v="2015-01-03T00:00:00"/>
    <s v="First Class"/>
    <s v="GM-14455"/>
    <s v="Gary Mitchum"/>
    <x v="2"/>
    <x v="0"/>
    <x v="47"/>
    <x v="31"/>
    <n v="2038"/>
    <x v="3"/>
    <s v="FUR-FU-10002501"/>
    <s v="Furniture"/>
    <s v="Furnishings"/>
    <x v="1293"/>
    <n v="63.2"/>
    <n v="5"/>
    <x v="0"/>
    <n v="23.384"/>
    <x v="23"/>
    <x v="4"/>
    <x v="2"/>
  </r>
  <r>
    <x v="1152"/>
    <x v="520"/>
    <d v="2015-01-03T00:00:00"/>
    <s v="First Class"/>
    <s v="GM-14455"/>
    <s v="Gary Mitchum"/>
    <x v="2"/>
    <x v="0"/>
    <x v="47"/>
    <x v="31"/>
    <n v="2038"/>
    <x v="3"/>
    <s v="TEC-AC-10000358"/>
    <s v="Technology"/>
    <s v="Accessories"/>
    <x v="1287"/>
    <n v="113.97"/>
    <n v="3"/>
    <x v="0"/>
    <n v="27.352799999999998"/>
    <x v="23"/>
    <x v="4"/>
    <x v="2"/>
  </r>
  <r>
    <x v="1153"/>
    <x v="711"/>
    <d v="2014-07-30T00:00:00"/>
    <s v="Second Class"/>
    <s v="CL-11890"/>
    <s v="Carl Ludwig"/>
    <x v="0"/>
    <x v="0"/>
    <x v="22"/>
    <x v="10"/>
    <n v="60623"/>
    <x v="2"/>
    <s v="OFF-ST-10004804"/>
    <s v="Office Supplies"/>
    <s v="Storage"/>
    <x v="233"/>
    <n v="123.55200000000001"/>
    <n v="3"/>
    <x v="2"/>
    <n v="-29.343599999999999"/>
    <x v="20"/>
    <x v="7"/>
    <x v="2"/>
  </r>
  <r>
    <x v="1154"/>
    <x v="712"/>
    <d v="2016-02-28T00:00:00"/>
    <s v="Standard Class"/>
    <s v="PV-18985"/>
    <s v="Paul Van Hugh"/>
    <x v="2"/>
    <x v="0"/>
    <x v="158"/>
    <x v="6"/>
    <n v="53209"/>
    <x v="2"/>
    <s v="OFF-AP-10001205"/>
    <s v="Office Supplies"/>
    <s v="Appliances"/>
    <x v="1294"/>
    <n v="490.32"/>
    <n v="9"/>
    <x v="0"/>
    <n v="137.28960000000001"/>
    <x v="6"/>
    <x v="11"/>
    <x v="0"/>
  </r>
  <r>
    <x v="1155"/>
    <x v="69"/>
    <d v="2016-03-18T00:00:00"/>
    <s v="Standard Class"/>
    <s v="LT-17110"/>
    <s v="Liz Thompson"/>
    <x v="0"/>
    <x v="0"/>
    <x v="52"/>
    <x v="5"/>
    <n v="78207"/>
    <x v="2"/>
    <s v="OFF-PA-10000659"/>
    <s v="Office Supplies"/>
    <s v="Paper"/>
    <x v="1295"/>
    <n v="70.08"/>
    <n v="5"/>
    <x v="2"/>
    <n v="24.527999999999999"/>
    <x v="7"/>
    <x v="10"/>
    <x v="0"/>
  </r>
  <r>
    <x v="1155"/>
    <x v="69"/>
    <d v="2016-03-18T00:00:00"/>
    <s v="Standard Class"/>
    <s v="LT-17110"/>
    <s v="Liz Thompson"/>
    <x v="0"/>
    <x v="0"/>
    <x v="52"/>
    <x v="5"/>
    <n v="78207"/>
    <x v="2"/>
    <s v="OFF-BI-10004141"/>
    <s v="Office Supplies"/>
    <s v="Binders"/>
    <x v="1296"/>
    <n v="1.272"/>
    <n v="2"/>
    <x v="3"/>
    <n v="-2.1623999999999999"/>
    <x v="7"/>
    <x v="10"/>
    <x v="0"/>
  </r>
  <r>
    <x v="1155"/>
    <x v="69"/>
    <d v="2016-03-18T00:00:00"/>
    <s v="Standard Class"/>
    <s v="LT-17110"/>
    <s v="Liz Thompson"/>
    <x v="0"/>
    <x v="0"/>
    <x v="52"/>
    <x v="5"/>
    <n v="78207"/>
    <x v="2"/>
    <s v="FUR-TA-10004619"/>
    <s v="Furniture"/>
    <s v="Tables"/>
    <x v="891"/>
    <n v="557.58500000000004"/>
    <n v="5"/>
    <x v="4"/>
    <n v="0"/>
    <x v="7"/>
    <x v="10"/>
    <x v="0"/>
  </r>
  <r>
    <x v="1156"/>
    <x v="574"/>
    <d v="2017-12-03T00:00:00"/>
    <s v="Same Day"/>
    <s v="AM-10360"/>
    <s v="Alice McCarthy"/>
    <x v="1"/>
    <x v="0"/>
    <x v="1"/>
    <x v="1"/>
    <n v="90032"/>
    <x v="1"/>
    <s v="OFF-BI-10004187"/>
    <s v="Office Supplies"/>
    <s v="Binders"/>
    <x v="620"/>
    <n v="9.0239999999999991"/>
    <n v="6"/>
    <x v="2"/>
    <n v="3.1583999999999999"/>
    <x v="28"/>
    <x v="4"/>
    <x v="3"/>
  </r>
  <r>
    <x v="1156"/>
    <x v="574"/>
    <d v="2017-12-03T00:00:00"/>
    <s v="Same Day"/>
    <s v="AM-10360"/>
    <s v="Alice McCarthy"/>
    <x v="1"/>
    <x v="0"/>
    <x v="1"/>
    <x v="1"/>
    <n v="90032"/>
    <x v="1"/>
    <s v="OFF-BI-10000632"/>
    <s v="Office Supplies"/>
    <s v="Binders"/>
    <x v="1297"/>
    <n v="69.456000000000003"/>
    <n v="2"/>
    <x v="2"/>
    <n v="22.5732"/>
    <x v="28"/>
    <x v="4"/>
    <x v="3"/>
  </r>
  <r>
    <x v="1156"/>
    <x v="574"/>
    <d v="2017-12-03T00:00:00"/>
    <s v="Same Day"/>
    <s v="AM-10360"/>
    <s v="Alice McCarthy"/>
    <x v="1"/>
    <x v="0"/>
    <x v="1"/>
    <x v="1"/>
    <n v="90032"/>
    <x v="1"/>
    <s v="OFF-PA-10003724"/>
    <s v="Office Supplies"/>
    <s v="Paper"/>
    <x v="362"/>
    <n v="10.86"/>
    <n v="2"/>
    <x v="0"/>
    <n v="5.3213999999999997"/>
    <x v="28"/>
    <x v="4"/>
    <x v="3"/>
  </r>
  <r>
    <x v="1156"/>
    <x v="574"/>
    <d v="2017-12-03T00:00:00"/>
    <s v="Same Day"/>
    <s v="AM-10360"/>
    <s v="Alice McCarthy"/>
    <x v="1"/>
    <x v="0"/>
    <x v="1"/>
    <x v="1"/>
    <n v="90032"/>
    <x v="1"/>
    <s v="OFF-AP-10002765"/>
    <s v="Office Supplies"/>
    <s v="Appliances"/>
    <x v="1261"/>
    <n v="79.47"/>
    <n v="3"/>
    <x v="0"/>
    <n v="22.2516"/>
    <x v="28"/>
    <x v="4"/>
    <x v="3"/>
  </r>
  <r>
    <x v="1156"/>
    <x v="574"/>
    <d v="2017-12-03T00:00:00"/>
    <s v="Same Day"/>
    <s v="AM-10360"/>
    <s v="Alice McCarthy"/>
    <x v="1"/>
    <x v="0"/>
    <x v="1"/>
    <x v="1"/>
    <n v="90032"/>
    <x v="1"/>
    <s v="OFF-AR-10001868"/>
    <s v="Office Supplies"/>
    <s v="Art"/>
    <x v="59"/>
    <n v="10.08"/>
    <n v="6"/>
    <x v="0"/>
    <n v="5.04"/>
    <x v="28"/>
    <x v="4"/>
    <x v="3"/>
  </r>
  <r>
    <x v="1157"/>
    <x v="284"/>
    <d v="2015-09-02T00:00:00"/>
    <s v="First Class"/>
    <s v="SC-20260"/>
    <s v="Scott Cohen"/>
    <x v="1"/>
    <x v="0"/>
    <x v="8"/>
    <x v="1"/>
    <n v="94122"/>
    <x v="1"/>
    <s v="FUR-BO-10002545"/>
    <s v="Furniture"/>
    <s v="Bookcases"/>
    <x v="37"/>
    <n v="1552.8309999999999"/>
    <n v="7"/>
    <x v="11"/>
    <n v="200.9546"/>
    <x v="23"/>
    <x v="6"/>
    <x v="1"/>
  </r>
  <r>
    <x v="1157"/>
    <x v="284"/>
    <d v="2015-09-02T00:00:00"/>
    <s v="First Class"/>
    <s v="SC-20260"/>
    <s v="Scott Cohen"/>
    <x v="1"/>
    <x v="0"/>
    <x v="8"/>
    <x v="1"/>
    <n v="94122"/>
    <x v="1"/>
    <s v="OFF-BI-10002735"/>
    <s v="Office Supplies"/>
    <s v="Binders"/>
    <x v="142"/>
    <n v="137.24"/>
    <n v="5"/>
    <x v="2"/>
    <n v="46.3185"/>
    <x v="23"/>
    <x v="6"/>
    <x v="1"/>
  </r>
  <r>
    <x v="1157"/>
    <x v="284"/>
    <d v="2015-09-02T00:00:00"/>
    <s v="First Class"/>
    <s v="SC-20260"/>
    <s v="Scott Cohen"/>
    <x v="1"/>
    <x v="0"/>
    <x v="8"/>
    <x v="1"/>
    <n v="94122"/>
    <x v="1"/>
    <s v="TEC-AC-10004864"/>
    <s v="Technology"/>
    <s v="Accessories"/>
    <x v="1298"/>
    <n v="36.51"/>
    <n v="1"/>
    <x v="0"/>
    <n v="15.699299999999999"/>
    <x v="23"/>
    <x v="6"/>
    <x v="1"/>
  </r>
  <r>
    <x v="1157"/>
    <x v="284"/>
    <d v="2015-09-02T00:00:00"/>
    <s v="First Class"/>
    <s v="SC-20260"/>
    <s v="Scott Cohen"/>
    <x v="1"/>
    <x v="0"/>
    <x v="8"/>
    <x v="1"/>
    <n v="94122"/>
    <x v="1"/>
    <s v="TEC-MA-10000597"/>
    <s v="Technology"/>
    <s v="Machines"/>
    <x v="1299"/>
    <n v="239.976"/>
    <n v="3"/>
    <x v="2"/>
    <n v="80.991900000000001"/>
    <x v="23"/>
    <x v="6"/>
    <x v="1"/>
  </r>
  <r>
    <x v="1158"/>
    <x v="461"/>
    <d v="2014-03-21T00:00:00"/>
    <s v="Standard Class"/>
    <s v="CP-12340"/>
    <s v="Christine Phan"/>
    <x v="1"/>
    <x v="0"/>
    <x v="20"/>
    <x v="15"/>
    <n v="10024"/>
    <x v="3"/>
    <s v="FUR-TA-10003473"/>
    <s v="Furniture"/>
    <s v="Tables"/>
    <x v="216"/>
    <n v="1579.7460000000001"/>
    <n v="7"/>
    <x v="10"/>
    <n v="-447.59469999999999"/>
    <x v="11"/>
    <x v="10"/>
    <x v="2"/>
  </r>
  <r>
    <x v="1158"/>
    <x v="461"/>
    <d v="2014-03-21T00:00:00"/>
    <s v="Standard Class"/>
    <s v="CP-12340"/>
    <s v="Christine Phan"/>
    <x v="1"/>
    <x v="0"/>
    <x v="20"/>
    <x v="15"/>
    <n v="10024"/>
    <x v="3"/>
    <s v="FUR-TA-10001950"/>
    <s v="Furniture"/>
    <s v="Tables"/>
    <x v="1284"/>
    <n v="1071.576"/>
    <n v="4"/>
    <x v="10"/>
    <n v="-553.64760000000001"/>
    <x v="11"/>
    <x v="10"/>
    <x v="2"/>
  </r>
  <r>
    <x v="1158"/>
    <x v="461"/>
    <d v="2014-03-21T00:00:00"/>
    <s v="Standard Class"/>
    <s v="CP-12340"/>
    <s v="Christine Phan"/>
    <x v="1"/>
    <x v="0"/>
    <x v="20"/>
    <x v="15"/>
    <n v="10024"/>
    <x v="3"/>
    <s v="FUR-TA-10004175"/>
    <s v="Furniture"/>
    <s v="Tables"/>
    <x v="1155"/>
    <n v="613.90800000000002"/>
    <n v="3"/>
    <x v="10"/>
    <n v="-122.7816"/>
    <x v="11"/>
    <x v="10"/>
    <x v="2"/>
  </r>
  <r>
    <x v="1158"/>
    <x v="461"/>
    <d v="2014-03-21T00:00:00"/>
    <s v="Standard Class"/>
    <s v="CP-12340"/>
    <s v="Christine Phan"/>
    <x v="1"/>
    <x v="0"/>
    <x v="20"/>
    <x v="15"/>
    <n v="10024"/>
    <x v="3"/>
    <s v="OFF-PA-10002960"/>
    <s v="Office Supplies"/>
    <s v="Paper"/>
    <x v="1300"/>
    <n v="34.86"/>
    <n v="7"/>
    <x v="0"/>
    <n v="16.3842"/>
    <x v="11"/>
    <x v="10"/>
    <x v="2"/>
  </r>
  <r>
    <x v="1158"/>
    <x v="461"/>
    <d v="2014-03-21T00:00:00"/>
    <s v="Standard Class"/>
    <s v="CP-12340"/>
    <s v="Christine Phan"/>
    <x v="1"/>
    <x v="0"/>
    <x v="20"/>
    <x v="15"/>
    <n v="10024"/>
    <x v="3"/>
    <s v="OFF-PA-10000919"/>
    <s v="Office Supplies"/>
    <s v="Paper"/>
    <x v="1301"/>
    <n v="155.04"/>
    <n v="4"/>
    <x v="0"/>
    <n v="75.9696"/>
    <x v="11"/>
    <x v="10"/>
    <x v="2"/>
  </r>
  <r>
    <x v="1159"/>
    <x v="513"/>
    <d v="2017-04-20T00:00:00"/>
    <s v="Standard Class"/>
    <s v="RF-19840"/>
    <s v="Roy Französisch"/>
    <x v="0"/>
    <x v="0"/>
    <x v="38"/>
    <x v="24"/>
    <n v="43229"/>
    <x v="3"/>
    <s v="OFF-BI-10001553"/>
    <s v="Office Supplies"/>
    <s v="Binders"/>
    <x v="1302"/>
    <n v="13.71"/>
    <n v="5"/>
    <x v="6"/>
    <n v="-10.054"/>
    <x v="9"/>
    <x v="3"/>
    <x v="3"/>
  </r>
  <r>
    <x v="1160"/>
    <x v="69"/>
    <d v="2016-03-18T00:00:00"/>
    <s v="Standard Class"/>
    <s v="AB-10060"/>
    <s v="Adam Bellavance"/>
    <x v="2"/>
    <x v="0"/>
    <x v="141"/>
    <x v="17"/>
    <n v="22980"/>
    <x v="0"/>
    <s v="FUR-FU-10004864"/>
    <s v="Furniture"/>
    <s v="Furnishings"/>
    <x v="441"/>
    <n v="127.88"/>
    <n v="2"/>
    <x v="0"/>
    <n v="40.921599999999998"/>
    <x v="7"/>
    <x v="10"/>
    <x v="0"/>
  </r>
  <r>
    <x v="1160"/>
    <x v="69"/>
    <d v="2016-03-18T00:00:00"/>
    <s v="Standard Class"/>
    <s v="AB-10060"/>
    <s v="Adam Bellavance"/>
    <x v="2"/>
    <x v="0"/>
    <x v="141"/>
    <x v="17"/>
    <n v="22980"/>
    <x v="0"/>
    <s v="OFF-AP-10004540"/>
    <s v="Office Supplies"/>
    <s v="Appliances"/>
    <x v="1303"/>
    <n v="160.32"/>
    <n v="2"/>
    <x v="0"/>
    <n v="44.889600000000002"/>
    <x v="7"/>
    <x v="10"/>
    <x v="0"/>
  </r>
  <r>
    <x v="1160"/>
    <x v="69"/>
    <d v="2016-03-18T00:00:00"/>
    <s v="Standard Class"/>
    <s v="AB-10060"/>
    <s v="Adam Bellavance"/>
    <x v="2"/>
    <x v="0"/>
    <x v="141"/>
    <x v="17"/>
    <n v="22980"/>
    <x v="0"/>
    <s v="OFF-BI-10004965"/>
    <s v="Office Supplies"/>
    <s v="Binders"/>
    <x v="1014"/>
    <n v="46"/>
    <n v="4"/>
    <x v="0"/>
    <n v="20.7"/>
    <x v="7"/>
    <x v="10"/>
    <x v="0"/>
  </r>
  <r>
    <x v="1161"/>
    <x v="156"/>
    <d v="2014-11-26T00:00:00"/>
    <s v="Second Class"/>
    <s v="EH-13990"/>
    <s v="Erica Hackney"/>
    <x v="0"/>
    <x v="0"/>
    <x v="301"/>
    <x v="1"/>
    <n v="95823"/>
    <x v="1"/>
    <s v="FUR-CH-10001714"/>
    <s v="Furniture"/>
    <s v="Chairs"/>
    <x v="1304"/>
    <n v="120.712"/>
    <n v="1"/>
    <x v="2"/>
    <n v="-18.1068"/>
    <x v="16"/>
    <x v="0"/>
    <x v="2"/>
  </r>
  <r>
    <x v="1162"/>
    <x v="516"/>
    <d v="2017-02-13T00:00:00"/>
    <s v="First Class"/>
    <s v="MN-17935"/>
    <s v="Michael Nguyen"/>
    <x v="0"/>
    <x v="0"/>
    <x v="183"/>
    <x v="39"/>
    <n v="20735"/>
    <x v="3"/>
    <s v="OFF-PA-10002464"/>
    <s v="Office Supplies"/>
    <s v="Paper"/>
    <x v="1002"/>
    <n v="23.12"/>
    <n v="4"/>
    <x v="0"/>
    <n v="11.328799999999999"/>
    <x v="13"/>
    <x v="11"/>
    <x v="3"/>
  </r>
  <r>
    <x v="1163"/>
    <x v="713"/>
    <d v="2016-09-27T00:00:00"/>
    <s v="Standard Class"/>
    <s v="KL-16555"/>
    <s v="Kelly Lampkin"/>
    <x v="1"/>
    <x v="0"/>
    <x v="54"/>
    <x v="24"/>
    <n v="45014"/>
    <x v="3"/>
    <s v="FUR-FU-10002298"/>
    <s v="Furniture"/>
    <s v="Furnishings"/>
    <x v="1305"/>
    <n v="532.70399999999995"/>
    <n v="6"/>
    <x v="2"/>
    <n v="-26.635200000000001"/>
    <x v="27"/>
    <x v="8"/>
    <x v="0"/>
  </r>
  <r>
    <x v="1163"/>
    <x v="713"/>
    <d v="2016-09-27T00:00:00"/>
    <s v="Standard Class"/>
    <s v="KL-16555"/>
    <s v="Kelly Lampkin"/>
    <x v="1"/>
    <x v="0"/>
    <x v="54"/>
    <x v="24"/>
    <n v="45014"/>
    <x v="3"/>
    <s v="OFF-AR-10000315"/>
    <s v="Office Supplies"/>
    <s v="Art"/>
    <x v="1306"/>
    <n v="4.9119999999999999"/>
    <n v="2"/>
    <x v="2"/>
    <n v="0.307"/>
    <x v="27"/>
    <x v="8"/>
    <x v="0"/>
  </r>
  <r>
    <x v="1164"/>
    <x v="437"/>
    <d v="2017-07-09T00:00:00"/>
    <s v="Second Class"/>
    <s v="MP-17965"/>
    <s v="Michael Paige"/>
    <x v="1"/>
    <x v="0"/>
    <x v="99"/>
    <x v="34"/>
    <n v="2886"/>
    <x v="3"/>
    <s v="TEC-AC-10004353"/>
    <s v="Technology"/>
    <s v="Accessories"/>
    <x v="724"/>
    <n v="252"/>
    <n v="4"/>
    <x v="0"/>
    <n v="93.24"/>
    <x v="29"/>
    <x v="7"/>
    <x v="3"/>
  </r>
  <r>
    <x v="1165"/>
    <x v="274"/>
    <d v="2016-07-11T00:00:00"/>
    <s v="Second Class"/>
    <s v="BF-11020"/>
    <s v="Barry Französisch"/>
    <x v="1"/>
    <x v="0"/>
    <x v="34"/>
    <x v="10"/>
    <n v="60505"/>
    <x v="2"/>
    <s v="FUR-FU-10004973"/>
    <s v="Furniture"/>
    <s v="Furnishings"/>
    <x v="1143"/>
    <n v="60.287999999999997"/>
    <n v="8"/>
    <x v="7"/>
    <n v="-27.1296"/>
    <x v="29"/>
    <x v="7"/>
    <x v="0"/>
  </r>
  <r>
    <x v="1165"/>
    <x v="274"/>
    <d v="2016-07-11T00:00:00"/>
    <s v="Second Class"/>
    <s v="BF-11020"/>
    <s v="Barry Französisch"/>
    <x v="1"/>
    <x v="0"/>
    <x v="34"/>
    <x v="10"/>
    <n v="60505"/>
    <x v="2"/>
    <s v="OFF-FA-10000936"/>
    <s v="Office Supplies"/>
    <s v="Fasteners"/>
    <x v="1307"/>
    <n v="2.6320000000000001"/>
    <n v="1"/>
    <x v="2"/>
    <n v="0.82250000000000001"/>
    <x v="29"/>
    <x v="7"/>
    <x v="0"/>
  </r>
  <r>
    <x v="1165"/>
    <x v="274"/>
    <d v="2016-07-11T00:00:00"/>
    <s v="Second Class"/>
    <s v="BF-11020"/>
    <s v="Barry Französisch"/>
    <x v="1"/>
    <x v="0"/>
    <x v="34"/>
    <x v="10"/>
    <n v="60505"/>
    <x v="2"/>
    <s v="OFF-PA-10001609"/>
    <s v="Office Supplies"/>
    <s v="Paper"/>
    <x v="1116"/>
    <n v="23.687999999999999"/>
    <n v="9"/>
    <x v="2"/>
    <n v="7.6985999999999999"/>
    <x v="29"/>
    <x v="7"/>
    <x v="0"/>
  </r>
  <r>
    <x v="1165"/>
    <x v="274"/>
    <d v="2016-07-11T00:00:00"/>
    <s v="Second Class"/>
    <s v="BF-11020"/>
    <s v="Barry Französisch"/>
    <x v="1"/>
    <x v="0"/>
    <x v="34"/>
    <x v="10"/>
    <n v="60505"/>
    <x v="2"/>
    <s v="FUR-CH-10000785"/>
    <s v="Furniture"/>
    <s v="Chairs"/>
    <x v="323"/>
    <n v="253.37200000000001"/>
    <n v="2"/>
    <x v="4"/>
    <n v="-14.478400000000001"/>
    <x v="29"/>
    <x v="7"/>
    <x v="0"/>
  </r>
  <r>
    <x v="1166"/>
    <x v="714"/>
    <d v="2017-01-30T00:00:00"/>
    <s v="Standard Class"/>
    <s v="TP-21130"/>
    <s v="Theone Pippenger"/>
    <x v="0"/>
    <x v="0"/>
    <x v="214"/>
    <x v="32"/>
    <n v="30080"/>
    <x v="0"/>
    <s v="OFF-FA-10000053"/>
    <s v="Office Supplies"/>
    <s v="Fasteners"/>
    <x v="962"/>
    <n v="5.67"/>
    <n v="3"/>
    <x v="0"/>
    <n v="0.1134"/>
    <x v="16"/>
    <x v="9"/>
    <x v="3"/>
  </r>
  <r>
    <x v="1167"/>
    <x v="710"/>
    <d v="2014-08-21T00:00:00"/>
    <s v="Second Class"/>
    <s v="MS-17770"/>
    <s v="Maxwell Schwartz"/>
    <x v="0"/>
    <x v="0"/>
    <x v="38"/>
    <x v="24"/>
    <n v="43229"/>
    <x v="3"/>
    <s v="OFF-BI-10001718"/>
    <s v="Office Supplies"/>
    <s v="Binders"/>
    <x v="1225"/>
    <n v="76.775999999999996"/>
    <n v="4"/>
    <x v="6"/>
    <n v="-58.861600000000003"/>
    <x v="12"/>
    <x v="6"/>
    <x v="2"/>
  </r>
  <r>
    <x v="1167"/>
    <x v="710"/>
    <d v="2014-08-21T00:00:00"/>
    <s v="Second Class"/>
    <s v="MS-17770"/>
    <s v="Maxwell Schwartz"/>
    <x v="0"/>
    <x v="0"/>
    <x v="38"/>
    <x v="24"/>
    <n v="43229"/>
    <x v="3"/>
    <s v="OFF-SU-10004768"/>
    <s v="Office Supplies"/>
    <s v="Supplies"/>
    <x v="1308"/>
    <n v="9.1839999999999993"/>
    <n v="2"/>
    <x v="2"/>
    <n v="1.1479999999999999"/>
    <x v="12"/>
    <x v="6"/>
    <x v="2"/>
  </r>
  <r>
    <x v="1168"/>
    <x v="401"/>
    <d v="2015-12-11T00:00:00"/>
    <s v="Standard Class"/>
    <s v="KM-16375"/>
    <s v="Katherine Murray"/>
    <x v="2"/>
    <x v="0"/>
    <x v="302"/>
    <x v="1"/>
    <n v="91360"/>
    <x v="1"/>
    <s v="OFF-PA-10003883"/>
    <s v="Office Supplies"/>
    <s v="Paper"/>
    <x v="1238"/>
    <n v="32.75"/>
    <n v="5"/>
    <x v="0"/>
    <n v="15.065"/>
    <x v="24"/>
    <x v="4"/>
    <x v="1"/>
  </r>
  <r>
    <x v="1169"/>
    <x v="715"/>
    <d v="2016-05-10T00:00:00"/>
    <s v="Standard Class"/>
    <s v="BE-11455"/>
    <s v="Brad Eason"/>
    <x v="2"/>
    <x v="0"/>
    <x v="160"/>
    <x v="24"/>
    <n v="44052"/>
    <x v="3"/>
    <s v="OFF-FA-10004248"/>
    <s v="Office Supplies"/>
    <s v="Fasteners"/>
    <x v="485"/>
    <n v="7.2160000000000002"/>
    <n v="2"/>
    <x v="2"/>
    <n v="1.7138"/>
    <x v="24"/>
    <x v="5"/>
    <x v="0"/>
  </r>
  <r>
    <x v="1169"/>
    <x v="715"/>
    <d v="2016-05-10T00:00:00"/>
    <s v="Standard Class"/>
    <s v="BE-11455"/>
    <s v="Brad Eason"/>
    <x v="2"/>
    <x v="0"/>
    <x v="160"/>
    <x v="24"/>
    <n v="44052"/>
    <x v="3"/>
    <s v="OFF-PA-10002581"/>
    <s v="Office Supplies"/>
    <s v="Paper"/>
    <x v="1309"/>
    <n v="49.567999999999998"/>
    <n v="2"/>
    <x v="2"/>
    <n v="15.49"/>
    <x v="24"/>
    <x v="5"/>
    <x v="0"/>
  </r>
  <r>
    <x v="1169"/>
    <x v="715"/>
    <d v="2016-05-10T00:00:00"/>
    <s v="Standard Class"/>
    <s v="BE-11455"/>
    <s v="Brad Eason"/>
    <x v="2"/>
    <x v="0"/>
    <x v="160"/>
    <x v="24"/>
    <n v="44052"/>
    <x v="3"/>
    <s v="FUR-FU-10004848"/>
    <s v="Furniture"/>
    <s v="Furnishings"/>
    <x v="1310"/>
    <n v="54.712000000000003"/>
    <n v="7"/>
    <x v="2"/>
    <n v="11.626300000000001"/>
    <x v="24"/>
    <x v="5"/>
    <x v="0"/>
  </r>
  <r>
    <x v="1170"/>
    <x v="613"/>
    <d v="2017-03-26T00:00:00"/>
    <s v="First Class"/>
    <s v="CV-12295"/>
    <s v="Christina VanderZanden"/>
    <x v="0"/>
    <x v="0"/>
    <x v="201"/>
    <x v="1"/>
    <n v="93727"/>
    <x v="1"/>
    <s v="OFF-AP-10002403"/>
    <s v="Office Supplies"/>
    <s v="Appliances"/>
    <x v="1311"/>
    <n v="176.04"/>
    <n v="4"/>
    <x v="0"/>
    <n v="45.770400000000002"/>
    <x v="10"/>
    <x v="10"/>
    <x v="3"/>
  </r>
  <r>
    <x v="1170"/>
    <x v="613"/>
    <d v="2017-03-26T00:00:00"/>
    <s v="First Class"/>
    <s v="CV-12295"/>
    <s v="Christina VanderZanden"/>
    <x v="0"/>
    <x v="0"/>
    <x v="201"/>
    <x v="1"/>
    <n v="93727"/>
    <x v="1"/>
    <s v="OFF-AR-10003087"/>
    <s v="Office Supplies"/>
    <s v="Art"/>
    <x v="772"/>
    <n v="16.02"/>
    <n v="9"/>
    <x v="0"/>
    <n v="4.4855999999999998"/>
    <x v="10"/>
    <x v="10"/>
    <x v="3"/>
  </r>
  <r>
    <x v="1170"/>
    <x v="613"/>
    <d v="2017-03-26T00:00:00"/>
    <s v="First Class"/>
    <s v="CV-12295"/>
    <s v="Christina VanderZanden"/>
    <x v="0"/>
    <x v="0"/>
    <x v="201"/>
    <x v="1"/>
    <n v="93727"/>
    <x v="1"/>
    <s v="OFF-BI-10002026"/>
    <s v="Office Supplies"/>
    <s v="Binders"/>
    <x v="912"/>
    <n v="185.92"/>
    <n v="4"/>
    <x v="2"/>
    <n v="62.747999999999998"/>
    <x v="10"/>
    <x v="10"/>
    <x v="3"/>
  </r>
  <r>
    <x v="1170"/>
    <x v="613"/>
    <d v="2017-03-26T00:00:00"/>
    <s v="First Class"/>
    <s v="CV-12295"/>
    <s v="Christina VanderZanden"/>
    <x v="0"/>
    <x v="0"/>
    <x v="201"/>
    <x v="1"/>
    <n v="93727"/>
    <x v="1"/>
    <s v="TEC-PH-10000141"/>
    <s v="Technology"/>
    <s v="Phones"/>
    <x v="1312"/>
    <n v="211.16800000000001"/>
    <n v="4"/>
    <x v="2"/>
    <n v="15.8376"/>
    <x v="10"/>
    <x v="10"/>
    <x v="3"/>
  </r>
  <r>
    <x v="1170"/>
    <x v="613"/>
    <d v="2017-03-26T00:00:00"/>
    <s v="First Class"/>
    <s v="CV-12295"/>
    <s v="Christina VanderZanden"/>
    <x v="0"/>
    <x v="0"/>
    <x v="201"/>
    <x v="1"/>
    <n v="93727"/>
    <x v="1"/>
    <s v="TEC-CO-10000971"/>
    <s v="Technology"/>
    <s v="Copiers"/>
    <x v="1313"/>
    <n v="479.98399999999998"/>
    <n v="2"/>
    <x v="2"/>
    <n v="59.997999999999998"/>
    <x v="10"/>
    <x v="10"/>
    <x v="3"/>
  </r>
  <r>
    <x v="1171"/>
    <x v="295"/>
    <d v="2015-12-15T00:00:00"/>
    <s v="First Class"/>
    <s v="DK-13375"/>
    <s v="Dennis Kane"/>
    <x v="0"/>
    <x v="0"/>
    <x v="70"/>
    <x v="1"/>
    <n v="92105"/>
    <x v="1"/>
    <s v="OFF-FA-10001229"/>
    <s v="Office Supplies"/>
    <s v="Fasteners"/>
    <x v="128"/>
    <n v="7.86"/>
    <n v="2"/>
    <x v="0"/>
    <n v="3.6156000000000001"/>
    <x v="1"/>
    <x v="4"/>
    <x v="1"/>
  </r>
  <r>
    <x v="1171"/>
    <x v="295"/>
    <d v="2015-12-15T00:00:00"/>
    <s v="First Class"/>
    <s v="DK-13375"/>
    <s v="Dennis Kane"/>
    <x v="0"/>
    <x v="0"/>
    <x v="70"/>
    <x v="1"/>
    <n v="92105"/>
    <x v="1"/>
    <s v="OFF-BI-10002437"/>
    <s v="Office Supplies"/>
    <s v="Binders"/>
    <x v="1314"/>
    <n v="24.448"/>
    <n v="2"/>
    <x v="2"/>
    <n v="8.8623999999999992"/>
    <x v="1"/>
    <x v="4"/>
    <x v="1"/>
  </r>
  <r>
    <x v="1172"/>
    <x v="401"/>
    <d v="2015-12-10T00:00:00"/>
    <s v="Standard Class"/>
    <s v="SG-20605"/>
    <s v="Speros Goranitis"/>
    <x v="0"/>
    <x v="0"/>
    <x v="20"/>
    <x v="15"/>
    <n v="10009"/>
    <x v="3"/>
    <s v="OFF-PA-10004255"/>
    <s v="Office Supplies"/>
    <s v="Paper"/>
    <x v="1315"/>
    <n v="6.48"/>
    <n v="1"/>
    <x v="0"/>
    <n v="3.1103999999999998"/>
    <x v="24"/>
    <x v="4"/>
    <x v="1"/>
  </r>
  <r>
    <x v="1172"/>
    <x v="401"/>
    <d v="2015-12-10T00:00:00"/>
    <s v="Standard Class"/>
    <s v="SG-20605"/>
    <s v="Speros Goranitis"/>
    <x v="0"/>
    <x v="0"/>
    <x v="20"/>
    <x v="15"/>
    <n v="10009"/>
    <x v="3"/>
    <s v="OFF-PA-10001184"/>
    <s v="Office Supplies"/>
    <s v="Paper"/>
    <x v="1316"/>
    <n v="41.86"/>
    <n v="7"/>
    <x v="0"/>
    <n v="20.511399999999998"/>
    <x v="24"/>
    <x v="4"/>
    <x v="1"/>
  </r>
  <r>
    <x v="1172"/>
    <x v="401"/>
    <d v="2015-12-10T00:00:00"/>
    <s v="Standard Class"/>
    <s v="SG-20605"/>
    <s v="Speros Goranitis"/>
    <x v="0"/>
    <x v="0"/>
    <x v="20"/>
    <x v="15"/>
    <n v="10009"/>
    <x v="3"/>
    <s v="TEC-AC-10002637"/>
    <s v="Technology"/>
    <s v="Accessories"/>
    <x v="1317"/>
    <n v="1619.91"/>
    <n v="9"/>
    <x v="0"/>
    <n v="97.194599999999994"/>
    <x v="24"/>
    <x v="4"/>
    <x v="1"/>
  </r>
  <r>
    <x v="1172"/>
    <x v="401"/>
    <d v="2015-12-10T00:00:00"/>
    <s v="Standard Class"/>
    <s v="SG-20605"/>
    <s v="Speros Goranitis"/>
    <x v="0"/>
    <x v="0"/>
    <x v="20"/>
    <x v="15"/>
    <n v="10009"/>
    <x v="3"/>
    <s v="FUR-FU-10002878"/>
    <s v="Furniture"/>
    <s v="Furnishings"/>
    <x v="1134"/>
    <n v="113.92"/>
    <n v="4"/>
    <x v="0"/>
    <n v="42.150399999999998"/>
    <x v="24"/>
    <x v="4"/>
    <x v="1"/>
  </r>
  <r>
    <x v="1173"/>
    <x v="716"/>
    <d v="2016-03-23T00:00:00"/>
    <s v="Standard Class"/>
    <s v="CS-12355"/>
    <s v="Christine Sundaresam"/>
    <x v="0"/>
    <x v="0"/>
    <x v="303"/>
    <x v="31"/>
    <n v="2148"/>
    <x v="3"/>
    <s v="OFF-AR-10000588"/>
    <s v="Office Supplies"/>
    <s v="Art"/>
    <x v="398"/>
    <n v="39.68"/>
    <n v="2"/>
    <x v="0"/>
    <n v="10.316800000000001"/>
    <x v="11"/>
    <x v="10"/>
    <x v="0"/>
  </r>
  <r>
    <x v="1174"/>
    <x v="717"/>
    <d v="2015-11-19T00:00:00"/>
    <s v="Standard Class"/>
    <s v="PJ-18835"/>
    <s v="Patrick Jones"/>
    <x v="1"/>
    <x v="0"/>
    <x v="20"/>
    <x v="15"/>
    <n v="10035"/>
    <x v="3"/>
    <s v="TEC-AC-10002217"/>
    <s v="Technology"/>
    <s v="Accessories"/>
    <x v="1187"/>
    <n v="37.6"/>
    <n v="2"/>
    <x v="0"/>
    <n v="2.2559999999999998"/>
    <x v="19"/>
    <x v="0"/>
    <x v="1"/>
  </r>
  <r>
    <x v="1174"/>
    <x v="717"/>
    <d v="2015-11-19T00:00:00"/>
    <s v="Standard Class"/>
    <s v="PJ-18835"/>
    <s v="Patrick Jones"/>
    <x v="1"/>
    <x v="0"/>
    <x v="20"/>
    <x v="15"/>
    <n v="10035"/>
    <x v="3"/>
    <s v="TEC-AC-10001267"/>
    <s v="Technology"/>
    <s v="Accessories"/>
    <x v="538"/>
    <n v="59.9"/>
    <n v="2"/>
    <x v="0"/>
    <n v="23.96"/>
    <x v="19"/>
    <x v="0"/>
    <x v="1"/>
  </r>
  <r>
    <x v="1174"/>
    <x v="717"/>
    <d v="2015-11-19T00:00:00"/>
    <s v="Standard Class"/>
    <s v="PJ-18835"/>
    <s v="Patrick Jones"/>
    <x v="1"/>
    <x v="0"/>
    <x v="20"/>
    <x v="15"/>
    <n v="10035"/>
    <x v="3"/>
    <s v="OFF-PA-10004041"/>
    <s v="Office Supplies"/>
    <s v="Paper"/>
    <x v="949"/>
    <n v="37"/>
    <n v="5"/>
    <x v="0"/>
    <n v="16.649999999999999"/>
    <x v="19"/>
    <x v="0"/>
    <x v="1"/>
  </r>
  <r>
    <x v="1175"/>
    <x v="718"/>
    <d v="2017-08-16T00:00:00"/>
    <s v="Second Class"/>
    <s v="NP-18700"/>
    <s v="Nora Preis"/>
    <x v="0"/>
    <x v="0"/>
    <x v="8"/>
    <x v="1"/>
    <n v="94109"/>
    <x v="1"/>
    <s v="OFF-LA-10001613"/>
    <s v="Office Supplies"/>
    <s v="Labels"/>
    <x v="743"/>
    <n v="5.76"/>
    <n v="2"/>
    <x v="0"/>
    <n v="2.8224"/>
    <x v="19"/>
    <x v="6"/>
    <x v="3"/>
  </r>
  <r>
    <x v="1175"/>
    <x v="718"/>
    <d v="2017-08-16T00:00:00"/>
    <s v="Second Class"/>
    <s v="NP-18700"/>
    <s v="Nora Preis"/>
    <x v="0"/>
    <x v="0"/>
    <x v="8"/>
    <x v="1"/>
    <n v="94109"/>
    <x v="1"/>
    <s v="OFF-AR-10000246"/>
    <s v="Office Supplies"/>
    <s v="Art"/>
    <x v="21"/>
    <n v="16.68"/>
    <n v="6"/>
    <x v="0"/>
    <n v="4.3368000000000002"/>
    <x v="19"/>
    <x v="6"/>
    <x v="3"/>
  </r>
  <r>
    <x v="1176"/>
    <x v="428"/>
    <d v="2017-09-15T00:00:00"/>
    <s v="Standard Class"/>
    <s v="SB-20290"/>
    <s v="Sean Braxton"/>
    <x v="1"/>
    <x v="0"/>
    <x v="159"/>
    <x v="20"/>
    <n v="29501"/>
    <x v="0"/>
    <s v="OFF-ST-10001809"/>
    <s v="Office Supplies"/>
    <s v="Storage"/>
    <x v="435"/>
    <n v="628.80999999999995"/>
    <n v="7"/>
    <x v="0"/>
    <n v="12.5762"/>
    <x v="3"/>
    <x v="8"/>
    <x v="3"/>
  </r>
  <r>
    <x v="1176"/>
    <x v="428"/>
    <d v="2017-09-15T00:00:00"/>
    <s v="Standard Class"/>
    <s v="SB-20290"/>
    <s v="Sean Braxton"/>
    <x v="1"/>
    <x v="0"/>
    <x v="159"/>
    <x v="20"/>
    <n v="29501"/>
    <x v="0"/>
    <s v="OFF-ST-10002214"/>
    <s v="Office Supplies"/>
    <s v="Storage"/>
    <x v="1003"/>
    <n v="56.45"/>
    <n v="5"/>
    <x v="0"/>
    <n v="14.677"/>
    <x v="3"/>
    <x v="8"/>
    <x v="3"/>
  </r>
  <r>
    <x v="1177"/>
    <x v="719"/>
    <d v="2017-04-04T00:00:00"/>
    <s v="Second Class"/>
    <s v="AS-10090"/>
    <s v="Adam Shillingsburg"/>
    <x v="0"/>
    <x v="0"/>
    <x v="24"/>
    <x v="25"/>
    <n v="65807"/>
    <x v="2"/>
    <s v="OFF-ST-10000649"/>
    <s v="Office Supplies"/>
    <s v="Storage"/>
    <x v="946"/>
    <n v="94.2"/>
    <n v="6"/>
    <x v="0"/>
    <n v="23.55"/>
    <x v="26"/>
    <x v="3"/>
    <x v="3"/>
  </r>
  <r>
    <x v="1177"/>
    <x v="719"/>
    <d v="2017-04-04T00:00:00"/>
    <s v="Second Class"/>
    <s v="AS-10090"/>
    <s v="Adam Shillingsburg"/>
    <x v="0"/>
    <x v="0"/>
    <x v="24"/>
    <x v="25"/>
    <n v="65807"/>
    <x v="2"/>
    <s v="OFF-EN-10001990"/>
    <s v="Office Supplies"/>
    <s v="Envelopes"/>
    <x v="153"/>
    <n v="28.4"/>
    <n v="5"/>
    <x v="0"/>
    <n v="13.348000000000001"/>
    <x v="26"/>
    <x v="3"/>
    <x v="3"/>
  </r>
  <r>
    <x v="1178"/>
    <x v="720"/>
    <d v="2016-10-03T00:00:00"/>
    <s v="Standard Class"/>
    <s v="HM-14860"/>
    <s v="Harry Marie"/>
    <x v="1"/>
    <x v="0"/>
    <x v="114"/>
    <x v="5"/>
    <n v="77340"/>
    <x v="2"/>
    <s v="FUR-BO-10000780"/>
    <s v="Furniture"/>
    <s v="Bookcases"/>
    <x v="1318"/>
    <n v="956.66480000000001"/>
    <n v="7"/>
    <x v="8"/>
    <n v="-225.0976"/>
    <x v="8"/>
    <x v="8"/>
    <x v="0"/>
  </r>
  <r>
    <x v="1179"/>
    <x v="566"/>
    <d v="2017-10-11T00:00:00"/>
    <s v="Standard Class"/>
    <s v="MG-18145"/>
    <s v="Mike Gockenbach"/>
    <x v="0"/>
    <x v="0"/>
    <x v="1"/>
    <x v="1"/>
    <n v="90045"/>
    <x v="1"/>
    <s v="TEC-AC-10002049"/>
    <s v="Technology"/>
    <s v="Accessories"/>
    <x v="695"/>
    <n v="1115.9100000000001"/>
    <n v="9"/>
    <x v="0"/>
    <n v="200.8638"/>
    <x v="29"/>
    <x v="2"/>
    <x v="3"/>
  </r>
  <r>
    <x v="1179"/>
    <x v="566"/>
    <d v="2017-10-11T00:00:00"/>
    <s v="Standard Class"/>
    <s v="MG-18145"/>
    <s v="Mike Gockenbach"/>
    <x v="0"/>
    <x v="0"/>
    <x v="1"/>
    <x v="1"/>
    <n v="90045"/>
    <x v="1"/>
    <s v="TEC-PH-10003555"/>
    <s v="Technology"/>
    <s v="Phones"/>
    <x v="462"/>
    <n v="128.744"/>
    <n v="7"/>
    <x v="2"/>
    <n v="-28.967400000000001"/>
    <x v="29"/>
    <x v="2"/>
    <x v="3"/>
  </r>
  <r>
    <x v="1179"/>
    <x v="566"/>
    <d v="2017-10-11T00:00:00"/>
    <s v="Standard Class"/>
    <s v="MG-18145"/>
    <s v="Mike Gockenbach"/>
    <x v="0"/>
    <x v="0"/>
    <x v="1"/>
    <x v="1"/>
    <n v="90045"/>
    <x v="1"/>
    <s v="TEC-PH-10000702"/>
    <s v="Technology"/>
    <s v="Phones"/>
    <x v="312"/>
    <n v="79.92"/>
    <n v="10"/>
    <x v="2"/>
    <n v="26.972999999999999"/>
    <x v="29"/>
    <x v="2"/>
    <x v="3"/>
  </r>
  <r>
    <x v="1180"/>
    <x v="176"/>
    <d v="2017-01-25T00:00:00"/>
    <s v="Standard Class"/>
    <s v="TM-21010"/>
    <s v="Tamara Manning"/>
    <x v="0"/>
    <x v="0"/>
    <x v="8"/>
    <x v="1"/>
    <n v="94122"/>
    <x v="1"/>
    <s v="OFF-AR-10003631"/>
    <s v="Office Supplies"/>
    <s v="Art"/>
    <x v="772"/>
    <n v="24.2"/>
    <n v="5"/>
    <x v="0"/>
    <n v="7.9859999999999998"/>
    <x v="14"/>
    <x v="9"/>
    <x v="3"/>
  </r>
  <r>
    <x v="1180"/>
    <x v="176"/>
    <d v="2017-01-25T00:00:00"/>
    <s v="Standard Class"/>
    <s v="TM-21010"/>
    <s v="Tamara Manning"/>
    <x v="0"/>
    <x v="0"/>
    <x v="8"/>
    <x v="1"/>
    <n v="94122"/>
    <x v="1"/>
    <s v="TEC-PH-10003072"/>
    <s v="Technology"/>
    <s v="Phones"/>
    <x v="1319"/>
    <n v="359.976"/>
    <n v="3"/>
    <x v="2"/>
    <n v="130.4913"/>
    <x v="14"/>
    <x v="9"/>
    <x v="3"/>
  </r>
  <r>
    <x v="1181"/>
    <x v="721"/>
    <d v="2017-03-25T00:00:00"/>
    <s v="First Class"/>
    <s v="BE-11335"/>
    <s v="Bill Eplett"/>
    <x v="2"/>
    <x v="0"/>
    <x v="8"/>
    <x v="1"/>
    <n v="94122"/>
    <x v="1"/>
    <s v="FUR-FU-10000758"/>
    <s v="Furniture"/>
    <s v="Furnishings"/>
    <x v="1082"/>
    <n v="211.84"/>
    <n v="8"/>
    <x v="0"/>
    <n v="76.2624"/>
    <x v="27"/>
    <x v="10"/>
    <x v="3"/>
  </r>
  <r>
    <x v="1182"/>
    <x v="601"/>
    <d v="2014-08-06T00:00:00"/>
    <s v="Standard Class"/>
    <s v="AS-10630"/>
    <s v="Ann Steele"/>
    <x v="2"/>
    <x v="0"/>
    <x v="10"/>
    <x v="9"/>
    <n v="19120"/>
    <x v="3"/>
    <s v="OFF-FA-10000992"/>
    <s v="Office Supplies"/>
    <s v="Fasteners"/>
    <x v="1042"/>
    <n v="5.68"/>
    <n v="2"/>
    <x v="2"/>
    <n v="1.917"/>
    <x v="26"/>
    <x v="6"/>
    <x v="2"/>
  </r>
  <r>
    <x v="1183"/>
    <x v="722"/>
    <d v="2015-06-09T00:00:00"/>
    <s v="Second Class"/>
    <s v="EM-13810"/>
    <s v="Eleni McCrary"/>
    <x v="1"/>
    <x v="0"/>
    <x v="1"/>
    <x v="1"/>
    <n v="90036"/>
    <x v="1"/>
    <s v="OFF-BI-10004187"/>
    <s v="Office Supplies"/>
    <s v="Binders"/>
    <x v="620"/>
    <n v="7.52"/>
    <n v="5"/>
    <x v="2"/>
    <n v="2.6320000000000001"/>
    <x v="29"/>
    <x v="1"/>
    <x v="1"/>
  </r>
  <r>
    <x v="1184"/>
    <x v="607"/>
    <d v="2014-11-16T00:00:00"/>
    <s v="Standard Class"/>
    <s v="JA-15970"/>
    <s v="Joseph Airdo"/>
    <x v="0"/>
    <x v="0"/>
    <x v="1"/>
    <x v="1"/>
    <n v="90045"/>
    <x v="1"/>
    <s v="OFF-PA-10001947"/>
    <s v="Office Supplies"/>
    <s v="Paper"/>
    <x v="358"/>
    <n v="11.96"/>
    <n v="2"/>
    <x v="0"/>
    <n v="5.8604000000000003"/>
    <x v="1"/>
    <x v="0"/>
    <x v="2"/>
  </r>
  <r>
    <x v="1184"/>
    <x v="607"/>
    <d v="2014-11-16T00:00:00"/>
    <s v="Standard Class"/>
    <s v="JA-15970"/>
    <s v="Joseph Airdo"/>
    <x v="0"/>
    <x v="0"/>
    <x v="1"/>
    <x v="1"/>
    <n v="90045"/>
    <x v="1"/>
    <s v="FUR-TA-10002356"/>
    <s v="Furniture"/>
    <s v="Tables"/>
    <x v="735"/>
    <n v="629.06399999999996"/>
    <n v="3"/>
    <x v="2"/>
    <n v="31.453199999999999"/>
    <x v="1"/>
    <x v="0"/>
    <x v="2"/>
  </r>
  <r>
    <x v="1185"/>
    <x v="723"/>
    <d v="2017-01-02T00:00:00"/>
    <s v="Standard Class"/>
    <s v="TB-21595"/>
    <s v="Troy Blackwell"/>
    <x v="0"/>
    <x v="0"/>
    <x v="158"/>
    <x v="6"/>
    <n v="53209"/>
    <x v="2"/>
    <s v="FUR-CH-10001714"/>
    <s v="Furniture"/>
    <s v="Chairs"/>
    <x v="1304"/>
    <n v="754.45"/>
    <n v="5"/>
    <x v="0"/>
    <n v="60.356000000000002"/>
    <x v="25"/>
    <x v="4"/>
    <x v="0"/>
  </r>
  <r>
    <x v="1186"/>
    <x v="380"/>
    <d v="2015-07-11T00:00:00"/>
    <s v="Standard Class"/>
    <s v="PP-18955"/>
    <s v="Paul Prost"/>
    <x v="2"/>
    <x v="0"/>
    <x v="304"/>
    <x v="31"/>
    <n v="1040"/>
    <x v="3"/>
    <s v="FUR-BO-10002824"/>
    <s v="Furniture"/>
    <s v="Bookcases"/>
    <x v="415"/>
    <n v="301.95999999999998"/>
    <n v="2"/>
    <x v="0"/>
    <n v="60.392000000000003"/>
    <x v="24"/>
    <x v="7"/>
    <x v="1"/>
  </r>
  <r>
    <x v="1187"/>
    <x v="386"/>
    <d v="2017-10-18T00:00:00"/>
    <s v="Standard Class"/>
    <s v="ML-18040"/>
    <s v="Michelle Lonsdale"/>
    <x v="1"/>
    <x v="0"/>
    <x v="305"/>
    <x v="27"/>
    <n v="87105"/>
    <x v="1"/>
    <s v="TEC-AC-10002842"/>
    <s v="Technology"/>
    <s v="Accessories"/>
    <x v="1185"/>
    <n v="595"/>
    <n v="5"/>
    <x v="0"/>
    <n v="95.2"/>
    <x v="1"/>
    <x v="2"/>
    <x v="3"/>
  </r>
  <r>
    <x v="1187"/>
    <x v="386"/>
    <d v="2017-10-18T00:00:00"/>
    <s v="Standard Class"/>
    <s v="ML-18040"/>
    <s v="Michelle Lonsdale"/>
    <x v="1"/>
    <x v="0"/>
    <x v="305"/>
    <x v="27"/>
    <n v="87105"/>
    <x v="1"/>
    <s v="OFF-BI-10002082"/>
    <s v="Office Supplies"/>
    <s v="Binders"/>
    <x v="1182"/>
    <n v="79.872"/>
    <n v="3"/>
    <x v="2"/>
    <n v="29.952000000000002"/>
    <x v="1"/>
    <x v="2"/>
    <x v="3"/>
  </r>
  <r>
    <x v="1188"/>
    <x v="206"/>
    <d v="2016-05-28T00:00:00"/>
    <s v="Standard Class"/>
    <s v="LC-16930"/>
    <s v="Linda Cazamias"/>
    <x v="1"/>
    <x v="0"/>
    <x v="306"/>
    <x v="33"/>
    <n v="89431"/>
    <x v="1"/>
    <s v="TEC-MA-10000112"/>
    <s v="Technology"/>
    <s v="Machines"/>
    <x v="1320"/>
    <n v="2396.4"/>
    <n v="10"/>
    <x v="2"/>
    <n v="179.73"/>
    <x v="30"/>
    <x v="5"/>
    <x v="0"/>
  </r>
  <r>
    <x v="1189"/>
    <x v="45"/>
    <d v="2017-11-14T00:00:00"/>
    <s v="Standard Class"/>
    <s v="MC-17590"/>
    <s v="Matt Collister"/>
    <x v="1"/>
    <x v="0"/>
    <x v="307"/>
    <x v="1"/>
    <n v="92236"/>
    <x v="1"/>
    <s v="OFF-ST-10002289"/>
    <s v="Office Supplies"/>
    <s v="Storage"/>
    <x v="960"/>
    <n v="63.56"/>
    <n v="2"/>
    <x v="0"/>
    <n v="3.1779999999999999"/>
    <x v="3"/>
    <x v="0"/>
    <x v="3"/>
  </r>
  <r>
    <x v="1189"/>
    <x v="45"/>
    <d v="2017-11-14T00:00:00"/>
    <s v="Standard Class"/>
    <s v="MC-17590"/>
    <s v="Matt Collister"/>
    <x v="1"/>
    <x v="0"/>
    <x v="307"/>
    <x v="1"/>
    <n v="92236"/>
    <x v="1"/>
    <s v="TEC-AC-10004171"/>
    <s v="Technology"/>
    <s v="Accessories"/>
    <x v="1321"/>
    <n v="99.99"/>
    <n v="1"/>
    <x v="0"/>
    <n v="43.995600000000003"/>
    <x v="3"/>
    <x v="0"/>
    <x v="3"/>
  </r>
  <r>
    <x v="1190"/>
    <x v="724"/>
    <d v="2016-04-23T00:00:00"/>
    <s v="Standard Class"/>
    <s v="CR-12580"/>
    <s v="Clay Rozendal"/>
    <x v="2"/>
    <x v="0"/>
    <x v="308"/>
    <x v="10"/>
    <n v="60126"/>
    <x v="2"/>
    <s v="OFF-ST-10003656"/>
    <s v="Office Supplies"/>
    <s v="Storage"/>
    <x v="82"/>
    <n v="230.376"/>
    <n v="3"/>
    <x v="2"/>
    <n v="-48.954900000000002"/>
    <x v="15"/>
    <x v="3"/>
    <x v="0"/>
  </r>
  <r>
    <x v="1190"/>
    <x v="724"/>
    <d v="2016-04-23T00:00:00"/>
    <s v="Standard Class"/>
    <s v="CR-12580"/>
    <s v="Clay Rozendal"/>
    <x v="2"/>
    <x v="0"/>
    <x v="308"/>
    <x v="10"/>
    <n v="60126"/>
    <x v="2"/>
    <s v="OFF-PA-10001560"/>
    <s v="Office Supplies"/>
    <s v="Paper"/>
    <x v="670"/>
    <n v="9.6639999999999997"/>
    <n v="2"/>
    <x v="2"/>
    <n v="3.2616000000000001"/>
    <x v="15"/>
    <x v="3"/>
    <x v="0"/>
  </r>
  <r>
    <x v="1191"/>
    <x v="53"/>
    <d v="2017-12-30T00:00:00"/>
    <s v="Standard Class"/>
    <s v="SV-20935"/>
    <s v="Susan Vittorini"/>
    <x v="0"/>
    <x v="0"/>
    <x v="54"/>
    <x v="24"/>
    <n v="45014"/>
    <x v="3"/>
    <s v="TEC-AC-10002473"/>
    <s v="Technology"/>
    <s v="Accessories"/>
    <x v="720"/>
    <n v="158.928"/>
    <n v="7"/>
    <x v="2"/>
    <n v="41.718600000000002"/>
    <x v="10"/>
    <x v="4"/>
    <x v="3"/>
  </r>
  <r>
    <x v="1191"/>
    <x v="53"/>
    <d v="2017-12-30T00:00:00"/>
    <s v="Standard Class"/>
    <s v="SV-20935"/>
    <s v="Susan Vittorini"/>
    <x v="0"/>
    <x v="0"/>
    <x v="54"/>
    <x v="24"/>
    <n v="45014"/>
    <x v="3"/>
    <s v="OFF-BI-10000632"/>
    <s v="Office Supplies"/>
    <s v="Binders"/>
    <x v="1297"/>
    <n v="13.023"/>
    <n v="1"/>
    <x v="6"/>
    <n v="-10.4184"/>
    <x v="10"/>
    <x v="4"/>
    <x v="3"/>
  </r>
  <r>
    <x v="1191"/>
    <x v="53"/>
    <d v="2017-12-30T00:00:00"/>
    <s v="Standard Class"/>
    <s v="SV-20935"/>
    <s v="Susan Vittorini"/>
    <x v="0"/>
    <x v="0"/>
    <x v="54"/>
    <x v="24"/>
    <n v="45014"/>
    <x v="3"/>
    <s v="FUR-TA-10002645"/>
    <s v="Furniture"/>
    <s v="Tables"/>
    <x v="1322"/>
    <n v="273.06"/>
    <n v="2"/>
    <x v="10"/>
    <n v="-104.673"/>
    <x v="10"/>
    <x v="4"/>
    <x v="3"/>
  </r>
  <r>
    <x v="1191"/>
    <x v="53"/>
    <d v="2017-12-30T00:00:00"/>
    <s v="Standard Class"/>
    <s v="SV-20935"/>
    <s v="Susan Vittorini"/>
    <x v="0"/>
    <x v="0"/>
    <x v="54"/>
    <x v="24"/>
    <n v="45014"/>
    <x v="3"/>
    <s v="OFF-FA-10002975"/>
    <s v="Office Supplies"/>
    <s v="Fasteners"/>
    <x v="128"/>
    <n v="39.311999999999998"/>
    <n v="13"/>
    <x v="2"/>
    <n v="12.776400000000001"/>
    <x v="10"/>
    <x v="4"/>
    <x v="3"/>
  </r>
  <r>
    <x v="1192"/>
    <x v="725"/>
    <d v="2016-06-17T00:00:00"/>
    <s v="Standard Class"/>
    <s v="MZ-17515"/>
    <s v="Mary Zewe"/>
    <x v="1"/>
    <x v="0"/>
    <x v="81"/>
    <x v="5"/>
    <n v="76017"/>
    <x v="2"/>
    <s v="OFF-BI-10003784"/>
    <s v="Office Supplies"/>
    <s v="Binders"/>
    <x v="1323"/>
    <n v="1.3440000000000001"/>
    <n v="4"/>
    <x v="3"/>
    <n v="-2.1503999999999999"/>
    <x v="2"/>
    <x v="1"/>
    <x v="0"/>
  </r>
  <r>
    <x v="1192"/>
    <x v="725"/>
    <d v="2016-06-17T00:00:00"/>
    <s v="Standard Class"/>
    <s v="MZ-17515"/>
    <s v="Mary Zewe"/>
    <x v="1"/>
    <x v="0"/>
    <x v="81"/>
    <x v="5"/>
    <n v="76017"/>
    <x v="2"/>
    <s v="OFF-BI-10001617"/>
    <s v="Office Supplies"/>
    <s v="Binders"/>
    <x v="1324"/>
    <n v="8.2720000000000002"/>
    <n v="4"/>
    <x v="3"/>
    <n v="-13.6488"/>
    <x v="2"/>
    <x v="1"/>
    <x v="0"/>
  </r>
  <r>
    <x v="1192"/>
    <x v="725"/>
    <d v="2016-06-17T00:00:00"/>
    <s v="Standard Class"/>
    <s v="MZ-17515"/>
    <s v="Mary Zewe"/>
    <x v="1"/>
    <x v="0"/>
    <x v="81"/>
    <x v="5"/>
    <n v="76017"/>
    <x v="2"/>
    <s v="FUR-FU-10004415"/>
    <s v="Furniture"/>
    <s v="Furnishings"/>
    <x v="1063"/>
    <n v="12.544"/>
    <n v="7"/>
    <x v="7"/>
    <n v="-9.0944000000000003"/>
    <x v="2"/>
    <x v="1"/>
    <x v="0"/>
  </r>
  <r>
    <x v="1193"/>
    <x v="726"/>
    <d v="2017-05-20T00:00:00"/>
    <s v="Standard Class"/>
    <s v="RB-19795"/>
    <s v="Ross Baird"/>
    <x v="2"/>
    <x v="0"/>
    <x v="8"/>
    <x v="1"/>
    <n v="94110"/>
    <x v="1"/>
    <s v="OFF-LA-10000240"/>
    <s v="Office Supplies"/>
    <s v="Labels"/>
    <x v="2"/>
    <n v="58.48"/>
    <n v="8"/>
    <x v="0"/>
    <n v="27.485600000000002"/>
    <x v="7"/>
    <x v="5"/>
    <x v="3"/>
  </r>
  <r>
    <x v="1194"/>
    <x v="116"/>
    <d v="2018-01-02T00:00:00"/>
    <s v="Standard Class"/>
    <s v="HM-14860"/>
    <s v="Harry Marie"/>
    <x v="1"/>
    <x v="0"/>
    <x v="4"/>
    <x v="4"/>
    <n v="98103"/>
    <x v="1"/>
    <s v="FUR-FU-10001935"/>
    <s v="Furniture"/>
    <s v="Furnishings"/>
    <x v="345"/>
    <n v="7.4"/>
    <n v="2"/>
    <x v="0"/>
    <n v="3.0339999999999998"/>
    <x v="22"/>
    <x v="4"/>
    <x v="3"/>
  </r>
  <r>
    <x v="1195"/>
    <x v="727"/>
    <d v="2014-04-01T00:00:00"/>
    <s v="Standard Class"/>
    <s v="AZ-10750"/>
    <s v="Annie Zypern"/>
    <x v="0"/>
    <x v="0"/>
    <x v="20"/>
    <x v="15"/>
    <n v="10009"/>
    <x v="3"/>
    <s v="FUR-CH-10002439"/>
    <s v="Furniture"/>
    <s v="Chairs"/>
    <x v="1325"/>
    <n v="366.786"/>
    <n v="7"/>
    <x v="9"/>
    <n v="65.206400000000002"/>
    <x v="10"/>
    <x v="10"/>
    <x v="2"/>
  </r>
  <r>
    <x v="1196"/>
    <x v="39"/>
    <d v="2017-06-01T00:00:00"/>
    <s v="Standard Class"/>
    <s v="JH-15910"/>
    <s v="Jonathan Howell"/>
    <x v="0"/>
    <x v="0"/>
    <x v="12"/>
    <x v="5"/>
    <n v="77070"/>
    <x v="2"/>
    <s v="TEC-PH-10001536"/>
    <s v="Technology"/>
    <s v="Phones"/>
    <x v="1243"/>
    <n v="54.368000000000002"/>
    <n v="4"/>
    <x v="2"/>
    <n v="4.0776000000000003"/>
    <x v="22"/>
    <x v="5"/>
    <x v="3"/>
  </r>
  <r>
    <x v="1197"/>
    <x v="717"/>
    <d v="2015-11-17T00:00:00"/>
    <s v="First Class"/>
    <s v="PJ-18835"/>
    <s v="Patrick Jones"/>
    <x v="1"/>
    <x v="0"/>
    <x v="24"/>
    <x v="17"/>
    <n v="22153"/>
    <x v="0"/>
    <s v="OFF-EN-10001532"/>
    <s v="Office Supplies"/>
    <s v="Envelopes"/>
    <x v="618"/>
    <n v="33.96"/>
    <n v="2"/>
    <x v="0"/>
    <n v="16.98"/>
    <x v="19"/>
    <x v="0"/>
    <x v="1"/>
  </r>
  <r>
    <x v="1197"/>
    <x v="717"/>
    <d v="2015-11-17T00:00:00"/>
    <s v="First Class"/>
    <s v="PJ-18835"/>
    <s v="Patrick Jones"/>
    <x v="1"/>
    <x v="0"/>
    <x v="24"/>
    <x v="17"/>
    <n v="22153"/>
    <x v="0"/>
    <s v="OFF-AP-10003057"/>
    <s v="Office Supplies"/>
    <s v="Appliances"/>
    <x v="1326"/>
    <n v="826.11"/>
    <n v="3"/>
    <x v="0"/>
    <n v="322.18290000000002"/>
    <x v="19"/>
    <x v="0"/>
    <x v="1"/>
  </r>
  <r>
    <x v="1198"/>
    <x v="445"/>
    <d v="2017-07-10T00:00:00"/>
    <s v="Standard Class"/>
    <s v="CA-12265"/>
    <s v="Christina Anderson"/>
    <x v="0"/>
    <x v="0"/>
    <x v="168"/>
    <x v="27"/>
    <n v="87401"/>
    <x v="1"/>
    <s v="FUR-FU-10003708"/>
    <s v="Furniture"/>
    <s v="Furnishings"/>
    <x v="71"/>
    <n v="545.85"/>
    <n v="9"/>
    <x v="0"/>
    <n v="114.6285"/>
    <x v="21"/>
    <x v="7"/>
    <x v="3"/>
  </r>
  <r>
    <x v="1199"/>
    <x v="728"/>
    <d v="2014-11-20T00:00:00"/>
    <s v="Second Class"/>
    <s v="PW-19240"/>
    <s v="Pierre Wener"/>
    <x v="0"/>
    <x v="0"/>
    <x v="103"/>
    <x v="22"/>
    <n v="80027"/>
    <x v="1"/>
    <s v="FUR-TA-10000849"/>
    <s v="Furniture"/>
    <s v="Tables"/>
    <x v="1327"/>
    <n v="145.97999999999999"/>
    <n v="2"/>
    <x v="5"/>
    <n v="-99.266400000000004"/>
    <x v="15"/>
    <x v="0"/>
    <x v="2"/>
  </r>
  <r>
    <x v="1199"/>
    <x v="728"/>
    <d v="2014-11-20T00:00:00"/>
    <s v="Second Class"/>
    <s v="PW-19240"/>
    <s v="Pierre Wener"/>
    <x v="0"/>
    <x v="0"/>
    <x v="103"/>
    <x v="22"/>
    <n v="80027"/>
    <x v="1"/>
    <s v="OFF-PA-10002259"/>
    <s v="Office Supplies"/>
    <s v="Paper"/>
    <x v="856"/>
    <n v="35.808"/>
    <n v="4"/>
    <x v="2"/>
    <n v="12.5328"/>
    <x v="15"/>
    <x v="0"/>
    <x v="2"/>
  </r>
  <r>
    <x v="1200"/>
    <x v="729"/>
    <d v="2017-07-22T00:00:00"/>
    <s v="Standard Class"/>
    <s v="SW-20455"/>
    <s v="Shaun Weien"/>
    <x v="0"/>
    <x v="0"/>
    <x v="67"/>
    <x v="2"/>
    <n v="33614"/>
    <x v="0"/>
    <s v="FUR-FU-10002597"/>
    <s v="Furniture"/>
    <s v="Furnishings"/>
    <x v="627"/>
    <n v="7.9039999999999999"/>
    <n v="2"/>
    <x v="2"/>
    <n v="2.1736"/>
    <x v="11"/>
    <x v="7"/>
    <x v="3"/>
  </r>
  <r>
    <x v="1201"/>
    <x v="730"/>
    <d v="2016-05-27T00:00:00"/>
    <s v="Standard Class"/>
    <s v="AF-10870"/>
    <s v="Art Ferguson"/>
    <x v="0"/>
    <x v="0"/>
    <x v="309"/>
    <x v="30"/>
    <n v="7055"/>
    <x v="3"/>
    <s v="TEC-PH-10004614"/>
    <s v="Technology"/>
    <s v="Phones"/>
    <x v="302"/>
    <n v="345"/>
    <n v="5"/>
    <x v="0"/>
    <n v="86.25"/>
    <x v="6"/>
    <x v="5"/>
    <x v="0"/>
  </r>
  <r>
    <x v="1201"/>
    <x v="730"/>
    <d v="2016-05-27T00:00:00"/>
    <s v="Standard Class"/>
    <s v="AF-10870"/>
    <s v="Art Ferguson"/>
    <x v="0"/>
    <x v="0"/>
    <x v="309"/>
    <x v="30"/>
    <n v="7055"/>
    <x v="3"/>
    <s v="FUR-TA-10003748"/>
    <s v="Furniture"/>
    <s v="Tables"/>
    <x v="210"/>
    <n v="174.286"/>
    <n v="2"/>
    <x v="4"/>
    <n v="-19.918399999999998"/>
    <x v="6"/>
    <x v="5"/>
    <x v="0"/>
  </r>
  <r>
    <x v="1201"/>
    <x v="730"/>
    <d v="2016-05-27T00:00:00"/>
    <s v="Standard Class"/>
    <s v="AF-10870"/>
    <s v="Art Ferguson"/>
    <x v="0"/>
    <x v="0"/>
    <x v="309"/>
    <x v="30"/>
    <n v="7055"/>
    <x v="3"/>
    <s v="OFF-AP-10003217"/>
    <s v="Office Supplies"/>
    <s v="Appliances"/>
    <x v="191"/>
    <n v="662.84"/>
    <n v="4"/>
    <x v="0"/>
    <n v="172.33840000000001"/>
    <x v="6"/>
    <x v="5"/>
    <x v="0"/>
  </r>
  <r>
    <x v="1201"/>
    <x v="730"/>
    <d v="2016-05-27T00:00:00"/>
    <s v="Standard Class"/>
    <s v="AF-10870"/>
    <s v="Art Ferguson"/>
    <x v="0"/>
    <x v="0"/>
    <x v="309"/>
    <x v="30"/>
    <n v="7055"/>
    <x v="3"/>
    <s v="TEC-AC-10002399"/>
    <s v="Technology"/>
    <s v="Accessories"/>
    <x v="453"/>
    <n v="95.1"/>
    <n v="5"/>
    <x v="0"/>
    <n v="30.431999999999999"/>
    <x v="6"/>
    <x v="5"/>
    <x v="0"/>
  </r>
  <r>
    <x v="1201"/>
    <x v="730"/>
    <d v="2016-05-27T00:00:00"/>
    <s v="Standard Class"/>
    <s v="AF-10870"/>
    <s v="Art Ferguson"/>
    <x v="0"/>
    <x v="0"/>
    <x v="309"/>
    <x v="30"/>
    <n v="7055"/>
    <x v="3"/>
    <s v="OFF-EN-10002973"/>
    <s v="Office Supplies"/>
    <s v="Envelopes"/>
    <x v="1328"/>
    <n v="26.88"/>
    <n v="6"/>
    <x v="0"/>
    <n v="12.9024"/>
    <x v="6"/>
    <x v="5"/>
    <x v="0"/>
  </r>
  <r>
    <x v="1201"/>
    <x v="730"/>
    <d v="2016-05-27T00:00:00"/>
    <s v="Standard Class"/>
    <s v="AF-10870"/>
    <s v="Art Ferguson"/>
    <x v="0"/>
    <x v="0"/>
    <x v="309"/>
    <x v="30"/>
    <n v="7055"/>
    <x v="3"/>
    <s v="TEC-PH-10001336"/>
    <s v="Technology"/>
    <s v="Phones"/>
    <x v="950"/>
    <n v="257.98"/>
    <n v="2"/>
    <x v="0"/>
    <n v="74.8142"/>
    <x v="6"/>
    <x v="5"/>
    <x v="0"/>
  </r>
  <r>
    <x v="1202"/>
    <x v="12"/>
    <d v="2015-10-01T00:00:00"/>
    <s v="Standard Class"/>
    <s v="AM-10705"/>
    <s v="Anne McFarland"/>
    <x v="0"/>
    <x v="0"/>
    <x v="1"/>
    <x v="1"/>
    <n v="90004"/>
    <x v="1"/>
    <s v="OFF-EN-10000461"/>
    <s v="Office Supplies"/>
    <s v="Envelopes"/>
    <x v="753"/>
    <n v="17.48"/>
    <n v="2"/>
    <x v="0"/>
    <n v="8.2156000000000002"/>
    <x v="10"/>
    <x v="8"/>
    <x v="1"/>
  </r>
  <r>
    <x v="1203"/>
    <x v="731"/>
    <d v="2016-11-06T00:00:00"/>
    <s v="Standard Class"/>
    <s v="BD-11320"/>
    <s v="Bill Donatelli"/>
    <x v="0"/>
    <x v="0"/>
    <x v="10"/>
    <x v="9"/>
    <n v="19143"/>
    <x v="3"/>
    <s v="FUR-CH-10000988"/>
    <s v="Furniture"/>
    <s v="Chairs"/>
    <x v="1141"/>
    <n v="492.83499999999998"/>
    <n v="5"/>
    <x v="4"/>
    <n v="-14.081"/>
    <x v="23"/>
    <x v="2"/>
    <x v="0"/>
  </r>
  <r>
    <x v="1204"/>
    <x v="471"/>
    <d v="2015-09-17T00:00:00"/>
    <s v="Second Class"/>
    <s v="CM-12385"/>
    <s v="Christopher Martinez"/>
    <x v="0"/>
    <x v="0"/>
    <x v="310"/>
    <x v="20"/>
    <n v="29406"/>
    <x v="0"/>
    <s v="OFF-ST-10001809"/>
    <s v="Office Supplies"/>
    <s v="Storage"/>
    <x v="435"/>
    <n v="269.49"/>
    <n v="3"/>
    <x v="0"/>
    <n v="5.3898000000000001"/>
    <x v="19"/>
    <x v="8"/>
    <x v="1"/>
  </r>
  <r>
    <x v="1205"/>
    <x v="732"/>
    <d v="2016-11-10T00:00:00"/>
    <s v="Standard Class"/>
    <s v="CS-12400"/>
    <s v="Christopher Schild"/>
    <x v="2"/>
    <x v="0"/>
    <x v="49"/>
    <x v="1"/>
    <n v="95123"/>
    <x v="1"/>
    <s v="OFF-BI-10003963"/>
    <s v="Office Supplies"/>
    <s v="Binders"/>
    <x v="1329"/>
    <n v="29.12"/>
    <n v="5"/>
    <x v="2"/>
    <n v="9.8279999999999994"/>
    <x v="5"/>
    <x v="0"/>
    <x v="0"/>
  </r>
  <r>
    <x v="1206"/>
    <x v="294"/>
    <d v="2017-03-22T00:00:00"/>
    <s v="Second Class"/>
    <s v="DB-13405"/>
    <s v="Denny Blanton"/>
    <x v="0"/>
    <x v="0"/>
    <x v="20"/>
    <x v="15"/>
    <n v="10011"/>
    <x v="3"/>
    <s v="OFF-LA-10000081"/>
    <s v="Office Supplies"/>
    <s v="Labels"/>
    <x v="1330"/>
    <n v="18.75"/>
    <n v="5"/>
    <x v="0"/>
    <n v="9"/>
    <x v="11"/>
    <x v="10"/>
    <x v="3"/>
  </r>
  <r>
    <x v="1206"/>
    <x v="294"/>
    <d v="2017-03-22T00:00:00"/>
    <s v="Second Class"/>
    <s v="DB-13405"/>
    <s v="Denny Blanton"/>
    <x v="0"/>
    <x v="0"/>
    <x v="20"/>
    <x v="15"/>
    <n v="10011"/>
    <x v="3"/>
    <s v="TEC-PH-10000149"/>
    <s v="Technology"/>
    <s v="Phones"/>
    <x v="424"/>
    <n v="119.7"/>
    <n v="6"/>
    <x v="0"/>
    <n v="31.122"/>
    <x v="11"/>
    <x v="10"/>
    <x v="3"/>
  </r>
  <r>
    <x v="1206"/>
    <x v="294"/>
    <d v="2017-03-22T00:00:00"/>
    <s v="Second Class"/>
    <s v="DB-13405"/>
    <s v="Denny Blanton"/>
    <x v="0"/>
    <x v="0"/>
    <x v="20"/>
    <x v="15"/>
    <n v="10011"/>
    <x v="3"/>
    <s v="OFF-BI-10000605"/>
    <s v="Office Supplies"/>
    <s v="Binders"/>
    <x v="536"/>
    <n v="9.1440000000000001"/>
    <n v="3"/>
    <x v="2"/>
    <n v="3.0861000000000001"/>
    <x v="11"/>
    <x v="10"/>
    <x v="3"/>
  </r>
  <r>
    <x v="1206"/>
    <x v="294"/>
    <d v="2017-03-22T00:00:00"/>
    <s v="Second Class"/>
    <s v="DB-13405"/>
    <s v="Denny Blanton"/>
    <x v="0"/>
    <x v="0"/>
    <x v="20"/>
    <x v="15"/>
    <n v="10011"/>
    <x v="3"/>
    <s v="TEC-AC-10002399"/>
    <s v="Technology"/>
    <s v="Accessories"/>
    <x v="453"/>
    <n v="57.06"/>
    <n v="3"/>
    <x v="0"/>
    <n v="18.2592"/>
    <x v="11"/>
    <x v="10"/>
    <x v="3"/>
  </r>
  <r>
    <x v="1206"/>
    <x v="294"/>
    <d v="2017-03-22T00:00:00"/>
    <s v="Second Class"/>
    <s v="DB-13405"/>
    <s v="Denny Blanton"/>
    <x v="0"/>
    <x v="0"/>
    <x v="20"/>
    <x v="15"/>
    <n v="10011"/>
    <x v="3"/>
    <s v="TEC-AC-10003038"/>
    <s v="Technology"/>
    <s v="Accessories"/>
    <x v="1033"/>
    <n v="71.599999999999994"/>
    <n v="8"/>
    <x v="0"/>
    <n v="13.603999999999999"/>
    <x v="11"/>
    <x v="10"/>
    <x v="3"/>
  </r>
  <r>
    <x v="1206"/>
    <x v="294"/>
    <d v="2017-03-22T00:00:00"/>
    <s v="Second Class"/>
    <s v="DB-13405"/>
    <s v="Denny Blanton"/>
    <x v="0"/>
    <x v="0"/>
    <x v="20"/>
    <x v="15"/>
    <n v="10011"/>
    <x v="3"/>
    <s v="OFF-ST-10000344"/>
    <s v="Office Supplies"/>
    <s v="Storage"/>
    <x v="1022"/>
    <n v="107.44"/>
    <n v="8"/>
    <x v="0"/>
    <n v="27.9344"/>
    <x v="11"/>
    <x v="10"/>
    <x v="3"/>
  </r>
  <r>
    <x v="1206"/>
    <x v="294"/>
    <d v="2017-03-22T00:00:00"/>
    <s v="Second Class"/>
    <s v="DB-13405"/>
    <s v="Denny Blanton"/>
    <x v="0"/>
    <x v="0"/>
    <x v="20"/>
    <x v="15"/>
    <n v="10011"/>
    <x v="3"/>
    <s v="OFF-LA-10004093"/>
    <s v="Office Supplies"/>
    <s v="Labels"/>
    <x v="676"/>
    <n v="7.31"/>
    <n v="1"/>
    <x v="0"/>
    <n v="3.4357000000000002"/>
    <x v="11"/>
    <x v="10"/>
    <x v="3"/>
  </r>
  <r>
    <x v="1206"/>
    <x v="294"/>
    <d v="2017-03-22T00:00:00"/>
    <s v="Second Class"/>
    <s v="DB-13405"/>
    <s v="Denny Blanton"/>
    <x v="0"/>
    <x v="0"/>
    <x v="20"/>
    <x v="15"/>
    <n v="10011"/>
    <x v="3"/>
    <s v="OFF-AR-10001683"/>
    <s v="Office Supplies"/>
    <s v="Art"/>
    <x v="32"/>
    <n v="59.1"/>
    <n v="6"/>
    <x v="0"/>
    <n v="22.457999999999998"/>
    <x v="11"/>
    <x v="10"/>
    <x v="3"/>
  </r>
  <r>
    <x v="1206"/>
    <x v="294"/>
    <d v="2017-03-22T00:00:00"/>
    <s v="Second Class"/>
    <s v="DB-13405"/>
    <s v="Denny Blanton"/>
    <x v="0"/>
    <x v="0"/>
    <x v="20"/>
    <x v="15"/>
    <n v="10011"/>
    <x v="3"/>
    <s v="OFF-ST-10003455"/>
    <s v="Office Supplies"/>
    <s v="Storage"/>
    <x v="171"/>
    <n v="46.53"/>
    <n v="3"/>
    <x v="0"/>
    <n v="12.097799999999999"/>
    <x v="11"/>
    <x v="10"/>
    <x v="3"/>
  </r>
  <r>
    <x v="1207"/>
    <x v="733"/>
    <d v="2017-08-21T00:00:00"/>
    <s v="Standard Class"/>
    <s v="JG-15160"/>
    <s v="James Galang"/>
    <x v="0"/>
    <x v="0"/>
    <x v="135"/>
    <x v="30"/>
    <n v="7060"/>
    <x v="3"/>
    <s v="OFF-AP-10002578"/>
    <s v="Office Supplies"/>
    <s v="Appliances"/>
    <x v="414"/>
    <n v="97.84"/>
    <n v="2"/>
    <x v="0"/>
    <n v="25.438400000000001"/>
    <x v="4"/>
    <x v="6"/>
    <x v="3"/>
  </r>
  <r>
    <x v="1208"/>
    <x v="655"/>
    <d v="2015-07-13T00:00:00"/>
    <s v="Second Class"/>
    <s v="SC-20380"/>
    <s v="Shahid Collister"/>
    <x v="0"/>
    <x v="0"/>
    <x v="4"/>
    <x v="4"/>
    <n v="98115"/>
    <x v="1"/>
    <s v="OFF-PA-10001763"/>
    <s v="Office Supplies"/>
    <s v="Paper"/>
    <x v="837"/>
    <n v="29.97"/>
    <n v="3"/>
    <x v="0"/>
    <n v="13.486499999999999"/>
    <x v="2"/>
    <x v="7"/>
    <x v="1"/>
  </r>
  <r>
    <x v="1208"/>
    <x v="655"/>
    <d v="2015-07-13T00:00:00"/>
    <s v="Second Class"/>
    <s v="SC-20380"/>
    <s v="Shahid Collister"/>
    <x v="0"/>
    <x v="0"/>
    <x v="4"/>
    <x v="4"/>
    <n v="98115"/>
    <x v="1"/>
    <s v="OFF-BI-10001597"/>
    <s v="Office Supplies"/>
    <s v="Binders"/>
    <x v="798"/>
    <n v="98.352000000000004"/>
    <n v="3"/>
    <x v="2"/>
    <n v="34.423200000000001"/>
    <x v="2"/>
    <x v="7"/>
    <x v="1"/>
  </r>
  <r>
    <x v="1209"/>
    <x v="734"/>
    <d v="2017-12-09T00:00:00"/>
    <s v="Standard Class"/>
    <s v="CS-12460"/>
    <s v="Chuck Sachs"/>
    <x v="0"/>
    <x v="0"/>
    <x v="20"/>
    <x v="15"/>
    <n v="10009"/>
    <x v="3"/>
    <s v="OFF-BI-10001524"/>
    <s v="Office Supplies"/>
    <s v="Binders"/>
    <x v="301"/>
    <n v="83.92"/>
    <n v="5"/>
    <x v="2"/>
    <n v="29.372"/>
    <x v="21"/>
    <x v="4"/>
    <x v="3"/>
  </r>
  <r>
    <x v="1209"/>
    <x v="734"/>
    <d v="2017-12-09T00:00:00"/>
    <s v="Standard Class"/>
    <s v="CS-12460"/>
    <s v="Chuck Sachs"/>
    <x v="0"/>
    <x v="0"/>
    <x v="20"/>
    <x v="15"/>
    <n v="10009"/>
    <x v="3"/>
    <s v="OFF-BI-10001553"/>
    <s v="Office Supplies"/>
    <s v="Binders"/>
    <x v="1302"/>
    <n v="14.624000000000001"/>
    <n v="2"/>
    <x v="2"/>
    <n v="5.1184000000000003"/>
    <x v="21"/>
    <x v="4"/>
    <x v="3"/>
  </r>
  <r>
    <x v="1209"/>
    <x v="734"/>
    <d v="2017-12-09T00:00:00"/>
    <s v="Standard Class"/>
    <s v="CS-12460"/>
    <s v="Chuck Sachs"/>
    <x v="0"/>
    <x v="0"/>
    <x v="20"/>
    <x v="15"/>
    <n v="10009"/>
    <x v="3"/>
    <s v="TEC-PH-10000576"/>
    <s v="Technology"/>
    <s v="Phones"/>
    <x v="815"/>
    <n v="136.99"/>
    <n v="1"/>
    <x v="0"/>
    <n v="36.987299999999998"/>
    <x v="21"/>
    <x v="4"/>
    <x v="3"/>
  </r>
  <r>
    <x v="1209"/>
    <x v="734"/>
    <d v="2017-12-09T00:00:00"/>
    <s v="Standard Class"/>
    <s v="CS-12460"/>
    <s v="Chuck Sachs"/>
    <x v="0"/>
    <x v="0"/>
    <x v="20"/>
    <x v="15"/>
    <n v="10009"/>
    <x v="3"/>
    <s v="OFF-LA-10001317"/>
    <s v="Office Supplies"/>
    <s v="Labels"/>
    <x v="396"/>
    <n v="3.15"/>
    <n v="1"/>
    <x v="0"/>
    <n v="1.512"/>
    <x v="21"/>
    <x v="4"/>
    <x v="3"/>
  </r>
  <r>
    <x v="1210"/>
    <x v="464"/>
    <d v="2017-05-08T00:00:00"/>
    <s v="Standard Class"/>
    <s v="MK-18160"/>
    <s v="Mike Kennedy"/>
    <x v="0"/>
    <x v="0"/>
    <x v="311"/>
    <x v="17"/>
    <n v="23602"/>
    <x v="0"/>
    <s v="OFF-PA-10000726"/>
    <s v="Office Supplies"/>
    <s v="Paper"/>
    <x v="1331"/>
    <n v="9.11"/>
    <n v="1"/>
    <x v="0"/>
    <n v="4.0994999999999999"/>
    <x v="18"/>
    <x v="5"/>
    <x v="3"/>
  </r>
  <r>
    <x v="1210"/>
    <x v="464"/>
    <d v="2017-05-08T00:00:00"/>
    <s v="Standard Class"/>
    <s v="MK-18160"/>
    <s v="Mike Kennedy"/>
    <x v="0"/>
    <x v="0"/>
    <x v="311"/>
    <x v="17"/>
    <n v="23602"/>
    <x v="0"/>
    <s v="OFF-ST-10003306"/>
    <s v="Office Supplies"/>
    <s v="Storage"/>
    <x v="385"/>
    <n v="571.44000000000005"/>
    <n v="4"/>
    <x v="0"/>
    <n v="165.7176"/>
    <x v="18"/>
    <x v="5"/>
    <x v="3"/>
  </r>
  <r>
    <x v="1210"/>
    <x v="464"/>
    <d v="2017-05-08T00:00:00"/>
    <s v="Standard Class"/>
    <s v="MK-18160"/>
    <s v="Mike Kennedy"/>
    <x v="0"/>
    <x v="0"/>
    <x v="311"/>
    <x v="17"/>
    <n v="23602"/>
    <x v="0"/>
    <s v="OFF-PA-10004983"/>
    <s v="Office Supplies"/>
    <s v="Paper"/>
    <x v="1332"/>
    <n v="32.4"/>
    <n v="5"/>
    <x v="0"/>
    <n v="15.552"/>
    <x v="18"/>
    <x v="5"/>
    <x v="3"/>
  </r>
  <r>
    <x v="1210"/>
    <x v="464"/>
    <d v="2017-05-08T00:00:00"/>
    <s v="Standard Class"/>
    <s v="MK-18160"/>
    <s v="Mike Kennedy"/>
    <x v="0"/>
    <x v="0"/>
    <x v="311"/>
    <x v="17"/>
    <n v="23602"/>
    <x v="0"/>
    <s v="OFF-ST-10001291"/>
    <s v="Office Supplies"/>
    <s v="Storage"/>
    <x v="1026"/>
    <n v="16.91"/>
    <n v="1"/>
    <x v="0"/>
    <n v="4.5656999999999996"/>
    <x v="18"/>
    <x v="5"/>
    <x v="3"/>
  </r>
  <r>
    <x v="1211"/>
    <x v="115"/>
    <d v="2016-01-28T00:00:00"/>
    <s v="Standard Class"/>
    <s v="CM-11935"/>
    <s v="Carlos Meador"/>
    <x v="0"/>
    <x v="0"/>
    <x v="115"/>
    <x v="3"/>
    <n v="28314"/>
    <x v="0"/>
    <s v="FUR-FU-10002107"/>
    <s v="Furniture"/>
    <s v="Furnishings"/>
    <x v="1333"/>
    <n v="14.272"/>
    <n v="8"/>
    <x v="2"/>
    <n v="4.2816000000000001"/>
    <x v="6"/>
    <x v="9"/>
    <x v="0"/>
  </r>
  <r>
    <x v="1211"/>
    <x v="115"/>
    <d v="2016-01-28T00:00:00"/>
    <s v="Standard Class"/>
    <s v="CM-11935"/>
    <s v="Carlos Meador"/>
    <x v="0"/>
    <x v="0"/>
    <x v="115"/>
    <x v="3"/>
    <n v="28314"/>
    <x v="0"/>
    <s v="FUR-BO-10002213"/>
    <s v="Furniture"/>
    <s v="Bookcases"/>
    <x v="1334"/>
    <n v="451.13600000000002"/>
    <n v="4"/>
    <x v="2"/>
    <n v="-67.670400000000001"/>
    <x v="6"/>
    <x v="9"/>
    <x v="0"/>
  </r>
  <r>
    <x v="1211"/>
    <x v="115"/>
    <d v="2016-01-28T00:00:00"/>
    <s v="Standard Class"/>
    <s v="CM-11935"/>
    <s v="Carlos Meador"/>
    <x v="0"/>
    <x v="0"/>
    <x v="115"/>
    <x v="3"/>
    <n v="28314"/>
    <x v="0"/>
    <s v="OFF-AP-10000692"/>
    <s v="Office Supplies"/>
    <s v="Appliances"/>
    <x v="1250"/>
    <n v="64.864000000000004"/>
    <n v="4"/>
    <x v="2"/>
    <n v="6.4863999999999997"/>
    <x v="6"/>
    <x v="9"/>
    <x v="0"/>
  </r>
  <r>
    <x v="1212"/>
    <x v="54"/>
    <d v="2016-11-06T00:00:00"/>
    <s v="First Class"/>
    <s v="PF-19225"/>
    <s v="Phillip Flathmann"/>
    <x v="0"/>
    <x v="0"/>
    <x v="1"/>
    <x v="1"/>
    <n v="90032"/>
    <x v="1"/>
    <s v="FUR-CH-10001190"/>
    <s v="Furniture"/>
    <s v="Chairs"/>
    <x v="1335"/>
    <n v="217.584"/>
    <n v="2"/>
    <x v="2"/>
    <n v="-29.9178"/>
    <x v="21"/>
    <x v="0"/>
    <x v="0"/>
  </r>
  <r>
    <x v="1212"/>
    <x v="54"/>
    <d v="2016-11-06T00:00:00"/>
    <s v="First Class"/>
    <s v="PF-19225"/>
    <s v="Phillip Flathmann"/>
    <x v="0"/>
    <x v="0"/>
    <x v="1"/>
    <x v="1"/>
    <n v="90032"/>
    <x v="1"/>
    <s v="TEC-AC-10000682"/>
    <s v="Technology"/>
    <s v="Accessories"/>
    <x v="1336"/>
    <n v="82.95"/>
    <n v="5"/>
    <x v="0"/>
    <n v="29.032499999999999"/>
    <x v="21"/>
    <x v="0"/>
    <x v="0"/>
  </r>
  <r>
    <x v="1212"/>
    <x v="54"/>
    <d v="2016-11-06T00:00:00"/>
    <s v="First Class"/>
    <s v="PF-19225"/>
    <s v="Phillip Flathmann"/>
    <x v="0"/>
    <x v="0"/>
    <x v="1"/>
    <x v="1"/>
    <n v="90032"/>
    <x v="1"/>
    <s v="OFF-LA-10004545"/>
    <s v="Office Supplies"/>
    <s v="Labels"/>
    <x v="1337"/>
    <n v="87.71"/>
    <n v="7"/>
    <x v="0"/>
    <n v="41.223700000000001"/>
    <x v="21"/>
    <x v="0"/>
    <x v="0"/>
  </r>
  <r>
    <x v="1212"/>
    <x v="54"/>
    <d v="2016-11-06T00:00:00"/>
    <s v="First Class"/>
    <s v="PF-19225"/>
    <s v="Phillip Flathmann"/>
    <x v="0"/>
    <x v="0"/>
    <x v="1"/>
    <x v="1"/>
    <n v="90032"/>
    <x v="1"/>
    <s v="OFF-AP-10003057"/>
    <s v="Office Supplies"/>
    <s v="Appliances"/>
    <x v="1326"/>
    <n v="1101.48"/>
    <n v="4"/>
    <x v="0"/>
    <n v="429.5772"/>
    <x v="21"/>
    <x v="0"/>
    <x v="0"/>
  </r>
  <r>
    <x v="1213"/>
    <x v="507"/>
    <d v="2017-09-08T00:00:00"/>
    <s v="Second Class"/>
    <s v="GM-14695"/>
    <s v="Greg Maxwell"/>
    <x v="1"/>
    <x v="0"/>
    <x v="1"/>
    <x v="1"/>
    <n v="90036"/>
    <x v="1"/>
    <s v="FUR-TA-10000198"/>
    <s v="Furniture"/>
    <s v="Tables"/>
    <x v="594"/>
    <n v="1322.3520000000001"/>
    <n v="3"/>
    <x v="2"/>
    <n v="-99.176400000000001"/>
    <x v="18"/>
    <x v="8"/>
    <x v="3"/>
  </r>
  <r>
    <x v="1214"/>
    <x v="103"/>
    <d v="2014-09-19T00:00:00"/>
    <s v="Standard Class"/>
    <s v="DC-12850"/>
    <s v="Dan Campbell"/>
    <x v="0"/>
    <x v="0"/>
    <x v="20"/>
    <x v="15"/>
    <n v="10011"/>
    <x v="3"/>
    <s v="OFF-AR-10002833"/>
    <s v="Office Supplies"/>
    <s v="Art"/>
    <x v="6"/>
    <n v="5.46"/>
    <n v="3"/>
    <x v="0"/>
    <n v="1.4742"/>
    <x v="7"/>
    <x v="8"/>
    <x v="2"/>
  </r>
  <r>
    <x v="1215"/>
    <x v="249"/>
    <d v="2017-06-25T00:00:00"/>
    <s v="Standard Class"/>
    <s v="FO-14305"/>
    <s v="Frank Olsen"/>
    <x v="0"/>
    <x v="0"/>
    <x v="61"/>
    <x v="5"/>
    <n v="75220"/>
    <x v="2"/>
    <s v="OFF-SU-10002557"/>
    <s v="Office Supplies"/>
    <s v="Supplies"/>
    <x v="1338"/>
    <n v="11.183999999999999"/>
    <n v="1"/>
    <x v="2"/>
    <n v="0.83879999999999999"/>
    <x v="12"/>
    <x v="1"/>
    <x v="3"/>
  </r>
  <r>
    <x v="1215"/>
    <x v="249"/>
    <d v="2017-06-25T00:00:00"/>
    <s v="Standard Class"/>
    <s v="FO-14305"/>
    <s v="Frank Olsen"/>
    <x v="0"/>
    <x v="0"/>
    <x v="61"/>
    <x v="5"/>
    <n v="75220"/>
    <x v="2"/>
    <s v="OFF-ST-10003656"/>
    <s v="Office Supplies"/>
    <s v="Storage"/>
    <x v="82"/>
    <n v="153.584"/>
    <n v="2"/>
    <x v="2"/>
    <n v="-32.636600000000001"/>
    <x v="12"/>
    <x v="1"/>
    <x v="3"/>
  </r>
  <r>
    <x v="1216"/>
    <x v="165"/>
    <d v="2017-12-31T00:00:00"/>
    <s v="Standard Class"/>
    <s v="AH-10210"/>
    <s v="Alan Hwang"/>
    <x v="0"/>
    <x v="0"/>
    <x v="4"/>
    <x v="4"/>
    <n v="98105"/>
    <x v="1"/>
    <s v="OFF-ST-10001097"/>
    <s v="Office Supplies"/>
    <s v="Storage"/>
    <x v="747"/>
    <n v="1003.62"/>
    <n v="6"/>
    <x v="0"/>
    <n v="0"/>
    <x v="16"/>
    <x v="4"/>
    <x v="3"/>
  </r>
  <r>
    <x v="1217"/>
    <x v="735"/>
    <d v="2017-09-03T00:00:00"/>
    <s v="Standard Class"/>
    <s v="KN-16705"/>
    <s v="Kristina Nunn"/>
    <x v="2"/>
    <x v="0"/>
    <x v="4"/>
    <x v="4"/>
    <n v="98105"/>
    <x v="1"/>
    <s v="TEC-PH-10000912"/>
    <s v="Technology"/>
    <s v="Phones"/>
    <x v="1339"/>
    <n v="35.167999999999999"/>
    <n v="4"/>
    <x v="2"/>
    <n v="11.429600000000001"/>
    <x v="22"/>
    <x v="6"/>
    <x v="3"/>
  </r>
  <r>
    <x v="1217"/>
    <x v="735"/>
    <d v="2017-09-03T00:00:00"/>
    <s v="Standard Class"/>
    <s v="KN-16705"/>
    <s v="Kristina Nunn"/>
    <x v="2"/>
    <x v="0"/>
    <x v="4"/>
    <x v="4"/>
    <n v="98105"/>
    <x v="1"/>
    <s v="FUR-TA-10000617"/>
    <s v="Furniture"/>
    <s v="Tables"/>
    <x v="342"/>
    <n v="1137.75"/>
    <n v="5"/>
    <x v="0"/>
    <n v="250.30500000000001"/>
    <x v="22"/>
    <x v="6"/>
    <x v="3"/>
  </r>
  <r>
    <x v="1217"/>
    <x v="735"/>
    <d v="2017-09-03T00:00:00"/>
    <s v="Standard Class"/>
    <s v="KN-16705"/>
    <s v="Kristina Nunn"/>
    <x v="2"/>
    <x v="0"/>
    <x v="4"/>
    <x v="4"/>
    <n v="98105"/>
    <x v="1"/>
    <s v="OFF-BI-10001658"/>
    <s v="Office Supplies"/>
    <s v="Binders"/>
    <x v="444"/>
    <n v="99.68"/>
    <n v="5"/>
    <x v="2"/>
    <n v="32.396000000000001"/>
    <x v="22"/>
    <x v="6"/>
    <x v="3"/>
  </r>
  <r>
    <x v="1217"/>
    <x v="735"/>
    <d v="2017-09-03T00:00:00"/>
    <s v="Standard Class"/>
    <s v="KN-16705"/>
    <s v="Kristina Nunn"/>
    <x v="2"/>
    <x v="0"/>
    <x v="4"/>
    <x v="4"/>
    <n v="98105"/>
    <x v="1"/>
    <s v="OFF-AR-10003856"/>
    <s v="Office Supplies"/>
    <s v="Art"/>
    <x v="449"/>
    <n v="5.56"/>
    <n v="2"/>
    <x v="0"/>
    <n v="1.4456"/>
    <x v="22"/>
    <x v="6"/>
    <x v="3"/>
  </r>
  <r>
    <x v="1218"/>
    <x v="98"/>
    <d v="2015-01-04T00:00:00"/>
    <s v="Second Class"/>
    <s v="CB-12535"/>
    <s v="Claudia Bergmann"/>
    <x v="1"/>
    <x v="0"/>
    <x v="46"/>
    <x v="13"/>
    <n v="19711"/>
    <x v="3"/>
    <s v="OFF-ST-10001837"/>
    <s v="Office Supplies"/>
    <s v="Storage"/>
    <x v="1340"/>
    <n v="85.52"/>
    <n v="2"/>
    <x v="0"/>
    <n v="22.235199999999999"/>
    <x v="28"/>
    <x v="9"/>
    <x v="1"/>
  </r>
  <r>
    <x v="1218"/>
    <x v="98"/>
    <d v="2015-01-04T00:00:00"/>
    <s v="Second Class"/>
    <s v="CB-12535"/>
    <s v="Claudia Bergmann"/>
    <x v="1"/>
    <x v="0"/>
    <x v="46"/>
    <x v="13"/>
    <n v="19711"/>
    <x v="3"/>
    <s v="OFF-AR-10001473"/>
    <s v="Office Supplies"/>
    <s v="Art"/>
    <x v="1341"/>
    <n v="9.84"/>
    <n v="3"/>
    <x v="0"/>
    <n v="2.6568000000000001"/>
    <x v="28"/>
    <x v="9"/>
    <x v="1"/>
  </r>
  <r>
    <x v="1218"/>
    <x v="98"/>
    <d v="2015-01-04T00:00:00"/>
    <s v="Second Class"/>
    <s v="CB-12535"/>
    <s v="Claudia Bergmann"/>
    <x v="1"/>
    <x v="0"/>
    <x v="46"/>
    <x v="13"/>
    <n v="19711"/>
    <x v="3"/>
    <s v="OFF-PA-10004285"/>
    <s v="Office Supplies"/>
    <s v="Paper"/>
    <x v="1268"/>
    <n v="20.04"/>
    <n v="3"/>
    <x v="0"/>
    <n v="9.6191999999999993"/>
    <x v="28"/>
    <x v="9"/>
    <x v="1"/>
  </r>
  <r>
    <x v="1219"/>
    <x v="330"/>
    <d v="2015-10-13T00:00:00"/>
    <s v="Second Class"/>
    <s v="TB-21250"/>
    <s v="Tim Brockman"/>
    <x v="0"/>
    <x v="0"/>
    <x v="20"/>
    <x v="15"/>
    <n v="10024"/>
    <x v="3"/>
    <s v="TEC-PH-10001835"/>
    <s v="Technology"/>
    <s v="Phones"/>
    <x v="1342"/>
    <n v="631.96"/>
    <n v="4"/>
    <x v="0"/>
    <n v="303.3408"/>
    <x v="3"/>
    <x v="2"/>
    <x v="1"/>
  </r>
  <r>
    <x v="1219"/>
    <x v="330"/>
    <d v="2015-10-13T00:00:00"/>
    <s v="Second Class"/>
    <s v="TB-21250"/>
    <s v="Tim Brockman"/>
    <x v="0"/>
    <x v="0"/>
    <x v="20"/>
    <x v="15"/>
    <n v="10024"/>
    <x v="3"/>
    <s v="OFF-PA-10002245"/>
    <s v="Office Supplies"/>
    <s v="Paper"/>
    <x v="1343"/>
    <n v="23.92"/>
    <n v="4"/>
    <x v="0"/>
    <n v="10.763999999999999"/>
    <x v="3"/>
    <x v="2"/>
    <x v="1"/>
  </r>
  <r>
    <x v="1220"/>
    <x v="736"/>
    <d v="2014-12-15T00:00:00"/>
    <s v="Second Class"/>
    <s v="KD-16345"/>
    <s v="Katherine Ducich"/>
    <x v="0"/>
    <x v="0"/>
    <x v="1"/>
    <x v="1"/>
    <n v="90049"/>
    <x v="1"/>
    <s v="OFF-PA-10001457"/>
    <s v="Office Supplies"/>
    <s v="Paper"/>
    <x v="1100"/>
    <n v="90.24"/>
    <n v="6"/>
    <x v="0"/>
    <n v="41.510399999999997"/>
    <x v="7"/>
    <x v="4"/>
    <x v="2"/>
  </r>
  <r>
    <x v="1221"/>
    <x v="84"/>
    <d v="2014-11-23T00:00:00"/>
    <s v="Standard Class"/>
    <s v="JM-15865"/>
    <s v="John Murray"/>
    <x v="0"/>
    <x v="0"/>
    <x v="312"/>
    <x v="15"/>
    <n v="14701"/>
    <x v="3"/>
    <s v="TEC-PH-10002885"/>
    <s v="Technology"/>
    <s v="Phones"/>
    <x v="1136"/>
    <n v="4548.8100000000004"/>
    <n v="7"/>
    <x v="0"/>
    <n v="1228.1786999999999"/>
    <x v="12"/>
    <x v="0"/>
    <x v="2"/>
  </r>
  <r>
    <x v="1222"/>
    <x v="545"/>
    <d v="2016-09-14T00:00:00"/>
    <s v="Second Class"/>
    <s v="KT-16480"/>
    <s v="Kean Thornton"/>
    <x v="0"/>
    <x v="0"/>
    <x v="12"/>
    <x v="5"/>
    <n v="77095"/>
    <x v="2"/>
    <s v="FUR-TA-10004086"/>
    <s v="Furniture"/>
    <s v="Tables"/>
    <x v="832"/>
    <n v="300.93"/>
    <n v="5"/>
    <x v="4"/>
    <n v="-34.392000000000003"/>
    <x v="13"/>
    <x v="8"/>
    <x v="0"/>
  </r>
  <r>
    <x v="1222"/>
    <x v="545"/>
    <d v="2016-09-14T00:00:00"/>
    <s v="Second Class"/>
    <s v="KT-16480"/>
    <s v="Kean Thornton"/>
    <x v="0"/>
    <x v="0"/>
    <x v="12"/>
    <x v="5"/>
    <n v="77095"/>
    <x v="2"/>
    <s v="TEC-PH-10000895"/>
    <s v="Technology"/>
    <s v="Phones"/>
    <x v="1137"/>
    <n v="719.96"/>
    <n v="5"/>
    <x v="2"/>
    <n v="53.997"/>
    <x v="13"/>
    <x v="8"/>
    <x v="0"/>
  </r>
  <r>
    <x v="1223"/>
    <x v="737"/>
    <d v="2014-06-22T00:00:00"/>
    <s v="Standard Class"/>
    <s v="SC-20575"/>
    <s v="Sonia Cooley"/>
    <x v="0"/>
    <x v="0"/>
    <x v="313"/>
    <x v="14"/>
    <n v="46544"/>
    <x v="2"/>
    <s v="FUR-CH-10000225"/>
    <s v="Furniture"/>
    <s v="Chairs"/>
    <x v="406"/>
    <n v="647.84"/>
    <n v="8"/>
    <x v="0"/>
    <n v="32.392000000000003"/>
    <x v="9"/>
    <x v="1"/>
    <x v="2"/>
  </r>
  <r>
    <x v="1224"/>
    <x v="120"/>
    <d v="2015-10-01T00:00:00"/>
    <s v="Standard Class"/>
    <s v="BS-11800"/>
    <s v="Bryan Spruell"/>
    <x v="2"/>
    <x v="0"/>
    <x v="70"/>
    <x v="1"/>
    <n v="92037"/>
    <x v="1"/>
    <s v="OFF-ST-10002370"/>
    <s v="Office Supplies"/>
    <s v="Storage"/>
    <x v="80"/>
    <n v="64.17"/>
    <n v="3"/>
    <x v="0"/>
    <n v="18.609300000000001"/>
    <x v="20"/>
    <x v="8"/>
    <x v="1"/>
  </r>
  <r>
    <x v="1224"/>
    <x v="120"/>
    <d v="2015-10-01T00:00:00"/>
    <s v="Standard Class"/>
    <s v="BS-11800"/>
    <s v="Bryan Spruell"/>
    <x v="2"/>
    <x v="0"/>
    <x v="70"/>
    <x v="1"/>
    <n v="92037"/>
    <x v="1"/>
    <s v="OFF-EN-10000056"/>
    <s v="Office Supplies"/>
    <s v="Envelopes"/>
    <x v="633"/>
    <n v="124.46"/>
    <n v="2"/>
    <x v="0"/>
    <n v="58.496200000000002"/>
    <x v="20"/>
    <x v="8"/>
    <x v="1"/>
  </r>
  <r>
    <x v="1225"/>
    <x v="288"/>
    <d v="2016-05-24T00:00:00"/>
    <s v="Standard Class"/>
    <s v="BT-11395"/>
    <s v="Bill Tyler"/>
    <x v="1"/>
    <x v="0"/>
    <x v="8"/>
    <x v="1"/>
    <n v="94109"/>
    <x v="1"/>
    <s v="OFF-BI-10004817"/>
    <s v="Office Supplies"/>
    <s v="Binders"/>
    <x v="1208"/>
    <n v="9.5839999999999996"/>
    <n v="1"/>
    <x v="2"/>
    <n v="3.3544"/>
    <x v="12"/>
    <x v="5"/>
    <x v="0"/>
  </r>
  <r>
    <x v="1226"/>
    <x v="738"/>
    <d v="2017-06-23T00:00:00"/>
    <s v="First Class"/>
    <s v="DC-12850"/>
    <s v="Dan Campbell"/>
    <x v="0"/>
    <x v="0"/>
    <x v="100"/>
    <x v="2"/>
    <n v="33178"/>
    <x v="0"/>
    <s v="OFF-EN-10004483"/>
    <s v="Office Supplies"/>
    <s v="Envelopes"/>
    <x v="1344"/>
    <n v="37.607999999999997"/>
    <n v="3"/>
    <x v="2"/>
    <n v="12.6927"/>
    <x v="6"/>
    <x v="1"/>
    <x v="3"/>
  </r>
  <r>
    <x v="1227"/>
    <x v="46"/>
    <d v="2017-06-20T00:00:00"/>
    <s v="First Class"/>
    <s v="LS-17200"/>
    <s v="Luke Schmidt"/>
    <x v="1"/>
    <x v="0"/>
    <x v="242"/>
    <x v="10"/>
    <n v="60076"/>
    <x v="2"/>
    <s v="OFF-PA-10001892"/>
    <s v="Office Supplies"/>
    <s v="Paper"/>
    <x v="823"/>
    <n v="12.224"/>
    <n v="2"/>
    <x v="2"/>
    <n v="4.4311999999999996"/>
    <x v="11"/>
    <x v="1"/>
    <x v="3"/>
  </r>
  <r>
    <x v="1227"/>
    <x v="46"/>
    <d v="2017-06-20T00:00:00"/>
    <s v="First Class"/>
    <s v="LS-17200"/>
    <s v="Luke Schmidt"/>
    <x v="1"/>
    <x v="0"/>
    <x v="242"/>
    <x v="10"/>
    <n v="60076"/>
    <x v="2"/>
    <s v="OFF-BI-10000546"/>
    <s v="Office Supplies"/>
    <s v="Binders"/>
    <x v="614"/>
    <n v="2.3039999999999998"/>
    <n v="4"/>
    <x v="3"/>
    <n v="-3.5712000000000002"/>
    <x v="11"/>
    <x v="1"/>
    <x v="3"/>
  </r>
  <r>
    <x v="1227"/>
    <x v="46"/>
    <d v="2017-06-20T00:00:00"/>
    <s v="First Class"/>
    <s v="LS-17200"/>
    <s v="Luke Schmidt"/>
    <x v="1"/>
    <x v="0"/>
    <x v="242"/>
    <x v="10"/>
    <n v="60076"/>
    <x v="2"/>
    <s v="OFF-BI-10001294"/>
    <s v="Office Supplies"/>
    <s v="Binders"/>
    <x v="673"/>
    <n v="9.36"/>
    <n v="4"/>
    <x v="3"/>
    <n v="-16.38"/>
    <x v="11"/>
    <x v="1"/>
    <x v="3"/>
  </r>
  <r>
    <x v="1228"/>
    <x v="696"/>
    <d v="2016-11-19T00:00:00"/>
    <s v="Standard Class"/>
    <s v="RR-19315"/>
    <s v="Ralph Ritter"/>
    <x v="0"/>
    <x v="0"/>
    <x v="8"/>
    <x v="1"/>
    <n v="94110"/>
    <x v="1"/>
    <s v="OFF-LA-10000248"/>
    <s v="Office Supplies"/>
    <s v="Labels"/>
    <x v="1221"/>
    <n v="7.38"/>
    <n v="2"/>
    <x v="0"/>
    <n v="3.4685999999999999"/>
    <x v="19"/>
    <x v="0"/>
    <x v="0"/>
  </r>
  <r>
    <x v="1229"/>
    <x v="739"/>
    <d v="2014-07-27T00:00:00"/>
    <s v="Second Class"/>
    <s v="KL-16645"/>
    <s v="Ken Lonsdale"/>
    <x v="0"/>
    <x v="0"/>
    <x v="8"/>
    <x v="1"/>
    <n v="94122"/>
    <x v="1"/>
    <s v="OFF-ST-10001228"/>
    <s v="Office Supplies"/>
    <s v="Storage"/>
    <x v="231"/>
    <n v="53.72"/>
    <n v="4"/>
    <x v="0"/>
    <n v="15.041600000000001"/>
    <x v="10"/>
    <x v="7"/>
    <x v="2"/>
  </r>
  <r>
    <x v="1229"/>
    <x v="739"/>
    <d v="2014-07-27T00:00:00"/>
    <s v="Second Class"/>
    <s v="KL-16645"/>
    <s v="Ken Lonsdale"/>
    <x v="0"/>
    <x v="0"/>
    <x v="8"/>
    <x v="1"/>
    <n v="94122"/>
    <x v="1"/>
    <s v="OFF-SU-10000151"/>
    <s v="Office Supplies"/>
    <s v="Supplies"/>
    <x v="1345"/>
    <n v="8187.65"/>
    <n v="5"/>
    <x v="0"/>
    <n v="327.50599999999997"/>
    <x v="10"/>
    <x v="7"/>
    <x v="2"/>
  </r>
  <r>
    <x v="1229"/>
    <x v="739"/>
    <d v="2014-07-27T00:00:00"/>
    <s v="Second Class"/>
    <s v="KL-16645"/>
    <s v="Ken Lonsdale"/>
    <x v="0"/>
    <x v="0"/>
    <x v="8"/>
    <x v="1"/>
    <n v="94122"/>
    <x v="1"/>
    <s v="FUR-FU-10004351"/>
    <s v="Furniture"/>
    <s v="Furnishings"/>
    <x v="222"/>
    <n v="77.92"/>
    <n v="8"/>
    <x v="0"/>
    <n v="34.284799999999997"/>
    <x v="10"/>
    <x v="7"/>
    <x v="2"/>
  </r>
  <r>
    <x v="1230"/>
    <x v="740"/>
    <d v="2015-07-02T00:00:00"/>
    <s v="Same Day"/>
    <s v="RB-19435"/>
    <s v="Richard Bierner"/>
    <x v="0"/>
    <x v="0"/>
    <x v="12"/>
    <x v="5"/>
    <n v="77070"/>
    <x v="2"/>
    <s v="OFF-AP-10001293"/>
    <s v="Office Supplies"/>
    <s v="Appliances"/>
    <x v="1346"/>
    <n v="32.783999999999999"/>
    <n v="4"/>
    <x v="3"/>
    <n v="-85.238399999999999"/>
    <x v="28"/>
    <x v="7"/>
    <x v="1"/>
  </r>
  <r>
    <x v="1231"/>
    <x v="580"/>
    <d v="2017-03-08T00:00:00"/>
    <s v="Standard Class"/>
    <s v="MY-17380"/>
    <s v="Maribeth Yedwab"/>
    <x v="1"/>
    <x v="0"/>
    <x v="1"/>
    <x v="1"/>
    <n v="90045"/>
    <x v="1"/>
    <s v="TEC-PH-10000675"/>
    <s v="Technology"/>
    <s v="Phones"/>
    <x v="1347"/>
    <n v="196.77600000000001"/>
    <n v="3"/>
    <x v="2"/>
    <n v="14.7582"/>
    <x v="28"/>
    <x v="10"/>
    <x v="3"/>
  </r>
  <r>
    <x v="1231"/>
    <x v="580"/>
    <d v="2017-03-08T00:00:00"/>
    <s v="Standard Class"/>
    <s v="MY-17380"/>
    <s v="Maribeth Yedwab"/>
    <x v="1"/>
    <x v="0"/>
    <x v="1"/>
    <x v="1"/>
    <n v="90045"/>
    <x v="1"/>
    <s v="TEC-AC-10000580"/>
    <s v="Technology"/>
    <s v="Accessories"/>
    <x v="906"/>
    <n v="479.94"/>
    <n v="6"/>
    <x v="0"/>
    <n v="52.793399999999998"/>
    <x v="28"/>
    <x v="10"/>
    <x v="3"/>
  </r>
  <r>
    <x v="1232"/>
    <x v="741"/>
    <d v="2016-11-23T00:00:00"/>
    <s v="Standard Class"/>
    <s v="AW-10930"/>
    <s v="Arthur Wiediger"/>
    <x v="2"/>
    <x v="0"/>
    <x v="268"/>
    <x v="26"/>
    <n v="73120"/>
    <x v="2"/>
    <s v="OFF-ST-10003470"/>
    <s v="Office Supplies"/>
    <s v="Storage"/>
    <x v="1348"/>
    <n v="1117.92"/>
    <n v="4"/>
    <x v="0"/>
    <n v="55.896000000000001"/>
    <x v="15"/>
    <x v="0"/>
    <x v="0"/>
  </r>
  <r>
    <x v="1233"/>
    <x v="24"/>
    <d v="2015-04-19T00:00:00"/>
    <s v="First Class"/>
    <s v="KW-16570"/>
    <s v="Kelly Williams"/>
    <x v="0"/>
    <x v="0"/>
    <x v="53"/>
    <x v="28"/>
    <n v="71203"/>
    <x v="0"/>
    <s v="TEC-AC-10003116"/>
    <s v="Technology"/>
    <s v="Accessories"/>
    <x v="929"/>
    <n v="106.5"/>
    <n v="6"/>
    <x v="0"/>
    <n v="41.534999999999997"/>
    <x v="15"/>
    <x v="3"/>
    <x v="1"/>
  </r>
  <r>
    <x v="1234"/>
    <x v="574"/>
    <d v="2017-12-06T00:00:00"/>
    <s v="Standard Class"/>
    <s v="DB-12910"/>
    <s v="Daniel Byrd"/>
    <x v="2"/>
    <x v="0"/>
    <x v="67"/>
    <x v="2"/>
    <n v="33614"/>
    <x v="0"/>
    <s v="OFF-BI-10002429"/>
    <s v="Office Supplies"/>
    <s v="Binders"/>
    <x v="472"/>
    <n v="45.66"/>
    <n v="5"/>
    <x v="6"/>
    <n v="-33.484000000000002"/>
    <x v="28"/>
    <x v="4"/>
    <x v="3"/>
  </r>
  <r>
    <x v="1235"/>
    <x v="583"/>
    <d v="2016-11-17T00:00:00"/>
    <s v="Standard Class"/>
    <s v="BB-11545"/>
    <s v="Brenda Bowman"/>
    <x v="1"/>
    <x v="0"/>
    <x v="22"/>
    <x v="10"/>
    <n v="60623"/>
    <x v="2"/>
    <s v="TEC-AC-10003280"/>
    <s v="Technology"/>
    <s v="Accessories"/>
    <x v="1037"/>
    <n v="95.968000000000004"/>
    <n v="4"/>
    <x v="2"/>
    <n v="1.1996"/>
    <x v="2"/>
    <x v="0"/>
    <x v="0"/>
  </r>
  <r>
    <x v="1235"/>
    <x v="583"/>
    <d v="2016-11-17T00:00:00"/>
    <s v="Standard Class"/>
    <s v="BB-11545"/>
    <s v="Brenda Bowman"/>
    <x v="1"/>
    <x v="0"/>
    <x v="22"/>
    <x v="10"/>
    <n v="60623"/>
    <x v="2"/>
    <s v="FUR-CH-10004540"/>
    <s v="Furniture"/>
    <s v="Chairs"/>
    <x v="871"/>
    <n v="47.991999999999997"/>
    <n v="2"/>
    <x v="4"/>
    <n v="-2.0568"/>
    <x v="2"/>
    <x v="0"/>
    <x v="0"/>
  </r>
  <r>
    <x v="1236"/>
    <x v="742"/>
    <d v="2014-09-10T00:00:00"/>
    <s v="Standard Class"/>
    <s v="NP-18700"/>
    <s v="Nora Preis"/>
    <x v="0"/>
    <x v="0"/>
    <x v="256"/>
    <x v="24"/>
    <n v="43402"/>
    <x v="3"/>
    <s v="OFF-ST-10000585"/>
    <s v="Office Supplies"/>
    <s v="Storage"/>
    <x v="546"/>
    <n v="264.32"/>
    <n v="2"/>
    <x v="2"/>
    <n v="19.824000000000002"/>
    <x v="5"/>
    <x v="8"/>
    <x v="2"/>
  </r>
  <r>
    <x v="1237"/>
    <x v="647"/>
    <d v="2014-11-22T00:00:00"/>
    <s v="Standard Class"/>
    <s v="PB-19105"/>
    <s v="Peter Bühler"/>
    <x v="0"/>
    <x v="0"/>
    <x v="12"/>
    <x v="5"/>
    <n v="77095"/>
    <x v="2"/>
    <s v="OFF-EN-10003001"/>
    <s v="Office Supplies"/>
    <s v="Envelopes"/>
    <x v="964"/>
    <n v="604.65599999999995"/>
    <n v="9"/>
    <x v="2"/>
    <n v="204.07140000000001"/>
    <x v="4"/>
    <x v="0"/>
    <x v="2"/>
  </r>
  <r>
    <x v="1238"/>
    <x v="743"/>
    <d v="2017-05-07T00:00:00"/>
    <s v="Standard Class"/>
    <s v="DW-13585"/>
    <s v="Dorothy Wardle"/>
    <x v="1"/>
    <x v="0"/>
    <x v="58"/>
    <x v="30"/>
    <n v="7090"/>
    <x v="3"/>
    <s v="FUR-FU-10003975"/>
    <s v="Furniture"/>
    <s v="Furnishings"/>
    <x v="783"/>
    <n v="129.93"/>
    <n v="3"/>
    <x v="0"/>
    <n v="12.993"/>
    <x v="28"/>
    <x v="5"/>
    <x v="3"/>
  </r>
  <r>
    <x v="1239"/>
    <x v="680"/>
    <d v="2016-10-21T00:00:00"/>
    <s v="Standard Class"/>
    <s v="CD-12790"/>
    <s v="Cynthia Delaney"/>
    <x v="2"/>
    <x v="0"/>
    <x v="268"/>
    <x v="26"/>
    <n v="73120"/>
    <x v="2"/>
    <s v="OFF-LA-10004559"/>
    <s v="Office Supplies"/>
    <s v="Labels"/>
    <x v="1349"/>
    <n v="20.16"/>
    <n v="7"/>
    <x v="0"/>
    <n v="9.8783999999999992"/>
    <x v="4"/>
    <x v="2"/>
    <x v="0"/>
  </r>
  <r>
    <x v="1239"/>
    <x v="680"/>
    <d v="2016-10-21T00:00:00"/>
    <s v="Standard Class"/>
    <s v="CD-12790"/>
    <s v="Cynthia Delaney"/>
    <x v="2"/>
    <x v="0"/>
    <x v="268"/>
    <x v="26"/>
    <n v="73120"/>
    <x v="2"/>
    <s v="OFF-LA-10003223"/>
    <s v="Office Supplies"/>
    <s v="Labels"/>
    <x v="607"/>
    <n v="29.46"/>
    <n v="6"/>
    <x v="0"/>
    <n v="14.4354"/>
    <x v="4"/>
    <x v="2"/>
    <x v="0"/>
  </r>
  <r>
    <x v="1239"/>
    <x v="680"/>
    <d v="2016-10-21T00:00:00"/>
    <s v="Standard Class"/>
    <s v="CD-12790"/>
    <s v="Cynthia Delaney"/>
    <x v="2"/>
    <x v="0"/>
    <x v="268"/>
    <x v="26"/>
    <n v="73120"/>
    <x v="2"/>
    <s v="OFF-AP-10002651"/>
    <s v="Office Supplies"/>
    <s v="Appliances"/>
    <x v="1350"/>
    <n v="868.59"/>
    <n v="3"/>
    <x v="0"/>
    <n v="251.89109999999999"/>
    <x v="4"/>
    <x v="2"/>
    <x v="0"/>
  </r>
  <r>
    <x v="1239"/>
    <x v="680"/>
    <d v="2016-10-21T00:00:00"/>
    <s v="Standard Class"/>
    <s v="CD-12790"/>
    <s v="Cynthia Delaney"/>
    <x v="2"/>
    <x v="0"/>
    <x v="268"/>
    <x v="26"/>
    <n v="73120"/>
    <x v="2"/>
    <s v="OFF-PA-10003177"/>
    <s v="Office Supplies"/>
    <s v="Paper"/>
    <x v="89"/>
    <n v="12.96"/>
    <n v="2"/>
    <x v="0"/>
    <n v="6.2207999999999997"/>
    <x v="4"/>
    <x v="2"/>
    <x v="0"/>
  </r>
  <r>
    <x v="1239"/>
    <x v="680"/>
    <d v="2016-10-21T00:00:00"/>
    <s v="Standard Class"/>
    <s v="CD-12790"/>
    <s v="Cynthia Delaney"/>
    <x v="2"/>
    <x v="0"/>
    <x v="268"/>
    <x v="26"/>
    <n v="73120"/>
    <x v="2"/>
    <s v="TEC-PH-10003442"/>
    <s v="Technology"/>
    <s v="Phones"/>
    <x v="888"/>
    <n v="5.5"/>
    <n v="1"/>
    <x v="0"/>
    <n v="1.375"/>
    <x v="4"/>
    <x v="2"/>
    <x v="0"/>
  </r>
  <r>
    <x v="1239"/>
    <x v="680"/>
    <d v="2016-10-21T00:00:00"/>
    <s v="Standard Class"/>
    <s v="CD-12790"/>
    <s v="Cynthia Delaney"/>
    <x v="2"/>
    <x v="0"/>
    <x v="268"/>
    <x v="26"/>
    <n v="73120"/>
    <x v="2"/>
    <s v="OFF-BI-10000977"/>
    <s v="Office Supplies"/>
    <s v="Binders"/>
    <x v="991"/>
    <n v="121.6"/>
    <n v="4"/>
    <x v="0"/>
    <n v="55.936"/>
    <x v="4"/>
    <x v="2"/>
    <x v="0"/>
  </r>
  <r>
    <x v="1240"/>
    <x v="744"/>
    <d v="2015-04-10T00:00:00"/>
    <s v="Standard Class"/>
    <s v="TT-21220"/>
    <s v="Thomas Thornton"/>
    <x v="0"/>
    <x v="0"/>
    <x v="12"/>
    <x v="5"/>
    <n v="77041"/>
    <x v="2"/>
    <s v="OFF-AR-10004078"/>
    <s v="Office Supplies"/>
    <s v="Art"/>
    <x v="512"/>
    <n v="42.048000000000002"/>
    <n v="9"/>
    <x v="2"/>
    <n v="5.2560000000000002"/>
    <x v="24"/>
    <x v="3"/>
    <x v="1"/>
  </r>
  <r>
    <x v="1240"/>
    <x v="744"/>
    <d v="2015-04-10T00:00:00"/>
    <s v="Standard Class"/>
    <s v="TT-21220"/>
    <s v="Thomas Thornton"/>
    <x v="0"/>
    <x v="0"/>
    <x v="12"/>
    <x v="5"/>
    <n v="77041"/>
    <x v="2"/>
    <s v="TEC-AC-10002550"/>
    <s v="Technology"/>
    <s v="Accessories"/>
    <x v="1351"/>
    <n v="25.488"/>
    <n v="2"/>
    <x v="2"/>
    <n v="4.4603999999999999"/>
    <x v="24"/>
    <x v="3"/>
    <x v="1"/>
  </r>
  <r>
    <x v="1240"/>
    <x v="744"/>
    <d v="2015-04-10T00:00:00"/>
    <s v="Standard Class"/>
    <s v="TT-21220"/>
    <s v="Thomas Thornton"/>
    <x v="0"/>
    <x v="0"/>
    <x v="12"/>
    <x v="5"/>
    <n v="77041"/>
    <x v="2"/>
    <s v="OFF-BI-10004965"/>
    <s v="Office Supplies"/>
    <s v="Binders"/>
    <x v="1014"/>
    <n v="6.9"/>
    <n v="3"/>
    <x v="3"/>
    <n v="-12.074999999999999"/>
    <x v="24"/>
    <x v="3"/>
    <x v="1"/>
  </r>
  <r>
    <x v="1240"/>
    <x v="744"/>
    <d v="2015-04-10T00:00:00"/>
    <s v="Standard Class"/>
    <s v="TT-21220"/>
    <s v="Thomas Thornton"/>
    <x v="0"/>
    <x v="0"/>
    <x v="12"/>
    <x v="5"/>
    <n v="77041"/>
    <x v="2"/>
    <s v="OFF-BI-10004209"/>
    <s v="Office Supplies"/>
    <s v="Binders"/>
    <x v="1215"/>
    <n v="9.6479999999999997"/>
    <n v="6"/>
    <x v="3"/>
    <n v="-16.884"/>
    <x v="24"/>
    <x v="3"/>
    <x v="1"/>
  </r>
  <r>
    <x v="1240"/>
    <x v="744"/>
    <d v="2015-04-10T00:00:00"/>
    <s v="Standard Class"/>
    <s v="TT-21220"/>
    <s v="Thomas Thornton"/>
    <x v="0"/>
    <x v="0"/>
    <x v="12"/>
    <x v="5"/>
    <n v="77041"/>
    <x v="2"/>
    <s v="OFF-PA-10001526"/>
    <s v="Office Supplies"/>
    <s v="Paper"/>
    <x v="1039"/>
    <n v="7.968"/>
    <n v="2"/>
    <x v="2"/>
    <n v="2.8883999999999999"/>
    <x v="24"/>
    <x v="3"/>
    <x v="1"/>
  </r>
  <r>
    <x v="1241"/>
    <x v="745"/>
    <d v="2014-10-29T00:00:00"/>
    <s v="Standard Class"/>
    <s v="DB-12910"/>
    <s v="Daniel Byrd"/>
    <x v="2"/>
    <x v="0"/>
    <x v="2"/>
    <x v="2"/>
    <n v="33311"/>
    <x v="0"/>
    <s v="OFF-PA-10000788"/>
    <s v="Office Supplies"/>
    <s v="Paper"/>
    <x v="738"/>
    <n v="10.368"/>
    <n v="2"/>
    <x v="2"/>
    <n v="3.6288"/>
    <x v="16"/>
    <x v="2"/>
    <x v="2"/>
  </r>
  <r>
    <x v="1242"/>
    <x v="654"/>
    <d v="2014-08-21T00:00:00"/>
    <s v="Standard Class"/>
    <s v="DJ-13510"/>
    <s v="Don Jones"/>
    <x v="1"/>
    <x v="0"/>
    <x v="290"/>
    <x v="36"/>
    <n v="72209"/>
    <x v="0"/>
    <s v="OFF-PA-10000595"/>
    <s v="Office Supplies"/>
    <s v="Paper"/>
    <x v="1126"/>
    <n v="114.2"/>
    <n v="5"/>
    <x v="0"/>
    <n v="52.531999999999996"/>
    <x v="11"/>
    <x v="6"/>
    <x v="2"/>
  </r>
  <r>
    <x v="1242"/>
    <x v="654"/>
    <d v="2014-08-21T00:00:00"/>
    <s v="Standard Class"/>
    <s v="DJ-13510"/>
    <s v="Don Jones"/>
    <x v="1"/>
    <x v="0"/>
    <x v="290"/>
    <x v="36"/>
    <n v="72209"/>
    <x v="0"/>
    <s v="OFF-BI-10000829"/>
    <s v="Office Supplies"/>
    <s v="Binders"/>
    <x v="307"/>
    <n v="17.96"/>
    <n v="4"/>
    <x v="0"/>
    <n v="8.2615999999999996"/>
    <x v="11"/>
    <x v="6"/>
    <x v="2"/>
  </r>
  <r>
    <x v="1242"/>
    <x v="654"/>
    <d v="2014-08-21T00:00:00"/>
    <s v="Standard Class"/>
    <s v="DJ-13510"/>
    <s v="Don Jones"/>
    <x v="1"/>
    <x v="0"/>
    <x v="290"/>
    <x v="36"/>
    <n v="72209"/>
    <x v="0"/>
    <s v="OFF-FA-10002676"/>
    <s v="Office Supplies"/>
    <s v="Fasteners"/>
    <x v="1078"/>
    <n v="12.67"/>
    <n v="7"/>
    <x v="0"/>
    <n v="4.5612000000000004"/>
    <x v="11"/>
    <x v="6"/>
    <x v="2"/>
  </r>
  <r>
    <x v="1242"/>
    <x v="654"/>
    <d v="2014-08-21T00:00:00"/>
    <s v="Standard Class"/>
    <s v="DJ-13510"/>
    <s v="Don Jones"/>
    <x v="1"/>
    <x v="0"/>
    <x v="290"/>
    <x v="36"/>
    <n v="72209"/>
    <x v="0"/>
    <s v="TEC-AC-10000844"/>
    <s v="Technology"/>
    <s v="Accessories"/>
    <x v="106"/>
    <n v="339.96"/>
    <n v="4"/>
    <x v="0"/>
    <n v="122.3856"/>
    <x v="11"/>
    <x v="6"/>
    <x v="2"/>
  </r>
  <r>
    <x v="1243"/>
    <x v="733"/>
    <d v="2017-08-18T00:00:00"/>
    <s v="Second Class"/>
    <s v="DL-13495"/>
    <s v="Dionis Lloyd"/>
    <x v="1"/>
    <x v="0"/>
    <x v="10"/>
    <x v="9"/>
    <n v="19120"/>
    <x v="3"/>
    <s v="OFF-ST-10004459"/>
    <s v="Office Supplies"/>
    <s v="Storage"/>
    <x v="459"/>
    <n v="1801.6320000000001"/>
    <n v="6"/>
    <x v="2"/>
    <n v="-337.80599999999998"/>
    <x v="4"/>
    <x v="6"/>
    <x v="3"/>
  </r>
  <r>
    <x v="1244"/>
    <x v="684"/>
    <d v="2015-09-08T00:00:00"/>
    <s v="First Class"/>
    <s v="LO-17170"/>
    <s v="Lori Olson"/>
    <x v="1"/>
    <x v="0"/>
    <x v="314"/>
    <x v="1"/>
    <n v="92253"/>
    <x v="1"/>
    <s v="TEC-AC-10003499"/>
    <s v="Technology"/>
    <s v="Accessories"/>
    <x v="103"/>
    <n v="46.32"/>
    <n v="4"/>
    <x v="0"/>
    <n v="18.064800000000002"/>
    <x v="24"/>
    <x v="8"/>
    <x v="1"/>
  </r>
  <r>
    <x v="1245"/>
    <x v="746"/>
    <d v="2015-01-29T00:00:00"/>
    <s v="Second Class"/>
    <s v="SV-20365"/>
    <s v="Seth Vernon"/>
    <x v="0"/>
    <x v="0"/>
    <x v="138"/>
    <x v="24"/>
    <n v="44105"/>
    <x v="3"/>
    <s v="FUR-CH-10000513"/>
    <s v="Furniture"/>
    <s v="Chairs"/>
    <x v="70"/>
    <n v="181.98599999999999"/>
    <n v="2"/>
    <x v="4"/>
    <n v="-54.595799999999997"/>
    <x v="8"/>
    <x v="9"/>
    <x v="1"/>
  </r>
  <r>
    <x v="1245"/>
    <x v="746"/>
    <d v="2015-01-29T00:00:00"/>
    <s v="Second Class"/>
    <s v="SV-20365"/>
    <s v="Seth Vernon"/>
    <x v="0"/>
    <x v="0"/>
    <x v="138"/>
    <x v="24"/>
    <n v="44105"/>
    <x v="3"/>
    <s v="TEC-PH-10000895"/>
    <s v="Technology"/>
    <s v="Phones"/>
    <x v="1137"/>
    <n v="431.976"/>
    <n v="4"/>
    <x v="10"/>
    <n v="-100.7944"/>
    <x v="8"/>
    <x v="9"/>
    <x v="1"/>
  </r>
  <r>
    <x v="1245"/>
    <x v="746"/>
    <d v="2015-01-29T00:00:00"/>
    <s v="Second Class"/>
    <s v="SV-20365"/>
    <s v="Seth Vernon"/>
    <x v="0"/>
    <x v="0"/>
    <x v="138"/>
    <x v="24"/>
    <n v="44105"/>
    <x v="3"/>
    <s v="TEC-PH-10002555"/>
    <s v="Technology"/>
    <s v="Phones"/>
    <x v="1352"/>
    <n v="155.37"/>
    <n v="1"/>
    <x v="10"/>
    <n v="-36.253"/>
    <x v="8"/>
    <x v="9"/>
    <x v="1"/>
  </r>
  <r>
    <x v="1246"/>
    <x v="747"/>
    <d v="2015-07-16T00:00:00"/>
    <s v="Same Day"/>
    <s v="EM-13810"/>
    <s v="Eleni McCrary"/>
    <x v="1"/>
    <x v="0"/>
    <x v="8"/>
    <x v="1"/>
    <n v="94122"/>
    <x v="1"/>
    <s v="FUR-CH-10003312"/>
    <s v="Furniture"/>
    <s v="Chairs"/>
    <x v="299"/>
    <n v="1348.704"/>
    <n v="6"/>
    <x v="2"/>
    <n v="-219.1644"/>
    <x v="9"/>
    <x v="7"/>
    <x v="1"/>
  </r>
  <r>
    <x v="1246"/>
    <x v="747"/>
    <d v="2015-07-16T00:00:00"/>
    <s v="Same Day"/>
    <s v="EM-13810"/>
    <s v="Eleni McCrary"/>
    <x v="1"/>
    <x v="0"/>
    <x v="8"/>
    <x v="1"/>
    <n v="94122"/>
    <x v="1"/>
    <s v="FUR-CH-10004086"/>
    <s v="Furniture"/>
    <s v="Chairs"/>
    <x v="284"/>
    <n v="700.15200000000004"/>
    <n v="3"/>
    <x v="2"/>
    <n v="78.767099999999999"/>
    <x v="9"/>
    <x v="7"/>
    <x v="1"/>
  </r>
  <r>
    <x v="1247"/>
    <x v="567"/>
    <d v="2016-05-04T00:00:00"/>
    <s v="Standard Class"/>
    <s v="KD-16615"/>
    <s v="Ken Dana"/>
    <x v="1"/>
    <x v="0"/>
    <x v="48"/>
    <x v="16"/>
    <n v="85254"/>
    <x v="1"/>
    <s v="FUR-FU-10002759"/>
    <s v="Furniture"/>
    <s v="Furnishings"/>
    <x v="560"/>
    <n v="111.88800000000001"/>
    <n v="7"/>
    <x v="2"/>
    <n v="22.377600000000001"/>
    <x v="17"/>
    <x v="3"/>
    <x v="0"/>
  </r>
  <r>
    <x v="1248"/>
    <x v="467"/>
    <d v="2014-10-01T00:00:00"/>
    <s v="Second Class"/>
    <s v="NB-18580"/>
    <s v="Nicole Brennan"/>
    <x v="1"/>
    <x v="0"/>
    <x v="10"/>
    <x v="9"/>
    <n v="19134"/>
    <x v="3"/>
    <s v="OFF-AP-10002191"/>
    <s v="Office Supplies"/>
    <s v="Appliances"/>
    <x v="808"/>
    <n v="143.952"/>
    <n v="3"/>
    <x v="2"/>
    <n v="14.395200000000001"/>
    <x v="20"/>
    <x v="8"/>
    <x v="2"/>
  </r>
  <r>
    <x v="1249"/>
    <x v="162"/>
    <d v="2016-09-14T00:00:00"/>
    <s v="Standard Class"/>
    <s v="AP-10720"/>
    <s v="Anne Pryor"/>
    <x v="2"/>
    <x v="0"/>
    <x v="303"/>
    <x v="31"/>
    <n v="2148"/>
    <x v="3"/>
    <s v="FUR-BO-10003450"/>
    <s v="Furniture"/>
    <s v="Bookcases"/>
    <x v="1353"/>
    <n v="173.94"/>
    <n v="3"/>
    <x v="0"/>
    <n v="13.9152"/>
    <x v="0"/>
    <x v="8"/>
    <x v="0"/>
  </r>
  <r>
    <x v="1249"/>
    <x v="162"/>
    <d v="2016-09-14T00:00:00"/>
    <s v="Standard Class"/>
    <s v="AP-10720"/>
    <s v="Anne Pryor"/>
    <x v="2"/>
    <x v="0"/>
    <x v="303"/>
    <x v="31"/>
    <n v="2148"/>
    <x v="3"/>
    <s v="OFF-LA-10000248"/>
    <s v="Office Supplies"/>
    <s v="Labels"/>
    <x v="1221"/>
    <n v="14.76"/>
    <n v="4"/>
    <x v="0"/>
    <n v="6.9371999999999998"/>
    <x v="0"/>
    <x v="8"/>
    <x v="0"/>
  </r>
  <r>
    <x v="1250"/>
    <x v="513"/>
    <d v="2017-04-20T00:00:00"/>
    <s v="Standard Class"/>
    <s v="JE-15745"/>
    <s v="Joel Eaton"/>
    <x v="0"/>
    <x v="0"/>
    <x v="49"/>
    <x v="1"/>
    <n v="95123"/>
    <x v="1"/>
    <s v="OFF-ST-10004804"/>
    <s v="Office Supplies"/>
    <s v="Storage"/>
    <x v="233"/>
    <n v="205.92"/>
    <n v="4"/>
    <x v="0"/>
    <n v="2.0592000000000001"/>
    <x v="9"/>
    <x v="3"/>
    <x v="3"/>
  </r>
  <r>
    <x v="1250"/>
    <x v="513"/>
    <d v="2017-04-20T00:00:00"/>
    <s v="Standard Class"/>
    <s v="JE-15745"/>
    <s v="Joel Eaton"/>
    <x v="0"/>
    <x v="0"/>
    <x v="49"/>
    <x v="1"/>
    <n v="95123"/>
    <x v="1"/>
    <s v="FUR-BO-10001337"/>
    <s v="Furniture"/>
    <s v="Bookcases"/>
    <x v="430"/>
    <n v="102.833"/>
    <n v="1"/>
    <x v="11"/>
    <n v="-6.0490000000000004"/>
    <x v="9"/>
    <x v="3"/>
    <x v="3"/>
  </r>
  <r>
    <x v="1251"/>
    <x v="748"/>
    <d v="2015-08-22T00:00:00"/>
    <s v="Standard Class"/>
    <s v="JM-15865"/>
    <s v="John Murray"/>
    <x v="0"/>
    <x v="0"/>
    <x v="42"/>
    <x v="16"/>
    <n v="85023"/>
    <x v="1"/>
    <s v="OFF-AR-10002255"/>
    <s v="Office Supplies"/>
    <s v="Art"/>
    <x v="822"/>
    <n v="2.3039999999999998"/>
    <n v="1"/>
    <x v="2"/>
    <n v="0.25919999999999999"/>
    <x v="9"/>
    <x v="6"/>
    <x v="1"/>
  </r>
  <r>
    <x v="1251"/>
    <x v="748"/>
    <d v="2015-08-22T00:00:00"/>
    <s v="Standard Class"/>
    <s v="JM-15865"/>
    <s v="John Murray"/>
    <x v="0"/>
    <x v="0"/>
    <x v="42"/>
    <x v="16"/>
    <n v="85023"/>
    <x v="1"/>
    <s v="TEC-PH-10002624"/>
    <s v="Technology"/>
    <s v="Phones"/>
    <x v="1135"/>
    <n v="1879.96"/>
    <n v="5"/>
    <x v="2"/>
    <n v="211.49549999999999"/>
    <x v="9"/>
    <x v="6"/>
    <x v="1"/>
  </r>
  <r>
    <x v="1251"/>
    <x v="748"/>
    <d v="2015-08-22T00:00:00"/>
    <s v="Standard Class"/>
    <s v="JM-15865"/>
    <s v="John Murray"/>
    <x v="0"/>
    <x v="0"/>
    <x v="42"/>
    <x v="16"/>
    <n v="85023"/>
    <x v="1"/>
    <s v="OFF-PA-10001878"/>
    <s v="Office Supplies"/>
    <s v="Paper"/>
    <x v="1170"/>
    <n v="313.024"/>
    <n v="8"/>
    <x v="2"/>
    <n v="105.6456"/>
    <x v="9"/>
    <x v="6"/>
    <x v="1"/>
  </r>
  <r>
    <x v="1251"/>
    <x v="748"/>
    <d v="2015-08-22T00:00:00"/>
    <s v="Standard Class"/>
    <s v="JM-15865"/>
    <s v="John Murray"/>
    <x v="0"/>
    <x v="0"/>
    <x v="42"/>
    <x v="16"/>
    <n v="85023"/>
    <x v="1"/>
    <s v="OFF-LA-10000452"/>
    <s v="Office Supplies"/>
    <s v="Labels"/>
    <x v="812"/>
    <n v="5.04"/>
    <n v="2"/>
    <x v="2"/>
    <n v="1.764"/>
    <x v="9"/>
    <x v="6"/>
    <x v="1"/>
  </r>
  <r>
    <x v="1252"/>
    <x v="123"/>
    <d v="2017-11-23T00:00:00"/>
    <s v="Standard Class"/>
    <s v="AB-10105"/>
    <s v="Adrian Barton"/>
    <x v="0"/>
    <x v="0"/>
    <x v="0"/>
    <x v="0"/>
    <n v="42420"/>
    <x v="0"/>
    <s v="FUR-FU-10004665"/>
    <s v="Furniture"/>
    <s v="Furnishings"/>
    <x v="1354"/>
    <n v="821.88"/>
    <n v="6"/>
    <x v="0"/>
    <n v="213.68879999999999"/>
    <x v="12"/>
    <x v="0"/>
    <x v="3"/>
  </r>
  <r>
    <x v="1252"/>
    <x v="123"/>
    <d v="2017-11-23T00:00:00"/>
    <s v="Standard Class"/>
    <s v="AB-10105"/>
    <s v="Adrian Barton"/>
    <x v="0"/>
    <x v="0"/>
    <x v="0"/>
    <x v="0"/>
    <n v="42420"/>
    <x v="0"/>
    <s v="OFF-BI-10000088"/>
    <s v="Office Supplies"/>
    <s v="Binders"/>
    <x v="1034"/>
    <n v="21.96"/>
    <n v="2"/>
    <x v="0"/>
    <n v="10.760400000000001"/>
    <x v="12"/>
    <x v="0"/>
    <x v="3"/>
  </r>
  <r>
    <x v="1253"/>
    <x v="749"/>
    <d v="2016-09-18T00:00:00"/>
    <s v="Standard Class"/>
    <s v="PN-18775"/>
    <s v="Parhena Norris"/>
    <x v="2"/>
    <x v="0"/>
    <x v="29"/>
    <x v="20"/>
    <n v="29203"/>
    <x v="0"/>
    <s v="OFF-PA-10000029"/>
    <s v="Office Supplies"/>
    <s v="Paper"/>
    <x v="811"/>
    <n v="25.92"/>
    <n v="4"/>
    <x v="0"/>
    <n v="12.441599999999999"/>
    <x v="19"/>
    <x v="8"/>
    <x v="0"/>
  </r>
  <r>
    <x v="1254"/>
    <x v="243"/>
    <d v="2016-08-20T00:00:00"/>
    <s v="Standard Class"/>
    <s v="JC-15775"/>
    <s v="John Castell"/>
    <x v="0"/>
    <x v="0"/>
    <x v="315"/>
    <x v="2"/>
    <n v="32303"/>
    <x v="0"/>
    <s v="TEC-PH-10000369"/>
    <s v="Technology"/>
    <s v="Phones"/>
    <x v="1355"/>
    <n v="705.54399999999998"/>
    <n v="7"/>
    <x v="2"/>
    <n v="70.554400000000001"/>
    <x v="4"/>
    <x v="6"/>
    <x v="0"/>
  </r>
  <r>
    <x v="1255"/>
    <x v="120"/>
    <d v="2015-09-30T00:00:00"/>
    <s v="Standard Class"/>
    <s v="PF-19165"/>
    <s v="Philip Fox"/>
    <x v="0"/>
    <x v="0"/>
    <x v="20"/>
    <x v="15"/>
    <n v="10035"/>
    <x v="3"/>
    <s v="TEC-AC-10001590"/>
    <s v="Technology"/>
    <s v="Accessories"/>
    <x v="1356"/>
    <n v="50"/>
    <n v="2"/>
    <x v="0"/>
    <n v="12"/>
    <x v="20"/>
    <x v="8"/>
    <x v="1"/>
  </r>
  <r>
    <x v="1256"/>
    <x v="750"/>
    <d v="2016-10-14T00:00:00"/>
    <s v="Standard Class"/>
    <s v="BW-11110"/>
    <s v="Bart Watters"/>
    <x v="1"/>
    <x v="0"/>
    <x v="12"/>
    <x v="5"/>
    <n v="77070"/>
    <x v="2"/>
    <s v="FUR-FU-10004909"/>
    <s v="Furniture"/>
    <s v="Furnishings"/>
    <x v="1357"/>
    <n v="51.712000000000003"/>
    <n v="8"/>
    <x v="7"/>
    <n v="-32.32"/>
    <x v="0"/>
    <x v="2"/>
    <x v="0"/>
  </r>
  <r>
    <x v="1257"/>
    <x v="539"/>
    <d v="2015-03-30T00:00:00"/>
    <s v="Standard Class"/>
    <s v="BP-11185"/>
    <s v="Ben Peterman"/>
    <x v="1"/>
    <x v="0"/>
    <x v="197"/>
    <x v="2"/>
    <n v="33065"/>
    <x v="0"/>
    <s v="OFF-AP-10002287"/>
    <s v="Office Supplies"/>
    <s v="Appliances"/>
    <x v="1283"/>
    <n v="6.992"/>
    <n v="2"/>
    <x v="2"/>
    <n v="0.52439999999999998"/>
    <x v="16"/>
    <x v="10"/>
    <x v="1"/>
  </r>
  <r>
    <x v="1258"/>
    <x v="70"/>
    <d v="2015-06-04T00:00:00"/>
    <s v="Standard Class"/>
    <s v="TM-21010"/>
    <s v="Tamara Manning"/>
    <x v="0"/>
    <x v="0"/>
    <x v="11"/>
    <x v="7"/>
    <n v="84057"/>
    <x v="1"/>
    <s v="FUR-BO-10004357"/>
    <s v="Furniture"/>
    <s v="Bookcases"/>
    <x v="1358"/>
    <n v="1406.86"/>
    <n v="7"/>
    <x v="0"/>
    <n v="140.68600000000001"/>
    <x v="23"/>
    <x v="5"/>
    <x v="1"/>
  </r>
  <r>
    <x v="1258"/>
    <x v="70"/>
    <d v="2015-06-04T00:00:00"/>
    <s v="Standard Class"/>
    <s v="TM-21010"/>
    <s v="Tamara Manning"/>
    <x v="0"/>
    <x v="0"/>
    <x v="11"/>
    <x v="7"/>
    <n v="84057"/>
    <x v="1"/>
    <s v="OFF-LA-10003766"/>
    <s v="Office Supplies"/>
    <s v="Labels"/>
    <x v="365"/>
    <n v="15.75"/>
    <n v="5"/>
    <x v="0"/>
    <n v="7.56"/>
    <x v="23"/>
    <x v="5"/>
    <x v="1"/>
  </r>
  <r>
    <x v="1258"/>
    <x v="70"/>
    <d v="2015-06-04T00:00:00"/>
    <s v="Standard Class"/>
    <s v="TM-21010"/>
    <s v="Tamara Manning"/>
    <x v="0"/>
    <x v="0"/>
    <x v="11"/>
    <x v="7"/>
    <n v="84057"/>
    <x v="1"/>
    <s v="OFF-ST-10000046"/>
    <s v="Office Supplies"/>
    <s v="Storage"/>
    <x v="764"/>
    <n v="323.10000000000002"/>
    <n v="2"/>
    <x v="0"/>
    <n v="61.389000000000003"/>
    <x v="23"/>
    <x v="5"/>
    <x v="1"/>
  </r>
  <r>
    <x v="1259"/>
    <x v="707"/>
    <d v="2015-12-31T00:00:00"/>
    <s v="Standard Class"/>
    <s v="MB-17305"/>
    <s v="Maria Bertelson"/>
    <x v="0"/>
    <x v="0"/>
    <x v="316"/>
    <x v="18"/>
    <n v="37211"/>
    <x v="0"/>
    <s v="OFF-LA-10003190"/>
    <s v="Office Supplies"/>
    <s v="Labels"/>
    <x v="1172"/>
    <n v="9.2159999999999993"/>
    <n v="4"/>
    <x v="2"/>
    <n v="3.3408000000000002"/>
    <x v="10"/>
    <x v="4"/>
    <x v="1"/>
  </r>
  <r>
    <x v="1259"/>
    <x v="707"/>
    <d v="2015-12-31T00:00:00"/>
    <s v="Standard Class"/>
    <s v="MB-17305"/>
    <s v="Maria Bertelson"/>
    <x v="0"/>
    <x v="0"/>
    <x v="316"/>
    <x v="18"/>
    <n v="37211"/>
    <x v="0"/>
    <s v="OFF-PA-10002787"/>
    <s v="Office Supplies"/>
    <s v="Paper"/>
    <x v="1276"/>
    <n v="10.368"/>
    <n v="2"/>
    <x v="2"/>
    <n v="3.6288"/>
    <x v="10"/>
    <x v="4"/>
    <x v="1"/>
  </r>
  <r>
    <x v="1260"/>
    <x v="751"/>
    <d v="2015-03-22T00:00:00"/>
    <s v="Second Class"/>
    <s v="HR-14830"/>
    <s v="Harold Ryan"/>
    <x v="1"/>
    <x v="0"/>
    <x v="20"/>
    <x v="15"/>
    <n v="10009"/>
    <x v="3"/>
    <s v="TEC-AC-10000387"/>
    <s v="Technology"/>
    <s v="Accessories"/>
    <x v="1359"/>
    <n v="15.02"/>
    <n v="1"/>
    <x v="0"/>
    <n v="2.7035999999999998"/>
    <x v="11"/>
    <x v="10"/>
    <x v="1"/>
  </r>
  <r>
    <x v="1260"/>
    <x v="751"/>
    <d v="2015-03-22T00:00:00"/>
    <s v="Second Class"/>
    <s v="HR-14830"/>
    <s v="Harold Ryan"/>
    <x v="1"/>
    <x v="0"/>
    <x v="20"/>
    <x v="15"/>
    <n v="10009"/>
    <x v="3"/>
    <s v="OFF-ST-10001291"/>
    <s v="Office Supplies"/>
    <s v="Storage"/>
    <x v="1026"/>
    <n v="33.82"/>
    <n v="2"/>
    <x v="0"/>
    <n v="9.1313999999999993"/>
    <x v="11"/>
    <x v="10"/>
    <x v="1"/>
  </r>
  <r>
    <x v="1261"/>
    <x v="202"/>
    <d v="2017-12-24T00:00:00"/>
    <s v="First Class"/>
    <s v="BD-11635"/>
    <s v="Brian Derr"/>
    <x v="0"/>
    <x v="0"/>
    <x v="256"/>
    <x v="0"/>
    <n v="42104"/>
    <x v="0"/>
    <s v="TEC-AC-10003116"/>
    <s v="Technology"/>
    <s v="Accessories"/>
    <x v="929"/>
    <n v="71"/>
    <n v="4"/>
    <x v="0"/>
    <n v="27.69"/>
    <x v="30"/>
    <x v="4"/>
    <x v="3"/>
  </r>
  <r>
    <x v="1262"/>
    <x v="752"/>
    <d v="2017-11-03T00:00:00"/>
    <s v="Second Class"/>
    <s v="SF-20200"/>
    <s v="Sarah Foster"/>
    <x v="0"/>
    <x v="0"/>
    <x v="317"/>
    <x v="4"/>
    <n v="98226"/>
    <x v="1"/>
    <s v="OFF-BI-10001308"/>
    <s v="Office Supplies"/>
    <s v="Binders"/>
    <x v="1360"/>
    <n v="25.12"/>
    <n v="5"/>
    <x v="2"/>
    <n v="7.85"/>
    <x v="26"/>
    <x v="0"/>
    <x v="3"/>
  </r>
  <r>
    <x v="1262"/>
    <x v="752"/>
    <d v="2017-11-03T00:00:00"/>
    <s v="Second Class"/>
    <s v="SF-20200"/>
    <s v="Sarah Foster"/>
    <x v="0"/>
    <x v="0"/>
    <x v="317"/>
    <x v="4"/>
    <n v="98226"/>
    <x v="1"/>
    <s v="FUR-TA-10003954"/>
    <s v="Furniture"/>
    <s v="Tables"/>
    <x v="1217"/>
    <n v="2665.62"/>
    <n v="9"/>
    <x v="0"/>
    <n v="239.9058"/>
    <x v="26"/>
    <x v="0"/>
    <x v="3"/>
  </r>
  <r>
    <x v="1263"/>
    <x v="210"/>
    <d v="2017-09-11T00:00:00"/>
    <s v="Standard Class"/>
    <s v="SP-20620"/>
    <s v="Stefania Perrino"/>
    <x v="1"/>
    <x v="0"/>
    <x v="20"/>
    <x v="15"/>
    <n v="10011"/>
    <x v="3"/>
    <s v="OFF-ST-10003282"/>
    <s v="Office Supplies"/>
    <s v="Storage"/>
    <x v="42"/>
    <n v="478.08"/>
    <n v="8"/>
    <x v="0"/>
    <n v="133.86240000000001"/>
    <x v="29"/>
    <x v="8"/>
    <x v="3"/>
  </r>
  <r>
    <x v="1264"/>
    <x v="753"/>
    <d v="2017-12-27T00:00:00"/>
    <s v="Same Day"/>
    <s v="DR-12880"/>
    <s v="Dan Reichenbach"/>
    <x v="1"/>
    <x v="0"/>
    <x v="46"/>
    <x v="24"/>
    <n v="43055"/>
    <x v="3"/>
    <s v="TEC-PH-10000576"/>
    <s v="Technology"/>
    <s v="Phones"/>
    <x v="815"/>
    <n v="164.38800000000001"/>
    <n v="2"/>
    <x v="10"/>
    <n v="-35.617400000000004"/>
    <x v="8"/>
    <x v="4"/>
    <x v="3"/>
  </r>
  <r>
    <x v="1264"/>
    <x v="753"/>
    <d v="2017-12-27T00:00:00"/>
    <s v="Same Day"/>
    <s v="DR-12880"/>
    <s v="Dan Reichenbach"/>
    <x v="1"/>
    <x v="0"/>
    <x v="46"/>
    <x v="24"/>
    <n v="43055"/>
    <x v="3"/>
    <s v="OFF-AR-10004441"/>
    <s v="Office Supplies"/>
    <s v="Art"/>
    <x v="155"/>
    <n v="13.247999999999999"/>
    <n v="4"/>
    <x v="2"/>
    <n v="3.6432000000000002"/>
    <x v="8"/>
    <x v="4"/>
    <x v="3"/>
  </r>
  <r>
    <x v="1265"/>
    <x v="11"/>
    <d v="2017-07-21T00:00:00"/>
    <s v="Standard Class"/>
    <s v="VM-21685"/>
    <s v="Valerie Mitchum"/>
    <x v="2"/>
    <x v="0"/>
    <x v="318"/>
    <x v="10"/>
    <n v="60098"/>
    <x v="2"/>
    <s v="OFF-AR-10003759"/>
    <s v="Office Supplies"/>
    <s v="Art"/>
    <x v="846"/>
    <n v="2.9119999999999999"/>
    <n v="2"/>
    <x v="2"/>
    <n v="0.91"/>
    <x v="9"/>
    <x v="7"/>
    <x v="3"/>
  </r>
  <r>
    <x v="1266"/>
    <x v="399"/>
    <d v="2016-08-15T00:00:00"/>
    <s v="Second Class"/>
    <s v="CM-12235"/>
    <s v="Chris McAfee"/>
    <x v="0"/>
    <x v="0"/>
    <x v="238"/>
    <x v="5"/>
    <n v="75007"/>
    <x v="2"/>
    <s v="TEC-AC-10004145"/>
    <s v="Technology"/>
    <s v="Accessories"/>
    <x v="1273"/>
    <n v="1399.944"/>
    <n v="7"/>
    <x v="2"/>
    <n v="52.497900000000001"/>
    <x v="1"/>
    <x v="6"/>
    <x v="0"/>
  </r>
  <r>
    <x v="1267"/>
    <x v="362"/>
    <d v="2017-07-14T00:00:00"/>
    <s v="Standard Class"/>
    <s v="SM-20320"/>
    <s v="Sean Miller"/>
    <x v="2"/>
    <x v="0"/>
    <x v="240"/>
    <x v="14"/>
    <n v="47905"/>
    <x v="2"/>
    <s v="FUR-FU-10000293"/>
    <s v="Furniture"/>
    <s v="Furnishings"/>
    <x v="791"/>
    <n v="526.45000000000005"/>
    <n v="5"/>
    <x v="0"/>
    <n v="31.587"/>
    <x v="3"/>
    <x v="7"/>
    <x v="3"/>
  </r>
  <r>
    <x v="1268"/>
    <x v="754"/>
    <d v="2014-11-27T00:00:00"/>
    <s v="Standard Class"/>
    <s v="RA-19885"/>
    <s v="Ruben Ausman"/>
    <x v="1"/>
    <x v="0"/>
    <x v="38"/>
    <x v="32"/>
    <n v="31907"/>
    <x v="0"/>
    <s v="OFF-EN-10004955"/>
    <s v="Office Supplies"/>
    <s v="Envelopes"/>
    <x v="890"/>
    <n v="16.23"/>
    <n v="3"/>
    <x v="0"/>
    <n v="7.9527000000000001"/>
    <x v="6"/>
    <x v="0"/>
    <x v="2"/>
  </r>
  <r>
    <x v="1268"/>
    <x v="754"/>
    <d v="2014-11-27T00:00:00"/>
    <s v="Standard Class"/>
    <s v="RA-19885"/>
    <s v="Ruben Ausman"/>
    <x v="1"/>
    <x v="0"/>
    <x v="38"/>
    <x v="32"/>
    <n v="31907"/>
    <x v="0"/>
    <s v="OFF-BI-10001071"/>
    <s v="Office Supplies"/>
    <s v="Binders"/>
    <x v="669"/>
    <n v="319.89999999999998"/>
    <n v="5"/>
    <x v="0"/>
    <n v="156.751"/>
    <x v="6"/>
    <x v="0"/>
    <x v="2"/>
  </r>
  <r>
    <x v="1268"/>
    <x v="754"/>
    <d v="2014-11-27T00:00:00"/>
    <s v="Standard Class"/>
    <s v="RA-19885"/>
    <s v="Ruben Ausman"/>
    <x v="1"/>
    <x v="0"/>
    <x v="38"/>
    <x v="32"/>
    <n v="31907"/>
    <x v="0"/>
    <s v="OFF-EN-10001990"/>
    <s v="Office Supplies"/>
    <s v="Envelopes"/>
    <x v="153"/>
    <n v="11.36"/>
    <n v="2"/>
    <x v="0"/>
    <n v="5.3391999999999999"/>
    <x v="6"/>
    <x v="0"/>
    <x v="2"/>
  </r>
  <r>
    <x v="1268"/>
    <x v="754"/>
    <d v="2014-11-27T00:00:00"/>
    <s v="Standard Class"/>
    <s v="RA-19885"/>
    <s v="Ruben Ausman"/>
    <x v="1"/>
    <x v="0"/>
    <x v="38"/>
    <x v="32"/>
    <n v="31907"/>
    <x v="0"/>
    <s v="OFF-AP-10002734"/>
    <s v="Office Supplies"/>
    <s v="Appliances"/>
    <x v="1361"/>
    <n v="675.12"/>
    <n v="3"/>
    <x v="0"/>
    <n v="290.30160000000001"/>
    <x v="6"/>
    <x v="0"/>
    <x v="2"/>
  </r>
  <r>
    <x v="1269"/>
    <x v="755"/>
    <d v="2014-01-31T00:00:00"/>
    <s v="Standard Class"/>
    <s v="SD-20485"/>
    <s v="Shirley Daniels"/>
    <x v="2"/>
    <x v="0"/>
    <x v="166"/>
    <x v="17"/>
    <n v="22304"/>
    <x v="0"/>
    <s v="FUR-FU-10004587"/>
    <s v="Furniture"/>
    <s v="Furnishings"/>
    <x v="1362"/>
    <n v="62.82"/>
    <n v="3"/>
    <x v="0"/>
    <n v="30.7818"/>
    <x v="20"/>
    <x v="9"/>
    <x v="2"/>
  </r>
  <r>
    <x v="1269"/>
    <x v="755"/>
    <d v="2014-01-31T00:00:00"/>
    <s v="Standard Class"/>
    <s v="SD-20485"/>
    <s v="Shirley Daniels"/>
    <x v="2"/>
    <x v="0"/>
    <x v="166"/>
    <x v="17"/>
    <n v="22304"/>
    <x v="0"/>
    <s v="OFF-ST-10004337"/>
    <s v="Office Supplies"/>
    <s v="Storage"/>
    <x v="847"/>
    <n v="489.92"/>
    <n v="8"/>
    <x v="0"/>
    <n v="0"/>
    <x v="20"/>
    <x v="9"/>
    <x v="2"/>
  </r>
  <r>
    <x v="1269"/>
    <x v="755"/>
    <d v="2014-01-31T00:00:00"/>
    <s v="Standard Class"/>
    <s v="SD-20485"/>
    <s v="Shirley Daniels"/>
    <x v="2"/>
    <x v="0"/>
    <x v="166"/>
    <x v="17"/>
    <n v="22304"/>
    <x v="0"/>
    <s v="OFF-PA-10003072"/>
    <s v="Office Supplies"/>
    <s v="Paper"/>
    <x v="927"/>
    <n v="19.440000000000001"/>
    <n v="3"/>
    <x v="0"/>
    <n v="9.3312000000000008"/>
    <x v="20"/>
    <x v="9"/>
    <x v="2"/>
  </r>
  <r>
    <x v="1269"/>
    <x v="755"/>
    <d v="2014-01-31T00:00:00"/>
    <s v="Standard Class"/>
    <s v="SD-20485"/>
    <s v="Shirley Daniels"/>
    <x v="2"/>
    <x v="0"/>
    <x v="166"/>
    <x v="17"/>
    <n v="22304"/>
    <x v="0"/>
    <s v="OFF-PA-10000380"/>
    <s v="Office Supplies"/>
    <s v="Paper"/>
    <x v="1290"/>
    <n v="16.68"/>
    <n v="2"/>
    <x v="0"/>
    <n v="8.34"/>
    <x v="20"/>
    <x v="9"/>
    <x v="2"/>
  </r>
  <r>
    <x v="1269"/>
    <x v="755"/>
    <d v="2014-01-31T00:00:00"/>
    <s v="Standard Class"/>
    <s v="SD-20485"/>
    <s v="Shirley Daniels"/>
    <x v="2"/>
    <x v="0"/>
    <x v="166"/>
    <x v="17"/>
    <n v="22304"/>
    <x v="0"/>
    <s v="TEC-PH-10004833"/>
    <s v="Technology"/>
    <s v="Phones"/>
    <x v="1363"/>
    <n v="155.35"/>
    <n v="13"/>
    <x v="0"/>
    <n v="0"/>
    <x v="20"/>
    <x v="9"/>
    <x v="2"/>
  </r>
  <r>
    <x v="1269"/>
    <x v="755"/>
    <d v="2014-01-31T00:00:00"/>
    <s v="Standard Class"/>
    <s v="SD-20485"/>
    <s v="Shirley Daniels"/>
    <x v="2"/>
    <x v="0"/>
    <x v="166"/>
    <x v="17"/>
    <n v="22304"/>
    <x v="0"/>
    <s v="FUR-FU-10001847"/>
    <s v="Furniture"/>
    <s v="Furnishings"/>
    <x v="1364"/>
    <n v="12.42"/>
    <n v="3"/>
    <x v="0"/>
    <n v="4.4711999999999996"/>
    <x v="20"/>
    <x v="9"/>
    <x v="2"/>
  </r>
  <r>
    <x v="1269"/>
    <x v="755"/>
    <d v="2014-01-31T00:00:00"/>
    <s v="Standard Class"/>
    <s v="SD-20485"/>
    <s v="Shirley Daniels"/>
    <x v="2"/>
    <x v="0"/>
    <x v="166"/>
    <x v="17"/>
    <n v="22304"/>
    <x v="0"/>
    <s v="TEC-PH-10002103"/>
    <s v="Technology"/>
    <s v="Phones"/>
    <x v="539"/>
    <n v="187.98"/>
    <n v="2"/>
    <x v="0"/>
    <n v="52.634399999999999"/>
    <x v="20"/>
    <x v="9"/>
    <x v="2"/>
  </r>
  <r>
    <x v="1270"/>
    <x v="502"/>
    <d v="2015-11-10T00:00:00"/>
    <s v="Standard Class"/>
    <s v="CS-12250"/>
    <s v="Chris Selesnick"/>
    <x v="1"/>
    <x v="0"/>
    <x v="319"/>
    <x v="5"/>
    <n v="76117"/>
    <x v="2"/>
    <s v="OFF-EN-10001137"/>
    <s v="Office Supplies"/>
    <s v="Envelopes"/>
    <x v="318"/>
    <n v="6.6079999999999997"/>
    <n v="2"/>
    <x v="2"/>
    <n v="2.1476000000000002"/>
    <x v="21"/>
    <x v="0"/>
    <x v="1"/>
  </r>
  <r>
    <x v="1271"/>
    <x v="160"/>
    <d v="2017-07-06T00:00:00"/>
    <s v="Standard Class"/>
    <s v="RA-19285"/>
    <s v="Ralph Arnett"/>
    <x v="0"/>
    <x v="0"/>
    <x v="20"/>
    <x v="15"/>
    <n v="10024"/>
    <x v="3"/>
    <s v="OFF-ST-10001476"/>
    <s v="Office Supplies"/>
    <s v="Storage"/>
    <x v="835"/>
    <n v="248.57"/>
    <n v="7"/>
    <x v="0"/>
    <n v="67.113900000000001"/>
    <x v="17"/>
    <x v="1"/>
    <x v="3"/>
  </r>
  <r>
    <x v="1271"/>
    <x v="160"/>
    <d v="2017-07-06T00:00:00"/>
    <s v="Standard Class"/>
    <s v="RA-19285"/>
    <s v="Ralph Arnett"/>
    <x v="0"/>
    <x v="0"/>
    <x v="20"/>
    <x v="15"/>
    <n v="10024"/>
    <x v="3"/>
    <s v="FUR-FU-10002045"/>
    <s v="Furniture"/>
    <s v="Furnishings"/>
    <x v="1365"/>
    <n v="22.23"/>
    <n v="1"/>
    <x v="0"/>
    <n v="9.7812000000000001"/>
    <x v="17"/>
    <x v="1"/>
    <x v="3"/>
  </r>
  <r>
    <x v="1272"/>
    <x v="465"/>
    <d v="2016-05-09T00:00:00"/>
    <s v="Standard Class"/>
    <s v="BF-11005"/>
    <s v="Barry Franz"/>
    <x v="2"/>
    <x v="0"/>
    <x v="1"/>
    <x v="1"/>
    <n v="90004"/>
    <x v="1"/>
    <s v="OFF-ST-10001505"/>
    <s v="Office Supplies"/>
    <s v="Storage"/>
    <x v="1183"/>
    <n v="5.98"/>
    <n v="1"/>
    <x v="0"/>
    <n v="1.0165999999999999"/>
    <x v="5"/>
    <x v="5"/>
    <x v="0"/>
  </r>
  <r>
    <x v="1272"/>
    <x v="465"/>
    <d v="2016-05-09T00:00:00"/>
    <s v="Standard Class"/>
    <s v="BF-11005"/>
    <s v="Barry Franz"/>
    <x v="2"/>
    <x v="0"/>
    <x v="1"/>
    <x v="1"/>
    <n v="90004"/>
    <x v="1"/>
    <s v="TEC-PH-10001433"/>
    <s v="Technology"/>
    <s v="Phones"/>
    <x v="240"/>
    <n v="246.16800000000001"/>
    <n v="3"/>
    <x v="2"/>
    <n v="21.5397"/>
    <x v="5"/>
    <x v="5"/>
    <x v="0"/>
  </r>
  <r>
    <x v="1273"/>
    <x v="162"/>
    <d v="2016-09-14T00:00:00"/>
    <s v="Standard Class"/>
    <s v="SE-20110"/>
    <s v="Sanjit Engle"/>
    <x v="0"/>
    <x v="0"/>
    <x v="320"/>
    <x v="10"/>
    <n v="60090"/>
    <x v="2"/>
    <s v="FUR-FU-10004671"/>
    <s v="Furniture"/>
    <s v="Furnishings"/>
    <x v="1366"/>
    <n v="14.135999999999999"/>
    <n v="2"/>
    <x v="7"/>
    <n v="-7.7747999999999999"/>
    <x v="0"/>
    <x v="8"/>
    <x v="0"/>
  </r>
  <r>
    <x v="1273"/>
    <x v="162"/>
    <d v="2016-09-14T00:00:00"/>
    <s v="Standard Class"/>
    <s v="SE-20110"/>
    <s v="Sanjit Engle"/>
    <x v="0"/>
    <x v="0"/>
    <x v="320"/>
    <x v="10"/>
    <n v="60090"/>
    <x v="2"/>
    <s v="FUR-TA-10003569"/>
    <s v="Furniture"/>
    <s v="Tables"/>
    <x v="1367"/>
    <n v="601.47"/>
    <n v="3"/>
    <x v="5"/>
    <n v="-300.73500000000001"/>
    <x v="0"/>
    <x v="8"/>
    <x v="0"/>
  </r>
  <r>
    <x v="1274"/>
    <x v="221"/>
    <d v="2017-11-26T00:00:00"/>
    <s v="Second Class"/>
    <s v="RS-19765"/>
    <s v="Roland Schwarz"/>
    <x v="1"/>
    <x v="0"/>
    <x v="321"/>
    <x v="20"/>
    <n v="29483"/>
    <x v="0"/>
    <s v="TEC-PH-10002807"/>
    <s v="Technology"/>
    <s v="Phones"/>
    <x v="1239"/>
    <n v="79.099999999999994"/>
    <n v="2"/>
    <x v="0"/>
    <n v="39.549999999999997"/>
    <x v="16"/>
    <x v="0"/>
    <x v="3"/>
  </r>
  <r>
    <x v="1274"/>
    <x v="221"/>
    <d v="2017-11-26T00:00:00"/>
    <s v="Second Class"/>
    <s v="RS-19765"/>
    <s v="Roland Schwarz"/>
    <x v="1"/>
    <x v="0"/>
    <x v="321"/>
    <x v="20"/>
    <n v="29483"/>
    <x v="0"/>
    <s v="OFF-BI-10001597"/>
    <s v="Office Supplies"/>
    <s v="Binders"/>
    <x v="798"/>
    <n v="327.84"/>
    <n v="8"/>
    <x v="0"/>
    <n v="157.36320000000001"/>
    <x v="16"/>
    <x v="0"/>
    <x v="3"/>
  </r>
  <r>
    <x v="1275"/>
    <x v="726"/>
    <d v="2017-05-17T00:00:00"/>
    <s v="Standard Class"/>
    <s v="BM-11650"/>
    <s v="Brian Moss"/>
    <x v="1"/>
    <x v="0"/>
    <x v="38"/>
    <x v="14"/>
    <n v="47201"/>
    <x v="2"/>
    <s v="OFF-EN-10003296"/>
    <s v="Office Supplies"/>
    <s v="Envelopes"/>
    <x v="232"/>
    <n v="180.96"/>
    <n v="2"/>
    <x v="0"/>
    <n v="81.432000000000002"/>
    <x v="7"/>
    <x v="5"/>
    <x v="3"/>
  </r>
  <r>
    <x v="1275"/>
    <x v="726"/>
    <d v="2017-05-17T00:00:00"/>
    <s v="Standard Class"/>
    <s v="BM-11650"/>
    <s v="Brian Moss"/>
    <x v="1"/>
    <x v="0"/>
    <x v="38"/>
    <x v="14"/>
    <n v="47201"/>
    <x v="2"/>
    <s v="OFF-BI-10004632"/>
    <s v="Office Supplies"/>
    <s v="Binders"/>
    <x v="569"/>
    <n v="914.97"/>
    <n v="3"/>
    <x v="0"/>
    <n v="411.73649999999998"/>
    <x v="7"/>
    <x v="5"/>
    <x v="3"/>
  </r>
  <r>
    <x v="1275"/>
    <x v="726"/>
    <d v="2017-05-17T00:00:00"/>
    <s v="Standard Class"/>
    <s v="BM-11650"/>
    <s v="Brian Moss"/>
    <x v="1"/>
    <x v="0"/>
    <x v="38"/>
    <x v="14"/>
    <n v="47201"/>
    <x v="2"/>
    <s v="TEC-PH-10002310"/>
    <s v="Technology"/>
    <s v="Phones"/>
    <x v="1368"/>
    <n v="587.97"/>
    <n v="3"/>
    <x v="0"/>
    <n v="158.75190000000001"/>
    <x v="7"/>
    <x v="5"/>
    <x v="3"/>
  </r>
  <r>
    <x v="1275"/>
    <x v="726"/>
    <d v="2017-05-17T00:00:00"/>
    <s v="Standard Class"/>
    <s v="BM-11650"/>
    <s v="Brian Moss"/>
    <x v="1"/>
    <x v="0"/>
    <x v="38"/>
    <x v="14"/>
    <n v="47201"/>
    <x v="2"/>
    <s v="OFF-ST-10000078"/>
    <s v="Office Supplies"/>
    <s v="Storage"/>
    <x v="1227"/>
    <n v="530.34"/>
    <n v="2"/>
    <x v="0"/>
    <n v="95.461200000000005"/>
    <x v="7"/>
    <x v="5"/>
    <x v="3"/>
  </r>
  <r>
    <x v="1275"/>
    <x v="726"/>
    <d v="2017-05-17T00:00:00"/>
    <s v="Standard Class"/>
    <s v="BM-11650"/>
    <s v="Brian Moss"/>
    <x v="1"/>
    <x v="0"/>
    <x v="38"/>
    <x v="14"/>
    <n v="47201"/>
    <x v="2"/>
    <s v="OFF-PA-10001752"/>
    <s v="Office Supplies"/>
    <s v="Paper"/>
    <x v="1369"/>
    <n v="14.94"/>
    <n v="3"/>
    <x v="0"/>
    <n v="7.3205999999999998"/>
    <x v="7"/>
    <x v="5"/>
    <x v="3"/>
  </r>
  <r>
    <x v="1276"/>
    <x v="756"/>
    <d v="2017-04-29T00:00:00"/>
    <s v="Standard Class"/>
    <s v="SK-19990"/>
    <s v="Sally Knutson"/>
    <x v="0"/>
    <x v="0"/>
    <x v="20"/>
    <x v="15"/>
    <n v="10024"/>
    <x v="3"/>
    <s v="OFF-AP-10000026"/>
    <s v="Office Supplies"/>
    <s v="Appliances"/>
    <x v="1291"/>
    <n v="121.94"/>
    <n v="2"/>
    <x v="0"/>
    <n v="35.3626"/>
    <x v="27"/>
    <x v="3"/>
    <x v="3"/>
  </r>
  <r>
    <x v="1276"/>
    <x v="756"/>
    <d v="2017-04-29T00:00:00"/>
    <s v="Standard Class"/>
    <s v="SK-19990"/>
    <s v="Sally Knutson"/>
    <x v="0"/>
    <x v="0"/>
    <x v="20"/>
    <x v="15"/>
    <n v="10024"/>
    <x v="3"/>
    <s v="OFF-SU-10002573"/>
    <s v="Office Supplies"/>
    <s v="Supplies"/>
    <x v="354"/>
    <n v="122.71"/>
    <n v="7"/>
    <x v="0"/>
    <n v="36.813000000000002"/>
    <x v="27"/>
    <x v="3"/>
    <x v="3"/>
  </r>
  <r>
    <x v="1277"/>
    <x v="30"/>
    <d v="2016-06-04T00:00:00"/>
    <s v="Same Day"/>
    <s v="EN-13780"/>
    <s v="Edward Nazzal"/>
    <x v="0"/>
    <x v="0"/>
    <x v="20"/>
    <x v="15"/>
    <n v="10035"/>
    <x v="3"/>
    <s v="OFF-PA-10000349"/>
    <s v="Office Supplies"/>
    <s v="Paper"/>
    <x v="33"/>
    <n v="14.94"/>
    <n v="3"/>
    <x v="0"/>
    <n v="7.0217999999999998"/>
    <x v="18"/>
    <x v="1"/>
    <x v="0"/>
  </r>
  <r>
    <x v="1277"/>
    <x v="30"/>
    <d v="2016-06-04T00:00:00"/>
    <s v="Same Day"/>
    <s v="EN-13780"/>
    <s v="Edward Nazzal"/>
    <x v="0"/>
    <x v="0"/>
    <x v="20"/>
    <x v="15"/>
    <n v="10035"/>
    <x v="3"/>
    <s v="TEC-MA-10003356"/>
    <s v="Technology"/>
    <s v="Machines"/>
    <x v="1370"/>
    <n v="1349.85"/>
    <n v="3"/>
    <x v="0"/>
    <n v="364.45949999999999"/>
    <x v="18"/>
    <x v="1"/>
    <x v="0"/>
  </r>
  <r>
    <x v="1277"/>
    <x v="30"/>
    <d v="2016-06-04T00:00:00"/>
    <s v="Same Day"/>
    <s v="EN-13780"/>
    <s v="Edward Nazzal"/>
    <x v="0"/>
    <x v="0"/>
    <x v="20"/>
    <x v="15"/>
    <n v="10035"/>
    <x v="3"/>
    <s v="FUR-BO-10000362"/>
    <s v="Furniture"/>
    <s v="Bookcases"/>
    <x v="1046"/>
    <n v="136.78399999999999"/>
    <n v="1"/>
    <x v="2"/>
    <n v="5.1294000000000004"/>
    <x v="18"/>
    <x v="1"/>
    <x v="0"/>
  </r>
  <r>
    <x v="1277"/>
    <x v="30"/>
    <d v="2016-06-04T00:00:00"/>
    <s v="Same Day"/>
    <s v="EN-13780"/>
    <s v="Edward Nazzal"/>
    <x v="0"/>
    <x v="0"/>
    <x v="20"/>
    <x v="15"/>
    <n v="10035"/>
    <x v="3"/>
    <s v="FUR-FU-10003878"/>
    <s v="Furniture"/>
    <s v="Furnishings"/>
    <x v="677"/>
    <n v="61.12"/>
    <n v="4"/>
    <x v="0"/>
    <n v="20.780799999999999"/>
    <x v="18"/>
    <x v="1"/>
    <x v="0"/>
  </r>
  <r>
    <x v="1278"/>
    <x v="757"/>
    <d v="2014-12-21T00:00:00"/>
    <s v="Standard Class"/>
    <s v="KN-16450"/>
    <s v="Kean Nguyen"/>
    <x v="1"/>
    <x v="0"/>
    <x v="108"/>
    <x v="2"/>
    <n v="32216"/>
    <x v="0"/>
    <s v="OFF-BI-10000591"/>
    <s v="Office Supplies"/>
    <s v="Binders"/>
    <x v="1054"/>
    <n v="1.167"/>
    <n v="1"/>
    <x v="6"/>
    <n v="-0.85580000000000001"/>
    <x v="9"/>
    <x v="4"/>
    <x v="2"/>
  </r>
  <r>
    <x v="1279"/>
    <x v="758"/>
    <d v="2016-03-10T00:00:00"/>
    <s v="Standard Class"/>
    <s v="MG-17890"/>
    <s v="Michael Granlund"/>
    <x v="2"/>
    <x v="0"/>
    <x v="70"/>
    <x v="1"/>
    <n v="92024"/>
    <x v="1"/>
    <s v="OFF-AR-10003727"/>
    <s v="Office Supplies"/>
    <s v="Art"/>
    <x v="1371"/>
    <n v="16.989999999999998"/>
    <n v="1"/>
    <x v="0"/>
    <n v="4.9271000000000003"/>
    <x v="18"/>
    <x v="10"/>
    <x v="0"/>
  </r>
  <r>
    <x v="1280"/>
    <x v="641"/>
    <d v="2014-11-30T00:00:00"/>
    <s v="Standard Class"/>
    <s v="MC-17590"/>
    <s v="Matt Collister"/>
    <x v="1"/>
    <x v="0"/>
    <x v="81"/>
    <x v="5"/>
    <n v="76017"/>
    <x v="2"/>
    <s v="TEC-AC-10001635"/>
    <s v="Technology"/>
    <s v="Accessories"/>
    <x v="1372"/>
    <n v="24.672000000000001"/>
    <n v="3"/>
    <x v="2"/>
    <n v="0"/>
    <x v="10"/>
    <x v="0"/>
    <x v="2"/>
  </r>
  <r>
    <x v="1280"/>
    <x v="641"/>
    <d v="2014-11-30T00:00:00"/>
    <s v="Standard Class"/>
    <s v="MC-17590"/>
    <s v="Matt Collister"/>
    <x v="1"/>
    <x v="0"/>
    <x v="81"/>
    <x v="5"/>
    <n v="76017"/>
    <x v="2"/>
    <s v="OFF-LA-10001317"/>
    <s v="Office Supplies"/>
    <s v="Labels"/>
    <x v="396"/>
    <n v="2.52"/>
    <n v="1"/>
    <x v="2"/>
    <n v="0.88200000000000001"/>
    <x v="10"/>
    <x v="0"/>
    <x v="2"/>
  </r>
  <r>
    <x v="1280"/>
    <x v="641"/>
    <d v="2014-11-30T00:00:00"/>
    <s v="Standard Class"/>
    <s v="MC-17590"/>
    <s v="Matt Collister"/>
    <x v="1"/>
    <x v="0"/>
    <x v="81"/>
    <x v="5"/>
    <n v="76017"/>
    <x v="2"/>
    <s v="FUR-TA-10000577"/>
    <s v="Furniture"/>
    <s v="Tables"/>
    <x v="3"/>
    <n v="1218.7349999999999"/>
    <n v="5"/>
    <x v="4"/>
    <n v="-121.87350000000001"/>
    <x v="10"/>
    <x v="0"/>
    <x v="2"/>
  </r>
  <r>
    <x v="1280"/>
    <x v="641"/>
    <d v="2014-11-30T00:00:00"/>
    <s v="Standard Class"/>
    <s v="MC-17590"/>
    <s v="Matt Collister"/>
    <x v="1"/>
    <x v="0"/>
    <x v="81"/>
    <x v="5"/>
    <n v="76017"/>
    <x v="2"/>
    <s v="OFF-LA-10000248"/>
    <s v="Office Supplies"/>
    <s v="Labels"/>
    <x v="1221"/>
    <n v="5.9039999999999999"/>
    <n v="2"/>
    <x v="2"/>
    <n v="1.9925999999999999"/>
    <x v="10"/>
    <x v="0"/>
    <x v="2"/>
  </r>
  <r>
    <x v="1280"/>
    <x v="641"/>
    <d v="2014-11-30T00:00:00"/>
    <s v="Standard Class"/>
    <s v="MC-17590"/>
    <s v="Matt Collister"/>
    <x v="1"/>
    <x v="0"/>
    <x v="81"/>
    <x v="5"/>
    <n v="76017"/>
    <x v="2"/>
    <s v="OFF-PA-10000955"/>
    <s v="Office Supplies"/>
    <s v="Paper"/>
    <x v="782"/>
    <n v="15.696"/>
    <n v="3"/>
    <x v="2"/>
    <n v="5.1012000000000004"/>
    <x v="10"/>
    <x v="0"/>
    <x v="2"/>
  </r>
  <r>
    <x v="1280"/>
    <x v="641"/>
    <d v="2014-11-30T00:00:00"/>
    <s v="Standard Class"/>
    <s v="MC-17590"/>
    <s v="Matt Collister"/>
    <x v="1"/>
    <x v="0"/>
    <x v="81"/>
    <x v="5"/>
    <n v="76017"/>
    <x v="2"/>
    <s v="FUR-FU-10000221"/>
    <s v="Furniture"/>
    <s v="Furnishings"/>
    <x v="534"/>
    <n v="6.0960000000000001"/>
    <n v="3"/>
    <x v="7"/>
    <n v="-3.9624000000000001"/>
    <x v="10"/>
    <x v="0"/>
    <x v="2"/>
  </r>
  <r>
    <x v="1281"/>
    <x v="236"/>
    <d v="2016-05-05T00:00:00"/>
    <s v="Standard Class"/>
    <s v="BO-11350"/>
    <s v="Bill Overfelt"/>
    <x v="1"/>
    <x v="0"/>
    <x v="1"/>
    <x v="1"/>
    <n v="90045"/>
    <x v="1"/>
    <s v="FUR-CH-10002304"/>
    <s v="Furniture"/>
    <s v="Chairs"/>
    <x v="790"/>
    <n v="41.567999999999998"/>
    <n v="2"/>
    <x v="2"/>
    <n v="2.5979999999999999"/>
    <x v="22"/>
    <x v="3"/>
    <x v="0"/>
  </r>
  <r>
    <x v="1282"/>
    <x v="759"/>
    <d v="2014-05-03T00:00:00"/>
    <s v="Standard Class"/>
    <s v="AG-10300"/>
    <s v="Aleksandra Gannaway"/>
    <x v="1"/>
    <x v="0"/>
    <x v="1"/>
    <x v="1"/>
    <n v="90049"/>
    <x v="1"/>
    <s v="FUR-CH-10004886"/>
    <s v="Furniture"/>
    <s v="Chairs"/>
    <x v="371"/>
    <n v="230.28"/>
    <n v="3"/>
    <x v="2"/>
    <n v="23.027999999999999"/>
    <x v="20"/>
    <x v="3"/>
    <x v="2"/>
  </r>
  <r>
    <x v="1282"/>
    <x v="759"/>
    <d v="2014-05-03T00:00:00"/>
    <s v="Standard Class"/>
    <s v="AG-10300"/>
    <s v="Aleksandra Gannaway"/>
    <x v="1"/>
    <x v="0"/>
    <x v="1"/>
    <x v="1"/>
    <n v="90049"/>
    <x v="1"/>
    <s v="OFF-BI-10001525"/>
    <s v="Office Supplies"/>
    <s v="Binders"/>
    <x v="31"/>
    <n v="18.288"/>
    <n v="6"/>
    <x v="2"/>
    <n v="5.7149999999999999"/>
    <x v="20"/>
    <x v="3"/>
    <x v="2"/>
  </r>
  <r>
    <x v="1283"/>
    <x v="719"/>
    <d v="2017-04-05T00:00:00"/>
    <s v="Standard Class"/>
    <s v="MS-17365"/>
    <s v="Maribeth Schnelling"/>
    <x v="0"/>
    <x v="0"/>
    <x v="8"/>
    <x v="1"/>
    <n v="94110"/>
    <x v="1"/>
    <s v="OFF-LA-10003663"/>
    <s v="Office Supplies"/>
    <s v="Labels"/>
    <x v="1373"/>
    <n v="5.78"/>
    <n v="2"/>
    <x v="0"/>
    <n v="2.7166000000000001"/>
    <x v="26"/>
    <x v="3"/>
    <x v="3"/>
  </r>
  <r>
    <x v="1283"/>
    <x v="719"/>
    <d v="2017-04-05T00:00:00"/>
    <s v="Standard Class"/>
    <s v="MS-17365"/>
    <s v="Maribeth Schnelling"/>
    <x v="0"/>
    <x v="0"/>
    <x v="8"/>
    <x v="1"/>
    <n v="94110"/>
    <x v="1"/>
    <s v="OFF-BI-10001294"/>
    <s v="Office Supplies"/>
    <s v="Binders"/>
    <x v="673"/>
    <n v="121.68"/>
    <n v="13"/>
    <x v="2"/>
    <n v="38.024999999999999"/>
    <x v="26"/>
    <x v="3"/>
    <x v="3"/>
  </r>
  <r>
    <x v="1284"/>
    <x v="66"/>
    <d v="2017-12-26T00:00:00"/>
    <s v="Standard Class"/>
    <s v="JM-15655"/>
    <s v="Jim Mitchum"/>
    <x v="1"/>
    <x v="0"/>
    <x v="51"/>
    <x v="27"/>
    <n v="88220"/>
    <x v="1"/>
    <s v="OFF-AR-10000369"/>
    <s v="Office Supplies"/>
    <s v="Art"/>
    <x v="382"/>
    <n v="4.17"/>
    <n v="3"/>
    <x v="0"/>
    <n v="1.0842000000000001"/>
    <x v="6"/>
    <x v="4"/>
    <x v="3"/>
  </r>
  <r>
    <x v="1284"/>
    <x v="66"/>
    <d v="2017-12-26T00:00:00"/>
    <s v="Standard Class"/>
    <s v="JM-15655"/>
    <s v="Jim Mitchum"/>
    <x v="1"/>
    <x v="0"/>
    <x v="51"/>
    <x v="27"/>
    <n v="88220"/>
    <x v="1"/>
    <s v="TEC-PH-10001300"/>
    <s v="Technology"/>
    <s v="Phones"/>
    <x v="1011"/>
    <n v="67.040000000000006"/>
    <n v="4"/>
    <x v="2"/>
    <n v="6.7039999999999997"/>
    <x v="6"/>
    <x v="4"/>
    <x v="3"/>
  </r>
  <r>
    <x v="1284"/>
    <x v="66"/>
    <d v="2017-12-26T00:00:00"/>
    <s v="Standard Class"/>
    <s v="JM-15655"/>
    <s v="Jim Mitchum"/>
    <x v="1"/>
    <x v="0"/>
    <x v="51"/>
    <x v="27"/>
    <n v="88220"/>
    <x v="1"/>
    <s v="OFF-ST-10000876"/>
    <s v="Office Supplies"/>
    <s v="Storage"/>
    <x v="254"/>
    <n v="37.32"/>
    <n v="3"/>
    <x v="0"/>
    <n v="10.4496"/>
    <x v="6"/>
    <x v="4"/>
    <x v="3"/>
  </r>
  <r>
    <x v="1284"/>
    <x v="66"/>
    <d v="2017-12-26T00:00:00"/>
    <s v="Standard Class"/>
    <s v="JM-15655"/>
    <s v="Jim Mitchum"/>
    <x v="1"/>
    <x v="0"/>
    <x v="51"/>
    <x v="27"/>
    <n v="88220"/>
    <x v="1"/>
    <s v="OFF-LA-10001404"/>
    <s v="Office Supplies"/>
    <s v="Labels"/>
    <x v="925"/>
    <n v="18.45"/>
    <n v="5"/>
    <x v="0"/>
    <n v="8.6715"/>
    <x v="6"/>
    <x v="4"/>
    <x v="3"/>
  </r>
  <r>
    <x v="1285"/>
    <x v="640"/>
    <d v="2014-12-06T00:00:00"/>
    <s v="Second Class"/>
    <s v="MC-17635"/>
    <s v="Matthew Clasen"/>
    <x v="1"/>
    <x v="0"/>
    <x v="285"/>
    <x v="25"/>
    <n v="63116"/>
    <x v="2"/>
    <s v="OFF-PA-10001972"/>
    <s v="Office Supplies"/>
    <s v="Paper"/>
    <x v="1178"/>
    <n v="25.92"/>
    <n v="4"/>
    <x v="0"/>
    <n v="12.441599999999999"/>
    <x v="21"/>
    <x v="4"/>
    <x v="2"/>
  </r>
  <r>
    <x v="1286"/>
    <x v="760"/>
    <d v="2017-10-24T00:00:00"/>
    <s v="First Class"/>
    <s v="TA-21385"/>
    <s v="Tom Ashbrook"/>
    <x v="2"/>
    <x v="0"/>
    <x v="20"/>
    <x v="15"/>
    <n v="10024"/>
    <x v="3"/>
    <s v="TEC-CO-10004722"/>
    <s v="Technology"/>
    <s v="Copiers"/>
    <x v="1374"/>
    <n v="11199.968000000001"/>
    <n v="4"/>
    <x v="2"/>
    <n v="3919.9888000000001"/>
    <x v="6"/>
    <x v="2"/>
    <x v="3"/>
  </r>
  <r>
    <x v="1286"/>
    <x v="760"/>
    <d v="2017-10-24T00:00:00"/>
    <s v="First Class"/>
    <s v="TA-21385"/>
    <s v="Tom Ashbrook"/>
    <x v="2"/>
    <x v="0"/>
    <x v="20"/>
    <x v="15"/>
    <n v="10024"/>
    <x v="3"/>
    <s v="TEC-PH-10001494"/>
    <s v="Technology"/>
    <s v="Phones"/>
    <x v="715"/>
    <n v="2399.6"/>
    <n v="8"/>
    <x v="0"/>
    <n v="647.89200000000005"/>
    <x v="6"/>
    <x v="2"/>
    <x v="3"/>
  </r>
  <r>
    <x v="1286"/>
    <x v="760"/>
    <d v="2017-10-24T00:00:00"/>
    <s v="First Class"/>
    <s v="TA-21385"/>
    <s v="Tom Ashbrook"/>
    <x v="2"/>
    <x v="0"/>
    <x v="20"/>
    <x v="15"/>
    <n v="10024"/>
    <x v="3"/>
    <s v="OFF-EN-10002500"/>
    <s v="Office Supplies"/>
    <s v="Envelopes"/>
    <x v="118"/>
    <n v="63.9"/>
    <n v="5"/>
    <x v="0"/>
    <n v="28.754999999999999"/>
    <x v="6"/>
    <x v="2"/>
    <x v="3"/>
  </r>
  <r>
    <x v="1286"/>
    <x v="760"/>
    <d v="2017-10-24T00:00:00"/>
    <s v="First Class"/>
    <s v="TA-21385"/>
    <s v="Tom Ashbrook"/>
    <x v="2"/>
    <x v="0"/>
    <x v="20"/>
    <x v="15"/>
    <n v="10024"/>
    <x v="3"/>
    <s v="TEC-PH-10003800"/>
    <s v="Technology"/>
    <s v="Phones"/>
    <x v="509"/>
    <n v="52.99"/>
    <n v="1"/>
    <x v="0"/>
    <n v="0.52990000000000004"/>
    <x v="6"/>
    <x v="2"/>
    <x v="3"/>
  </r>
  <r>
    <x v="1287"/>
    <x v="38"/>
    <d v="2017-11-15T00:00:00"/>
    <s v="First Class"/>
    <s v="SB-20290"/>
    <s v="Sean Braxton"/>
    <x v="1"/>
    <x v="0"/>
    <x v="24"/>
    <x v="24"/>
    <n v="45503"/>
    <x v="3"/>
    <s v="TEC-AC-10002399"/>
    <s v="Technology"/>
    <s v="Accessories"/>
    <x v="453"/>
    <n v="60.863999999999997"/>
    <n v="4"/>
    <x v="2"/>
    <n v="9.1295999999999999"/>
    <x v="7"/>
    <x v="0"/>
    <x v="3"/>
  </r>
  <r>
    <x v="1287"/>
    <x v="38"/>
    <d v="2017-11-15T00:00:00"/>
    <s v="First Class"/>
    <s v="SB-20290"/>
    <s v="Sean Braxton"/>
    <x v="1"/>
    <x v="0"/>
    <x v="24"/>
    <x v="24"/>
    <n v="45503"/>
    <x v="3"/>
    <s v="TEC-MA-10002210"/>
    <s v="Technology"/>
    <s v="Machines"/>
    <x v="1375"/>
    <n v="652.995"/>
    <n v="7"/>
    <x v="6"/>
    <n v="-935.95950000000005"/>
    <x v="7"/>
    <x v="0"/>
    <x v="3"/>
  </r>
  <r>
    <x v="1287"/>
    <x v="38"/>
    <d v="2017-11-15T00:00:00"/>
    <s v="First Class"/>
    <s v="SB-20290"/>
    <s v="Sean Braxton"/>
    <x v="1"/>
    <x v="0"/>
    <x v="24"/>
    <x v="24"/>
    <n v="45503"/>
    <x v="3"/>
    <s v="OFF-BI-10003196"/>
    <s v="Office Supplies"/>
    <s v="Binders"/>
    <x v="1376"/>
    <n v="11.22"/>
    <n v="10"/>
    <x v="6"/>
    <n v="-7.48"/>
    <x v="7"/>
    <x v="0"/>
    <x v="3"/>
  </r>
  <r>
    <x v="1288"/>
    <x v="229"/>
    <d v="2015-09-15T00:00:00"/>
    <s v="Standard Class"/>
    <s v="AB-10150"/>
    <s v="Aimee Bixby"/>
    <x v="0"/>
    <x v="0"/>
    <x v="251"/>
    <x v="26"/>
    <n v="74133"/>
    <x v="2"/>
    <s v="OFF-PA-10000477"/>
    <s v="Office Supplies"/>
    <s v="Paper"/>
    <x v="1214"/>
    <n v="14.94"/>
    <n v="3"/>
    <x v="0"/>
    <n v="7.0217999999999998"/>
    <x v="13"/>
    <x v="8"/>
    <x v="1"/>
  </r>
  <r>
    <x v="1289"/>
    <x v="356"/>
    <d v="2017-05-20T00:00:00"/>
    <s v="Standard Class"/>
    <s v="JF-15295"/>
    <s v="Jason Fortune-"/>
    <x v="0"/>
    <x v="0"/>
    <x v="4"/>
    <x v="4"/>
    <n v="98103"/>
    <x v="1"/>
    <s v="FUR-FU-10000076"/>
    <s v="Furniture"/>
    <s v="Furnishings"/>
    <x v="884"/>
    <n v="39.96"/>
    <n v="2"/>
    <x v="0"/>
    <n v="17.1828"/>
    <x v="4"/>
    <x v="5"/>
    <x v="3"/>
  </r>
  <r>
    <x v="1289"/>
    <x v="356"/>
    <d v="2017-05-20T00:00:00"/>
    <s v="Standard Class"/>
    <s v="JF-15295"/>
    <s v="Jason Fortune-"/>
    <x v="0"/>
    <x v="0"/>
    <x v="4"/>
    <x v="4"/>
    <n v="98103"/>
    <x v="1"/>
    <s v="FUR-CH-10002017"/>
    <s v="Furniture"/>
    <s v="Chairs"/>
    <x v="1377"/>
    <n v="42.624000000000002"/>
    <n v="2"/>
    <x v="2"/>
    <n v="4.2624000000000004"/>
    <x v="4"/>
    <x v="5"/>
    <x v="3"/>
  </r>
  <r>
    <x v="1289"/>
    <x v="356"/>
    <d v="2017-05-20T00:00:00"/>
    <s v="Standard Class"/>
    <s v="JF-15295"/>
    <s v="Jason Fortune-"/>
    <x v="0"/>
    <x v="0"/>
    <x v="4"/>
    <x v="4"/>
    <n v="98103"/>
    <x v="1"/>
    <s v="FUR-CH-10004287"/>
    <s v="Furniture"/>
    <s v="Chairs"/>
    <x v="158"/>
    <n v="220.96"/>
    <n v="1"/>
    <x v="2"/>
    <n v="24.858000000000001"/>
    <x v="4"/>
    <x v="5"/>
    <x v="3"/>
  </r>
  <r>
    <x v="1290"/>
    <x v="761"/>
    <d v="2015-07-10T00:00:00"/>
    <s v="Second Class"/>
    <s v="BF-10975"/>
    <s v="Barbara Fisher"/>
    <x v="1"/>
    <x v="0"/>
    <x v="115"/>
    <x v="3"/>
    <n v="28314"/>
    <x v="0"/>
    <s v="FUR-FU-10003829"/>
    <s v="Furniture"/>
    <s v="Furnishings"/>
    <x v="1378"/>
    <n v="4.9279999999999999"/>
    <n v="2"/>
    <x v="2"/>
    <n v="0.73919999999999997"/>
    <x v="5"/>
    <x v="7"/>
    <x v="1"/>
  </r>
  <r>
    <x v="1290"/>
    <x v="761"/>
    <d v="2015-07-10T00:00:00"/>
    <s v="Second Class"/>
    <s v="BF-10975"/>
    <s v="Barbara Fisher"/>
    <x v="1"/>
    <x v="0"/>
    <x v="115"/>
    <x v="3"/>
    <n v="28314"/>
    <x v="0"/>
    <s v="OFF-BI-10004728"/>
    <s v="Office Supplies"/>
    <s v="Binders"/>
    <x v="544"/>
    <n v="7.23"/>
    <n v="5"/>
    <x v="6"/>
    <n v="-5.7839999999999998"/>
    <x v="5"/>
    <x v="7"/>
    <x v="1"/>
  </r>
  <r>
    <x v="1291"/>
    <x v="762"/>
    <d v="2015-08-19T00:00:00"/>
    <s v="Standard Class"/>
    <s v="TT-21265"/>
    <s v="Tim Taslimi"/>
    <x v="1"/>
    <x v="0"/>
    <x v="1"/>
    <x v="1"/>
    <n v="90045"/>
    <x v="1"/>
    <s v="OFF-ST-10000046"/>
    <s v="Office Supplies"/>
    <s v="Storage"/>
    <x v="764"/>
    <n v="323.10000000000002"/>
    <n v="2"/>
    <x v="0"/>
    <n v="61.389000000000003"/>
    <x v="4"/>
    <x v="6"/>
    <x v="1"/>
  </r>
  <r>
    <x v="1292"/>
    <x v="492"/>
    <d v="2017-06-18T00:00:00"/>
    <s v="Standard Class"/>
    <s v="SB-20170"/>
    <s v="Sarah Bern"/>
    <x v="0"/>
    <x v="0"/>
    <x v="20"/>
    <x v="15"/>
    <n v="10035"/>
    <x v="3"/>
    <s v="OFF-PA-10000697"/>
    <s v="Office Supplies"/>
    <s v="Paper"/>
    <x v="1379"/>
    <n v="19.04"/>
    <n v="4"/>
    <x v="0"/>
    <n v="9.3295999999999992"/>
    <x v="1"/>
    <x v="1"/>
    <x v="3"/>
  </r>
  <r>
    <x v="1292"/>
    <x v="492"/>
    <d v="2017-06-18T00:00:00"/>
    <s v="Standard Class"/>
    <s v="SB-20170"/>
    <s v="Sarah Bern"/>
    <x v="0"/>
    <x v="0"/>
    <x v="20"/>
    <x v="15"/>
    <n v="10035"/>
    <x v="3"/>
    <s v="OFF-BI-10000848"/>
    <s v="Office Supplies"/>
    <s v="Binders"/>
    <x v="520"/>
    <n v="13.128"/>
    <n v="3"/>
    <x v="2"/>
    <n v="4.2666000000000004"/>
    <x v="1"/>
    <x v="1"/>
    <x v="3"/>
  </r>
  <r>
    <x v="1292"/>
    <x v="492"/>
    <d v="2017-06-18T00:00:00"/>
    <s v="Standard Class"/>
    <s v="SB-20170"/>
    <s v="Sarah Bern"/>
    <x v="0"/>
    <x v="0"/>
    <x v="20"/>
    <x v="15"/>
    <n v="10035"/>
    <x v="3"/>
    <s v="OFF-AR-10004691"/>
    <s v="Office Supplies"/>
    <s v="Art"/>
    <x v="1380"/>
    <n v="64.14"/>
    <n v="3"/>
    <x v="0"/>
    <n v="16.676400000000001"/>
    <x v="1"/>
    <x v="1"/>
    <x v="3"/>
  </r>
  <r>
    <x v="1292"/>
    <x v="492"/>
    <d v="2017-06-18T00:00:00"/>
    <s v="Standard Class"/>
    <s v="SB-20170"/>
    <s v="Sarah Bern"/>
    <x v="0"/>
    <x v="0"/>
    <x v="20"/>
    <x v="15"/>
    <n v="10035"/>
    <x v="3"/>
    <s v="FUR-CH-10000595"/>
    <s v="Furniture"/>
    <s v="Chairs"/>
    <x v="468"/>
    <n v="858.24"/>
    <n v="4"/>
    <x v="9"/>
    <n v="143.04"/>
    <x v="1"/>
    <x v="1"/>
    <x v="3"/>
  </r>
  <r>
    <x v="1293"/>
    <x v="763"/>
    <d v="2015-02-25T00:00:00"/>
    <s v="Standard Class"/>
    <s v="LM-17065"/>
    <s v="Liz MacKendrick"/>
    <x v="0"/>
    <x v="0"/>
    <x v="322"/>
    <x v="36"/>
    <n v="71901"/>
    <x v="0"/>
    <s v="TEC-AC-10000927"/>
    <s v="Technology"/>
    <s v="Accessories"/>
    <x v="701"/>
    <n v="29.99"/>
    <n v="1"/>
    <x v="0"/>
    <n v="2.9990000000000001"/>
    <x v="14"/>
    <x v="11"/>
    <x v="1"/>
  </r>
  <r>
    <x v="1294"/>
    <x v="723"/>
    <d v="2016-12-30T00:00:00"/>
    <s v="First Class"/>
    <s v="KA-16525"/>
    <s v="Kelly Andreada"/>
    <x v="0"/>
    <x v="0"/>
    <x v="34"/>
    <x v="10"/>
    <n v="60505"/>
    <x v="2"/>
    <s v="OFF-PA-10001289"/>
    <s v="Office Supplies"/>
    <s v="Paper"/>
    <x v="961"/>
    <n v="186.048"/>
    <n v="6"/>
    <x v="2"/>
    <n v="67.442400000000006"/>
    <x v="25"/>
    <x v="4"/>
    <x v="0"/>
  </r>
  <r>
    <x v="1295"/>
    <x v="764"/>
    <d v="2016-04-21T00:00:00"/>
    <s v="Second Class"/>
    <s v="BF-11170"/>
    <s v="Ben Ferrer"/>
    <x v="2"/>
    <x v="0"/>
    <x v="253"/>
    <x v="3"/>
    <n v="27604"/>
    <x v="0"/>
    <s v="TEC-PH-10003092"/>
    <s v="Technology"/>
    <s v="Phones"/>
    <x v="521"/>
    <n v="36.792000000000002"/>
    <n v="1"/>
    <x v="2"/>
    <n v="4.1391"/>
    <x v="11"/>
    <x v="3"/>
    <x v="0"/>
  </r>
  <r>
    <x v="1295"/>
    <x v="764"/>
    <d v="2016-04-21T00:00:00"/>
    <s v="Second Class"/>
    <s v="BF-11170"/>
    <s v="Ben Ferrer"/>
    <x v="2"/>
    <x v="0"/>
    <x v="253"/>
    <x v="3"/>
    <n v="27604"/>
    <x v="0"/>
    <s v="FUR-FU-10000206"/>
    <s v="Furniture"/>
    <s v="Furnishings"/>
    <x v="397"/>
    <n v="18.623999999999999"/>
    <n v="8"/>
    <x v="2"/>
    <n v="6.2855999999999996"/>
    <x v="11"/>
    <x v="3"/>
    <x v="0"/>
  </r>
  <r>
    <x v="1296"/>
    <x v="557"/>
    <d v="2014-09-12T00:00:00"/>
    <s v="Second Class"/>
    <s v="TB-21400"/>
    <s v="Tom Boeckenhauer"/>
    <x v="0"/>
    <x v="0"/>
    <x v="251"/>
    <x v="26"/>
    <n v="74133"/>
    <x v="2"/>
    <s v="FUR-FU-10004270"/>
    <s v="Furniture"/>
    <s v="Furnishings"/>
    <x v="1381"/>
    <n v="57.69"/>
    <n v="3"/>
    <x v="0"/>
    <n v="23.652899999999999"/>
    <x v="29"/>
    <x v="8"/>
    <x v="2"/>
  </r>
  <r>
    <x v="1296"/>
    <x v="557"/>
    <d v="2014-09-12T00:00:00"/>
    <s v="Second Class"/>
    <s v="TB-21400"/>
    <s v="Tom Boeckenhauer"/>
    <x v="0"/>
    <x v="0"/>
    <x v="251"/>
    <x v="26"/>
    <n v="74133"/>
    <x v="2"/>
    <s v="OFF-BI-10000948"/>
    <s v="Office Supplies"/>
    <s v="Binders"/>
    <x v="1382"/>
    <n v="42.81"/>
    <n v="3"/>
    <x v="0"/>
    <n v="20.120699999999999"/>
    <x v="29"/>
    <x v="8"/>
    <x v="2"/>
  </r>
  <r>
    <x v="1296"/>
    <x v="557"/>
    <d v="2014-09-12T00:00:00"/>
    <s v="Second Class"/>
    <s v="TB-21400"/>
    <s v="Tom Boeckenhauer"/>
    <x v="0"/>
    <x v="0"/>
    <x v="251"/>
    <x v="26"/>
    <n v="74133"/>
    <x v="2"/>
    <s v="OFF-PA-10000223"/>
    <s v="Office Supplies"/>
    <s v="Paper"/>
    <x v="1383"/>
    <n v="12.96"/>
    <n v="2"/>
    <x v="0"/>
    <n v="6.2207999999999997"/>
    <x v="29"/>
    <x v="8"/>
    <x v="2"/>
  </r>
  <r>
    <x v="1296"/>
    <x v="557"/>
    <d v="2014-09-12T00:00:00"/>
    <s v="Second Class"/>
    <s v="TB-21400"/>
    <s v="Tom Boeckenhauer"/>
    <x v="0"/>
    <x v="0"/>
    <x v="251"/>
    <x v="26"/>
    <n v="74133"/>
    <x v="2"/>
    <s v="FUR-FU-10004665"/>
    <s v="Furniture"/>
    <s v="Furnishings"/>
    <x v="1354"/>
    <n v="821.88"/>
    <n v="6"/>
    <x v="0"/>
    <n v="213.68879999999999"/>
    <x v="29"/>
    <x v="8"/>
    <x v="2"/>
  </r>
  <r>
    <x v="1296"/>
    <x v="557"/>
    <d v="2014-09-12T00:00:00"/>
    <s v="Second Class"/>
    <s v="TB-21400"/>
    <s v="Tom Boeckenhauer"/>
    <x v="0"/>
    <x v="0"/>
    <x v="251"/>
    <x v="26"/>
    <n v="74133"/>
    <x v="2"/>
    <s v="TEC-PH-10000215"/>
    <s v="Technology"/>
    <s v="Phones"/>
    <x v="140"/>
    <n v="104.85"/>
    <n v="3"/>
    <x v="0"/>
    <n v="28.3095"/>
    <x v="29"/>
    <x v="8"/>
    <x v="2"/>
  </r>
  <r>
    <x v="1297"/>
    <x v="182"/>
    <d v="2016-10-01T00:00:00"/>
    <s v="Standard Class"/>
    <s v="SH-19975"/>
    <s v="Sally Hughsby"/>
    <x v="1"/>
    <x v="0"/>
    <x v="86"/>
    <x v="1"/>
    <n v="92345"/>
    <x v="1"/>
    <s v="FUR-BO-10004467"/>
    <s v="Furniture"/>
    <s v="Bookcases"/>
    <x v="892"/>
    <n v="424.95749999999998"/>
    <n v="5"/>
    <x v="11"/>
    <n v="19.998000000000001"/>
    <x v="20"/>
    <x v="8"/>
    <x v="0"/>
  </r>
  <r>
    <x v="1298"/>
    <x v="697"/>
    <d v="2017-09-21T00:00:00"/>
    <s v="Second Class"/>
    <s v="AS-10225"/>
    <s v="Alan Schoenberger"/>
    <x v="1"/>
    <x v="0"/>
    <x v="212"/>
    <x v="7"/>
    <n v="84604"/>
    <x v="1"/>
    <s v="OFF-BI-10000829"/>
    <s v="Office Supplies"/>
    <s v="Binders"/>
    <x v="307"/>
    <n v="10.776"/>
    <n v="3"/>
    <x v="2"/>
    <n v="3.5022000000000002"/>
    <x v="11"/>
    <x v="8"/>
    <x v="3"/>
  </r>
  <r>
    <x v="1298"/>
    <x v="697"/>
    <d v="2017-09-21T00:00:00"/>
    <s v="Second Class"/>
    <s v="AS-10225"/>
    <s v="Alan Schoenberger"/>
    <x v="1"/>
    <x v="0"/>
    <x v="212"/>
    <x v="7"/>
    <n v="84604"/>
    <x v="1"/>
    <s v="OFF-BI-10003712"/>
    <s v="Office Supplies"/>
    <s v="Binders"/>
    <x v="696"/>
    <n v="11.784000000000001"/>
    <n v="3"/>
    <x v="2"/>
    <n v="4.2717000000000001"/>
    <x v="11"/>
    <x v="8"/>
    <x v="3"/>
  </r>
  <r>
    <x v="1298"/>
    <x v="697"/>
    <d v="2017-09-21T00:00:00"/>
    <s v="Second Class"/>
    <s v="AS-10225"/>
    <s v="Alan Schoenberger"/>
    <x v="1"/>
    <x v="0"/>
    <x v="212"/>
    <x v="7"/>
    <n v="84604"/>
    <x v="1"/>
    <s v="OFF-PA-10000062"/>
    <s v="Office Supplies"/>
    <s v="Paper"/>
    <x v="1384"/>
    <n v="164.88"/>
    <n v="3"/>
    <x v="0"/>
    <n v="80.791200000000003"/>
    <x v="11"/>
    <x v="8"/>
    <x v="3"/>
  </r>
  <r>
    <x v="1298"/>
    <x v="697"/>
    <d v="2017-09-21T00:00:00"/>
    <s v="Second Class"/>
    <s v="AS-10225"/>
    <s v="Alan Schoenberger"/>
    <x v="1"/>
    <x v="0"/>
    <x v="212"/>
    <x v="7"/>
    <n v="84604"/>
    <x v="1"/>
    <s v="FUR-BO-10003404"/>
    <s v="Furniture"/>
    <s v="Bookcases"/>
    <x v="1385"/>
    <n v="1292.94"/>
    <n v="3"/>
    <x v="0"/>
    <n v="77.576400000000007"/>
    <x v="11"/>
    <x v="8"/>
    <x v="3"/>
  </r>
  <r>
    <x v="1298"/>
    <x v="697"/>
    <d v="2017-09-21T00:00:00"/>
    <s v="Second Class"/>
    <s v="AS-10225"/>
    <s v="Alan Schoenberger"/>
    <x v="1"/>
    <x v="0"/>
    <x v="212"/>
    <x v="7"/>
    <n v="84604"/>
    <x v="1"/>
    <s v="OFF-BI-10004233"/>
    <s v="Office Supplies"/>
    <s v="Binders"/>
    <x v="1386"/>
    <n v="25.584"/>
    <n v="2"/>
    <x v="2"/>
    <n v="8.9543999999999997"/>
    <x v="11"/>
    <x v="8"/>
    <x v="3"/>
  </r>
  <r>
    <x v="1298"/>
    <x v="697"/>
    <d v="2017-09-21T00:00:00"/>
    <s v="Second Class"/>
    <s v="AS-10225"/>
    <s v="Alan Schoenberger"/>
    <x v="1"/>
    <x v="0"/>
    <x v="212"/>
    <x v="7"/>
    <n v="84604"/>
    <x v="1"/>
    <s v="OFF-ST-10001272"/>
    <s v="Office Supplies"/>
    <s v="Storage"/>
    <x v="533"/>
    <n v="261.74"/>
    <n v="2"/>
    <x v="0"/>
    <n v="65.435000000000002"/>
    <x v="11"/>
    <x v="8"/>
    <x v="3"/>
  </r>
  <r>
    <x v="1298"/>
    <x v="697"/>
    <d v="2017-09-21T00:00:00"/>
    <s v="Second Class"/>
    <s v="AS-10225"/>
    <s v="Alan Schoenberger"/>
    <x v="1"/>
    <x v="0"/>
    <x v="212"/>
    <x v="7"/>
    <n v="84604"/>
    <x v="1"/>
    <s v="OFF-LA-10001175"/>
    <s v="Office Supplies"/>
    <s v="Labels"/>
    <x v="781"/>
    <n v="14.4"/>
    <n v="5"/>
    <x v="0"/>
    <n v="7.056"/>
    <x v="11"/>
    <x v="8"/>
    <x v="3"/>
  </r>
  <r>
    <x v="1299"/>
    <x v="765"/>
    <d v="2016-08-20T00:00:00"/>
    <s v="Standard Class"/>
    <s v="PK-19075"/>
    <s v="Pete Kriz"/>
    <x v="0"/>
    <x v="0"/>
    <x v="8"/>
    <x v="1"/>
    <n v="94110"/>
    <x v="1"/>
    <s v="OFF-EN-10004030"/>
    <s v="Office Supplies"/>
    <s v="Envelopes"/>
    <x v="136"/>
    <n v="10.86"/>
    <n v="3"/>
    <x v="0"/>
    <n v="5.1041999999999996"/>
    <x v="9"/>
    <x v="6"/>
    <x v="0"/>
  </r>
  <r>
    <x v="1300"/>
    <x v="100"/>
    <d v="2015-12-28T00:00:00"/>
    <s v="Standard Class"/>
    <s v="HR-14830"/>
    <s v="Harold Ryan"/>
    <x v="1"/>
    <x v="0"/>
    <x v="23"/>
    <x v="16"/>
    <n v="85234"/>
    <x v="1"/>
    <s v="FUR-CH-10004287"/>
    <s v="Furniture"/>
    <s v="Chairs"/>
    <x v="158"/>
    <n v="883.84"/>
    <n v="4"/>
    <x v="2"/>
    <n v="99.432000000000002"/>
    <x v="16"/>
    <x v="4"/>
    <x v="1"/>
  </r>
  <r>
    <x v="1301"/>
    <x v="354"/>
    <d v="2017-12-02T00:00:00"/>
    <s v="Standard Class"/>
    <s v="DG-13300"/>
    <s v="Deirdre Greer"/>
    <x v="1"/>
    <x v="0"/>
    <x v="20"/>
    <x v="15"/>
    <n v="10035"/>
    <x v="3"/>
    <s v="TEC-PH-10002834"/>
    <s v="Technology"/>
    <s v="Phones"/>
    <x v="1387"/>
    <n v="1979.89"/>
    <n v="11"/>
    <x v="0"/>
    <n v="494.97250000000003"/>
    <x v="22"/>
    <x v="0"/>
    <x v="3"/>
  </r>
  <r>
    <x v="1301"/>
    <x v="354"/>
    <d v="2017-12-02T00:00:00"/>
    <s v="Standard Class"/>
    <s v="DG-13300"/>
    <s v="Deirdre Greer"/>
    <x v="1"/>
    <x v="0"/>
    <x v="20"/>
    <x v="15"/>
    <n v="10035"/>
    <x v="3"/>
    <s v="OFF-EN-10003055"/>
    <s v="Office Supplies"/>
    <s v="Envelopes"/>
    <x v="882"/>
    <n v="79.959999999999994"/>
    <n v="2"/>
    <x v="0"/>
    <n v="35.981999999999999"/>
    <x v="22"/>
    <x v="0"/>
    <x v="3"/>
  </r>
  <r>
    <x v="1302"/>
    <x v="349"/>
    <d v="2017-04-15T00:00:00"/>
    <s v="First Class"/>
    <s v="CL-12700"/>
    <s v="Craig Leslie"/>
    <x v="2"/>
    <x v="0"/>
    <x v="24"/>
    <x v="25"/>
    <n v="65807"/>
    <x v="2"/>
    <s v="OFF-BI-10003460"/>
    <s v="Office Supplies"/>
    <s v="Binders"/>
    <x v="237"/>
    <n v="8.76"/>
    <n v="2"/>
    <x v="0"/>
    <n v="4.2047999999999996"/>
    <x v="19"/>
    <x v="3"/>
    <x v="3"/>
  </r>
  <r>
    <x v="1303"/>
    <x v="766"/>
    <d v="2016-05-04T00:00:00"/>
    <s v="First Class"/>
    <s v="HF-14995"/>
    <s v="Herbert Flentye"/>
    <x v="0"/>
    <x v="0"/>
    <x v="26"/>
    <x v="18"/>
    <n v="38109"/>
    <x v="0"/>
    <s v="OFF-LA-10001569"/>
    <s v="Office Supplies"/>
    <s v="Labels"/>
    <x v="639"/>
    <n v="3.984"/>
    <n v="1"/>
    <x v="2"/>
    <n v="1.2948"/>
    <x v="26"/>
    <x v="5"/>
    <x v="0"/>
  </r>
  <r>
    <x v="1303"/>
    <x v="766"/>
    <d v="2016-05-04T00:00:00"/>
    <s v="First Class"/>
    <s v="HF-14995"/>
    <s v="Herbert Flentye"/>
    <x v="0"/>
    <x v="0"/>
    <x v="26"/>
    <x v="18"/>
    <n v="38109"/>
    <x v="0"/>
    <s v="FUR-TA-10004534"/>
    <s v="Furniture"/>
    <s v="Tables"/>
    <x v="121"/>
    <n v="370.62"/>
    <n v="3"/>
    <x v="10"/>
    <n v="-142.071"/>
    <x v="26"/>
    <x v="5"/>
    <x v="0"/>
  </r>
  <r>
    <x v="1303"/>
    <x v="766"/>
    <d v="2016-05-04T00:00:00"/>
    <s v="First Class"/>
    <s v="HF-14995"/>
    <s v="Herbert Flentye"/>
    <x v="0"/>
    <x v="0"/>
    <x v="26"/>
    <x v="18"/>
    <n v="38109"/>
    <x v="0"/>
    <s v="OFF-BI-10002954"/>
    <s v="Office Supplies"/>
    <s v="Binders"/>
    <x v="1188"/>
    <n v="2.742"/>
    <n v="2"/>
    <x v="6"/>
    <n v="-2.0108000000000001"/>
    <x v="26"/>
    <x v="5"/>
    <x v="0"/>
  </r>
  <r>
    <x v="1304"/>
    <x v="393"/>
    <d v="2016-10-01T00:00:00"/>
    <s v="Same Day"/>
    <s v="HG-15025"/>
    <s v="Hunter Glantz"/>
    <x v="0"/>
    <x v="0"/>
    <x v="112"/>
    <x v="5"/>
    <n v="79109"/>
    <x v="2"/>
    <s v="TEC-AC-10003832"/>
    <s v="Technology"/>
    <s v="Accessories"/>
    <x v="463"/>
    <n v="79.512"/>
    <n v="3"/>
    <x v="2"/>
    <n v="20.8719"/>
    <x v="26"/>
    <x v="2"/>
    <x v="0"/>
  </r>
  <r>
    <x v="1304"/>
    <x v="393"/>
    <d v="2016-10-01T00:00:00"/>
    <s v="Same Day"/>
    <s v="HG-15025"/>
    <s v="Hunter Glantz"/>
    <x v="0"/>
    <x v="0"/>
    <x v="112"/>
    <x v="5"/>
    <n v="79109"/>
    <x v="2"/>
    <s v="OFF-PA-10000474"/>
    <s v="Office Supplies"/>
    <s v="Paper"/>
    <x v="33"/>
    <n v="28.352"/>
    <n v="1"/>
    <x v="2"/>
    <n v="9.5687999999999995"/>
    <x v="26"/>
    <x v="2"/>
    <x v="0"/>
  </r>
  <r>
    <x v="1305"/>
    <x v="767"/>
    <d v="2015-08-30T00:00:00"/>
    <s v="Standard Class"/>
    <s v="NL-18310"/>
    <s v="Nancy Lomonaco"/>
    <x v="2"/>
    <x v="0"/>
    <x v="1"/>
    <x v="1"/>
    <n v="90045"/>
    <x v="1"/>
    <s v="FUR-CH-10002774"/>
    <s v="Furniture"/>
    <s v="Chairs"/>
    <x v="23"/>
    <n v="40.783999999999999"/>
    <n v="1"/>
    <x v="2"/>
    <n v="4.5881999999999996"/>
    <x v="10"/>
    <x v="6"/>
    <x v="1"/>
  </r>
  <r>
    <x v="1305"/>
    <x v="767"/>
    <d v="2015-08-30T00:00:00"/>
    <s v="Standard Class"/>
    <s v="NL-18310"/>
    <s v="Nancy Lomonaco"/>
    <x v="2"/>
    <x v="0"/>
    <x v="1"/>
    <x v="1"/>
    <n v="90045"/>
    <x v="1"/>
    <s v="OFF-AP-10002765"/>
    <s v="Office Supplies"/>
    <s v="Appliances"/>
    <x v="1261"/>
    <n v="105.96"/>
    <n v="4"/>
    <x v="0"/>
    <n v="29.668800000000001"/>
    <x v="10"/>
    <x v="6"/>
    <x v="1"/>
  </r>
  <r>
    <x v="1306"/>
    <x v="340"/>
    <d v="2014-09-12T00:00:00"/>
    <s v="Second Class"/>
    <s v="RR-19525"/>
    <s v="Rick Reed"/>
    <x v="1"/>
    <x v="0"/>
    <x v="90"/>
    <x v="31"/>
    <n v="1852"/>
    <x v="3"/>
    <s v="OFF-PA-10001144"/>
    <s v="Office Supplies"/>
    <s v="Paper"/>
    <x v="163"/>
    <n v="166.44"/>
    <n v="3"/>
    <x v="0"/>
    <n v="79.891199999999998"/>
    <x v="3"/>
    <x v="8"/>
    <x v="2"/>
  </r>
  <r>
    <x v="1306"/>
    <x v="340"/>
    <d v="2014-09-12T00:00:00"/>
    <s v="Second Class"/>
    <s v="RR-19525"/>
    <s v="Rick Reed"/>
    <x v="1"/>
    <x v="0"/>
    <x v="90"/>
    <x v="31"/>
    <n v="1852"/>
    <x v="3"/>
    <s v="FUR-CH-10003761"/>
    <s v="Furniture"/>
    <s v="Chairs"/>
    <x v="1388"/>
    <n v="785.88"/>
    <n v="6"/>
    <x v="0"/>
    <n v="212.1876"/>
    <x v="3"/>
    <x v="8"/>
    <x v="2"/>
  </r>
  <r>
    <x v="1306"/>
    <x v="340"/>
    <d v="2014-09-12T00:00:00"/>
    <s v="Second Class"/>
    <s v="RR-19525"/>
    <s v="Rick Reed"/>
    <x v="1"/>
    <x v="0"/>
    <x v="90"/>
    <x v="31"/>
    <n v="1852"/>
    <x v="3"/>
    <s v="OFF-PA-10004665"/>
    <s v="Office Supplies"/>
    <s v="Paper"/>
    <x v="1389"/>
    <n v="26.2"/>
    <n v="2"/>
    <x v="0"/>
    <n v="12.837999999999999"/>
    <x v="3"/>
    <x v="8"/>
    <x v="2"/>
  </r>
  <r>
    <x v="1306"/>
    <x v="340"/>
    <d v="2014-09-12T00:00:00"/>
    <s v="Second Class"/>
    <s v="RR-19525"/>
    <s v="Rick Reed"/>
    <x v="1"/>
    <x v="0"/>
    <x v="90"/>
    <x v="31"/>
    <n v="1852"/>
    <x v="3"/>
    <s v="OFF-ST-10000078"/>
    <s v="Office Supplies"/>
    <s v="Storage"/>
    <x v="1227"/>
    <n v="1325.85"/>
    <n v="5"/>
    <x v="0"/>
    <n v="238.65299999999999"/>
    <x v="3"/>
    <x v="8"/>
    <x v="2"/>
  </r>
  <r>
    <x v="1307"/>
    <x v="734"/>
    <d v="2017-12-03T00:00:00"/>
    <s v="Same Day"/>
    <s v="TC-21295"/>
    <s v="Toby Carlisle"/>
    <x v="0"/>
    <x v="0"/>
    <x v="70"/>
    <x v="1"/>
    <n v="92024"/>
    <x v="1"/>
    <s v="OFF-PA-10000357"/>
    <s v="Office Supplies"/>
    <s v="Paper"/>
    <x v="1228"/>
    <n v="166.44"/>
    <n v="3"/>
    <x v="0"/>
    <n v="79.891199999999998"/>
    <x v="21"/>
    <x v="4"/>
    <x v="3"/>
  </r>
  <r>
    <x v="1308"/>
    <x v="344"/>
    <d v="2017-12-02T00:00:00"/>
    <s v="Standard Class"/>
    <s v="DB-13615"/>
    <s v="Doug Bickford"/>
    <x v="0"/>
    <x v="0"/>
    <x v="153"/>
    <x v="3"/>
    <n v="28806"/>
    <x v="0"/>
    <s v="OFF-AR-10000422"/>
    <s v="Office Supplies"/>
    <s v="Art"/>
    <x v="901"/>
    <n v="8.76"/>
    <n v="5"/>
    <x v="2"/>
    <n v="0.76649999999999996"/>
    <x v="8"/>
    <x v="0"/>
    <x v="3"/>
  </r>
  <r>
    <x v="1308"/>
    <x v="344"/>
    <d v="2017-12-02T00:00:00"/>
    <s v="Standard Class"/>
    <s v="DB-13615"/>
    <s v="Doug Bickford"/>
    <x v="0"/>
    <x v="0"/>
    <x v="153"/>
    <x v="3"/>
    <n v="28806"/>
    <x v="0"/>
    <s v="OFF-AP-10001205"/>
    <s v="Office Supplies"/>
    <s v="Appliances"/>
    <x v="1294"/>
    <n v="43.584000000000003"/>
    <n v="1"/>
    <x v="2"/>
    <n v="4.3583999999999996"/>
    <x v="8"/>
    <x v="0"/>
    <x v="3"/>
  </r>
  <r>
    <x v="1309"/>
    <x v="261"/>
    <d v="2014-06-21T00:00:00"/>
    <s v="Same Day"/>
    <s v="SV-20785"/>
    <s v="Stewart Visinsky"/>
    <x v="0"/>
    <x v="0"/>
    <x v="206"/>
    <x v="22"/>
    <n v="81001"/>
    <x v="1"/>
    <s v="OFF-BI-10001116"/>
    <s v="Office Supplies"/>
    <s v="Binders"/>
    <x v="1075"/>
    <n v="11.087999999999999"/>
    <n v="7"/>
    <x v="6"/>
    <n v="-8.1311999999999998"/>
    <x v="30"/>
    <x v="1"/>
    <x v="2"/>
  </r>
  <r>
    <x v="1309"/>
    <x v="261"/>
    <d v="2014-06-21T00:00:00"/>
    <s v="Same Day"/>
    <s v="SV-20785"/>
    <s v="Stewart Visinsky"/>
    <x v="0"/>
    <x v="0"/>
    <x v="206"/>
    <x v="22"/>
    <n v="81001"/>
    <x v="1"/>
    <s v="OFF-BI-10002931"/>
    <s v="Office Supplies"/>
    <s v="Binders"/>
    <x v="734"/>
    <n v="25.164000000000001"/>
    <n v="2"/>
    <x v="6"/>
    <n v="-16.776"/>
    <x v="30"/>
    <x v="1"/>
    <x v="2"/>
  </r>
  <r>
    <x v="1310"/>
    <x v="276"/>
    <d v="2017-01-27T00:00:00"/>
    <s v="Standard Class"/>
    <s v="MH-18115"/>
    <s v="Mick Hernandez"/>
    <x v="2"/>
    <x v="0"/>
    <x v="25"/>
    <x v="12"/>
    <n v="49201"/>
    <x v="2"/>
    <s v="OFF-BI-10000546"/>
    <s v="Office Supplies"/>
    <s v="Binders"/>
    <x v="614"/>
    <n v="14.4"/>
    <n v="5"/>
    <x v="0"/>
    <n v="7.056"/>
    <x v="30"/>
    <x v="9"/>
    <x v="3"/>
  </r>
  <r>
    <x v="1310"/>
    <x v="276"/>
    <d v="2017-01-27T00:00:00"/>
    <s v="Standard Class"/>
    <s v="MH-18115"/>
    <s v="Mick Hernandez"/>
    <x v="2"/>
    <x v="0"/>
    <x v="25"/>
    <x v="12"/>
    <n v="49201"/>
    <x v="2"/>
    <s v="TEC-AC-10002049"/>
    <s v="Technology"/>
    <s v="Accessories"/>
    <x v="695"/>
    <n v="619.95000000000005"/>
    <n v="5"/>
    <x v="0"/>
    <n v="111.59099999999999"/>
    <x v="30"/>
    <x v="9"/>
    <x v="3"/>
  </r>
  <r>
    <x v="1310"/>
    <x v="276"/>
    <d v="2017-01-27T00:00:00"/>
    <s v="Standard Class"/>
    <s v="MH-18115"/>
    <s v="Mick Hernandez"/>
    <x v="2"/>
    <x v="0"/>
    <x v="25"/>
    <x v="12"/>
    <n v="49201"/>
    <x v="2"/>
    <s v="OFF-BI-10001196"/>
    <s v="Office Supplies"/>
    <s v="Binders"/>
    <x v="1390"/>
    <n v="89.52"/>
    <n v="4"/>
    <x v="0"/>
    <n v="42.074399999999997"/>
    <x v="30"/>
    <x v="9"/>
    <x v="3"/>
  </r>
  <r>
    <x v="1310"/>
    <x v="276"/>
    <d v="2017-01-27T00:00:00"/>
    <s v="Standard Class"/>
    <s v="MH-18115"/>
    <s v="Mick Hernandez"/>
    <x v="2"/>
    <x v="0"/>
    <x v="25"/>
    <x v="12"/>
    <n v="49201"/>
    <x v="2"/>
    <s v="TEC-MA-10002981"/>
    <s v="Technology"/>
    <s v="Machines"/>
    <x v="1391"/>
    <n v="350.97300000000001"/>
    <n v="3"/>
    <x v="9"/>
    <n v="152.0883"/>
    <x v="30"/>
    <x v="9"/>
    <x v="3"/>
  </r>
  <r>
    <x v="1310"/>
    <x v="276"/>
    <d v="2017-01-27T00:00:00"/>
    <s v="Standard Class"/>
    <s v="MH-18115"/>
    <s v="Mick Hernandez"/>
    <x v="2"/>
    <x v="0"/>
    <x v="25"/>
    <x v="12"/>
    <n v="49201"/>
    <x v="2"/>
    <s v="TEC-PH-10003601"/>
    <s v="Technology"/>
    <s v="Phones"/>
    <x v="1392"/>
    <n v="164.99"/>
    <n v="1"/>
    <x v="0"/>
    <n v="49.497"/>
    <x v="30"/>
    <x v="9"/>
    <x v="3"/>
  </r>
  <r>
    <x v="1311"/>
    <x v="222"/>
    <d v="2017-07-06T00:00:00"/>
    <s v="Standard Class"/>
    <s v="CT-11995"/>
    <s v="Carol Triggs"/>
    <x v="0"/>
    <x v="0"/>
    <x v="1"/>
    <x v="1"/>
    <n v="90004"/>
    <x v="1"/>
    <s v="OFF-BI-10000632"/>
    <s v="Office Supplies"/>
    <s v="Binders"/>
    <x v="1297"/>
    <n v="312.55200000000002"/>
    <n v="9"/>
    <x v="2"/>
    <n v="101.57940000000001"/>
    <x v="25"/>
    <x v="1"/>
    <x v="3"/>
  </r>
  <r>
    <x v="1312"/>
    <x v="47"/>
    <d v="2016-09-11T00:00:00"/>
    <s v="Standard Class"/>
    <s v="KB-16315"/>
    <s v="Karl Braun"/>
    <x v="0"/>
    <x v="0"/>
    <x v="222"/>
    <x v="3"/>
    <n v="27360"/>
    <x v="0"/>
    <s v="OFF-EN-10003055"/>
    <s v="Office Supplies"/>
    <s v="Envelopes"/>
    <x v="882"/>
    <n v="95.951999999999998"/>
    <n v="3"/>
    <x v="2"/>
    <n v="29.984999999999999"/>
    <x v="24"/>
    <x v="8"/>
    <x v="0"/>
  </r>
  <r>
    <x v="1312"/>
    <x v="47"/>
    <d v="2016-09-11T00:00:00"/>
    <s v="Standard Class"/>
    <s v="KB-16315"/>
    <s v="Karl Braun"/>
    <x v="0"/>
    <x v="0"/>
    <x v="222"/>
    <x v="3"/>
    <n v="27360"/>
    <x v="0"/>
    <s v="OFF-BI-10001031"/>
    <s v="Office Supplies"/>
    <s v="Binders"/>
    <x v="874"/>
    <n v="3.2040000000000002"/>
    <n v="2"/>
    <x v="6"/>
    <n v="-2.4563999999999999"/>
    <x v="24"/>
    <x v="8"/>
    <x v="0"/>
  </r>
  <r>
    <x v="1313"/>
    <x v="578"/>
    <d v="2016-08-05T00:00:00"/>
    <s v="First Class"/>
    <s v="RA-19285"/>
    <s v="Ralph Arnett"/>
    <x v="0"/>
    <x v="0"/>
    <x v="97"/>
    <x v="10"/>
    <n v="61604"/>
    <x v="2"/>
    <s v="OFF-BI-10002003"/>
    <s v="Office Supplies"/>
    <s v="Binders"/>
    <x v="1393"/>
    <n v="3.98"/>
    <n v="5"/>
    <x v="3"/>
    <n v="-6.5670000000000002"/>
    <x v="18"/>
    <x v="6"/>
    <x v="0"/>
  </r>
  <r>
    <x v="1314"/>
    <x v="768"/>
    <d v="2015-11-14T00:00:00"/>
    <s v="First Class"/>
    <s v="YC-21895"/>
    <s v="Yoseph Carroll"/>
    <x v="1"/>
    <x v="0"/>
    <x v="1"/>
    <x v="1"/>
    <n v="90032"/>
    <x v="1"/>
    <s v="OFF-PA-10003016"/>
    <s v="Office Supplies"/>
    <s v="Paper"/>
    <x v="1394"/>
    <n v="15.7"/>
    <n v="5"/>
    <x v="0"/>
    <n v="7.0650000000000004"/>
    <x v="1"/>
    <x v="0"/>
    <x v="1"/>
  </r>
  <r>
    <x v="1315"/>
    <x v="479"/>
    <d v="2014-07-02T00:00:00"/>
    <s v="First Class"/>
    <s v="RA-19915"/>
    <s v="Russell Applegate"/>
    <x v="0"/>
    <x v="0"/>
    <x v="22"/>
    <x v="10"/>
    <n v="60653"/>
    <x v="2"/>
    <s v="OFF-AR-10004582"/>
    <s v="Office Supplies"/>
    <s v="Art"/>
    <x v="1184"/>
    <n v="5.2480000000000002"/>
    <n v="4"/>
    <x v="2"/>
    <n v="1.64"/>
    <x v="17"/>
    <x v="1"/>
    <x v="2"/>
  </r>
  <r>
    <x v="1316"/>
    <x v="769"/>
    <d v="2017-12-08T00:00:00"/>
    <s v="Standard Class"/>
    <s v="CM-12160"/>
    <s v="Charles McCrossin"/>
    <x v="0"/>
    <x v="0"/>
    <x v="10"/>
    <x v="9"/>
    <n v="19134"/>
    <x v="3"/>
    <s v="OFF-BI-10004364"/>
    <s v="Office Supplies"/>
    <s v="Binders"/>
    <x v="305"/>
    <n v="5.3460000000000001"/>
    <n v="3"/>
    <x v="6"/>
    <n v="-4.4550000000000001"/>
    <x v="18"/>
    <x v="4"/>
    <x v="3"/>
  </r>
  <r>
    <x v="1317"/>
    <x v="770"/>
    <d v="2016-09-02T00:00:00"/>
    <s v="Standard Class"/>
    <s v="CS-12130"/>
    <s v="Chad Sievert"/>
    <x v="0"/>
    <x v="0"/>
    <x v="323"/>
    <x v="22"/>
    <n v="80112"/>
    <x v="1"/>
    <s v="OFF-PA-10002246"/>
    <s v="Office Supplies"/>
    <s v="Paper"/>
    <x v="1395"/>
    <n v="15.48"/>
    <n v="3"/>
    <x v="2"/>
    <n v="5.6115000000000004"/>
    <x v="22"/>
    <x v="6"/>
    <x v="0"/>
  </r>
  <r>
    <x v="1317"/>
    <x v="770"/>
    <d v="2016-09-02T00:00:00"/>
    <s v="Standard Class"/>
    <s v="CS-12130"/>
    <s v="Chad Sievert"/>
    <x v="0"/>
    <x v="0"/>
    <x v="323"/>
    <x v="22"/>
    <n v="80112"/>
    <x v="1"/>
    <s v="TEC-PH-10002890"/>
    <s v="Technology"/>
    <s v="Phones"/>
    <x v="1396"/>
    <n v="108.57599999999999"/>
    <n v="3"/>
    <x v="2"/>
    <n v="8.1432000000000002"/>
    <x v="22"/>
    <x v="6"/>
    <x v="0"/>
  </r>
  <r>
    <x v="1318"/>
    <x v="115"/>
    <d v="2016-01-28T00:00:00"/>
    <s v="Standard Class"/>
    <s v="AJ-10795"/>
    <s v="Anthony Johnson"/>
    <x v="1"/>
    <x v="0"/>
    <x v="4"/>
    <x v="4"/>
    <n v="98115"/>
    <x v="1"/>
    <s v="FUR-FU-10001475"/>
    <s v="Furniture"/>
    <s v="Furnishings"/>
    <x v="504"/>
    <n v="109.9"/>
    <n v="5"/>
    <x v="0"/>
    <n v="37.366"/>
    <x v="6"/>
    <x v="9"/>
    <x v="0"/>
  </r>
  <r>
    <x v="1319"/>
    <x v="771"/>
    <d v="2014-10-20T00:00:00"/>
    <s v="Standard Class"/>
    <s v="DL-12865"/>
    <s v="Dan Lawera"/>
    <x v="0"/>
    <x v="0"/>
    <x v="146"/>
    <x v="2"/>
    <n v="33012"/>
    <x v="0"/>
    <s v="FUR-FU-10004270"/>
    <s v="Furniture"/>
    <s v="Furnishings"/>
    <x v="1381"/>
    <n v="15.384"/>
    <n v="1"/>
    <x v="2"/>
    <n v="4.0382999999999996"/>
    <x v="4"/>
    <x v="2"/>
    <x v="2"/>
  </r>
  <r>
    <x v="1320"/>
    <x v="569"/>
    <d v="2016-02-09T00:00:00"/>
    <s v="First Class"/>
    <s v="BE-11410"/>
    <s v="Bobby Elias"/>
    <x v="0"/>
    <x v="0"/>
    <x v="152"/>
    <x v="24"/>
    <n v="43130"/>
    <x v="3"/>
    <s v="OFF-PA-10003465"/>
    <s v="Office Supplies"/>
    <s v="Paper"/>
    <x v="423"/>
    <n v="30.352"/>
    <n v="2"/>
    <x v="2"/>
    <n v="10.623200000000001"/>
    <x v="29"/>
    <x v="11"/>
    <x v="0"/>
  </r>
  <r>
    <x v="1321"/>
    <x v="772"/>
    <d v="2014-03-23T00:00:00"/>
    <s v="Standard Class"/>
    <s v="SM-20320"/>
    <s v="Sean Miller"/>
    <x v="2"/>
    <x v="0"/>
    <x v="108"/>
    <x v="2"/>
    <n v="32216"/>
    <x v="0"/>
    <s v="TEC-MA-10003626"/>
    <s v="Technology"/>
    <s v="Machines"/>
    <x v="1397"/>
    <n v="821.3"/>
    <n v="4"/>
    <x v="5"/>
    <n v="-16.425999999999998"/>
    <x v="15"/>
    <x v="10"/>
    <x v="2"/>
  </r>
  <r>
    <x v="1321"/>
    <x v="772"/>
    <d v="2014-03-23T00:00:00"/>
    <s v="Standard Class"/>
    <s v="SM-20320"/>
    <s v="Sean Miller"/>
    <x v="2"/>
    <x v="0"/>
    <x v="108"/>
    <x v="2"/>
    <n v="32216"/>
    <x v="0"/>
    <s v="TEC-MA-10002412"/>
    <s v="Technology"/>
    <s v="Machines"/>
    <x v="1398"/>
    <n v="22638.48"/>
    <n v="6"/>
    <x v="5"/>
    <n v="-1811.0784000000001"/>
    <x v="15"/>
    <x v="10"/>
    <x v="2"/>
  </r>
  <r>
    <x v="1321"/>
    <x v="772"/>
    <d v="2014-03-23T00:00:00"/>
    <s v="Standard Class"/>
    <s v="SM-20320"/>
    <s v="Sean Miller"/>
    <x v="2"/>
    <x v="0"/>
    <x v="108"/>
    <x v="2"/>
    <n v="32216"/>
    <x v="0"/>
    <s v="OFF-PA-10001804"/>
    <s v="Office Supplies"/>
    <s v="Paper"/>
    <x v="129"/>
    <n v="21.376000000000001"/>
    <n v="4"/>
    <x v="2"/>
    <n v="7.4816000000000003"/>
    <x v="15"/>
    <x v="10"/>
    <x v="2"/>
  </r>
  <r>
    <x v="1321"/>
    <x v="772"/>
    <d v="2014-03-23T00:00:00"/>
    <s v="Standard Class"/>
    <s v="SM-20320"/>
    <s v="Sean Miller"/>
    <x v="2"/>
    <x v="0"/>
    <x v="108"/>
    <x v="2"/>
    <n v="32216"/>
    <x v="0"/>
    <s v="OFF-AR-10003183"/>
    <s v="Office Supplies"/>
    <s v="Art"/>
    <x v="1399"/>
    <n v="8.016"/>
    <n v="3"/>
    <x v="2"/>
    <n v="1.002"/>
    <x v="15"/>
    <x v="10"/>
    <x v="2"/>
  </r>
  <r>
    <x v="1321"/>
    <x v="772"/>
    <d v="2014-03-23T00:00:00"/>
    <s v="Standard Class"/>
    <s v="SM-20320"/>
    <s v="Sean Miller"/>
    <x v="2"/>
    <x v="0"/>
    <x v="108"/>
    <x v="2"/>
    <n v="32216"/>
    <x v="0"/>
    <s v="FUR-FU-10004270"/>
    <s v="Furniture"/>
    <s v="Furnishings"/>
    <x v="1381"/>
    <n v="30.768000000000001"/>
    <n v="2"/>
    <x v="2"/>
    <n v="8.0765999999999991"/>
    <x v="15"/>
    <x v="10"/>
    <x v="2"/>
  </r>
  <r>
    <x v="1321"/>
    <x v="772"/>
    <d v="2014-03-23T00:00:00"/>
    <s v="Standard Class"/>
    <s v="SM-20320"/>
    <s v="Sean Miller"/>
    <x v="2"/>
    <x v="0"/>
    <x v="108"/>
    <x v="2"/>
    <n v="32216"/>
    <x v="0"/>
    <s v="OFF-FA-10003112"/>
    <s v="Office Supplies"/>
    <s v="Fasteners"/>
    <x v="128"/>
    <n v="18.936"/>
    <n v="3"/>
    <x v="2"/>
    <n v="5.9175000000000004"/>
    <x v="15"/>
    <x v="10"/>
    <x v="2"/>
  </r>
  <r>
    <x v="1321"/>
    <x v="772"/>
    <d v="2014-03-23T00:00:00"/>
    <s v="Standard Class"/>
    <s v="SM-20320"/>
    <s v="Sean Miller"/>
    <x v="2"/>
    <x v="0"/>
    <x v="108"/>
    <x v="2"/>
    <n v="32216"/>
    <x v="0"/>
    <s v="FUR-FU-10001986"/>
    <s v="Furniture"/>
    <s v="Furnishings"/>
    <x v="1142"/>
    <n v="122.352"/>
    <n v="3"/>
    <x v="2"/>
    <n v="15.294"/>
    <x v="15"/>
    <x v="10"/>
    <x v="2"/>
  </r>
  <r>
    <x v="1322"/>
    <x v="773"/>
    <d v="2014-05-30T00:00:00"/>
    <s v="Standard Class"/>
    <s v="RP-19390"/>
    <s v="Resi Pölking"/>
    <x v="0"/>
    <x v="0"/>
    <x v="248"/>
    <x v="39"/>
    <n v="21215"/>
    <x v="3"/>
    <s v="OFF-PA-10002319"/>
    <s v="Office Supplies"/>
    <s v="Paper"/>
    <x v="1400"/>
    <n v="116.28"/>
    <n v="3"/>
    <x v="0"/>
    <n v="56.977200000000003"/>
    <x v="16"/>
    <x v="5"/>
    <x v="2"/>
  </r>
  <r>
    <x v="1323"/>
    <x v="497"/>
    <d v="2017-07-13T00:00:00"/>
    <s v="Second Class"/>
    <s v="JD-16015"/>
    <s v="Joy Daniels"/>
    <x v="0"/>
    <x v="0"/>
    <x v="20"/>
    <x v="15"/>
    <n v="10009"/>
    <x v="3"/>
    <s v="TEC-AC-10002323"/>
    <s v="Technology"/>
    <s v="Accessories"/>
    <x v="177"/>
    <n v="132.6"/>
    <n v="6"/>
    <x v="0"/>
    <n v="17.238"/>
    <x v="2"/>
    <x v="7"/>
    <x v="3"/>
  </r>
  <r>
    <x v="1324"/>
    <x v="114"/>
    <d v="2017-06-21T00:00:00"/>
    <s v="Standard Class"/>
    <s v="AB-10255"/>
    <s v="Alejandro Ballentine"/>
    <x v="2"/>
    <x v="0"/>
    <x v="51"/>
    <x v="27"/>
    <n v="88220"/>
    <x v="1"/>
    <s v="OFF-SU-10001165"/>
    <s v="Office Supplies"/>
    <s v="Supplies"/>
    <x v="1048"/>
    <n v="16.68"/>
    <n v="2"/>
    <x v="0"/>
    <n v="4.3368000000000002"/>
    <x v="9"/>
    <x v="1"/>
    <x v="3"/>
  </r>
  <r>
    <x v="1324"/>
    <x v="114"/>
    <d v="2017-06-21T00:00:00"/>
    <s v="Standard Class"/>
    <s v="AB-10255"/>
    <s v="Alejandro Ballentine"/>
    <x v="2"/>
    <x v="0"/>
    <x v="51"/>
    <x v="27"/>
    <n v="88220"/>
    <x v="1"/>
    <s v="OFF-PA-10001246"/>
    <s v="Office Supplies"/>
    <s v="Paper"/>
    <x v="1401"/>
    <n v="19.440000000000001"/>
    <n v="3"/>
    <x v="0"/>
    <n v="9.3312000000000008"/>
    <x v="9"/>
    <x v="1"/>
    <x v="3"/>
  </r>
  <r>
    <x v="1324"/>
    <x v="114"/>
    <d v="2017-06-21T00:00:00"/>
    <s v="Standard Class"/>
    <s v="AB-10255"/>
    <s v="Alejandro Ballentine"/>
    <x v="2"/>
    <x v="0"/>
    <x v="51"/>
    <x v="27"/>
    <n v="88220"/>
    <x v="1"/>
    <s v="OFF-PA-10001815"/>
    <s v="Office Supplies"/>
    <s v="Paper"/>
    <x v="1402"/>
    <n v="192.16"/>
    <n v="4"/>
    <x v="0"/>
    <n v="92.236800000000002"/>
    <x v="9"/>
    <x v="1"/>
    <x v="3"/>
  </r>
  <r>
    <x v="1325"/>
    <x v="564"/>
    <d v="2015-02-06T00:00:00"/>
    <s v="Standard Class"/>
    <s v="CC-12145"/>
    <s v="Charles Crestani"/>
    <x v="0"/>
    <x v="0"/>
    <x v="1"/>
    <x v="1"/>
    <n v="90049"/>
    <x v="1"/>
    <s v="FUR-FU-10001876"/>
    <s v="Furniture"/>
    <s v="Furnishings"/>
    <x v="1403"/>
    <n v="227.36"/>
    <n v="7"/>
    <x v="0"/>
    <n v="81.849599999999995"/>
    <x v="17"/>
    <x v="9"/>
    <x v="1"/>
  </r>
  <r>
    <x v="1325"/>
    <x v="564"/>
    <d v="2015-02-06T00:00:00"/>
    <s v="Standard Class"/>
    <s v="CC-12145"/>
    <s v="Charles Crestani"/>
    <x v="0"/>
    <x v="0"/>
    <x v="1"/>
    <x v="1"/>
    <n v="90049"/>
    <x v="1"/>
    <s v="TEC-MA-10000488"/>
    <s v="Technology"/>
    <s v="Machines"/>
    <x v="1138"/>
    <n v="1919.9760000000001"/>
    <n v="3"/>
    <x v="2"/>
    <n v="215.9973"/>
    <x v="17"/>
    <x v="9"/>
    <x v="1"/>
  </r>
  <r>
    <x v="1326"/>
    <x v="555"/>
    <d v="2015-12-15T00:00:00"/>
    <s v="Standard Class"/>
    <s v="GH-14425"/>
    <s v="Gary Hwang"/>
    <x v="0"/>
    <x v="0"/>
    <x v="108"/>
    <x v="2"/>
    <n v="32216"/>
    <x v="0"/>
    <s v="OFF-BI-10001098"/>
    <s v="Office Supplies"/>
    <s v="Binders"/>
    <x v="410"/>
    <n v="12.827999999999999"/>
    <n v="2"/>
    <x v="6"/>
    <n v="-8.9795999999999996"/>
    <x v="2"/>
    <x v="4"/>
    <x v="1"/>
  </r>
  <r>
    <x v="1327"/>
    <x v="449"/>
    <d v="2017-10-11T00:00:00"/>
    <s v="First Class"/>
    <s v="CP-12085"/>
    <s v="Cathy Prescott"/>
    <x v="1"/>
    <x v="0"/>
    <x v="80"/>
    <x v="24"/>
    <n v="44107"/>
    <x v="3"/>
    <s v="FUR-FU-10003577"/>
    <s v="Furniture"/>
    <s v="Furnishings"/>
    <x v="613"/>
    <n v="45.887999999999998"/>
    <n v="4"/>
    <x v="2"/>
    <n v="9.1776"/>
    <x v="3"/>
    <x v="2"/>
    <x v="3"/>
  </r>
  <r>
    <x v="1328"/>
    <x v="570"/>
    <d v="2017-08-01T00:00:00"/>
    <s v="Second Class"/>
    <s v="GM-14440"/>
    <s v="Gary McGarr"/>
    <x v="0"/>
    <x v="0"/>
    <x v="21"/>
    <x v="15"/>
    <n v="12180"/>
    <x v="3"/>
    <s v="OFF-AR-10002656"/>
    <s v="Office Supplies"/>
    <s v="Art"/>
    <x v="159"/>
    <n v="60.12"/>
    <n v="9"/>
    <x v="0"/>
    <n v="22.244399999999999"/>
    <x v="25"/>
    <x v="7"/>
    <x v="3"/>
  </r>
  <r>
    <x v="1329"/>
    <x v="573"/>
    <d v="2014-04-29T00:00:00"/>
    <s v="Standard Class"/>
    <s v="LC-16885"/>
    <s v="Lena Creighton"/>
    <x v="0"/>
    <x v="0"/>
    <x v="40"/>
    <x v="3"/>
    <n v="28403"/>
    <x v="0"/>
    <s v="TEC-PH-10004531"/>
    <s v="Technology"/>
    <s v="Phones"/>
    <x v="1404"/>
    <n v="302.37599999999998"/>
    <n v="3"/>
    <x v="2"/>
    <n v="37.796999999999997"/>
    <x v="10"/>
    <x v="3"/>
    <x v="2"/>
  </r>
  <r>
    <x v="1330"/>
    <x v="494"/>
    <d v="2015-12-06T00:00:00"/>
    <s v="Standard Class"/>
    <s v="BT-11305"/>
    <s v="Beth Thompson"/>
    <x v="2"/>
    <x v="0"/>
    <x v="4"/>
    <x v="4"/>
    <n v="98105"/>
    <x v="1"/>
    <s v="OFF-AR-10003251"/>
    <s v="Office Supplies"/>
    <s v="Art"/>
    <x v="1050"/>
    <n v="13.9"/>
    <n v="5"/>
    <x v="0"/>
    <n v="5.56"/>
    <x v="26"/>
    <x v="4"/>
    <x v="1"/>
  </r>
  <r>
    <x v="1331"/>
    <x v="774"/>
    <d v="2014-12-08T00:00:00"/>
    <s v="Standard Class"/>
    <s v="CP-12085"/>
    <s v="Cathy Prescott"/>
    <x v="1"/>
    <x v="0"/>
    <x v="20"/>
    <x v="15"/>
    <n v="10024"/>
    <x v="3"/>
    <s v="TEC-PH-10000673"/>
    <s v="Technology"/>
    <s v="Phones"/>
    <x v="1405"/>
    <n v="129.97999999999999"/>
    <n v="2"/>
    <x v="0"/>
    <n v="62.3904"/>
    <x v="18"/>
    <x v="4"/>
    <x v="2"/>
  </r>
  <r>
    <x v="1332"/>
    <x v="775"/>
    <d v="2017-09-01T00:00:00"/>
    <s v="Standard Class"/>
    <s v="SC-20680"/>
    <s v="Steve Carroll"/>
    <x v="2"/>
    <x v="0"/>
    <x v="38"/>
    <x v="32"/>
    <n v="31907"/>
    <x v="0"/>
    <s v="TEC-AC-10000158"/>
    <s v="Technology"/>
    <s v="Accessories"/>
    <x v="357"/>
    <n v="71.98"/>
    <n v="2"/>
    <x v="0"/>
    <n v="15.1158"/>
    <x v="20"/>
    <x v="6"/>
    <x v="3"/>
  </r>
  <r>
    <x v="1333"/>
    <x v="557"/>
    <d v="2014-09-13T00:00:00"/>
    <s v="Standard Class"/>
    <s v="DK-13375"/>
    <s v="Dennis Kane"/>
    <x v="0"/>
    <x v="0"/>
    <x v="20"/>
    <x v="15"/>
    <n v="10024"/>
    <x v="3"/>
    <s v="TEC-PH-10002075"/>
    <s v="Technology"/>
    <s v="Phones"/>
    <x v="1406"/>
    <n v="377.97"/>
    <n v="3"/>
    <x v="0"/>
    <n v="109.6113"/>
    <x v="29"/>
    <x v="8"/>
    <x v="2"/>
  </r>
  <r>
    <x v="1334"/>
    <x v="202"/>
    <d v="2017-12-27T00:00:00"/>
    <s v="Standard Class"/>
    <s v="SE-20110"/>
    <s v="Sanjit Engle"/>
    <x v="0"/>
    <x v="0"/>
    <x v="116"/>
    <x v="1"/>
    <n v="92627"/>
    <x v="1"/>
    <s v="OFF-ST-10004340"/>
    <s v="Office Supplies"/>
    <s v="Storage"/>
    <x v="817"/>
    <n v="124.36"/>
    <n v="2"/>
    <x v="0"/>
    <n v="33.577199999999998"/>
    <x v="30"/>
    <x v="4"/>
    <x v="3"/>
  </r>
  <r>
    <x v="1335"/>
    <x v="776"/>
    <d v="2014-12-08T00:00:00"/>
    <s v="Second Class"/>
    <s v="LF-17185"/>
    <s v="Luke Foster"/>
    <x v="0"/>
    <x v="0"/>
    <x v="12"/>
    <x v="5"/>
    <n v="77095"/>
    <x v="2"/>
    <s v="FUR-FU-10002759"/>
    <s v="Furniture"/>
    <s v="Furnishings"/>
    <x v="560"/>
    <n v="23.975999999999999"/>
    <n v="3"/>
    <x v="7"/>
    <n v="-14.3856"/>
    <x v="24"/>
    <x v="4"/>
    <x v="2"/>
  </r>
  <r>
    <x v="1336"/>
    <x v="130"/>
    <d v="2014-11-08T00:00:00"/>
    <s v="Second Class"/>
    <s v="ON-18715"/>
    <s v="Odella Nelson"/>
    <x v="1"/>
    <x v="0"/>
    <x v="143"/>
    <x v="3"/>
    <n v="27511"/>
    <x v="0"/>
    <s v="OFF-FA-10000585"/>
    <s v="Office Supplies"/>
    <s v="Fasteners"/>
    <x v="204"/>
    <n v="8.3759999999999994"/>
    <n v="3"/>
    <x v="2"/>
    <n v="2.7222"/>
    <x v="18"/>
    <x v="0"/>
    <x v="2"/>
  </r>
  <r>
    <x v="1336"/>
    <x v="130"/>
    <d v="2014-11-08T00:00:00"/>
    <s v="Second Class"/>
    <s v="ON-18715"/>
    <s v="Odella Nelson"/>
    <x v="1"/>
    <x v="0"/>
    <x v="143"/>
    <x v="3"/>
    <n v="27511"/>
    <x v="0"/>
    <s v="OFF-AP-10004859"/>
    <s v="Office Supplies"/>
    <s v="Appliances"/>
    <x v="930"/>
    <n v="58.24"/>
    <n v="5"/>
    <x v="2"/>
    <n v="5.0960000000000001"/>
    <x v="18"/>
    <x v="0"/>
    <x v="2"/>
  </r>
  <r>
    <x v="1337"/>
    <x v="167"/>
    <d v="2016-04-19T00:00:00"/>
    <s v="Second Class"/>
    <s v="TB-21400"/>
    <s v="Tom Boeckenhauer"/>
    <x v="0"/>
    <x v="0"/>
    <x v="166"/>
    <x v="17"/>
    <n v="22304"/>
    <x v="0"/>
    <s v="OFF-ST-10001558"/>
    <s v="Office Supplies"/>
    <s v="Storage"/>
    <x v="719"/>
    <n v="81.2"/>
    <n v="5"/>
    <x v="0"/>
    <n v="12.18"/>
    <x v="19"/>
    <x v="3"/>
    <x v="0"/>
  </r>
  <r>
    <x v="1338"/>
    <x v="777"/>
    <d v="2014-10-08T00:00:00"/>
    <s v="Standard Class"/>
    <s v="DF-13135"/>
    <s v="David Flashing"/>
    <x v="0"/>
    <x v="0"/>
    <x v="132"/>
    <x v="1"/>
    <n v="94591"/>
    <x v="1"/>
    <s v="OFF-LA-10004689"/>
    <s v="Office Supplies"/>
    <s v="Labels"/>
    <x v="264"/>
    <n v="14.45"/>
    <n v="5"/>
    <x v="0"/>
    <n v="6.7915000000000001"/>
    <x v="18"/>
    <x v="2"/>
    <x v="2"/>
  </r>
  <r>
    <x v="1338"/>
    <x v="777"/>
    <d v="2014-10-08T00:00:00"/>
    <s v="Standard Class"/>
    <s v="DF-13135"/>
    <s v="David Flashing"/>
    <x v="0"/>
    <x v="0"/>
    <x v="132"/>
    <x v="1"/>
    <n v="94591"/>
    <x v="1"/>
    <s v="OFF-BI-10002867"/>
    <s v="Office Supplies"/>
    <s v="Binders"/>
    <x v="972"/>
    <n v="95.647999999999996"/>
    <n v="2"/>
    <x v="2"/>
    <n v="31.085599999999999"/>
    <x v="18"/>
    <x v="2"/>
    <x v="2"/>
  </r>
  <r>
    <x v="1339"/>
    <x v="659"/>
    <d v="2017-11-13T00:00:00"/>
    <s v="Standard Class"/>
    <s v="EP-13915"/>
    <s v="Emily Phan"/>
    <x v="0"/>
    <x v="0"/>
    <x v="10"/>
    <x v="9"/>
    <n v="19120"/>
    <x v="3"/>
    <s v="TEC-PH-10003811"/>
    <s v="Technology"/>
    <s v="Phones"/>
    <x v="1196"/>
    <n v="359.97"/>
    <n v="5"/>
    <x v="10"/>
    <n v="-71.994"/>
    <x v="29"/>
    <x v="0"/>
    <x v="3"/>
  </r>
  <r>
    <x v="1339"/>
    <x v="659"/>
    <d v="2017-11-13T00:00:00"/>
    <s v="Standard Class"/>
    <s v="EP-13915"/>
    <s v="Emily Phan"/>
    <x v="0"/>
    <x v="0"/>
    <x v="10"/>
    <x v="9"/>
    <n v="19120"/>
    <x v="3"/>
    <s v="FUR-TA-10000849"/>
    <s v="Furniture"/>
    <s v="Tables"/>
    <x v="1327"/>
    <n v="350.35199999999998"/>
    <n v="4"/>
    <x v="10"/>
    <n v="-140.14080000000001"/>
    <x v="29"/>
    <x v="0"/>
    <x v="3"/>
  </r>
  <r>
    <x v="1340"/>
    <x v="66"/>
    <d v="2017-12-24T00:00:00"/>
    <s v="First Class"/>
    <s v="SK-19990"/>
    <s v="Sally Knutson"/>
    <x v="0"/>
    <x v="0"/>
    <x v="167"/>
    <x v="24"/>
    <n v="43615"/>
    <x v="3"/>
    <s v="OFF-BI-10000848"/>
    <s v="Office Supplies"/>
    <s v="Binders"/>
    <x v="520"/>
    <n v="1.641"/>
    <n v="1"/>
    <x v="6"/>
    <n v="-1.3128"/>
    <x v="6"/>
    <x v="4"/>
    <x v="3"/>
  </r>
  <r>
    <x v="1340"/>
    <x v="66"/>
    <d v="2017-12-24T00:00:00"/>
    <s v="First Class"/>
    <s v="SK-19990"/>
    <s v="Sally Knutson"/>
    <x v="0"/>
    <x v="0"/>
    <x v="167"/>
    <x v="24"/>
    <n v="43615"/>
    <x v="3"/>
    <s v="TEC-PH-10003072"/>
    <s v="Technology"/>
    <s v="Phones"/>
    <x v="1319"/>
    <n v="629.95799999999997"/>
    <n v="7"/>
    <x v="10"/>
    <n v="94.493700000000004"/>
    <x v="6"/>
    <x v="4"/>
    <x v="3"/>
  </r>
  <r>
    <x v="1341"/>
    <x v="778"/>
    <d v="2017-02-19T00:00:00"/>
    <s v="Standard Class"/>
    <s v="FH-14350"/>
    <s v="Fred Harton"/>
    <x v="0"/>
    <x v="0"/>
    <x v="4"/>
    <x v="4"/>
    <n v="98105"/>
    <x v="1"/>
    <s v="OFF-AR-10001547"/>
    <s v="Office Supplies"/>
    <s v="Art"/>
    <x v="148"/>
    <n v="6.63"/>
    <n v="3"/>
    <x v="0"/>
    <n v="1.7901"/>
    <x v="7"/>
    <x v="11"/>
    <x v="3"/>
  </r>
  <r>
    <x v="1341"/>
    <x v="778"/>
    <d v="2017-02-19T00:00:00"/>
    <s v="Standard Class"/>
    <s v="FH-14350"/>
    <s v="Fred Harton"/>
    <x v="0"/>
    <x v="0"/>
    <x v="4"/>
    <x v="4"/>
    <n v="98105"/>
    <x v="1"/>
    <s v="TEC-AC-10001838"/>
    <s v="Technology"/>
    <s v="Accessories"/>
    <x v="651"/>
    <n v="799.96"/>
    <n v="4"/>
    <x v="0"/>
    <n v="343.9828"/>
    <x v="7"/>
    <x v="11"/>
    <x v="3"/>
  </r>
  <r>
    <x v="1341"/>
    <x v="778"/>
    <d v="2017-02-19T00:00:00"/>
    <s v="Standard Class"/>
    <s v="FH-14350"/>
    <s v="Fred Harton"/>
    <x v="0"/>
    <x v="0"/>
    <x v="4"/>
    <x v="4"/>
    <n v="98105"/>
    <x v="1"/>
    <s v="FUR-FU-10004017"/>
    <s v="Furniture"/>
    <s v="Furnishings"/>
    <x v="217"/>
    <n v="107.53"/>
    <n v="1"/>
    <x v="0"/>
    <n v="21.506"/>
    <x v="7"/>
    <x v="11"/>
    <x v="3"/>
  </r>
  <r>
    <x v="1342"/>
    <x v="779"/>
    <d v="2014-07-06T00:00:00"/>
    <s v="Standard Class"/>
    <s v="EH-13945"/>
    <s v="Eric Hoffmann"/>
    <x v="0"/>
    <x v="0"/>
    <x v="135"/>
    <x v="30"/>
    <n v="7060"/>
    <x v="3"/>
    <s v="TEC-PH-10002923"/>
    <s v="Technology"/>
    <s v="Phones"/>
    <x v="687"/>
    <n v="73.98"/>
    <n v="2"/>
    <x v="0"/>
    <n v="19.974599999999999"/>
    <x v="28"/>
    <x v="7"/>
    <x v="2"/>
  </r>
  <r>
    <x v="1342"/>
    <x v="779"/>
    <d v="2014-07-06T00:00:00"/>
    <s v="Standard Class"/>
    <s v="EH-13945"/>
    <s v="Eric Hoffmann"/>
    <x v="0"/>
    <x v="0"/>
    <x v="135"/>
    <x v="30"/>
    <n v="7060"/>
    <x v="3"/>
    <s v="OFF-AR-10000716"/>
    <s v="Office Supplies"/>
    <s v="Art"/>
    <x v="794"/>
    <n v="5.58"/>
    <n v="1"/>
    <x v="0"/>
    <n v="2.1762000000000001"/>
    <x v="28"/>
    <x v="7"/>
    <x v="2"/>
  </r>
  <r>
    <x v="1343"/>
    <x v="780"/>
    <d v="2015-02-23T00:00:00"/>
    <s v="Second Class"/>
    <s v="JE-15715"/>
    <s v="Joe Elijah"/>
    <x v="0"/>
    <x v="0"/>
    <x v="324"/>
    <x v="27"/>
    <n v="88001"/>
    <x v="1"/>
    <s v="OFF-PA-10000249"/>
    <s v="Office Supplies"/>
    <s v="Paper"/>
    <x v="33"/>
    <n v="49.12"/>
    <n v="4"/>
    <x v="0"/>
    <n v="23.086400000000001"/>
    <x v="30"/>
    <x v="11"/>
    <x v="1"/>
  </r>
  <r>
    <x v="1344"/>
    <x v="50"/>
    <d v="2015-11-19T00:00:00"/>
    <s v="Standard Class"/>
    <s v="KL-16645"/>
    <s v="Ken Lonsdale"/>
    <x v="0"/>
    <x v="0"/>
    <x v="46"/>
    <x v="13"/>
    <n v="19711"/>
    <x v="3"/>
    <s v="TEC-PH-10003691"/>
    <s v="Technology"/>
    <s v="Phones"/>
    <x v="1407"/>
    <n v="377.97"/>
    <n v="3"/>
    <x v="0"/>
    <n v="94.492500000000007"/>
    <x v="7"/>
    <x v="0"/>
    <x v="1"/>
  </r>
  <r>
    <x v="1344"/>
    <x v="50"/>
    <d v="2015-11-19T00:00:00"/>
    <s v="Standard Class"/>
    <s v="KL-16645"/>
    <s v="Ken Lonsdale"/>
    <x v="0"/>
    <x v="0"/>
    <x v="46"/>
    <x v="13"/>
    <n v="19711"/>
    <x v="3"/>
    <s v="OFF-PA-10001560"/>
    <s v="Office Supplies"/>
    <s v="Paper"/>
    <x v="670"/>
    <n v="42.28"/>
    <n v="7"/>
    <x v="0"/>
    <n v="19.871600000000001"/>
    <x v="7"/>
    <x v="0"/>
    <x v="1"/>
  </r>
  <r>
    <x v="1344"/>
    <x v="50"/>
    <d v="2015-11-19T00:00:00"/>
    <s v="Standard Class"/>
    <s v="KL-16645"/>
    <s v="Ken Lonsdale"/>
    <x v="0"/>
    <x v="0"/>
    <x v="46"/>
    <x v="13"/>
    <n v="19711"/>
    <x v="3"/>
    <s v="FUR-BO-10004467"/>
    <s v="Furniture"/>
    <s v="Bookcases"/>
    <x v="892"/>
    <n v="299.97000000000003"/>
    <n v="3"/>
    <x v="0"/>
    <n v="56.994300000000003"/>
    <x v="7"/>
    <x v="0"/>
    <x v="1"/>
  </r>
  <r>
    <x v="1344"/>
    <x v="50"/>
    <d v="2015-11-19T00:00:00"/>
    <s v="Standard Class"/>
    <s v="KL-16645"/>
    <s v="Ken Lonsdale"/>
    <x v="0"/>
    <x v="0"/>
    <x v="46"/>
    <x v="13"/>
    <n v="19711"/>
    <x v="3"/>
    <s v="TEC-PH-10001819"/>
    <s v="Technology"/>
    <s v="Phones"/>
    <x v="813"/>
    <n v="89.98"/>
    <n v="2"/>
    <x v="0"/>
    <n v="43.190399999999997"/>
    <x v="7"/>
    <x v="0"/>
    <x v="1"/>
  </r>
  <r>
    <x v="1345"/>
    <x v="513"/>
    <d v="2017-04-18T00:00:00"/>
    <s v="First Class"/>
    <s v="EB-13750"/>
    <s v="Edward Becker"/>
    <x v="1"/>
    <x v="0"/>
    <x v="325"/>
    <x v="19"/>
    <n v="35244"/>
    <x v="0"/>
    <s v="OFF-SU-10000157"/>
    <s v="Office Supplies"/>
    <s v="Supplies"/>
    <x v="1408"/>
    <n v="477.24"/>
    <n v="4"/>
    <x v="0"/>
    <n v="9.5448000000000004"/>
    <x v="9"/>
    <x v="3"/>
    <x v="3"/>
  </r>
  <r>
    <x v="1345"/>
    <x v="513"/>
    <d v="2017-04-18T00:00:00"/>
    <s v="First Class"/>
    <s v="EB-13750"/>
    <s v="Edward Becker"/>
    <x v="1"/>
    <x v="0"/>
    <x v="325"/>
    <x v="19"/>
    <n v="35244"/>
    <x v="0"/>
    <s v="TEC-AC-10004227"/>
    <s v="Technology"/>
    <s v="Accessories"/>
    <x v="1409"/>
    <n v="25.98"/>
    <n v="2"/>
    <x v="0"/>
    <n v="1.5588"/>
    <x v="9"/>
    <x v="3"/>
    <x v="3"/>
  </r>
  <r>
    <x v="1346"/>
    <x v="781"/>
    <d v="2016-02-27T00:00:00"/>
    <s v="Second Class"/>
    <s v="BD-11725"/>
    <s v="Bruce Degenhardt"/>
    <x v="0"/>
    <x v="0"/>
    <x v="46"/>
    <x v="24"/>
    <n v="43055"/>
    <x v="3"/>
    <s v="OFF-EN-10003134"/>
    <s v="Office Supplies"/>
    <s v="Envelopes"/>
    <x v="153"/>
    <n v="46.72"/>
    <n v="5"/>
    <x v="2"/>
    <n v="17.52"/>
    <x v="10"/>
    <x v="11"/>
    <x v="0"/>
  </r>
  <r>
    <x v="1347"/>
    <x v="130"/>
    <d v="2014-11-08T00:00:00"/>
    <s v="Standard Class"/>
    <s v="MS-17530"/>
    <s v="MaryBeth Skach"/>
    <x v="0"/>
    <x v="0"/>
    <x v="70"/>
    <x v="1"/>
    <n v="92037"/>
    <x v="1"/>
    <s v="FUR-FU-10004671"/>
    <s v="Furniture"/>
    <s v="Furnishings"/>
    <x v="1366"/>
    <n v="35.340000000000003"/>
    <n v="2"/>
    <x v="0"/>
    <n v="13.4292"/>
    <x v="18"/>
    <x v="0"/>
    <x v="2"/>
  </r>
  <r>
    <x v="1348"/>
    <x v="782"/>
    <d v="2015-06-25T00:00:00"/>
    <s v="Second Class"/>
    <s v="SC-20770"/>
    <s v="Stewart Carmichael"/>
    <x v="1"/>
    <x v="0"/>
    <x v="8"/>
    <x v="1"/>
    <n v="94122"/>
    <x v="1"/>
    <s v="FUR-FU-10002253"/>
    <s v="Furniture"/>
    <s v="Furnishings"/>
    <x v="592"/>
    <n v="257.64"/>
    <n v="6"/>
    <x v="0"/>
    <n v="100.4796"/>
    <x v="14"/>
    <x v="1"/>
    <x v="1"/>
  </r>
  <r>
    <x v="1348"/>
    <x v="782"/>
    <d v="2015-06-25T00:00:00"/>
    <s v="Second Class"/>
    <s v="SC-20770"/>
    <s v="Stewart Carmichael"/>
    <x v="1"/>
    <x v="0"/>
    <x v="8"/>
    <x v="1"/>
    <n v="94122"/>
    <x v="1"/>
    <s v="TEC-PH-10002726"/>
    <s v="Technology"/>
    <s v="Phones"/>
    <x v="66"/>
    <n v="125.976"/>
    <n v="3"/>
    <x v="2"/>
    <n v="47.241"/>
    <x v="14"/>
    <x v="1"/>
    <x v="1"/>
  </r>
  <r>
    <x v="1349"/>
    <x v="783"/>
    <d v="2017-08-11T00:00:00"/>
    <s v="Second Class"/>
    <s v="FM-14380"/>
    <s v="Fred McMath"/>
    <x v="0"/>
    <x v="0"/>
    <x v="108"/>
    <x v="3"/>
    <n v="28540"/>
    <x v="0"/>
    <s v="TEC-AC-10004571"/>
    <s v="Technology"/>
    <s v="Accessories"/>
    <x v="409"/>
    <n v="79.992000000000004"/>
    <n v="1"/>
    <x v="2"/>
    <n v="21.997800000000002"/>
    <x v="29"/>
    <x v="6"/>
    <x v="3"/>
  </r>
  <r>
    <x v="1350"/>
    <x v="552"/>
    <d v="2014-05-17T00:00:00"/>
    <s v="Standard Class"/>
    <s v="KT-16480"/>
    <s v="Kean Thornton"/>
    <x v="0"/>
    <x v="0"/>
    <x v="47"/>
    <x v="31"/>
    <n v="2038"/>
    <x v="3"/>
    <s v="FUR-TA-10002228"/>
    <s v="Furniture"/>
    <s v="Tables"/>
    <x v="601"/>
    <n v="700.05600000000004"/>
    <n v="3"/>
    <x v="4"/>
    <n v="-130.0104"/>
    <x v="1"/>
    <x v="5"/>
    <x v="2"/>
  </r>
  <r>
    <x v="1351"/>
    <x v="6"/>
    <d v="2015-11-26T00:00:00"/>
    <s v="Standard Class"/>
    <s v="AP-10720"/>
    <s v="Anne Pryor"/>
    <x v="2"/>
    <x v="0"/>
    <x v="326"/>
    <x v="5"/>
    <n v="75034"/>
    <x v="2"/>
    <s v="TEC-AC-10004127"/>
    <s v="Technology"/>
    <s v="Accessories"/>
    <x v="1410"/>
    <n v="27.167999999999999"/>
    <n v="4"/>
    <x v="2"/>
    <n v="-1.3584000000000001"/>
    <x v="6"/>
    <x v="0"/>
    <x v="1"/>
  </r>
  <r>
    <x v="1352"/>
    <x v="784"/>
    <d v="2015-12-08T00:00:00"/>
    <s v="Standard Class"/>
    <s v="RH-19555"/>
    <s v="Ritsa Hightower"/>
    <x v="0"/>
    <x v="0"/>
    <x v="315"/>
    <x v="2"/>
    <n v="32303"/>
    <x v="0"/>
    <s v="OFF-BI-10001553"/>
    <s v="Office Supplies"/>
    <s v="Binders"/>
    <x v="1302"/>
    <n v="8.2260000000000009"/>
    <n v="3"/>
    <x v="6"/>
    <n v="-6.0324"/>
    <x v="18"/>
    <x v="4"/>
    <x v="1"/>
  </r>
  <r>
    <x v="1353"/>
    <x v="785"/>
    <d v="2014-06-14T00:00:00"/>
    <s v="Standard Class"/>
    <s v="CS-11950"/>
    <s v="Carlos Soltero"/>
    <x v="0"/>
    <x v="0"/>
    <x v="4"/>
    <x v="4"/>
    <n v="98115"/>
    <x v="1"/>
    <s v="FUR-CH-10002758"/>
    <s v="Furniture"/>
    <s v="Chairs"/>
    <x v="1411"/>
    <n v="585.55200000000002"/>
    <n v="3"/>
    <x v="2"/>
    <n v="73.194000000000003"/>
    <x v="0"/>
    <x v="1"/>
    <x v="2"/>
  </r>
  <r>
    <x v="1354"/>
    <x v="233"/>
    <d v="2014-08-11T00:00:00"/>
    <s v="Second Class"/>
    <s v="TM-21010"/>
    <s v="Tamara Manning"/>
    <x v="0"/>
    <x v="0"/>
    <x v="327"/>
    <x v="1"/>
    <n v="95687"/>
    <x v="1"/>
    <s v="OFF-ST-10000532"/>
    <s v="Office Supplies"/>
    <s v="Storage"/>
    <x v="1412"/>
    <n v="423.28"/>
    <n v="11"/>
    <x v="0"/>
    <n v="110.0528"/>
    <x v="0"/>
    <x v="6"/>
    <x v="2"/>
  </r>
  <r>
    <x v="1355"/>
    <x v="542"/>
    <d v="2014-05-30T00:00:00"/>
    <s v="Standard Class"/>
    <s v="HF-14995"/>
    <s v="Herbert Flentye"/>
    <x v="0"/>
    <x v="0"/>
    <x v="1"/>
    <x v="1"/>
    <n v="90008"/>
    <x v="1"/>
    <s v="FUR-CH-10000988"/>
    <s v="Furniture"/>
    <s v="Chairs"/>
    <x v="1141"/>
    <n v="225.29599999999999"/>
    <n v="2"/>
    <x v="2"/>
    <n v="22.529599999999999"/>
    <x v="20"/>
    <x v="5"/>
    <x v="2"/>
  </r>
  <r>
    <x v="1356"/>
    <x v="786"/>
    <d v="2015-04-21T00:00:00"/>
    <s v="Standard Class"/>
    <s v="GA-14515"/>
    <s v="George Ashbrook"/>
    <x v="0"/>
    <x v="0"/>
    <x v="8"/>
    <x v="1"/>
    <n v="94122"/>
    <x v="1"/>
    <s v="OFF-AR-10003251"/>
    <s v="Office Supplies"/>
    <s v="Art"/>
    <x v="1050"/>
    <n v="5.56"/>
    <n v="2"/>
    <x v="0"/>
    <n v="2.2240000000000002"/>
    <x v="11"/>
    <x v="3"/>
    <x v="1"/>
  </r>
  <r>
    <x v="1356"/>
    <x v="786"/>
    <d v="2015-04-21T00:00:00"/>
    <s v="Standard Class"/>
    <s v="GA-14515"/>
    <s v="George Ashbrook"/>
    <x v="0"/>
    <x v="0"/>
    <x v="8"/>
    <x v="1"/>
    <n v="94122"/>
    <x v="1"/>
    <s v="TEC-AC-10003174"/>
    <s v="Technology"/>
    <s v="Accessories"/>
    <x v="619"/>
    <n v="323.37"/>
    <n v="3"/>
    <x v="0"/>
    <n v="129.34800000000001"/>
    <x v="11"/>
    <x v="3"/>
    <x v="1"/>
  </r>
  <r>
    <x v="1356"/>
    <x v="786"/>
    <d v="2015-04-21T00:00:00"/>
    <s v="Standard Class"/>
    <s v="GA-14515"/>
    <s v="George Ashbrook"/>
    <x v="0"/>
    <x v="0"/>
    <x v="8"/>
    <x v="1"/>
    <n v="94122"/>
    <x v="1"/>
    <s v="TEC-PH-10002310"/>
    <s v="Technology"/>
    <s v="Phones"/>
    <x v="1368"/>
    <n v="783.96"/>
    <n v="5"/>
    <x v="2"/>
    <n v="68.596500000000006"/>
    <x v="11"/>
    <x v="3"/>
    <x v="1"/>
  </r>
  <r>
    <x v="1356"/>
    <x v="786"/>
    <d v="2015-04-21T00:00:00"/>
    <s v="Standard Class"/>
    <s v="GA-14515"/>
    <s v="George Ashbrook"/>
    <x v="0"/>
    <x v="0"/>
    <x v="8"/>
    <x v="1"/>
    <n v="94122"/>
    <x v="1"/>
    <s v="OFF-AP-10002651"/>
    <s v="Office Supplies"/>
    <s v="Appliances"/>
    <x v="1350"/>
    <n v="1447.65"/>
    <n v="5"/>
    <x v="0"/>
    <n v="419.81849999999997"/>
    <x v="11"/>
    <x v="3"/>
    <x v="1"/>
  </r>
  <r>
    <x v="1356"/>
    <x v="786"/>
    <d v="2015-04-21T00:00:00"/>
    <s v="Standard Class"/>
    <s v="GA-14515"/>
    <s v="George Ashbrook"/>
    <x v="0"/>
    <x v="0"/>
    <x v="8"/>
    <x v="1"/>
    <n v="94122"/>
    <x v="1"/>
    <s v="OFF-PA-10001184"/>
    <s v="Office Supplies"/>
    <s v="Paper"/>
    <x v="1316"/>
    <n v="11.96"/>
    <n v="2"/>
    <x v="0"/>
    <n v="5.8604000000000003"/>
    <x v="11"/>
    <x v="3"/>
    <x v="1"/>
  </r>
  <r>
    <x v="1357"/>
    <x v="725"/>
    <d v="2016-06-13T00:00:00"/>
    <s v="Second Class"/>
    <s v="ES-14020"/>
    <s v="Erica Smith"/>
    <x v="0"/>
    <x v="0"/>
    <x v="20"/>
    <x v="15"/>
    <n v="10035"/>
    <x v="3"/>
    <s v="TEC-AC-10002402"/>
    <s v="Technology"/>
    <s v="Accessories"/>
    <x v="657"/>
    <n v="239.97"/>
    <n v="3"/>
    <x v="0"/>
    <n v="71.991"/>
    <x v="2"/>
    <x v="1"/>
    <x v="0"/>
  </r>
  <r>
    <x v="1358"/>
    <x v="21"/>
    <d v="2016-03-15T00:00:00"/>
    <s v="Standard Class"/>
    <s v="JP-16135"/>
    <s v="Julie Prescott"/>
    <x v="2"/>
    <x v="0"/>
    <x v="38"/>
    <x v="32"/>
    <n v="31907"/>
    <x v="0"/>
    <s v="FUR-FU-10004270"/>
    <s v="Furniture"/>
    <s v="Furnishings"/>
    <x v="1381"/>
    <n v="76.92"/>
    <n v="4"/>
    <x v="0"/>
    <n v="31.537199999999999"/>
    <x v="2"/>
    <x v="10"/>
    <x v="0"/>
  </r>
  <r>
    <x v="1358"/>
    <x v="21"/>
    <d v="2016-03-15T00:00:00"/>
    <s v="Standard Class"/>
    <s v="JP-16135"/>
    <s v="Julie Prescott"/>
    <x v="2"/>
    <x v="0"/>
    <x v="38"/>
    <x v="32"/>
    <n v="31907"/>
    <x v="0"/>
    <s v="OFF-ST-10001526"/>
    <s v="Office Supplies"/>
    <s v="Storage"/>
    <x v="771"/>
    <n v="481.32"/>
    <n v="4"/>
    <x v="0"/>
    <n v="125.14319999999999"/>
    <x v="2"/>
    <x v="10"/>
    <x v="0"/>
  </r>
  <r>
    <x v="1359"/>
    <x v="542"/>
    <d v="2014-05-29T00:00:00"/>
    <s v="First Class"/>
    <s v="Dp-13240"/>
    <s v="Dean percer"/>
    <x v="2"/>
    <x v="0"/>
    <x v="208"/>
    <x v="7"/>
    <n v="84107"/>
    <x v="1"/>
    <s v="OFF-PA-10002893"/>
    <s v="Office Supplies"/>
    <s v="Paper"/>
    <x v="364"/>
    <n v="48.4"/>
    <n v="5"/>
    <x v="0"/>
    <n v="23.231999999999999"/>
    <x v="20"/>
    <x v="5"/>
    <x v="2"/>
  </r>
  <r>
    <x v="1360"/>
    <x v="386"/>
    <d v="2017-10-14T00:00:00"/>
    <s v="First Class"/>
    <s v="NK-18490"/>
    <s v="Neil Knudson"/>
    <x v="2"/>
    <x v="0"/>
    <x v="8"/>
    <x v="1"/>
    <n v="94110"/>
    <x v="1"/>
    <s v="TEC-AC-10003709"/>
    <s v="Technology"/>
    <s v="Accessories"/>
    <x v="1413"/>
    <n v="0.99"/>
    <n v="1"/>
    <x v="0"/>
    <n v="0.43559999999999999"/>
    <x v="1"/>
    <x v="2"/>
    <x v="3"/>
  </r>
  <r>
    <x v="1360"/>
    <x v="386"/>
    <d v="2017-10-14T00:00:00"/>
    <s v="First Class"/>
    <s v="NK-18490"/>
    <s v="Neil Knudson"/>
    <x v="2"/>
    <x v="0"/>
    <x v="8"/>
    <x v="1"/>
    <n v="94110"/>
    <x v="1"/>
    <s v="OFF-BI-10001191"/>
    <s v="Office Supplies"/>
    <s v="Binders"/>
    <x v="979"/>
    <n v="101.84"/>
    <n v="5"/>
    <x v="2"/>
    <n v="36.917000000000002"/>
    <x v="1"/>
    <x v="2"/>
    <x v="3"/>
  </r>
  <r>
    <x v="1361"/>
    <x v="738"/>
    <d v="2017-06-28T00:00:00"/>
    <s v="Standard Class"/>
    <s v="PL-18925"/>
    <s v="Paul Lucas"/>
    <x v="2"/>
    <x v="0"/>
    <x v="10"/>
    <x v="9"/>
    <n v="19140"/>
    <x v="3"/>
    <s v="OFF-BI-10003166"/>
    <s v="Office Supplies"/>
    <s v="Binders"/>
    <x v="1414"/>
    <n v="10.332000000000001"/>
    <n v="3"/>
    <x v="6"/>
    <n v="-7.5768000000000004"/>
    <x v="6"/>
    <x v="1"/>
    <x v="3"/>
  </r>
  <r>
    <x v="1361"/>
    <x v="738"/>
    <d v="2017-06-28T00:00:00"/>
    <s v="Standard Class"/>
    <s v="PL-18925"/>
    <s v="Paul Lucas"/>
    <x v="2"/>
    <x v="0"/>
    <x v="10"/>
    <x v="9"/>
    <n v="19140"/>
    <x v="3"/>
    <s v="OFF-BI-10003982"/>
    <s v="Office Supplies"/>
    <s v="Binders"/>
    <x v="350"/>
    <n v="31.155000000000001"/>
    <n v="5"/>
    <x v="6"/>
    <n v="-23.8855"/>
    <x v="6"/>
    <x v="1"/>
    <x v="3"/>
  </r>
  <r>
    <x v="1361"/>
    <x v="738"/>
    <d v="2017-06-28T00:00:00"/>
    <s v="Standard Class"/>
    <s v="PL-18925"/>
    <s v="Paul Lucas"/>
    <x v="2"/>
    <x v="0"/>
    <x v="10"/>
    <x v="9"/>
    <n v="19140"/>
    <x v="3"/>
    <s v="OFF-ST-10004835"/>
    <s v="Office Supplies"/>
    <s v="Storage"/>
    <x v="1415"/>
    <n v="8.9280000000000008"/>
    <n v="2"/>
    <x v="2"/>
    <n v="0.66959999999999997"/>
    <x v="6"/>
    <x v="1"/>
    <x v="3"/>
  </r>
  <r>
    <x v="1362"/>
    <x v="787"/>
    <d v="2017-01-18T00:00:00"/>
    <s v="First Class"/>
    <s v="RW-19690"/>
    <s v="Robert Waldorf"/>
    <x v="0"/>
    <x v="0"/>
    <x v="10"/>
    <x v="9"/>
    <n v="19134"/>
    <x v="3"/>
    <s v="OFF-AP-10000159"/>
    <s v="Office Supplies"/>
    <s v="Appliances"/>
    <x v="1416"/>
    <n v="34.384"/>
    <n v="1"/>
    <x v="2"/>
    <n v="3.8681999999999999"/>
    <x v="4"/>
    <x v="9"/>
    <x v="3"/>
  </r>
  <r>
    <x v="1362"/>
    <x v="787"/>
    <d v="2017-01-18T00:00:00"/>
    <s v="First Class"/>
    <s v="RW-19690"/>
    <s v="Robert Waldorf"/>
    <x v="0"/>
    <x v="0"/>
    <x v="10"/>
    <x v="9"/>
    <n v="19134"/>
    <x v="3"/>
    <s v="OFF-AP-10002945"/>
    <s v="Office Supplies"/>
    <s v="Appliances"/>
    <x v="228"/>
    <n v="1924.16"/>
    <n v="8"/>
    <x v="2"/>
    <n v="312.67599999999999"/>
    <x v="4"/>
    <x v="9"/>
    <x v="3"/>
  </r>
  <r>
    <x v="1363"/>
    <x v="788"/>
    <d v="2015-04-07T00:00:00"/>
    <s v="Standard Class"/>
    <s v="MO-17950"/>
    <s v="Michael Oakman"/>
    <x v="0"/>
    <x v="0"/>
    <x v="61"/>
    <x v="5"/>
    <n v="75220"/>
    <x v="2"/>
    <s v="OFF-AP-10001242"/>
    <s v="Office Supplies"/>
    <s v="Appliances"/>
    <x v="1417"/>
    <n v="32.192"/>
    <n v="2"/>
    <x v="3"/>
    <n v="-80.48"/>
    <x v="28"/>
    <x v="3"/>
    <x v="1"/>
  </r>
  <r>
    <x v="1363"/>
    <x v="788"/>
    <d v="2015-04-07T00:00:00"/>
    <s v="Standard Class"/>
    <s v="MO-17950"/>
    <s v="Michael Oakman"/>
    <x v="0"/>
    <x v="0"/>
    <x v="61"/>
    <x v="5"/>
    <n v="75220"/>
    <x v="2"/>
    <s v="TEC-AC-10003038"/>
    <s v="Technology"/>
    <s v="Accessories"/>
    <x v="1033"/>
    <n v="50.12"/>
    <n v="7"/>
    <x v="2"/>
    <n v="-0.62649999999999995"/>
    <x v="28"/>
    <x v="3"/>
    <x v="1"/>
  </r>
  <r>
    <x v="1363"/>
    <x v="788"/>
    <d v="2015-04-07T00:00:00"/>
    <s v="Standard Class"/>
    <s v="MO-17950"/>
    <s v="Michael Oakman"/>
    <x v="0"/>
    <x v="0"/>
    <x v="61"/>
    <x v="5"/>
    <n v="75220"/>
    <x v="2"/>
    <s v="TEC-AC-10003289"/>
    <s v="Technology"/>
    <s v="Accessories"/>
    <x v="1218"/>
    <n v="47.975999999999999"/>
    <n v="3"/>
    <x v="2"/>
    <n v="1.7990999999999999"/>
    <x v="28"/>
    <x v="3"/>
    <x v="1"/>
  </r>
  <r>
    <x v="1364"/>
    <x v="323"/>
    <d v="2016-09-10T00:00:00"/>
    <s v="Standard Class"/>
    <s v="JJ-15445"/>
    <s v="Jennifer Jackson"/>
    <x v="0"/>
    <x v="0"/>
    <x v="328"/>
    <x v="6"/>
    <n v="53186"/>
    <x v="2"/>
    <s v="OFF-ST-10000918"/>
    <s v="Office Supplies"/>
    <s v="Storage"/>
    <x v="377"/>
    <n v="54.5"/>
    <n v="5"/>
    <x v="0"/>
    <n v="14.17"/>
    <x v="21"/>
    <x v="8"/>
    <x v="0"/>
  </r>
  <r>
    <x v="1365"/>
    <x v="389"/>
    <d v="2017-12-12T00:00:00"/>
    <s v="First Class"/>
    <s v="BT-11680"/>
    <s v="Brian Thompson"/>
    <x v="0"/>
    <x v="0"/>
    <x v="2"/>
    <x v="2"/>
    <n v="33311"/>
    <x v="0"/>
    <s v="FUR-FU-10001940"/>
    <s v="Furniture"/>
    <s v="Furnishings"/>
    <x v="222"/>
    <n v="19.103999999999999"/>
    <n v="3"/>
    <x v="2"/>
    <n v="5.7312000000000003"/>
    <x v="13"/>
    <x v="4"/>
    <x v="3"/>
  </r>
  <r>
    <x v="1366"/>
    <x v="441"/>
    <d v="2016-11-26T00:00:00"/>
    <s v="Standard Class"/>
    <s v="RD-19585"/>
    <s v="Rob Dowd"/>
    <x v="0"/>
    <x v="0"/>
    <x v="66"/>
    <x v="12"/>
    <n v="48205"/>
    <x v="2"/>
    <s v="OFF-BI-10002852"/>
    <s v="Office Supplies"/>
    <s v="Binders"/>
    <x v="91"/>
    <n v="49.44"/>
    <n v="3"/>
    <x v="0"/>
    <n v="24.2256"/>
    <x v="6"/>
    <x v="0"/>
    <x v="0"/>
  </r>
  <r>
    <x v="1367"/>
    <x v="343"/>
    <d v="2017-11-18T00:00:00"/>
    <s v="Standard Class"/>
    <s v="ML-17755"/>
    <s v="Max Ludwig"/>
    <x v="2"/>
    <x v="0"/>
    <x v="24"/>
    <x v="24"/>
    <n v="45503"/>
    <x v="3"/>
    <s v="OFF-PA-10004451"/>
    <s v="Office Supplies"/>
    <s v="Paper"/>
    <x v="498"/>
    <n v="10.368"/>
    <n v="2"/>
    <x v="2"/>
    <n v="3.6288"/>
    <x v="2"/>
    <x v="0"/>
    <x v="3"/>
  </r>
  <r>
    <x v="1368"/>
    <x v="147"/>
    <d v="2016-10-25T00:00:00"/>
    <s v="Standard Class"/>
    <s v="JE-15745"/>
    <s v="Joel Eaton"/>
    <x v="0"/>
    <x v="0"/>
    <x v="70"/>
    <x v="1"/>
    <n v="92037"/>
    <x v="1"/>
    <s v="OFF-ST-10004804"/>
    <s v="Office Supplies"/>
    <s v="Storage"/>
    <x v="233"/>
    <n v="154.44"/>
    <n v="3"/>
    <x v="0"/>
    <n v="1.5444"/>
    <x v="30"/>
    <x v="2"/>
    <x v="0"/>
  </r>
  <r>
    <x v="1369"/>
    <x v="379"/>
    <d v="2015-12-25T00:00:00"/>
    <s v="Standard Class"/>
    <s v="ER-13855"/>
    <s v="Elpida Rittenbach"/>
    <x v="1"/>
    <x v="0"/>
    <x v="77"/>
    <x v="22"/>
    <n v="80906"/>
    <x v="1"/>
    <s v="OFF-AP-10003971"/>
    <s v="Office Supplies"/>
    <s v="Appliances"/>
    <x v="923"/>
    <n v="60.984000000000002"/>
    <n v="7"/>
    <x v="2"/>
    <n v="4.5738000000000003"/>
    <x v="30"/>
    <x v="4"/>
    <x v="1"/>
  </r>
  <r>
    <x v="1370"/>
    <x v="789"/>
    <d v="2015-07-19T00:00:00"/>
    <s v="Second Class"/>
    <s v="JM-15535"/>
    <s v="Jessica Myrick"/>
    <x v="0"/>
    <x v="0"/>
    <x v="329"/>
    <x v="1"/>
    <n v="93309"/>
    <x v="1"/>
    <s v="FUR-BO-10003159"/>
    <s v="Furniture"/>
    <s v="Bookcases"/>
    <x v="1109"/>
    <n v="195.46600000000001"/>
    <n v="2"/>
    <x v="11"/>
    <n v="-13.797599999999999"/>
    <x v="11"/>
    <x v="7"/>
    <x v="1"/>
  </r>
  <r>
    <x v="1371"/>
    <x v="504"/>
    <d v="2017-05-05T00:00:00"/>
    <s v="Standard Class"/>
    <s v="SS-20140"/>
    <s v="Saphhira Shifley"/>
    <x v="1"/>
    <x v="0"/>
    <x v="330"/>
    <x v="2"/>
    <n v="33068"/>
    <x v="0"/>
    <s v="FUR-FU-10001935"/>
    <s v="Furniture"/>
    <s v="Furnishings"/>
    <x v="345"/>
    <n v="23.68"/>
    <n v="8"/>
    <x v="2"/>
    <n v="6.2160000000000002"/>
    <x v="17"/>
    <x v="3"/>
    <x v="3"/>
  </r>
  <r>
    <x v="1371"/>
    <x v="504"/>
    <d v="2017-05-05T00:00:00"/>
    <s v="Standard Class"/>
    <s v="SS-20140"/>
    <s v="Saphhira Shifley"/>
    <x v="1"/>
    <x v="0"/>
    <x v="330"/>
    <x v="2"/>
    <n v="33068"/>
    <x v="0"/>
    <s v="TEC-AC-10003433"/>
    <s v="Technology"/>
    <s v="Accessories"/>
    <x v="1418"/>
    <n v="2.3759999999999999"/>
    <n v="3"/>
    <x v="2"/>
    <n v="0.74250000000000005"/>
    <x v="17"/>
    <x v="3"/>
    <x v="3"/>
  </r>
  <r>
    <x v="1372"/>
    <x v="636"/>
    <d v="2017-05-08T00:00:00"/>
    <s v="First Class"/>
    <s v="TC-21295"/>
    <s v="Toby Carlisle"/>
    <x v="0"/>
    <x v="0"/>
    <x v="20"/>
    <x v="15"/>
    <n v="10035"/>
    <x v="3"/>
    <s v="OFF-LA-10004544"/>
    <s v="Office Supplies"/>
    <s v="Labels"/>
    <x v="199"/>
    <n v="59.2"/>
    <n v="4"/>
    <x v="0"/>
    <n v="29.6"/>
    <x v="24"/>
    <x v="5"/>
    <x v="3"/>
  </r>
  <r>
    <x v="1373"/>
    <x v="225"/>
    <d v="2017-11-27T00:00:00"/>
    <s v="Standard Class"/>
    <s v="HG-15025"/>
    <s v="Hunter Glantz"/>
    <x v="0"/>
    <x v="0"/>
    <x v="69"/>
    <x v="11"/>
    <n v="55044"/>
    <x v="2"/>
    <s v="OFF-AR-10001026"/>
    <s v="Office Supplies"/>
    <s v="Art"/>
    <x v="209"/>
    <n v="22"/>
    <n v="10"/>
    <x v="0"/>
    <n v="9.68"/>
    <x v="14"/>
    <x v="0"/>
    <x v="3"/>
  </r>
  <r>
    <x v="1374"/>
    <x v="583"/>
    <d v="2016-11-16T00:00:00"/>
    <s v="Standard Class"/>
    <s v="LD-17005"/>
    <s v="Lisa DeCherney"/>
    <x v="0"/>
    <x v="0"/>
    <x v="66"/>
    <x v="12"/>
    <n v="48234"/>
    <x v="2"/>
    <s v="TEC-PH-10001336"/>
    <s v="Technology"/>
    <s v="Phones"/>
    <x v="950"/>
    <n v="257.98"/>
    <n v="2"/>
    <x v="0"/>
    <n v="74.8142"/>
    <x v="2"/>
    <x v="0"/>
    <x v="0"/>
  </r>
  <r>
    <x v="1375"/>
    <x v="732"/>
    <d v="2016-11-10T00:00:00"/>
    <s v="Standard Class"/>
    <s v="AS-10285"/>
    <s v="Alejandro Savely"/>
    <x v="1"/>
    <x v="0"/>
    <x v="10"/>
    <x v="9"/>
    <n v="19134"/>
    <x v="3"/>
    <s v="TEC-PH-10003187"/>
    <s v="Technology"/>
    <s v="Phones"/>
    <x v="1419"/>
    <n v="23.988"/>
    <n v="2"/>
    <x v="10"/>
    <n v="-15.992000000000001"/>
    <x v="5"/>
    <x v="0"/>
    <x v="0"/>
  </r>
  <r>
    <x v="1376"/>
    <x v="790"/>
    <d v="2016-10-15T00:00:00"/>
    <s v="Standard Class"/>
    <s v="MP-17965"/>
    <s v="Michael Paige"/>
    <x v="1"/>
    <x v="0"/>
    <x v="21"/>
    <x v="24"/>
    <n v="45373"/>
    <x v="3"/>
    <s v="TEC-PH-10004897"/>
    <s v="Technology"/>
    <s v="Phones"/>
    <x v="1124"/>
    <n v="23.975999999999999"/>
    <n v="4"/>
    <x v="10"/>
    <n v="-15.5844"/>
    <x v="3"/>
    <x v="2"/>
    <x v="0"/>
  </r>
  <r>
    <x v="1377"/>
    <x v="481"/>
    <d v="2015-09-23T00:00:00"/>
    <s v="First Class"/>
    <s v="CD-12790"/>
    <s v="Cynthia Delaney"/>
    <x v="2"/>
    <x v="0"/>
    <x v="1"/>
    <x v="1"/>
    <n v="90036"/>
    <x v="1"/>
    <s v="FUR-CH-10004997"/>
    <s v="Furniture"/>
    <s v="Chairs"/>
    <x v="499"/>
    <n v="601.53599999999994"/>
    <n v="4"/>
    <x v="2"/>
    <n v="0"/>
    <x v="30"/>
    <x v="8"/>
    <x v="1"/>
  </r>
  <r>
    <x v="1377"/>
    <x v="481"/>
    <d v="2015-09-23T00:00:00"/>
    <s v="First Class"/>
    <s v="CD-12790"/>
    <s v="Cynthia Delaney"/>
    <x v="2"/>
    <x v="0"/>
    <x v="1"/>
    <x v="1"/>
    <n v="90036"/>
    <x v="1"/>
    <s v="OFF-FA-10002763"/>
    <s v="Office Supplies"/>
    <s v="Fasteners"/>
    <x v="1420"/>
    <n v="7.9"/>
    <n v="2"/>
    <x v="0"/>
    <n v="2.528"/>
    <x v="30"/>
    <x v="8"/>
    <x v="1"/>
  </r>
  <r>
    <x v="1378"/>
    <x v="266"/>
    <d v="2014-12-06T00:00:00"/>
    <s v="Standard Class"/>
    <s v="MD-17860"/>
    <s v="Michael Dominguez"/>
    <x v="1"/>
    <x v="0"/>
    <x v="331"/>
    <x v="5"/>
    <n v="78415"/>
    <x v="2"/>
    <s v="FUR-FU-10001588"/>
    <s v="Furniture"/>
    <s v="Furnishings"/>
    <x v="287"/>
    <n v="58.36"/>
    <n v="5"/>
    <x v="7"/>
    <n v="-24.803000000000001"/>
    <x v="28"/>
    <x v="4"/>
    <x v="2"/>
  </r>
  <r>
    <x v="1378"/>
    <x v="266"/>
    <d v="2014-12-06T00:00:00"/>
    <s v="Standard Class"/>
    <s v="MD-17860"/>
    <s v="Michael Dominguez"/>
    <x v="1"/>
    <x v="0"/>
    <x v="331"/>
    <x v="5"/>
    <n v="78415"/>
    <x v="2"/>
    <s v="OFF-AR-10000940"/>
    <s v="Office Supplies"/>
    <s v="Art"/>
    <x v="135"/>
    <n v="16.463999999999999"/>
    <n v="7"/>
    <x v="2"/>
    <n v="1.4406000000000001"/>
    <x v="28"/>
    <x v="4"/>
    <x v="2"/>
  </r>
  <r>
    <x v="1378"/>
    <x v="266"/>
    <d v="2014-12-06T00:00:00"/>
    <s v="Standard Class"/>
    <s v="MD-17860"/>
    <s v="Michael Dominguez"/>
    <x v="1"/>
    <x v="0"/>
    <x v="331"/>
    <x v="5"/>
    <n v="78415"/>
    <x v="2"/>
    <s v="FUR-FU-10002759"/>
    <s v="Furniture"/>
    <s v="Furnishings"/>
    <x v="560"/>
    <n v="39.96"/>
    <n v="5"/>
    <x v="7"/>
    <n v="-23.975999999999999"/>
    <x v="28"/>
    <x v="4"/>
    <x v="2"/>
  </r>
  <r>
    <x v="1379"/>
    <x v="158"/>
    <d v="2014-09-22T00:00:00"/>
    <s v="First Class"/>
    <s v="BM-11650"/>
    <s v="Brian Moss"/>
    <x v="1"/>
    <x v="0"/>
    <x v="155"/>
    <x v="8"/>
    <n v="68104"/>
    <x v="2"/>
    <s v="OFF-AP-10000358"/>
    <s v="Office Supplies"/>
    <s v="Appliances"/>
    <x v="95"/>
    <n v="25.96"/>
    <n v="2"/>
    <x v="0"/>
    <n v="7.5284000000000004"/>
    <x v="30"/>
    <x v="8"/>
    <x v="2"/>
  </r>
  <r>
    <x v="1379"/>
    <x v="158"/>
    <d v="2014-09-22T00:00:00"/>
    <s v="First Class"/>
    <s v="BM-11650"/>
    <s v="Brian Moss"/>
    <x v="1"/>
    <x v="0"/>
    <x v="155"/>
    <x v="8"/>
    <n v="68104"/>
    <x v="2"/>
    <s v="OFF-AP-10003281"/>
    <s v="Office Supplies"/>
    <s v="Appliances"/>
    <x v="1189"/>
    <n v="36.270000000000003"/>
    <n v="3"/>
    <x v="0"/>
    <n v="10.881"/>
    <x v="30"/>
    <x v="8"/>
    <x v="2"/>
  </r>
  <r>
    <x v="1379"/>
    <x v="158"/>
    <d v="2014-09-22T00:00:00"/>
    <s v="First Class"/>
    <s v="BM-11650"/>
    <s v="Brian Moss"/>
    <x v="1"/>
    <x v="0"/>
    <x v="155"/>
    <x v="8"/>
    <n v="68104"/>
    <x v="2"/>
    <s v="OFF-PA-10000029"/>
    <s v="Office Supplies"/>
    <s v="Paper"/>
    <x v="811"/>
    <n v="6.48"/>
    <n v="1"/>
    <x v="0"/>
    <n v="3.1103999999999998"/>
    <x v="30"/>
    <x v="8"/>
    <x v="2"/>
  </r>
  <r>
    <x v="1380"/>
    <x v="791"/>
    <d v="2014-04-17T00:00:00"/>
    <s v="Standard Class"/>
    <s v="KN-16450"/>
    <s v="Kean Nguyen"/>
    <x v="1"/>
    <x v="0"/>
    <x v="332"/>
    <x v="1"/>
    <n v="90278"/>
    <x v="1"/>
    <s v="TEC-PH-10001557"/>
    <s v="Technology"/>
    <s v="Phones"/>
    <x v="664"/>
    <n v="1075.088"/>
    <n v="14"/>
    <x v="2"/>
    <n v="94.0702"/>
    <x v="1"/>
    <x v="3"/>
    <x v="2"/>
  </r>
  <r>
    <x v="1380"/>
    <x v="791"/>
    <d v="2014-04-17T00:00:00"/>
    <s v="Standard Class"/>
    <s v="KN-16450"/>
    <s v="Kean Nguyen"/>
    <x v="1"/>
    <x v="0"/>
    <x v="332"/>
    <x v="1"/>
    <n v="90278"/>
    <x v="1"/>
    <s v="TEC-PH-10000576"/>
    <s v="Technology"/>
    <s v="Phones"/>
    <x v="815"/>
    <n v="438.36799999999999"/>
    <n v="4"/>
    <x v="2"/>
    <n v="38.357199999999999"/>
    <x v="1"/>
    <x v="3"/>
    <x v="2"/>
  </r>
  <r>
    <x v="1380"/>
    <x v="791"/>
    <d v="2014-04-17T00:00:00"/>
    <s v="Standard Class"/>
    <s v="KN-16450"/>
    <s v="Kean Nguyen"/>
    <x v="1"/>
    <x v="0"/>
    <x v="332"/>
    <x v="1"/>
    <n v="90278"/>
    <x v="1"/>
    <s v="OFF-BI-10002764"/>
    <s v="Office Supplies"/>
    <s v="Binders"/>
    <x v="507"/>
    <n v="18.088000000000001"/>
    <n v="7"/>
    <x v="2"/>
    <n v="6.5568999999999997"/>
    <x v="1"/>
    <x v="3"/>
    <x v="2"/>
  </r>
  <r>
    <x v="1380"/>
    <x v="791"/>
    <d v="2014-04-17T00:00:00"/>
    <s v="Standard Class"/>
    <s v="KN-16450"/>
    <s v="Kean Nguyen"/>
    <x v="1"/>
    <x v="0"/>
    <x v="332"/>
    <x v="1"/>
    <n v="90278"/>
    <x v="1"/>
    <s v="FUR-BO-10001337"/>
    <s v="Furniture"/>
    <s v="Bookcases"/>
    <x v="430"/>
    <n v="308.49900000000002"/>
    <n v="3"/>
    <x v="11"/>
    <n v="-18.146999999999998"/>
    <x v="1"/>
    <x v="3"/>
    <x v="2"/>
  </r>
  <r>
    <x v="1381"/>
    <x v="179"/>
    <d v="2017-10-27T00:00:00"/>
    <s v="Standard Class"/>
    <s v="IG-15085"/>
    <s v="Ivan Gibson"/>
    <x v="0"/>
    <x v="0"/>
    <x v="290"/>
    <x v="36"/>
    <n v="72209"/>
    <x v="0"/>
    <s v="OFF-AR-10002257"/>
    <s v="Office Supplies"/>
    <s v="Art"/>
    <x v="1200"/>
    <n v="13.36"/>
    <n v="4"/>
    <x v="0"/>
    <n v="4.1416000000000004"/>
    <x v="14"/>
    <x v="2"/>
    <x v="3"/>
  </r>
  <r>
    <x v="1381"/>
    <x v="179"/>
    <d v="2017-10-27T00:00:00"/>
    <s v="Standard Class"/>
    <s v="IG-15085"/>
    <s v="Ivan Gibson"/>
    <x v="0"/>
    <x v="0"/>
    <x v="290"/>
    <x v="36"/>
    <n v="72209"/>
    <x v="0"/>
    <s v="OFF-PA-10001019"/>
    <s v="Office Supplies"/>
    <s v="Paper"/>
    <x v="681"/>
    <n v="39.96"/>
    <n v="2"/>
    <x v="0"/>
    <n v="18.781199999999998"/>
    <x v="14"/>
    <x v="2"/>
    <x v="3"/>
  </r>
  <r>
    <x v="1381"/>
    <x v="179"/>
    <d v="2017-10-27T00:00:00"/>
    <s v="Standard Class"/>
    <s v="IG-15085"/>
    <s v="Ivan Gibson"/>
    <x v="0"/>
    <x v="0"/>
    <x v="290"/>
    <x v="36"/>
    <n v="72209"/>
    <x v="0"/>
    <s v="OFF-BI-10003364"/>
    <s v="Office Supplies"/>
    <s v="Binders"/>
    <x v="705"/>
    <n v="145.85"/>
    <n v="5"/>
    <x v="0"/>
    <n v="70.007999999999996"/>
    <x v="14"/>
    <x v="2"/>
    <x v="3"/>
  </r>
  <r>
    <x v="1382"/>
    <x v="792"/>
    <d v="2016-10-28T00:00:00"/>
    <s v="First Class"/>
    <s v="JS-15595"/>
    <s v="Jill Stevenson"/>
    <x v="1"/>
    <x v="0"/>
    <x v="100"/>
    <x v="2"/>
    <n v="33180"/>
    <x v="0"/>
    <s v="TEC-PH-10000984"/>
    <s v="Technology"/>
    <s v="Phones"/>
    <x v="470"/>
    <n v="783.96"/>
    <n v="5"/>
    <x v="2"/>
    <n v="78.396000000000001"/>
    <x v="10"/>
    <x v="2"/>
    <x v="0"/>
  </r>
  <r>
    <x v="1383"/>
    <x v="549"/>
    <d v="2015-11-04T00:00:00"/>
    <s v="First Class"/>
    <s v="GA-14725"/>
    <s v="Guy Armstrong"/>
    <x v="0"/>
    <x v="0"/>
    <x v="127"/>
    <x v="21"/>
    <n v="97301"/>
    <x v="1"/>
    <s v="OFF-AR-10001683"/>
    <s v="Office Supplies"/>
    <s v="Art"/>
    <x v="32"/>
    <n v="7.88"/>
    <n v="1"/>
    <x v="2"/>
    <n v="1.7729999999999999"/>
    <x v="26"/>
    <x v="0"/>
    <x v="1"/>
  </r>
  <r>
    <x v="1384"/>
    <x v="132"/>
    <d v="2017-11-08T00:00:00"/>
    <s v="Standard Class"/>
    <s v="DL-13330"/>
    <s v="Denise Leinenbach"/>
    <x v="0"/>
    <x v="0"/>
    <x v="324"/>
    <x v="27"/>
    <n v="88001"/>
    <x v="1"/>
    <s v="FUR-FU-10000629"/>
    <s v="Furniture"/>
    <s v="Furnishings"/>
    <x v="93"/>
    <n v="41.37"/>
    <n v="3"/>
    <x v="0"/>
    <n v="17.375399999999999"/>
    <x v="21"/>
    <x v="0"/>
    <x v="3"/>
  </r>
  <r>
    <x v="1385"/>
    <x v="793"/>
    <d v="2015-05-16T00:00:00"/>
    <s v="Standard Class"/>
    <s v="CS-12505"/>
    <s v="Cindy Stewart"/>
    <x v="0"/>
    <x v="0"/>
    <x v="8"/>
    <x v="1"/>
    <n v="94122"/>
    <x v="1"/>
    <s v="OFF-PA-10003893"/>
    <s v="Office Supplies"/>
    <s v="Paper"/>
    <x v="1105"/>
    <n v="12.84"/>
    <n v="3"/>
    <x v="0"/>
    <n v="5.7779999999999996"/>
    <x v="1"/>
    <x v="5"/>
    <x v="1"/>
  </r>
  <r>
    <x v="1385"/>
    <x v="793"/>
    <d v="2015-05-16T00:00:00"/>
    <s v="Standard Class"/>
    <s v="CS-12505"/>
    <s v="Cindy Stewart"/>
    <x v="0"/>
    <x v="0"/>
    <x v="8"/>
    <x v="1"/>
    <n v="94122"/>
    <x v="1"/>
    <s v="OFF-PA-10004239"/>
    <s v="Office Supplies"/>
    <s v="Paper"/>
    <x v="1421"/>
    <n v="25.68"/>
    <n v="6"/>
    <x v="0"/>
    <n v="11.555999999999999"/>
    <x v="1"/>
    <x v="5"/>
    <x v="1"/>
  </r>
  <r>
    <x v="1386"/>
    <x v="67"/>
    <d v="2015-09-11T00:00:00"/>
    <s v="Standard Class"/>
    <s v="CC-12145"/>
    <s v="Charles Crestani"/>
    <x v="0"/>
    <x v="0"/>
    <x v="236"/>
    <x v="5"/>
    <n v="79907"/>
    <x v="2"/>
    <s v="FUR-CH-10000553"/>
    <s v="Furniture"/>
    <s v="Chairs"/>
    <x v="1257"/>
    <n v="47.515999999999998"/>
    <n v="2"/>
    <x v="4"/>
    <n v="-2.0364"/>
    <x v="29"/>
    <x v="8"/>
    <x v="1"/>
  </r>
  <r>
    <x v="1387"/>
    <x v="395"/>
    <d v="2015-07-27T00:00:00"/>
    <s v="Second Class"/>
    <s v="MH-18025"/>
    <s v="Michelle Huthwaite"/>
    <x v="0"/>
    <x v="0"/>
    <x v="4"/>
    <x v="4"/>
    <n v="98115"/>
    <x v="1"/>
    <s v="OFF-FA-10004395"/>
    <s v="Office Supplies"/>
    <s v="Fasteners"/>
    <x v="1201"/>
    <n v="9.42"/>
    <n v="2"/>
    <x v="0"/>
    <n v="0.47099999999999997"/>
    <x v="10"/>
    <x v="7"/>
    <x v="1"/>
  </r>
  <r>
    <x v="1387"/>
    <x v="395"/>
    <d v="2015-07-27T00:00:00"/>
    <s v="Second Class"/>
    <s v="MH-18025"/>
    <s v="Michelle Huthwaite"/>
    <x v="0"/>
    <x v="0"/>
    <x v="4"/>
    <x v="4"/>
    <n v="98115"/>
    <x v="1"/>
    <s v="OFF-PA-10004782"/>
    <s v="Office Supplies"/>
    <s v="Paper"/>
    <x v="1422"/>
    <n v="12.96"/>
    <n v="2"/>
    <x v="0"/>
    <n v="6.2207999999999997"/>
    <x v="10"/>
    <x v="7"/>
    <x v="1"/>
  </r>
  <r>
    <x v="1387"/>
    <x v="395"/>
    <d v="2015-07-27T00:00:00"/>
    <s v="Second Class"/>
    <s v="MH-18025"/>
    <s v="Michelle Huthwaite"/>
    <x v="0"/>
    <x v="0"/>
    <x v="4"/>
    <x v="4"/>
    <n v="98115"/>
    <x v="1"/>
    <s v="FUR-BO-10002213"/>
    <s v="Furniture"/>
    <s v="Bookcases"/>
    <x v="1334"/>
    <n v="704.9"/>
    <n v="5"/>
    <x v="0"/>
    <n v="56.392000000000003"/>
    <x v="10"/>
    <x v="7"/>
    <x v="1"/>
  </r>
  <r>
    <x v="1387"/>
    <x v="395"/>
    <d v="2015-07-27T00:00:00"/>
    <s v="Second Class"/>
    <s v="MH-18025"/>
    <s v="Michelle Huthwaite"/>
    <x v="0"/>
    <x v="0"/>
    <x v="4"/>
    <x v="4"/>
    <n v="98115"/>
    <x v="1"/>
    <s v="FUR-CH-10001854"/>
    <s v="Furniture"/>
    <s v="Chairs"/>
    <x v="1119"/>
    <n v="561.56799999999998"/>
    <n v="2"/>
    <x v="2"/>
    <n v="28.078399999999998"/>
    <x v="10"/>
    <x v="7"/>
    <x v="1"/>
  </r>
  <r>
    <x v="1388"/>
    <x v="547"/>
    <d v="2015-11-18T00:00:00"/>
    <s v="Second Class"/>
    <s v="MP-18175"/>
    <s v="Mike Pelletier"/>
    <x v="2"/>
    <x v="0"/>
    <x v="158"/>
    <x v="6"/>
    <n v="53209"/>
    <x v="2"/>
    <s v="OFF-PA-10000157"/>
    <s v="Office Supplies"/>
    <s v="Paper"/>
    <x v="369"/>
    <n v="179.82"/>
    <n v="9"/>
    <x v="0"/>
    <n v="84.5154"/>
    <x v="9"/>
    <x v="0"/>
    <x v="1"/>
  </r>
  <r>
    <x v="1388"/>
    <x v="547"/>
    <d v="2015-11-18T00:00:00"/>
    <s v="Second Class"/>
    <s v="MP-18175"/>
    <s v="Mike Pelletier"/>
    <x v="2"/>
    <x v="0"/>
    <x v="158"/>
    <x v="6"/>
    <n v="53209"/>
    <x v="2"/>
    <s v="FUR-FU-10001185"/>
    <s v="Furniture"/>
    <s v="Furnishings"/>
    <x v="1423"/>
    <n v="185.58"/>
    <n v="6"/>
    <x v="0"/>
    <n v="76.087800000000001"/>
    <x v="9"/>
    <x v="0"/>
    <x v="1"/>
  </r>
  <r>
    <x v="1388"/>
    <x v="547"/>
    <d v="2015-11-18T00:00:00"/>
    <s v="Second Class"/>
    <s v="MP-18175"/>
    <s v="Mike Pelletier"/>
    <x v="2"/>
    <x v="0"/>
    <x v="158"/>
    <x v="6"/>
    <n v="53209"/>
    <x v="2"/>
    <s v="FUR-TA-10001520"/>
    <s v="Furniture"/>
    <s v="Tables"/>
    <x v="718"/>
    <n v="214.11"/>
    <n v="3"/>
    <x v="0"/>
    <n v="36.398699999999998"/>
    <x v="9"/>
    <x v="0"/>
    <x v="1"/>
  </r>
  <r>
    <x v="1388"/>
    <x v="547"/>
    <d v="2015-11-18T00:00:00"/>
    <s v="Second Class"/>
    <s v="MP-18175"/>
    <s v="Mike Pelletier"/>
    <x v="2"/>
    <x v="0"/>
    <x v="158"/>
    <x v="6"/>
    <n v="53209"/>
    <x v="2"/>
    <s v="TEC-AC-10004145"/>
    <s v="Technology"/>
    <s v="Accessories"/>
    <x v="1273"/>
    <n v="999.96"/>
    <n v="4"/>
    <x v="0"/>
    <n v="229.99080000000001"/>
    <x v="9"/>
    <x v="0"/>
    <x v="1"/>
  </r>
  <r>
    <x v="1388"/>
    <x v="547"/>
    <d v="2015-11-18T00:00:00"/>
    <s v="Second Class"/>
    <s v="MP-18175"/>
    <s v="Mike Pelletier"/>
    <x v="2"/>
    <x v="0"/>
    <x v="158"/>
    <x v="6"/>
    <n v="53209"/>
    <x v="2"/>
    <s v="FUR-TA-10000688"/>
    <s v="Furniture"/>
    <s v="Tables"/>
    <x v="561"/>
    <n v="653.54999999999995"/>
    <n v="3"/>
    <x v="0"/>
    <n v="111.1035"/>
    <x v="9"/>
    <x v="0"/>
    <x v="1"/>
  </r>
  <r>
    <x v="1389"/>
    <x v="135"/>
    <d v="2015-09-08T00:00:00"/>
    <s v="Standard Class"/>
    <s v="DR-12940"/>
    <s v="Daniel Raglin"/>
    <x v="2"/>
    <x v="0"/>
    <x v="47"/>
    <x v="31"/>
    <n v="2038"/>
    <x v="3"/>
    <s v="OFF-BI-10001510"/>
    <s v="Office Supplies"/>
    <s v="Binders"/>
    <x v="709"/>
    <n v="114.6"/>
    <n v="5"/>
    <x v="0"/>
    <n v="51.57"/>
    <x v="26"/>
    <x v="8"/>
    <x v="1"/>
  </r>
  <r>
    <x v="1389"/>
    <x v="135"/>
    <d v="2015-09-08T00:00:00"/>
    <s v="Standard Class"/>
    <s v="DR-12940"/>
    <s v="Daniel Raglin"/>
    <x v="2"/>
    <x v="0"/>
    <x v="47"/>
    <x v="31"/>
    <n v="2038"/>
    <x v="3"/>
    <s v="FUR-CH-10003817"/>
    <s v="Furniture"/>
    <s v="Chairs"/>
    <x v="164"/>
    <n v="60.74"/>
    <n v="1"/>
    <x v="0"/>
    <n v="15.185"/>
    <x v="26"/>
    <x v="8"/>
    <x v="1"/>
  </r>
  <r>
    <x v="1389"/>
    <x v="135"/>
    <d v="2015-09-08T00:00:00"/>
    <s v="Standard Class"/>
    <s v="DR-12940"/>
    <s v="Daniel Raglin"/>
    <x v="2"/>
    <x v="0"/>
    <x v="47"/>
    <x v="31"/>
    <n v="2038"/>
    <x v="3"/>
    <s v="FUR-FU-10000308"/>
    <s v="Furniture"/>
    <s v="Furnishings"/>
    <x v="1278"/>
    <n v="124.36"/>
    <n v="2"/>
    <x v="0"/>
    <n v="27.359200000000001"/>
    <x v="26"/>
    <x v="8"/>
    <x v="1"/>
  </r>
  <r>
    <x v="1389"/>
    <x v="135"/>
    <d v="2015-09-08T00:00:00"/>
    <s v="Standard Class"/>
    <s v="DR-12940"/>
    <s v="Daniel Raglin"/>
    <x v="2"/>
    <x v="0"/>
    <x v="47"/>
    <x v="31"/>
    <n v="2038"/>
    <x v="3"/>
    <s v="OFF-ST-10003208"/>
    <s v="Office Supplies"/>
    <s v="Storage"/>
    <x v="246"/>
    <n v="1088.76"/>
    <n v="6"/>
    <x v="0"/>
    <n v="315.74040000000002"/>
    <x v="26"/>
    <x v="8"/>
    <x v="1"/>
  </r>
  <r>
    <x v="1390"/>
    <x v="465"/>
    <d v="2016-05-08T00:00:00"/>
    <s v="First Class"/>
    <s v="DM-13015"/>
    <s v="Darrin Martin"/>
    <x v="0"/>
    <x v="0"/>
    <x v="184"/>
    <x v="1"/>
    <n v="92024"/>
    <x v="1"/>
    <s v="OFF-BI-10003784"/>
    <s v="Office Supplies"/>
    <s v="Binders"/>
    <x v="1323"/>
    <n v="6.72"/>
    <n v="5"/>
    <x v="2"/>
    <n v="2.3519999999999999"/>
    <x v="5"/>
    <x v="5"/>
    <x v="0"/>
  </r>
  <r>
    <x v="1390"/>
    <x v="465"/>
    <d v="2016-05-08T00:00:00"/>
    <s v="First Class"/>
    <s v="DM-13015"/>
    <s v="Darrin Martin"/>
    <x v="0"/>
    <x v="0"/>
    <x v="184"/>
    <x v="1"/>
    <n v="92024"/>
    <x v="1"/>
    <s v="FUR-TA-10003748"/>
    <s v="Furniture"/>
    <s v="Tables"/>
    <x v="210"/>
    <n v="298.77600000000001"/>
    <n v="3"/>
    <x v="2"/>
    <n v="7.4694000000000003"/>
    <x v="5"/>
    <x v="5"/>
    <x v="0"/>
  </r>
  <r>
    <x v="1391"/>
    <x v="413"/>
    <d v="2017-01-05T00:00:00"/>
    <s v="Standard Class"/>
    <s v="BD-11620"/>
    <s v="Brian DeCherney"/>
    <x v="0"/>
    <x v="0"/>
    <x v="125"/>
    <x v="1"/>
    <n v="92804"/>
    <x v="1"/>
    <s v="TEC-PH-10002563"/>
    <s v="Technology"/>
    <s v="Phones"/>
    <x v="203"/>
    <n v="302.37599999999998"/>
    <n v="3"/>
    <x v="2"/>
    <n v="22.6782"/>
    <x v="23"/>
    <x v="4"/>
    <x v="0"/>
  </r>
  <r>
    <x v="1392"/>
    <x v="65"/>
    <d v="2017-09-20T00:00:00"/>
    <s v="First Class"/>
    <s v="DC-12850"/>
    <s v="Dan Campbell"/>
    <x v="0"/>
    <x v="0"/>
    <x v="81"/>
    <x v="5"/>
    <n v="76017"/>
    <x v="2"/>
    <s v="OFF-AR-10000122"/>
    <s v="Office Supplies"/>
    <s v="Art"/>
    <x v="311"/>
    <n v="8.9280000000000008"/>
    <n v="2"/>
    <x v="2"/>
    <n v="0.55800000000000005"/>
    <x v="15"/>
    <x v="8"/>
    <x v="3"/>
  </r>
  <r>
    <x v="1392"/>
    <x v="65"/>
    <d v="2017-09-20T00:00:00"/>
    <s v="First Class"/>
    <s v="DC-12850"/>
    <s v="Dan Campbell"/>
    <x v="0"/>
    <x v="0"/>
    <x v="81"/>
    <x v="5"/>
    <n v="76017"/>
    <x v="2"/>
    <s v="OFF-ST-10000352"/>
    <s v="Office Supplies"/>
    <s v="Storage"/>
    <x v="1058"/>
    <n v="47.584000000000003"/>
    <n v="2"/>
    <x v="2"/>
    <n v="-2.9740000000000002"/>
    <x v="15"/>
    <x v="8"/>
    <x v="3"/>
  </r>
  <r>
    <x v="1393"/>
    <x v="794"/>
    <d v="2014-09-30T00:00:00"/>
    <s v="Standard Class"/>
    <s v="MT-18070"/>
    <s v="Michelle Tran"/>
    <x v="2"/>
    <x v="0"/>
    <x v="12"/>
    <x v="5"/>
    <n v="77041"/>
    <x v="2"/>
    <s v="OFF-PA-10003270"/>
    <s v="Office Supplies"/>
    <s v="Paper"/>
    <x v="1424"/>
    <n v="33.792000000000002"/>
    <n v="8"/>
    <x v="2"/>
    <n v="10.56"/>
    <x v="10"/>
    <x v="8"/>
    <x v="2"/>
  </r>
  <r>
    <x v="1393"/>
    <x v="794"/>
    <d v="2014-09-30T00:00:00"/>
    <s v="Standard Class"/>
    <s v="MT-18070"/>
    <s v="Michelle Tran"/>
    <x v="2"/>
    <x v="0"/>
    <x v="12"/>
    <x v="5"/>
    <n v="77041"/>
    <x v="2"/>
    <s v="FUR-BO-10003272"/>
    <s v="Furniture"/>
    <s v="Bookcases"/>
    <x v="587"/>
    <n v="300.53280000000001"/>
    <n v="2"/>
    <x v="8"/>
    <n v="-97.231200000000001"/>
    <x v="10"/>
    <x v="8"/>
    <x v="2"/>
  </r>
  <r>
    <x v="1393"/>
    <x v="794"/>
    <d v="2014-09-30T00:00:00"/>
    <s v="Standard Class"/>
    <s v="MT-18070"/>
    <s v="Michelle Tran"/>
    <x v="2"/>
    <x v="0"/>
    <x v="12"/>
    <x v="5"/>
    <n v="77041"/>
    <x v="2"/>
    <s v="OFF-BI-10002982"/>
    <s v="Office Supplies"/>
    <s v="Binders"/>
    <x v="1267"/>
    <n v="2.7240000000000002"/>
    <n v="2"/>
    <x v="3"/>
    <n v="-4.3583999999999996"/>
    <x v="10"/>
    <x v="8"/>
    <x v="2"/>
  </r>
  <r>
    <x v="1393"/>
    <x v="794"/>
    <d v="2014-09-30T00:00:00"/>
    <s v="Standard Class"/>
    <s v="MT-18070"/>
    <s v="Michelle Tran"/>
    <x v="2"/>
    <x v="0"/>
    <x v="12"/>
    <x v="5"/>
    <n v="77041"/>
    <x v="2"/>
    <s v="OFF-EN-10001509"/>
    <s v="Office Supplies"/>
    <s v="Envelopes"/>
    <x v="29"/>
    <n v="3.2639999999999998"/>
    <n v="2"/>
    <x v="2"/>
    <n v="1.1015999999999999"/>
    <x v="10"/>
    <x v="8"/>
    <x v="2"/>
  </r>
  <r>
    <x v="1394"/>
    <x v="131"/>
    <d v="2016-04-26T00:00:00"/>
    <s v="First Class"/>
    <s v="MJ-17740"/>
    <s v="Max Jones"/>
    <x v="0"/>
    <x v="0"/>
    <x v="152"/>
    <x v="24"/>
    <n v="43130"/>
    <x v="3"/>
    <s v="OFF-PA-10002421"/>
    <s v="Office Supplies"/>
    <s v="Paper"/>
    <x v="1425"/>
    <n v="108.336"/>
    <n v="6"/>
    <x v="2"/>
    <n v="37.9176"/>
    <x v="27"/>
    <x v="3"/>
    <x v="0"/>
  </r>
  <r>
    <x v="1394"/>
    <x v="131"/>
    <d v="2016-04-26T00:00:00"/>
    <s v="First Class"/>
    <s v="MJ-17740"/>
    <s v="Max Jones"/>
    <x v="0"/>
    <x v="0"/>
    <x v="152"/>
    <x v="24"/>
    <n v="43130"/>
    <x v="3"/>
    <s v="OFF-ST-10000760"/>
    <s v="Office Supplies"/>
    <s v="Storage"/>
    <x v="4"/>
    <n v="55.92"/>
    <n v="5"/>
    <x v="2"/>
    <n v="6.2910000000000004"/>
    <x v="27"/>
    <x v="3"/>
    <x v="0"/>
  </r>
  <r>
    <x v="1394"/>
    <x v="131"/>
    <d v="2016-04-26T00:00:00"/>
    <s v="First Class"/>
    <s v="MJ-17740"/>
    <s v="Max Jones"/>
    <x v="0"/>
    <x v="0"/>
    <x v="152"/>
    <x v="24"/>
    <n v="43130"/>
    <x v="3"/>
    <s v="OFF-PA-10002923"/>
    <s v="Office Supplies"/>
    <s v="Paper"/>
    <x v="1426"/>
    <n v="78.304000000000002"/>
    <n v="2"/>
    <x v="2"/>
    <n v="29.364000000000001"/>
    <x v="27"/>
    <x v="3"/>
    <x v="0"/>
  </r>
  <r>
    <x v="1395"/>
    <x v="301"/>
    <d v="2014-11-05T00:00:00"/>
    <s v="Standard Class"/>
    <s v="ND-18370"/>
    <s v="Natalie DeCherney"/>
    <x v="0"/>
    <x v="0"/>
    <x v="32"/>
    <x v="21"/>
    <n v="97206"/>
    <x v="1"/>
    <s v="OFF-ST-10001128"/>
    <s v="Office Supplies"/>
    <s v="Storage"/>
    <x v="1427"/>
    <n v="443.92"/>
    <n v="5"/>
    <x v="2"/>
    <n v="-94.332999999999998"/>
    <x v="26"/>
    <x v="0"/>
    <x v="2"/>
  </r>
  <r>
    <x v="1395"/>
    <x v="301"/>
    <d v="2014-11-05T00:00:00"/>
    <s v="Standard Class"/>
    <s v="ND-18370"/>
    <s v="Natalie DeCherney"/>
    <x v="0"/>
    <x v="0"/>
    <x v="32"/>
    <x v="21"/>
    <n v="97206"/>
    <x v="1"/>
    <s v="TEC-PH-10000673"/>
    <s v="Technology"/>
    <s v="Phones"/>
    <x v="1405"/>
    <n v="155.976"/>
    <n v="3"/>
    <x v="2"/>
    <n v="54.5916"/>
    <x v="26"/>
    <x v="0"/>
    <x v="2"/>
  </r>
  <r>
    <x v="1396"/>
    <x v="795"/>
    <d v="2017-01-31T00:00:00"/>
    <s v="Second Class"/>
    <s v="CA-11965"/>
    <s v="Carol Adams"/>
    <x v="1"/>
    <x v="0"/>
    <x v="325"/>
    <x v="19"/>
    <n v="35244"/>
    <x v="0"/>
    <s v="OFF-AR-10001547"/>
    <s v="Office Supplies"/>
    <s v="Art"/>
    <x v="148"/>
    <n v="15.47"/>
    <n v="7"/>
    <x v="0"/>
    <n v="4.1768999999999998"/>
    <x v="20"/>
    <x v="9"/>
    <x v="3"/>
  </r>
  <r>
    <x v="1396"/>
    <x v="795"/>
    <d v="2017-01-31T00:00:00"/>
    <s v="Second Class"/>
    <s v="CA-11965"/>
    <s v="Carol Adams"/>
    <x v="1"/>
    <x v="0"/>
    <x v="325"/>
    <x v="19"/>
    <n v="35244"/>
    <x v="0"/>
    <s v="OFF-BI-10001890"/>
    <s v="Office Supplies"/>
    <s v="Binders"/>
    <x v="176"/>
    <n v="7.16"/>
    <n v="2"/>
    <x v="0"/>
    <n v="3.4367999999999999"/>
    <x v="20"/>
    <x v="9"/>
    <x v="3"/>
  </r>
  <r>
    <x v="1397"/>
    <x v="343"/>
    <d v="2017-11-16T00:00:00"/>
    <s v="Standard Class"/>
    <s v="GA-14725"/>
    <s v="Guy Armstrong"/>
    <x v="0"/>
    <x v="0"/>
    <x v="1"/>
    <x v="1"/>
    <n v="90036"/>
    <x v="1"/>
    <s v="OFF-AP-10003971"/>
    <s v="Office Supplies"/>
    <s v="Appliances"/>
    <x v="923"/>
    <n v="10.89"/>
    <n v="1"/>
    <x v="0"/>
    <n v="2.8313999999999999"/>
    <x v="2"/>
    <x v="0"/>
    <x v="3"/>
  </r>
  <r>
    <x v="1397"/>
    <x v="343"/>
    <d v="2017-11-16T00:00:00"/>
    <s v="Standard Class"/>
    <s v="GA-14725"/>
    <s v="Guy Armstrong"/>
    <x v="0"/>
    <x v="0"/>
    <x v="1"/>
    <x v="1"/>
    <n v="90036"/>
    <x v="1"/>
    <s v="OFF-PA-10000520"/>
    <s v="Office Supplies"/>
    <s v="Paper"/>
    <x v="1428"/>
    <n v="19.440000000000001"/>
    <n v="3"/>
    <x v="0"/>
    <n v="9.3312000000000008"/>
    <x v="2"/>
    <x v="0"/>
    <x v="3"/>
  </r>
  <r>
    <x v="1397"/>
    <x v="343"/>
    <d v="2017-11-16T00:00:00"/>
    <s v="Standard Class"/>
    <s v="GA-14725"/>
    <s v="Guy Armstrong"/>
    <x v="0"/>
    <x v="0"/>
    <x v="1"/>
    <x v="1"/>
    <n v="90036"/>
    <x v="1"/>
    <s v="OFF-BI-10000977"/>
    <s v="Office Supplies"/>
    <s v="Binders"/>
    <x v="991"/>
    <n v="121.6"/>
    <n v="5"/>
    <x v="2"/>
    <n v="39.520000000000003"/>
    <x v="2"/>
    <x v="0"/>
    <x v="3"/>
  </r>
  <r>
    <x v="1398"/>
    <x v="632"/>
    <d v="2016-06-12T00:00:00"/>
    <s v="First Class"/>
    <s v="TC-21295"/>
    <s v="Toby Carlisle"/>
    <x v="0"/>
    <x v="0"/>
    <x v="315"/>
    <x v="2"/>
    <n v="32303"/>
    <x v="0"/>
    <s v="TEC-MA-10002178"/>
    <s v="Technology"/>
    <s v="Machines"/>
    <x v="939"/>
    <n v="695.7"/>
    <n v="2"/>
    <x v="5"/>
    <n v="-27.827999999999999"/>
    <x v="3"/>
    <x v="1"/>
    <x v="0"/>
  </r>
  <r>
    <x v="1399"/>
    <x v="37"/>
    <d v="2015-09-08T00:00:00"/>
    <s v="Second Class"/>
    <s v="JB-15400"/>
    <s v="Jennifer Braxton"/>
    <x v="1"/>
    <x v="0"/>
    <x v="20"/>
    <x v="15"/>
    <n v="10009"/>
    <x v="3"/>
    <s v="OFF-ST-10001526"/>
    <s v="Office Supplies"/>
    <s v="Storage"/>
    <x v="771"/>
    <n v="120.33"/>
    <n v="1"/>
    <x v="0"/>
    <n v="31.285799999999998"/>
    <x v="21"/>
    <x v="8"/>
    <x v="1"/>
  </r>
  <r>
    <x v="1400"/>
    <x v="619"/>
    <d v="2014-03-19T00:00:00"/>
    <s v="Standard Class"/>
    <s v="CK-12325"/>
    <s v="Christine Kargatis"/>
    <x v="2"/>
    <x v="0"/>
    <x v="269"/>
    <x v="17"/>
    <n v="23320"/>
    <x v="0"/>
    <s v="FUR-CH-10003379"/>
    <s v="Furniture"/>
    <s v="Chairs"/>
    <x v="464"/>
    <n v="1139.92"/>
    <n v="4"/>
    <x v="0"/>
    <n v="284.98"/>
    <x v="19"/>
    <x v="10"/>
    <x v="2"/>
  </r>
  <r>
    <x v="1401"/>
    <x v="515"/>
    <d v="2017-09-04T00:00:00"/>
    <s v="Second Class"/>
    <s v="RL-19615"/>
    <s v="Rob Lucas"/>
    <x v="0"/>
    <x v="0"/>
    <x v="115"/>
    <x v="3"/>
    <n v="28314"/>
    <x v="0"/>
    <s v="OFF-PA-10000100"/>
    <s v="Office Supplies"/>
    <s v="Paper"/>
    <x v="833"/>
    <n v="229.54400000000001"/>
    <n v="7"/>
    <x v="2"/>
    <n v="83.209699999999998"/>
    <x v="23"/>
    <x v="6"/>
    <x v="3"/>
  </r>
  <r>
    <x v="1402"/>
    <x v="721"/>
    <d v="2017-03-27T00:00:00"/>
    <s v="Standard Class"/>
    <s v="AC-10660"/>
    <s v="Anna Chung"/>
    <x v="0"/>
    <x v="0"/>
    <x v="114"/>
    <x v="5"/>
    <n v="77340"/>
    <x v="2"/>
    <s v="OFF-ST-10001809"/>
    <s v="Office Supplies"/>
    <s v="Storage"/>
    <x v="435"/>
    <n v="143.72800000000001"/>
    <n v="2"/>
    <x v="2"/>
    <n v="-32.338799999999999"/>
    <x v="27"/>
    <x v="10"/>
    <x v="3"/>
  </r>
  <r>
    <x v="1403"/>
    <x v="796"/>
    <d v="2017-05-22T00:00:00"/>
    <s v="Standard Class"/>
    <s v="BH-11710"/>
    <s v="Brosina Hoffman"/>
    <x v="0"/>
    <x v="0"/>
    <x v="10"/>
    <x v="9"/>
    <n v="19140"/>
    <x v="3"/>
    <s v="TEC-AC-10000387"/>
    <s v="Technology"/>
    <s v="Accessories"/>
    <x v="1359"/>
    <n v="36.048000000000002"/>
    <n v="3"/>
    <x v="2"/>
    <n v="-0.9012"/>
    <x v="15"/>
    <x v="5"/>
    <x v="3"/>
  </r>
  <r>
    <x v="1404"/>
    <x v="797"/>
    <d v="2016-12-31T00:00:00"/>
    <s v="Standard Class"/>
    <s v="BG-11695"/>
    <s v="Brooke Gillingham"/>
    <x v="1"/>
    <x v="0"/>
    <x v="318"/>
    <x v="10"/>
    <n v="60098"/>
    <x v="2"/>
    <s v="FUR-CH-10004853"/>
    <s v="Furniture"/>
    <s v="Chairs"/>
    <x v="531"/>
    <n v="845.48800000000006"/>
    <n v="8"/>
    <x v="4"/>
    <n v="-12.0784"/>
    <x v="8"/>
    <x v="4"/>
    <x v="0"/>
  </r>
  <r>
    <x v="1405"/>
    <x v="701"/>
    <d v="2017-11-20T00:00:00"/>
    <s v="First Class"/>
    <s v="XP-21865"/>
    <s v="Xylona Preis"/>
    <x v="0"/>
    <x v="0"/>
    <x v="231"/>
    <x v="31"/>
    <n v="2149"/>
    <x v="3"/>
    <s v="OFF-AR-10001958"/>
    <s v="Office Supplies"/>
    <s v="Art"/>
    <x v="208"/>
    <n v="50.94"/>
    <n v="3"/>
    <x v="0"/>
    <n v="14.263199999999999"/>
    <x v="11"/>
    <x v="0"/>
    <x v="3"/>
  </r>
  <r>
    <x v="1406"/>
    <x v="18"/>
    <d v="2017-09-15T00:00:00"/>
    <s v="Standard Class"/>
    <s v="SN-20560"/>
    <s v="Skye Norling"/>
    <x v="2"/>
    <x v="0"/>
    <x v="22"/>
    <x v="10"/>
    <n v="60653"/>
    <x v="2"/>
    <s v="OFF-BI-10003527"/>
    <s v="Office Supplies"/>
    <s v="Binders"/>
    <x v="451"/>
    <n v="762.59400000000005"/>
    <n v="3"/>
    <x v="3"/>
    <n v="-1143.8910000000001"/>
    <x v="13"/>
    <x v="8"/>
    <x v="3"/>
  </r>
  <r>
    <x v="1407"/>
    <x v="798"/>
    <d v="2017-04-15T00:00:00"/>
    <s v="Standard Class"/>
    <s v="DM-13345"/>
    <s v="Denise Monton"/>
    <x v="1"/>
    <x v="0"/>
    <x v="185"/>
    <x v="32"/>
    <n v="30076"/>
    <x v="0"/>
    <s v="FUR-FU-10003832"/>
    <s v="Furniture"/>
    <s v="Furnishings"/>
    <x v="1429"/>
    <n v="56.28"/>
    <n v="6"/>
    <x v="0"/>
    <n v="15.7584"/>
    <x v="0"/>
    <x v="3"/>
    <x v="3"/>
  </r>
  <r>
    <x v="1407"/>
    <x v="798"/>
    <d v="2017-04-15T00:00:00"/>
    <s v="Standard Class"/>
    <s v="DM-13345"/>
    <s v="Denise Monton"/>
    <x v="1"/>
    <x v="0"/>
    <x v="185"/>
    <x v="32"/>
    <n v="30076"/>
    <x v="0"/>
    <s v="OFF-BI-10001359"/>
    <s v="Office Supplies"/>
    <s v="Binders"/>
    <x v="1162"/>
    <n v="2690.97"/>
    <n v="3"/>
    <x v="0"/>
    <n v="1264.7559000000001"/>
    <x v="0"/>
    <x v="3"/>
    <x v="3"/>
  </r>
  <r>
    <x v="1408"/>
    <x v="85"/>
    <d v="2016-12-03T00:00:00"/>
    <s v="Standard Class"/>
    <s v="AJ-10780"/>
    <s v="Anthony Jacobs"/>
    <x v="1"/>
    <x v="0"/>
    <x v="144"/>
    <x v="2"/>
    <n v="32137"/>
    <x v="0"/>
    <s v="OFF-BI-10002976"/>
    <s v="Office Supplies"/>
    <s v="Binders"/>
    <x v="857"/>
    <n v="7.4340000000000002"/>
    <n v="6"/>
    <x v="6"/>
    <n v="-5.6993999999999998"/>
    <x v="22"/>
    <x v="0"/>
    <x v="0"/>
  </r>
  <r>
    <x v="1409"/>
    <x v="799"/>
    <d v="2016-06-05T00:00:00"/>
    <s v="First Class"/>
    <s v="KC-16255"/>
    <s v="Karen Carlisle"/>
    <x v="1"/>
    <x v="0"/>
    <x v="10"/>
    <x v="9"/>
    <n v="19120"/>
    <x v="3"/>
    <s v="OFF-ST-10000736"/>
    <s v="Office Supplies"/>
    <s v="Storage"/>
    <x v="460"/>
    <n v="64.784000000000006"/>
    <n v="1"/>
    <x v="2"/>
    <n v="-12.956799999999999"/>
    <x v="28"/>
    <x v="1"/>
    <x v="0"/>
  </r>
  <r>
    <x v="1410"/>
    <x v="94"/>
    <d v="2017-12-22T00:00:00"/>
    <s v="Standard Class"/>
    <s v="VF-21715"/>
    <s v="Vicky Freymann"/>
    <x v="2"/>
    <x v="0"/>
    <x v="38"/>
    <x v="14"/>
    <n v="47201"/>
    <x v="2"/>
    <s v="OFF-PA-10001745"/>
    <s v="Office Supplies"/>
    <s v="Paper"/>
    <x v="727"/>
    <n v="28.16"/>
    <n v="4"/>
    <x v="0"/>
    <n v="13.235200000000001"/>
    <x v="11"/>
    <x v="4"/>
    <x v="3"/>
  </r>
  <r>
    <x v="1411"/>
    <x v="690"/>
    <d v="2016-03-21T00:00:00"/>
    <s v="Second Class"/>
    <s v="SV-20935"/>
    <s v="Susan Vittorini"/>
    <x v="0"/>
    <x v="0"/>
    <x v="147"/>
    <x v="15"/>
    <n v="11572"/>
    <x v="3"/>
    <s v="FUR-FU-10000409"/>
    <s v="Furniture"/>
    <s v="Furnishings"/>
    <x v="1430"/>
    <n v="14.98"/>
    <n v="1"/>
    <x v="0"/>
    <n v="6.8907999999999996"/>
    <x v="12"/>
    <x v="10"/>
    <x v="0"/>
  </r>
  <r>
    <x v="1411"/>
    <x v="690"/>
    <d v="2016-03-21T00:00:00"/>
    <s v="Second Class"/>
    <s v="SV-20935"/>
    <s v="Susan Vittorini"/>
    <x v="0"/>
    <x v="0"/>
    <x v="147"/>
    <x v="15"/>
    <n v="11572"/>
    <x v="3"/>
    <s v="FUR-FU-10000221"/>
    <s v="Furniture"/>
    <s v="Furnishings"/>
    <x v="534"/>
    <n v="20.32"/>
    <n v="4"/>
    <x v="0"/>
    <n v="6.9088000000000003"/>
    <x v="12"/>
    <x v="10"/>
    <x v="0"/>
  </r>
  <r>
    <x v="1412"/>
    <x v="648"/>
    <d v="2017-08-20T00:00:00"/>
    <s v="Same Day"/>
    <s v="EM-13810"/>
    <s v="Eleni McCrary"/>
    <x v="1"/>
    <x v="0"/>
    <x v="47"/>
    <x v="31"/>
    <n v="2038"/>
    <x v="3"/>
    <s v="OFF-ST-10000344"/>
    <s v="Office Supplies"/>
    <s v="Storage"/>
    <x v="1022"/>
    <n v="40.29"/>
    <n v="3"/>
    <x v="0"/>
    <n v="10.4754"/>
    <x v="14"/>
    <x v="6"/>
    <x v="3"/>
  </r>
  <r>
    <x v="1413"/>
    <x v="800"/>
    <d v="2017-07-31T00:00:00"/>
    <s v="Standard Class"/>
    <s v="RB-19360"/>
    <s v="Raymond Buch"/>
    <x v="0"/>
    <x v="0"/>
    <x v="298"/>
    <x v="44"/>
    <n v="57103"/>
    <x v="2"/>
    <s v="OFF-LA-10003663"/>
    <s v="Office Supplies"/>
    <s v="Labels"/>
    <x v="1373"/>
    <n v="20.23"/>
    <n v="7"/>
    <x v="0"/>
    <n v="9.5081000000000007"/>
    <x v="10"/>
    <x v="7"/>
    <x v="3"/>
  </r>
  <r>
    <x v="1414"/>
    <x v="370"/>
    <d v="2016-08-29T00:00:00"/>
    <s v="First Class"/>
    <s v="DJ-13510"/>
    <s v="Don Jones"/>
    <x v="1"/>
    <x v="0"/>
    <x v="70"/>
    <x v="1"/>
    <n v="92037"/>
    <x v="1"/>
    <s v="FUR-CH-10001215"/>
    <s v="Furniture"/>
    <s v="Chairs"/>
    <x v="445"/>
    <n v="1603.136"/>
    <n v="4"/>
    <x v="2"/>
    <n v="100.196"/>
    <x v="20"/>
    <x v="6"/>
    <x v="0"/>
  </r>
  <r>
    <x v="1415"/>
    <x v="243"/>
    <d v="2016-08-17T00:00:00"/>
    <s v="Second Class"/>
    <s v="CC-12370"/>
    <s v="Christopher Conant"/>
    <x v="0"/>
    <x v="0"/>
    <x v="115"/>
    <x v="3"/>
    <n v="28314"/>
    <x v="0"/>
    <s v="FUR-CH-10000988"/>
    <s v="Furniture"/>
    <s v="Chairs"/>
    <x v="1141"/>
    <n v="225.29599999999999"/>
    <n v="2"/>
    <x v="2"/>
    <n v="22.529599999999999"/>
    <x v="4"/>
    <x v="6"/>
    <x v="0"/>
  </r>
  <r>
    <x v="1416"/>
    <x v="240"/>
    <d v="2017-05-23T00:00:00"/>
    <s v="Standard Class"/>
    <s v="SC-20380"/>
    <s v="Shahid Collister"/>
    <x v="0"/>
    <x v="0"/>
    <x v="118"/>
    <x v="32"/>
    <n v="30318"/>
    <x v="0"/>
    <s v="TEC-AC-10003441"/>
    <s v="Technology"/>
    <s v="Accessories"/>
    <x v="658"/>
    <n v="67.8"/>
    <n v="4"/>
    <x v="0"/>
    <n v="4.0679999999999996"/>
    <x v="12"/>
    <x v="5"/>
    <x v="3"/>
  </r>
  <r>
    <x v="1416"/>
    <x v="240"/>
    <d v="2017-05-23T00:00:00"/>
    <s v="Standard Class"/>
    <s v="SC-20380"/>
    <s v="Shahid Collister"/>
    <x v="0"/>
    <x v="0"/>
    <x v="118"/>
    <x v="32"/>
    <n v="30318"/>
    <x v="0"/>
    <s v="TEC-PH-10004389"/>
    <s v="Technology"/>
    <s v="Phones"/>
    <x v="1431"/>
    <n v="377.97"/>
    <n v="3"/>
    <x v="0"/>
    <n v="98.272199999999998"/>
    <x v="12"/>
    <x v="5"/>
    <x v="3"/>
  </r>
  <r>
    <x v="1416"/>
    <x v="240"/>
    <d v="2017-05-23T00:00:00"/>
    <s v="Standard Class"/>
    <s v="SC-20380"/>
    <s v="Shahid Collister"/>
    <x v="0"/>
    <x v="0"/>
    <x v="118"/>
    <x v="32"/>
    <n v="30318"/>
    <x v="0"/>
    <s v="FUR-BO-10004695"/>
    <s v="Furniture"/>
    <s v="Bookcases"/>
    <x v="200"/>
    <n v="1628.82"/>
    <n v="9"/>
    <x v="0"/>
    <n v="374.62860000000001"/>
    <x v="12"/>
    <x v="5"/>
    <x v="3"/>
  </r>
  <r>
    <x v="1416"/>
    <x v="240"/>
    <d v="2017-05-23T00:00:00"/>
    <s v="Standard Class"/>
    <s v="SC-20380"/>
    <s v="Shahid Collister"/>
    <x v="0"/>
    <x v="0"/>
    <x v="118"/>
    <x v="32"/>
    <n v="30318"/>
    <x v="0"/>
    <s v="OFF-PA-10000100"/>
    <s v="Office Supplies"/>
    <s v="Paper"/>
    <x v="833"/>
    <n v="286.93"/>
    <n v="7"/>
    <x v="0"/>
    <n v="140.59569999999999"/>
    <x v="12"/>
    <x v="5"/>
    <x v="3"/>
  </r>
  <r>
    <x v="1417"/>
    <x v="801"/>
    <d v="2017-08-17T00:00:00"/>
    <s v="Standard Class"/>
    <s v="RH-19495"/>
    <s v="Rick Hansen"/>
    <x v="0"/>
    <x v="0"/>
    <x v="333"/>
    <x v="2"/>
    <n v="32839"/>
    <x v="0"/>
    <s v="OFF-PA-10000223"/>
    <s v="Office Supplies"/>
    <s v="Paper"/>
    <x v="1383"/>
    <n v="20.736000000000001"/>
    <n v="4"/>
    <x v="2"/>
    <n v="7.2576000000000001"/>
    <x v="1"/>
    <x v="6"/>
    <x v="3"/>
  </r>
  <r>
    <x v="1418"/>
    <x v="802"/>
    <d v="2017-08-13T00:00:00"/>
    <s v="Same Day"/>
    <s v="JK-15370"/>
    <s v="Jay Kimmel"/>
    <x v="0"/>
    <x v="0"/>
    <x v="8"/>
    <x v="1"/>
    <n v="94122"/>
    <x v="1"/>
    <s v="OFF-ST-10001325"/>
    <s v="Office Supplies"/>
    <s v="Storage"/>
    <x v="471"/>
    <n v="31.44"/>
    <n v="3"/>
    <x v="0"/>
    <n v="8.4887999999999995"/>
    <x v="7"/>
    <x v="6"/>
    <x v="3"/>
  </r>
  <r>
    <x v="1418"/>
    <x v="802"/>
    <d v="2017-08-13T00:00:00"/>
    <s v="Same Day"/>
    <s v="JK-15370"/>
    <s v="Jay Kimmel"/>
    <x v="0"/>
    <x v="0"/>
    <x v="8"/>
    <x v="1"/>
    <n v="94122"/>
    <x v="1"/>
    <s v="OFF-AP-10004249"/>
    <s v="Office Supplies"/>
    <s v="Appliances"/>
    <x v="360"/>
    <n v="83.79"/>
    <n v="7"/>
    <x v="0"/>
    <n v="22.6233"/>
    <x v="7"/>
    <x v="6"/>
    <x v="3"/>
  </r>
  <r>
    <x v="1418"/>
    <x v="802"/>
    <d v="2017-08-13T00:00:00"/>
    <s v="Same Day"/>
    <s v="JK-15370"/>
    <s v="Jay Kimmel"/>
    <x v="0"/>
    <x v="0"/>
    <x v="8"/>
    <x v="1"/>
    <n v="94122"/>
    <x v="1"/>
    <s v="OFF-AR-10000588"/>
    <s v="Office Supplies"/>
    <s v="Art"/>
    <x v="398"/>
    <n v="59.52"/>
    <n v="3"/>
    <x v="0"/>
    <n v="15.475199999999999"/>
    <x v="7"/>
    <x v="6"/>
    <x v="3"/>
  </r>
  <r>
    <x v="1418"/>
    <x v="802"/>
    <d v="2017-08-13T00:00:00"/>
    <s v="Same Day"/>
    <s v="JK-15370"/>
    <s v="Jay Kimmel"/>
    <x v="0"/>
    <x v="0"/>
    <x v="8"/>
    <x v="1"/>
    <n v="94122"/>
    <x v="1"/>
    <s v="OFF-SU-10000946"/>
    <s v="Office Supplies"/>
    <s v="Supplies"/>
    <x v="327"/>
    <n v="31.92"/>
    <n v="4"/>
    <x v="0"/>
    <n v="9.2568000000000001"/>
    <x v="7"/>
    <x v="6"/>
    <x v="3"/>
  </r>
  <r>
    <x v="1419"/>
    <x v="338"/>
    <d v="2016-11-12T00:00:00"/>
    <s v="Second Class"/>
    <s v="AF-10885"/>
    <s v="Art Foster"/>
    <x v="0"/>
    <x v="0"/>
    <x v="167"/>
    <x v="24"/>
    <n v="43615"/>
    <x v="3"/>
    <s v="OFF-SU-10001225"/>
    <s v="Office Supplies"/>
    <s v="Supplies"/>
    <x v="327"/>
    <n v="14.72"/>
    <n v="5"/>
    <x v="2"/>
    <n v="-3.3119999999999998"/>
    <x v="13"/>
    <x v="0"/>
    <x v="0"/>
  </r>
  <r>
    <x v="1419"/>
    <x v="338"/>
    <d v="2016-11-12T00:00:00"/>
    <s v="Second Class"/>
    <s v="AF-10885"/>
    <s v="Art Foster"/>
    <x v="0"/>
    <x v="0"/>
    <x v="167"/>
    <x v="24"/>
    <n v="43615"/>
    <x v="3"/>
    <s v="OFF-ST-10001558"/>
    <s v="Office Supplies"/>
    <s v="Storage"/>
    <x v="719"/>
    <n v="38.975999999999999"/>
    <n v="3"/>
    <x v="2"/>
    <n v="-2.4359999999999999"/>
    <x v="13"/>
    <x v="0"/>
    <x v="0"/>
  </r>
  <r>
    <x v="1420"/>
    <x v="492"/>
    <d v="2017-06-19T00:00:00"/>
    <s v="Standard Class"/>
    <s v="LC-16885"/>
    <s v="Lena Creighton"/>
    <x v="0"/>
    <x v="0"/>
    <x v="84"/>
    <x v="2"/>
    <n v="33710"/>
    <x v="0"/>
    <s v="FUR-FU-10001546"/>
    <s v="Furniture"/>
    <s v="Furnishings"/>
    <x v="1432"/>
    <n v="17.088000000000001"/>
    <n v="2"/>
    <x v="2"/>
    <n v="1.0680000000000001"/>
    <x v="1"/>
    <x v="1"/>
    <x v="3"/>
  </r>
  <r>
    <x v="1421"/>
    <x v="579"/>
    <d v="2014-03-26T00:00:00"/>
    <s v="Standard Class"/>
    <s v="BF-11275"/>
    <s v="Beth Fritzler"/>
    <x v="1"/>
    <x v="0"/>
    <x v="93"/>
    <x v="16"/>
    <n v="85705"/>
    <x v="1"/>
    <s v="OFF-PA-10002581"/>
    <s v="Office Supplies"/>
    <s v="Paper"/>
    <x v="1309"/>
    <n v="74.352000000000004"/>
    <n v="3"/>
    <x v="2"/>
    <n v="23.234999999999999"/>
    <x v="6"/>
    <x v="10"/>
    <x v="2"/>
  </r>
  <r>
    <x v="1421"/>
    <x v="579"/>
    <d v="2014-03-26T00:00:00"/>
    <s v="Standard Class"/>
    <s v="BF-11275"/>
    <s v="Beth Fritzler"/>
    <x v="1"/>
    <x v="0"/>
    <x v="93"/>
    <x v="16"/>
    <n v="85705"/>
    <x v="1"/>
    <s v="FUR-CH-10001482"/>
    <s v="Furniture"/>
    <s v="Chairs"/>
    <x v="541"/>
    <n v="314.35199999999998"/>
    <n v="3"/>
    <x v="2"/>
    <n v="-35.364600000000003"/>
    <x v="6"/>
    <x v="10"/>
    <x v="2"/>
  </r>
  <r>
    <x v="1422"/>
    <x v="140"/>
    <d v="2017-06-20T00:00:00"/>
    <s v="Standard Class"/>
    <s v="SC-20800"/>
    <s v="Stuart Calhoun"/>
    <x v="0"/>
    <x v="0"/>
    <x v="1"/>
    <x v="1"/>
    <n v="90036"/>
    <x v="1"/>
    <s v="OFF-AR-10002399"/>
    <s v="Office Supplies"/>
    <s v="Art"/>
    <x v="319"/>
    <n v="4.26"/>
    <n v="1"/>
    <x v="0"/>
    <n v="1.7465999999999999"/>
    <x v="4"/>
    <x v="1"/>
    <x v="3"/>
  </r>
  <r>
    <x v="1423"/>
    <x v="673"/>
    <d v="2017-11-22T00:00:00"/>
    <s v="Standard Class"/>
    <s v="SW-20275"/>
    <s v="Scott Williamson"/>
    <x v="0"/>
    <x v="0"/>
    <x v="70"/>
    <x v="1"/>
    <n v="92105"/>
    <x v="1"/>
    <s v="OFF-ST-10001963"/>
    <s v="Office Supplies"/>
    <s v="Storage"/>
    <x v="537"/>
    <n v="811.28"/>
    <n v="8"/>
    <x v="0"/>
    <n v="24.3384"/>
    <x v="9"/>
    <x v="0"/>
    <x v="3"/>
  </r>
  <r>
    <x v="1424"/>
    <x v="614"/>
    <d v="2017-12-31T00:00:00"/>
    <s v="First Class"/>
    <s v="MC-17845"/>
    <s v="Michael Chen"/>
    <x v="0"/>
    <x v="0"/>
    <x v="20"/>
    <x v="15"/>
    <n v="10035"/>
    <x v="3"/>
    <s v="OFF-FA-10002988"/>
    <s v="Office Supplies"/>
    <s v="Fasteners"/>
    <x v="132"/>
    <n v="6.03"/>
    <n v="3"/>
    <x v="0"/>
    <n v="2.9546999999999999"/>
    <x v="25"/>
    <x v="4"/>
    <x v="3"/>
  </r>
  <r>
    <x v="1425"/>
    <x v="803"/>
    <d v="2016-01-23T00:00:00"/>
    <s v="Second Class"/>
    <s v="TD-20995"/>
    <s v="Tamara Dahlen"/>
    <x v="0"/>
    <x v="0"/>
    <x v="70"/>
    <x v="1"/>
    <n v="92037"/>
    <x v="1"/>
    <s v="FUR-CH-10004289"/>
    <s v="Furniture"/>
    <s v="Chairs"/>
    <x v="984"/>
    <n v="153.56800000000001"/>
    <n v="2"/>
    <x v="2"/>
    <n v="-5.7587999999999999"/>
    <x v="30"/>
    <x v="9"/>
    <x v="0"/>
  </r>
  <r>
    <x v="1425"/>
    <x v="803"/>
    <d v="2016-01-23T00:00:00"/>
    <s v="Second Class"/>
    <s v="TD-20995"/>
    <s v="Tamara Dahlen"/>
    <x v="0"/>
    <x v="0"/>
    <x v="70"/>
    <x v="1"/>
    <n v="92037"/>
    <x v="1"/>
    <s v="FUR-CH-10000785"/>
    <s v="Furniture"/>
    <s v="Chairs"/>
    <x v="323"/>
    <n v="1013.4880000000001"/>
    <n v="7"/>
    <x v="2"/>
    <n v="76.011600000000001"/>
    <x v="30"/>
    <x v="9"/>
    <x v="0"/>
  </r>
  <r>
    <x v="1426"/>
    <x v="804"/>
    <d v="2016-01-19T00:00:00"/>
    <s v="Standard Class"/>
    <s v="Dp-13240"/>
    <s v="Dean percer"/>
    <x v="2"/>
    <x v="0"/>
    <x v="58"/>
    <x v="30"/>
    <n v="7090"/>
    <x v="3"/>
    <s v="OFF-EN-10003040"/>
    <s v="Office Supplies"/>
    <s v="Envelopes"/>
    <x v="1233"/>
    <n v="52.34"/>
    <n v="2"/>
    <x v="0"/>
    <n v="24.599799999999998"/>
    <x v="4"/>
    <x v="9"/>
    <x v="0"/>
  </r>
  <r>
    <x v="1426"/>
    <x v="804"/>
    <d v="2016-01-19T00:00:00"/>
    <s v="Standard Class"/>
    <s v="Dp-13240"/>
    <s v="Dean percer"/>
    <x v="2"/>
    <x v="0"/>
    <x v="58"/>
    <x v="30"/>
    <n v="7090"/>
    <x v="3"/>
    <s v="OFF-AR-10001573"/>
    <s v="Office Supplies"/>
    <s v="Art"/>
    <x v="373"/>
    <n v="4.66"/>
    <n v="2"/>
    <x v="0"/>
    <n v="1.3513999999999999"/>
    <x v="4"/>
    <x v="9"/>
    <x v="0"/>
  </r>
  <r>
    <x v="1426"/>
    <x v="804"/>
    <d v="2016-01-19T00:00:00"/>
    <s v="Standard Class"/>
    <s v="Dp-13240"/>
    <s v="Dean percer"/>
    <x v="2"/>
    <x v="0"/>
    <x v="58"/>
    <x v="30"/>
    <n v="7090"/>
    <x v="3"/>
    <s v="TEC-AC-10000844"/>
    <s v="Technology"/>
    <s v="Accessories"/>
    <x v="106"/>
    <n v="254.97"/>
    <n v="3"/>
    <x v="0"/>
    <n v="91.789199999999994"/>
    <x v="4"/>
    <x v="9"/>
    <x v="0"/>
  </r>
  <r>
    <x v="1427"/>
    <x v="251"/>
    <d v="2016-09-23T00:00:00"/>
    <s v="Second Class"/>
    <s v="SD-20485"/>
    <s v="Shirley Daniels"/>
    <x v="2"/>
    <x v="0"/>
    <x v="334"/>
    <x v="30"/>
    <n v="7050"/>
    <x v="3"/>
    <s v="OFF-BI-10000756"/>
    <s v="Office Supplies"/>
    <s v="Binders"/>
    <x v="15"/>
    <n v="25.44"/>
    <n v="6"/>
    <x v="0"/>
    <n v="12.72"/>
    <x v="12"/>
    <x v="8"/>
    <x v="0"/>
  </r>
  <r>
    <x v="1427"/>
    <x v="251"/>
    <d v="2016-09-23T00:00:00"/>
    <s v="Second Class"/>
    <s v="SD-20485"/>
    <s v="Shirley Daniels"/>
    <x v="2"/>
    <x v="0"/>
    <x v="334"/>
    <x v="30"/>
    <n v="7050"/>
    <x v="3"/>
    <s v="OFF-SU-10000381"/>
    <s v="Office Supplies"/>
    <s v="Supplies"/>
    <x v="660"/>
    <n v="27.93"/>
    <n v="3"/>
    <x v="0"/>
    <n v="8.0997000000000003"/>
    <x v="12"/>
    <x v="8"/>
    <x v="0"/>
  </r>
  <r>
    <x v="1428"/>
    <x v="805"/>
    <d v="2014-02-25T00:00:00"/>
    <s v="Standard Class"/>
    <s v="TM-21010"/>
    <s v="Tamara Manning"/>
    <x v="0"/>
    <x v="0"/>
    <x v="318"/>
    <x v="10"/>
    <n v="60098"/>
    <x v="2"/>
    <s v="OFF-BI-10004094"/>
    <s v="Office Supplies"/>
    <s v="Binders"/>
    <x v="608"/>
    <n v="8.85"/>
    <n v="5"/>
    <x v="3"/>
    <n v="-13.717499999999999"/>
    <x v="30"/>
    <x v="11"/>
    <x v="2"/>
  </r>
  <r>
    <x v="1429"/>
    <x v="583"/>
    <d v="2016-11-16T00:00:00"/>
    <s v="Second Class"/>
    <s v="BK-11260"/>
    <s v="Berenike Kampe"/>
    <x v="0"/>
    <x v="0"/>
    <x v="8"/>
    <x v="1"/>
    <n v="94110"/>
    <x v="1"/>
    <s v="FUR-FU-10001852"/>
    <s v="Furniture"/>
    <s v="Furnishings"/>
    <x v="845"/>
    <n v="6.96"/>
    <n v="4"/>
    <x v="0"/>
    <n v="2.2271999999999998"/>
    <x v="2"/>
    <x v="0"/>
    <x v="0"/>
  </r>
  <r>
    <x v="1430"/>
    <x v="806"/>
    <d v="2016-02-03T00:00:00"/>
    <s v="Standard Class"/>
    <s v="JF-15490"/>
    <s v="Jeremy Farry"/>
    <x v="0"/>
    <x v="0"/>
    <x v="8"/>
    <x v="1"/>
    <n v="94122"/>
    <x v="1"/>
    <s v="OFF-BI-10000014"/>
    <s v="Office Supplies"/>
    <s v="Binders"/>
    <x v="634"/>
    <n v="17.456"/>
    <n v="2"/>
    <x v="2"/>
    <n v="5.8914"/>
    <x v="17"/>
    <x v="9"/>
    <x v="0"/>
  </r>
  <r>
    <x v="1431"/>
    <x v="807"/>
    <d v="2016-10-22T00:00:00"/>
    <s v="Standard Class"/>
    <s v="EP-13915"/>
    <s v="Emily Phan"/>
    <x v="0"/>
    <x v="0"/>
    <x v="228"/>
    <x v="16"/>
    <n v="85281"/>
    <x v="1"/>
    <s v="FUR-CH-10003396"/>
    <s v="Furniture"/>
    <s v="Chairs"/>
    <x v="390"/>
    <n v="307.92"/>
    <n v="5"/>
    <x v="2"/>
    <n v="-34.640999999999998"/>
    <x v="15"/>
    <x v="2"/>
    <x v="0"/>
  </r>
  <r>
    <x v="1432"/>
    <x v="404"/>
    <d v="2017-12-19T00:00:00"/>
    <s v="First Class"/>
    <s v="EP-13915"/>
    <s v="Emily Phan"/>
    <x v="0"/>
    <x v="0"/>
    <x v="1"/>
    <x v="1"/>
    <n v="90008"/>
    <x v="1"/>
    <s v="OFF-AR-10003811"/>
    <s v="Office Supplies"/>
    <s v="Art"/>
    <x v="454"/>
    <n v="6.63"/>
    <n v="3"/>
    <x v="0"/>
    <n v="1.7901"/>
    <x v="15"/>
    <x v="4"/>
    <x v="3"/>
  </r>
  <r>
    <x v="1432"/>
    <x v="404"/>
    <d v="2017-12-19T00:00:00"/>
    <s v="First Class"/>
    <s v="EP-13915"/>
    <s v="Emily Phan"/>
    <x v="0"/>
    <x v="0"/>
    <x v="1"/>
    <x v="1"/>
    <n v="90008"/>
    <x v="1"/>
    <s v="OFF-PA-10003172"/>
    <s v="Office Supplies"/>
    <s v="Paper"/>
    <x v="854"/>
    <n v="12.96"/>
    <n v="2"/>
    <x v="0"/>
    <n v="6.2207999999999997"/>
    <x v="15"/>
    <x v="4"/>
    <x v="3"/>
  </r>
  <r>
    <x v="1432"/>
    <x v="404"/>
    <d v="2017-12-19T00:00:00"/>
    <s v="First Class"/>
    <s v="EP-13915"/>
    <s v="Emily Phan"/>
    <x v="0"/>
    <x v="0"/>
    <x v="1"/>
    <x v="1"/>
    <n v="90008"/>
    <x v="1"/>
    <s v="OFF-PA-10000289"/>
    <s v="Office Supplies"/>
    <s v="Paper"/>
    <x v="729"/>
    <n v="32.4"/>
    <n v="5"/>
    <x v="0"/>
    <n v="15.552"/>
    <x v="15"/>
    <x v="4"/>
    <x v="3"/>
  </r>
  <r>
    <x v="1433"/>
    <x v="808"/>
    <d v="2017-11-06T00:00:00"/>
    <s v="Standard Class"/>
    <s v="KH-16630"/>
    <s v="Ken Heidel"/>
    <x v="1"/>
    <x v="0"/>
    <x v="4"/>
    <x v="4"/>
    <n v="98105"/>
    <x v="1"/>
    <s v="OFF-PA-10000791"/>
    <s v="Office Supplies"/>
    <s v="Paper"/>
    <x v="1433"/>
    <n v="23.85"/>
    <n v="5"/>
    <x v="0"/>
    <n v="10.7325"/>
    <x v="28"/>
    <x v="0"/>
    <x v="3"/>
  </r>
  <r>
    <x v="1434"/>
    <x v="333"/>
    <d v="2014-05-01T00:00:00"/>
    <s v="Second Class"/>
    <s v="HG-14845"/>
    <s v="Harry Greene"/>
    <x v="0"/>
    <x v="0"/>
    <x v="335"/>
    <x v="28"/>
    <n v="70601"/>
    <x v="0"/>
    <s v="FUR-CH-10002304"/>
    <s v="Furniture"/>
    <s v="Chairs"/>
    <x v="790"/>
    <n v="51.96"/>
    <n v="2"/>
    <x v="0"/>
    <n v="12.99"/>
    <x v="25"/>
    <x v="3"/>
    <x v="2"/>
  </r>
  <r>
    <x v="1434"/>
    <x v="333"/>
    <d v="2014-05-01T00:00:00"/>
    <s v="Second Class"/>
    <s v="HG-14845"/>
    <s v="Harry Greene"/>
    <x v="0"/>
    <x v="0"/>
    <x v="335"/>
    <x v="28"/>
    <n v="70601"/>
    <x v="0"/>
    <s v="OFF-BI-10000136"/>
    <s v="Office Supplies"/>
    <s v="Binders"/>
    <x v="945"/>
    <n v="17.940000000000001"/>
    <n v="3"/>
    <x v="0"/>
    <n v="8.6112000000000002"/>
    <x v="25"/>
    <x v="3"/>
    <x v="2"/>
  </r>
  <r>
    <x v="1435"/>
    <x v="436"/>
    <d v="2017-10-29T00:00:00"/>
    <s v="Standard Class"/>
    <s v="JC-16105"/>
    <s v="Julie Creighton"/>
    <x v="1"/>
    <x v="0"/>
    <x v="30"/>
    <x v="15"/>
    <n v="14609"/>
    <x v="3"/>
    <s v="OFF-PA-10003739"/>
    <s v="Office Supplies"/>
    <s v="Paper"/>
    <x v="1434"/>
    <n v="11.56"/>
    <n v="2"/>
    <x v="0"/>
    <n v="5.6643999999999997"/>
    <x v="27"/>
    <x v="2"/>
    <x v="3"/>
  </r>
  <r>
    <x v="1435"/>
    <x v="436"/>
    <d v="2017-10-29T00:00:00"/>
    <s v="Standard Class"/>
    <s v="JC-16105"/>
    <s v="Julie Creighton"/>
    <x v="1"/>
    <x v="0"/>
    <x v="30"/>
    <x v="15"/>
    <n v="14609"/>
    <x v="3"/>
    <s v="OFF-PA-10002479"/>
    <s v="Office Supplies"/>
    <s v="Paper"/>
    <x v="219"/>
    <n v="26.4"/>
    <n v="5"/>
    <x v="0"/>
    <n v="11.88"/>
    <x v="27"/>
    <x v="2"/>
    <x v="3"/>
  </r>
  <r>
    <x v="1435"/>
    <x v="436"/>
    <d v="2017-10-29T00:00:00"/>
    <s v="Standard Class"/>
    <s v="JC-16105"/>
    <s v="Julie Creighton"/>
    <x v="1"/>
    <x v="0"/>
    <x v="30"/>
    <x v="15"/>
    <n v="14609"/>
    <x v="3"/>
    <s v="FUR-FU-10000771"/>
    <s v="Furniture"/>
    <s v="Furnishings"/>
    <x v="1435"/>
    <n v="69.08"/>
    <n v="11"/>
    <x v="0"/>
    <n v="29.0136"/>
    <x v="27"/>
    <x v="2"/>
    <x v="3"/>
  </r>
  <r>
    <x v="1435"/>
    <x v="436"/>
    <d v="2017-10-29T00:00:00"/>
    <s v="Standard Class"/>
    <s v="JC-16105"/>
    <s v="Julie Creighton"/>
    <x v="1"/>
    <x v="0"/>
    <x v="30"/>
    <x v="15"/>
    <n v="14609"/>
    <x v="3"/>
    <s v="TEC-PH-10001552"/>
    <s v="Technology"/>
    <s v="Phones"/>
    <x v="180"/>
    <n v="35.880000000000003"/>
    <n v="3"/>
    <x v="0"/>
    <n v="10.0464"/>
    <x v="27"/>
    <x v="2"/>
    <x v="3"/>
  </r>
  <r>
    <x v="1436"/>
    <x v="809"/>
    <d v="2014-04-03T00:00:00"/>
    <s v="Standard Class"/>
    <s v="KM-16720"/>
    <s v="Kunst Miller"/>
    <x v="0"/>
    <x v="0"/>
    <x v="85"/>
    <x v="15"/>
    <n v="11561"/>
    <x v="3"/>
    <s v="OFF-AR-10001915"/>
    <s v="Office Supplies"/>
    <s v="Art"/>
    <x v="1057"/>
    <n v="49.65"/>
    <n v="5"/>
    <x v="0"/>
    <n v="20.853000000000002"/>
    <x v="17"/>
    <x v="10"/>
    <x v="2"/>
  </r>
  <r>
    <x v="1437"/>
    <x v="810"/>
    <d v="2016-01-09T00:00:00"/>
    <s v="Standard Class"/>
    <s v="EB-13975"/>
    <s v="Erica Bern"/>
    <x v="1"/>
    <x v="0"/>
    <x v="35"/>
    <x v="3"/>
    <n v="28205"/>
    <x v="0"/>
    <s v="TEC-CO-10000971"/>
    <s v="Technology"/>
    <s v="Copiers"/>
    <x v="1313"/>
    <n v="959.96799999999996"/>
    <n v="4"/>
    <x v="2"/>
    <n v="119.996"/>
    <x v="18"/>
    <x v="9"/>
    <x v="0"/>
  </r>
  <r>
    <x v="1438"/>
    <x v="33"/>
    <d v="2015-04-30T00:00:00"/>
    <s v="Standard Class"/>
    <s v="PW-19240"/>
    <s v="Pierre Wener"/>
    <x v="0"/>
    <x v="0"/>
    <x v="12"/>
    <x v="5"/>
    <n v="77036"/>
    <x v="2"/>
    <s v="FUR-CH-10004086"/>
    <s v="Furniture"/>
    <s v="Chairs"/>
    <x v="284"/>
    <n v="408.42200000000003"/>
    <n v="2"/>
    <x v="4"/>
    <n v="-5.8346"/>
    <x v="20"/>
    <x v="3"/>
    <x v="1"/>
  </r>
  <r>
    <x v="1439"/>
    <x v="811"/>
    <d v="2015-09-17T00:00:00"/>
    <s v="Standard Class"/>
    <s v="PG-18895"/>
    <s v="Paul Gonzalez"/>
    <x v="0"/>
    <x v="0"/>
    <x v="20"/>
    <x v="15"/>
    <n v="10035"/>
    <x v="3"/>
    <s v="TEC-CO-10000971"/>
    <s v="Technology"/>
    <s v="Copiers"/>
    <x v="1313"/>
    <n v="479.98399999999998"/>
    <n v="2"/>
    <x v="2"/>
    <n v="59.997999999999998"/>
    <x v="1"/>
    <x v="8"/>
    <x v="1"/>
  </r>
  <r>
    <x v="1439"/>
    <x v="811"/>
    <d v="2015-09-17T00:00:00"/>
    <s v="Standard Class"/>
    <s v="PG-18895"/>
    <s v="Paul Gonzalez"/>
    <x v="0"/>
    <x v="0"/>
    <x v="20"/>
    <x v="15"/>
    <n v="10035"/>
    <x v="3"/>
    <s v="OFF-LA-10001317"/>
    <s v="Office Supplies"/>
    <s v="Labels"/>
    <x v="396"/>
    <n v="12.6"/>
    <n v="4"/>
    <x v="0"/>
    <n v="6.048"/>
    <x v="1"/>
    <x v="8"/>
    <x v="1"/>
  </r>
  <r>
    <x v="1440"/>
    <x v="220"/>
    <d v="2017-09-15T00:00:00"/>
    <s v="Standard Class"/>
    <s v="DB-12910"/>
    <s v="Daniel Byrd"/>
    <x v="2"/>
    <x v="0"/>
    <x v="38"/>
    <x v="32"/>
    <n v="31907"/>
    <x v="0"/>
    <s v="OFF-PA-10003656"/>
    <s v="Office Supplies"/>
    <s v="Paper"/>
    <x v="778"/>
    <n v="184.66"/>
    <n v="7"/>
    <x v="0"/>
    <n v="84.943600000000004"/>
    <x v="2"/>
    <x v="8"/>
    <x v="3"/>
  </r>
  <r>
    <x v="1441"/>
    <x v="1"/>
    <d v="2016-06-17T00:00:00"/>
    <s v="Standard Class"/>
    <s v="CR-12730"/>
    <s v="Craig Reiter"/>
    <x v="0"/>
    <x v="0"/>
    <x v="22"/>
    <x v="10"/>
    <n v="60610"/>
    <x v="2"/>
    <s v="OFF-PA-10002160"/>
    <s v="Office Supplies"/>
    <s v="Paper"/>
    <x v="1199"/>
    <n v="23.12"/>
    <n v="5"/>
    <x v="2"/>
    <n v="8.3810000000000002"/>
    <x v="1"/>
    <x v="1"/>
    <x v="0"/>
  </r>
  <r>
    <x v="1442"/>
    <x v="812"/>
    <d v="2016-07-01T00:00:00"/>
    <s v="Standard Class"/>
    <s v="KH-16330"/>
    <s v="Katharine Harms"/>
    <x v="1"/>
    <x v="0"/>
    <x v="336"/>
    <x v="10"/>
    <n v="60035"/>
    <x v="2"/>
    <s v="OFF-PA-10000575"/>
    <s v="Office Supplies"/>
    <s v="Paper"/>
    <x v="1059"/>
    <n v="37.463999999999999"/>
    <n v="7"/>
    <x v="2"/>
    <n v="12.175800000000001"/>
    <x v="8"/>
    <x v="1"/>
    <x v="0"/>
  </r>
  <r>
    <x v="1442"/>
    <x v="812"/>
    <d v="2016-07-01T00:00:00"/>
    <s v="Standard Class"/>
    <s v="KH-16330"/>
    <s v="Katharine Harms"/>
    <x v="1"/>
    <x v="0"/>
    <x v="336"/>
    <x v="10"/>
    <n v="60035"/>
    <x v="2"/>
    <s v="FUR-CH-10003981"/>
    <s v="Furniture"/>
    <s v="Chairs"/>
    <x v="1175"/>
    <n v="539.65800000000002"/>
    <n v="3"/>
    <x v="4"/>
    <n v="-7.7093999999999996"/>
    <x v="8"/>
    <x v="1"/>
    <x v="0"/>
  </r>
  <r>
    <x v="1443"/>
    <x v="467"/>
    <d v="2014-09-30T00:00:00"/>
    <s v="Standard Class"/>
    <s v="CS-12400"/>
    <s v="Christopher Schild"/>
    <x v="2"/>
    <x v="0"/>
    <x v="4"/>
    <x v="4"/>
    <n v="98115"/>
    <x v="1"/>
    <s v="OFF-ST-10002615"/>
    <s v="Office Supplies"/>
    <s v="Storage"/>
    <x v="1436"/>
    <n v="310.12"/>
    <n v="2"/>
    <x v="0"/>
    <n v="80.631200000000007"/>
    <x v="20"/>
    <x v="8"/>
    <x v="2"/>
  </r>
  <r>
    <x v="1444"/>
    <x v="132"/>
    <d v="2017-11-09T00:00:00"/>
    <s v="Standard Class"/>
    <s v="DL-12925"/>
    <s v="Daniel Lacy"/>
    <x v="0"/>
    <x v="0"/>
    <x v="16"/>
    <x v="11"/>
    <n v="55122"/>
    <x v="2"/>
    <s v="OFF-PA-10000327"/>
    <s v="Office Supplies"/>
    <s v="Paper"/>
    <x v="1437"/>
    <n v="8.56"/>
    <n v="2"/>
    <x v="0"/>
    <n v="3.8519999999999999"/>
    <x v="21"/>
    <x v="0"/>
    <x v="3"/>
  </r>
  <r>
    <x v="1444"/>
    <x v="132"/>
    <d v="2017-11-09T00:00:00"/>
    <s v="Standard Class"/>
    <s v="DL-12925"/>
    <s v="Daniel Lacy"/>
    <x v="0"/>
    <x v="0"/>
    <x v="16"/>
    <x v="11"/>
    <n v="55122"/>
    <x v="2"/>
    <s v="OFF-ST-10001325"/>
    <s v="Office Supplies"/>
    <s v="Storage"/>
    <x v="471"/>
    <n v="52.4"/>
    <n v="5"/>
    <x v="0"/>
    <n v="14.148"/>
    <x v="21"/>
    <x v="0"/>
    <x v="3"/>
  </r>
  <r>
    <x v="1444"/>
    <x v="132"/>
    <d v="2017-11-09T00:00:00"/>
    <s v="Standard Class"/>
    <s v="DL-12925"/>
    <s v="Daniel Lacy"/>
    <x v="0"/>
    <x v="0"/>
    <x v="16"/>
    <x v="11"/>
    <n v="55122"/>
    <x v="2"/>
    <s v="OFF-LA-10001771"/>
    <s v="Office Supplies"/>
    <s v="Labels"/>
    <x v="1128"/>
    <n v="14.94"/>
    <n v="3"/>
    <x v="0"/>
    <n v="6.8723999999999998"/>
    <x v="21"/>
    <x v="0"/>
    <x v="3"/>
  </r>
  <r>
    <x v="1445"/>
    <x v="600"/>
    <d v="2017-02-23T00:00:00"/>
    <s v="Standard Class"/>
    <s v="ME-17725"/>
    <s v="Max Engle"/>
    <x v="0"/>
    <x v="0"/>
    <x v="4"/>
    <x v="4"/>
    <n v="98103"/>
    <x v="1"/>
    <s v="OFF-FA-10004968"/>
    <s v="Office Supplies"/>
    <s v="Fasteners"/>
    <x v="1019"/>
    <n v="11.22"/>
    <n v="3"/>
    <x v="0"/>
    <n v="0.22439999999999999"/>
    <x v="12"/>
    <x v="11"/>
    <x v="3"/>
  </r>
  <r>
    <x v="1446"/>
    <x v="599"/>
    <d v="2015-11-09T00:00:00"/>
    <s v="Standard Class"/>
    <s v="VD-21670"/>
    <s v="Valerie Dominguez"/>
    <x v="0"/>
    <x v="0"/>
    <x v="197"/>
    <x v="2"/>
    <n v="33065"/>
    <x v="0"/>
    <s v="OFF-AP-10000576"/>
    <s v="Office Supplies"/>
    <s v="Appliances"/>
    <x v="850"/>
    <n v="387.13600000000002"/>
    <n v="4"/>
    <x v="2"/>
    <n v="24.196000000000002"/>
    <x v="5"/>
    <x v="0"/>
    <x v="1"/>
  </r>
  <r>
    <x v="1447"/>
    <x v="737"/>
    <d v="2014-06-21T00:00:00"/>
    <s v="Standard Class"/>
    <s v="CK-12205"/>
    <s v="Chloris Kastensmidt"/>
    <x v="0"/>
    <x v="0"/>
    <x v="337"/>
    <x v="15"/>
    <n v="11550"/>
    <x v="3"/>
    <s v="OFF-EN-10003286"/>
    <s v="Office Supplies"/>
    <s v="Envelopes"/>
    <x v="153"/>
    <n v="41.4"/>
    <n v="5"/>
    <x v="0"/>
    <n v="19.457999999999998"/>
    <x v="9"/>
    <x v="1"/>
    <x v="2"/>
  </r>
  <r>
    <x v="1447"/>
    <x v="737"/>
    <d v="2014-06-21T00:00:00"/>
    <s v="Standard Class"/>
    <s v="CK-12205"/>
    <s v="Chloris Kastensmidt"/>
    <x v="0"/>
    <x v="0"/>
    <x v="337"/>
    <x v="15"/>
    <n v="11550"/>
    <x v="3"/>
    <s v="OFF-AR-10003772"/>
    <s v="Office Supplies"/>
    <s v="Art"/>
    <x v="1438"/>
    <n v="35"/>
    <n v="4"/>
    <x v="0"/>
    <n v="10.5"/>
    <x v="9"/>
    <x v="1"/>
    <x v="2"/>
  </r>
  <r>
    <x v="1447"/>
    <x v="737"/>
    <d v="2014-06-21T00:00:00"/>
    <s v="Standard Class"/>
    <s v="CK-12205"/>
    <s v="Chloris Kastensmidt"/>
    <x v="0"/>
    <x v="0"/>
    <x v="337"/>
    <x v="15"/>
    <n v="11550"/>
    <x v="3"/>
    <s v="OFF-BI-10002852"/>
    <s v="Office Supplies"/>
    <s v="Binders"/>
    <x v="91"/>
    <n v="39.552"/>
    <n v="3"/>
    <x v="2"/>
    <n v="14.3376"/>
    <x v="9"/>
    <x v="1"/>
    <x v="2"/>
  </r>
  <r>
    <x v="1448"/>
    <x v="88"/>
    <d v="2015-10-17T00:00:00"/>
    <s v="Second Class"/>
    <s v="DL-12925"/>
    <s v="Daniel Lacy"/>
    <x v="0"/>
    <x v="0"/>
    <x v="338"/>
    <x v="14"/>
    <n v="46060"/>
    <x v="2"/>
    <s v="TEC-PH-10002890"/>
    <s v="Technology"/>
    <s v="Phones"/>
    <x v="1396"/>
    <n v="135.72"/>
    <n v="3"/>
    <x v="0"/>
    <n v="35.287199999999999"/>
    <x v="1"/>
    <x v="2"/>
    <x v="1"/>
  </r>
  <r>
    <x v="1448"/>
    <x v="88"/>
    <d v="2015-10-17T00:00:00"/>
    <s v="Second Class"/>
    <s v="DL-12925"/>
    <s v="Daniel Lacy"/>
    <x v="0"/>
    <x v="0"/>
    <x v="338"/>
    <x v="14"/>
    <n v="46060"/>
    <x v="2"/>
    <s v="OFF-BI-10001308"/>
    <s v="Office Supplies"/>
    <s v="Binders"/>
    <x v="1360"/>
    <n v="12.56"/>
    <n v="2"/>
    <x v="0"/>
    <n v="5.6520000000000001"/>
    <x v="1"/>
    <x v="2"/>
    <x v="1"/>
  </r>
  <r>
    <x v="1448"/>
    <x v="88"/>
    <d v="2015-10-17T00:00:00"/>
    <s v="Second Class"/>
    <s v="DL-12925"/>
    <s v="Daniel Lacy"/>
    <x v="0"/>
    <x v="0"/>
    <x v="338"/>
    <x v="14"/>
    <n v="46060"/>
    <x v="2"/>
    <s v="TEC-PH-10001750"/>
    <s v="Technology"/>
    <s v="Phones"/>
    <x v="977"/>
    <n v="263.95999999999998"/>
    <n v="4"/>
    <x v="0"/>
    <n v="71.269199999999998"/>
    <x v="1"/>
    <x v="2"/>
    <x v="1"/>
  </r>
  <r>
    <x v="1449"/>
    <x v="151"/>
    <d v="2017-08-30T00:00:00"/>
    <s v="First Class"/>
    <s v="SE-20110"/>
    <s v="Sanjit Engle"/>
    <x v="0"/>
    <x v="0"/>
    <x v="61"/>
    <x v="5"/>
    <n v="75220"/>
    <x v="2"/>
    <s v="OFF-AR-10003338"/>
    <s v="Office Supplies"/>
    <s v="Art"/>
    <x v="1439"/>
    <n v="5.952"/>
    <n v="1"/>
    <x v="2"/>
    <n v="0.372"/>
    <x v="8"/>
    <x v="6"/>
    <x v="3"/>
  </r>
  <r>
    <x v="1450"/>
    <x v="813"/>
    <d v="2016-11-23T00:00:00"/>
    <s v="Same Day"/>
    <s v="LS-17200"/>
    <s v="Luke Schmidt"/>
    <x v="1"/>
    <x v="0"/>
    <x v="10"/>
    <x v="9"/>
    <n v="19140"/>
    <x v="3"/>
    <s v="OFF-FA-10002763"/>
    <s v="Office Supplies"/>
    <s v="Fasteners"/>
    <x v="1420"/>
    <n v="15.8"/>
    <n v="5"/>
    <x v="2"/>
    <n v="2.37"/>
    <x v="27"/>
    <x v="0"/>
    <x v="0"/>
  </r>
  <r>
    <x v="1450"/>
    <x v="813"/>
    <d v="2016-11-23T00:00:00"/>
    <s v="Same Day"/>
    <s v="LS-17200"/>
    <s v="Luke Schmidt"/>
    <x v="1"/>
    <x v="0"/>
    <x v="10"/>
    <x v="9"/>
    <n v="19140"/>
    <x v="3"/>
    <s v="FUR-FU-10002088"/>
    <s v="Furniture"/>
    <s v="Furnishings"/>
    <x v="1093"/>
    <n v="14.368"/>
    <n v="2"/>
    <x v="2"/>
    <n v="3.9512"/>
    <x v="27"/>
    <x v="0"/>
    <x v="0"/>
  </r>
  <r>
    <x v="1450"/>
    <x v="813"/>
    <d v="2016-11-23T00:00:00"/>
    <s v="Same Day"/>
    <s v="LS-17200"/>
    <s v="Luke Schmidt"/>
    <x v="1"/>
    <x v="0"/>
    <x v="10"/>
    <x v="9"/>
    <n v="19140"/>
    <x v="3"/>
    <s v="FUR-FU-10003976"/>
    <s v="Furniture"/>
    <s v="Furnishings"/>
    <x v="973"/>
    <n v="70.447999999999993"/>
    <n v="7"/>
    <x v="2"/>
    <n v="12.3284"/>
    <x v="27"/>
    <x v="0"/>
    <x v="0"/>
  </r>
  <r>
    <x v="1451"/>
    <x v="289"/>
    <d v="2017-01-30T00:00:00"/>
    <s v="Same Day"/>
    <s v="MM-17920"/>
    <s v="Michael Moore"/>
    <x v="0"/>
    <x v="0"/>
    <x v="8"/>
    <x v="1"/>
    <n v="94109"/>
    <x v="1"/>
    <s v="OFF-ST-10001511"/>
    <s v="Office Supplies"/>
    <s v="Storage"/>
    <x v="556"/>
    <n v="129.30000000000001"/>
    <n v="2"/>
    <x v="0"/>
    <n v="6.4649999999999999"/>
    <x v="17"/>
    <x v="9"/>
    <x v="3"/>
  </r>
  <r>
    <x v="1452"/>
    <x v="672"/>
    <d v="2015-12-03T00:00:00"/>
    <s v="Second Class"/>
    <s v="DB-13270"/>
    <s v="Deborah Brumfield"/>
    <x v="2"/>
    <x v="0"/>
    <x v="89"/>
    <x v="5"/>
    <n v="78745"/>
    <x v="2"/>
    <s v="OFF-BI-10000301"/>
    <s v="Office Supplies"/>
    <s v="Binders"/>
    <x v="625"/>
    <n v="3.8820000000000001"/>
    <n v="3"/>
    <x v="3"/>
    <n v="-5.8230000000000004"/>
    <x v="17"/>
    <x v="0"/>
    <x v="1"/>
  </r>
  <r>
    <x v="1453"/>
    <x v="307"/>
    <d v="2014-07-04T00:00:00"/>
    <s v="Standard Class"/>
    <s v="RW-19630"/>
    <s v="Rob Williams"/>
    <x v="1"/>
    <x v="0"/>
    <x v="66"/>
    <x v="12"/>
    <n v="48234"/>
    <x v="2"/>
    <s v="OFF-FA-10003495"/>
    <s v="Office Supplies"/>
    <s v="Fasteners"/>
    <x v="128"/>
    <n v="6.08"/>
    <n v="1"/>
    <x v="0"/>
    <n v="3.04"/>
    <x v="22"/>
    <x v="1"/>
    <x v="2"/>
  </r>
  <r>
    <x v="1454"/>
    <x v="814"/>
    <d v="2014-09-05T00:00:00"/>
    <s v="First Class"/>
    <s v="JM-16195"/>
    <s v="Justin MacKendrick"/>
    <x v="0"/>
    <x v="0"/>
    <x v="232"/>
    <x v="15"/>
    <n v="13601"/>
    <x v="3"/>
    <s v="OFF-AP-10001303"/>
    <s v="Office Supplies"/>
    <s v="Appliances"/>
    <x v="934"/>
    <n v="19.899999999999999"/>
    <n v="1"/>
    <x v="0"/>
    <n v="8.9550000000000001"/>
    <x v="28"/>
    <x v="8"/>
    <x v="2"/>
  </r>
  <r>
    <x v="1454"/>
    <x v="814"/>
    <d v="2014-09-05T00:00:00"/>
    <s v="First Class"/>
    <s v="JM-16195"/>
    <s v="Justin MacKendrick"/>
    <x v="0"/>
    <x v="0"/>
    <x v="232"/>
    <x v="15"/>
    <n v="13601"/>
    <x v="3"/>
    <s v="FUR-FU-10002116"/>
    <s v="Furniture"/>
    <s v="Furnishings"/>
    <x v="1440"/>
    <n v="70.709999999999994"/>
    <n v="1"/>
    <x v="0"/>
    <n v="4.9497"/>
    <x v="28"/>
    <x v="8"/>
    <x v="2"/>
  </r>
  <r>
    <x v="1455"/>
    <x v="815"/>
    <d v="2017-07-14T00:00:00"/>
    <s v="Second Class"/>
    <s v="BP-11155"/>
    <s v="Becky Pak"/>
    <x v="0"/>
    <x v="0"/>
    <x v="38"/>
    <x v="32"/>
    <n v="31907"/>
    <x v="0"/>
    <s v="FUR-FU-10000771"/>
    <s v="Furniture"/>
    <s v="Furnishings"/>
    <x v="1435"/>
    <n v="18.84"/>
    <n v="3"/>
    <x v="0"/>
    <n v="7.9127999999999998"/>
    <x v="13"/>
    <x v="7"/>
    <x v="3"/>
  </r>
  <r>
    <x v="1456"/>
    <x v="400"/>
    <d v="2017-06-10T00:00:00"/>
    <s v="Standard Class"/>
    <s v="CT-11995"/>
    <s v="Carol Triggs"/>
    <x v="0"/>
    <x v="0"/>
    <x v="339"/>
    <x v="11"/>
    <n v="55124"/>
    <x v="2"/>
    <s v="OFF-AR-10002255"/>
    <s v="Office Supplies"/>
    <s v="Art"/>
    <x v="822"/>
    <n v="8.64"/>
    <n v="3"/>
    <x v="0"/>
    <n v="2.5055999999999998"/>
    <x v="18"/>
    <x v="1"/>
    <x v="3"/>
  </r>
  <r>
    <x v="1457"/>
    <x v="15"/>
    <d v="2017-10-26T00:00:00"/>
    <s v="Standard Class"/>
    <s v="TH-21550"/>
    <s v="Tracy Hopkins"/>
    <x v="2"/>
    <x v="0"/>
    <x v="140"/>
    <x v="3"/>
    <n v="27217"/>
    <x v="0"/>
    <s v="OFF-BI-10004995"/>
    <s v="Office Supplies"/>
    <s v="Binders"/>
    <x v="316"/>
    <n v="1633.1880000000001"/>
    <n v="4"/>
    <x v="6"/>
    <n v="-1306.5504000000001"/>
    <x v="12"/>
    <x v="2"/>
    <x v="3"/>
  </r>
  <r>
    <x v="1458"/>
    <x v="551"/>
    <d v="2017-11-24T00:00:00"/>
    <s v="Standard Class"/>
    <s v="ME-17320"/>
    <s v="Maria Etezadi"/>
    <x v="2"/>
    <x v="0"/>
    <x v="63"/>
    <x v="12"/>
    <n v="48601"/>
    <x v="2"/>
    <s v="FUR-FU-10002597"/>
    <s v="Furniture"/>
    <s v="Furnishings"/>
    <x v="627"/>
    <n v="19.760000000000002"/>
    <n v="4"/>
    <x v="0"/>
    <n v="8.2992000000000008"/>
    <x v="15"/>
    <x v="0"/>
    <x v="3"/>
  </r>
  <r>
    <x v="1459"/>
    <x v="816"/>
    <d v="2015-08-08T00:00:00"/>
    <s v="Same Day"/>
    <s v="TT-21220"/>
    <s v="Thomas Thornton"/>
    <x v="0"/>
    <x v="0"/>
    <x v="8"/>
    <x v="1"/>
    <n v="94109"/>
    <x v="1"/>
    <s v="OFF-BI-10004970"/>
    <s v="Office Supplies"/>
    <s v="Binders"/>
    <x v="917"/>
    <n v="6.6079999999999997"/>
    <n v="2"/>
    <x v="2"/>
    <n v="2.2302"/>
    <x v="0"/>
    <x v="6"/>
    <x v="1"/>
  </r>
  <r>
    <x v="1459"/>
    <x v="816"/>
    <d v="2015-08-08T00:00:00"/>
    <s v="Same Day"/>
    <s v="TT-21220"/>
    <s v="Thomas Thornton"/>
    <x v="0"/>
    <x v="0"/>
    <x v="8"/>
    <x v="1"/>
    <n v="94109"/>
    <x v="1"/>
    <s v="OFF-BI-10002557"/>
    <s v="Office Supplies"/>
    <s v="Binders"/>
    <x v="249"/>
    <n v="7.28"/>
    <n v="2"/>
    <x v="2"/>
    <n v="2.73"/>
    <x v="0"/>
    <x v="6"/>
    <x v="1"/>
  </r>
  <r>
    <x v="1459"/>
    <x v="816"/>
    <d v="2015-08-08T00:00:00"/>
    <s v="Same Day"/>
    <s v="TT-21220"/>
    <s v="Thomas Thornton"/>
    <x v="0"/>
    <x v="0"/>
    <x v="8"/>
    <x v="1"/>
    <n v="94109"/>
    <x v="1"/>
    <s v="FUR-CH-10000785"/>
    <s v="Furniture"/>
    <s v="Chairs"/>
    <x v="323"/>
    <n v="144.78399999999999"/>
    <n v="1"/>
    <x v="2"/>
    <n v="10.8588"/>
    <x v="0"/>
    <x v="6"/>
    <x v="1"/>
  </r>
  <r>
    <x v="1460"/>
    <x v="409"/>
    <d v="2016-12-12T00:00:00"/>
    <s v="Standard Class"/>
    <s v="GT-14710"/>
    <s v="Greg Tran"/>
    <x v="0"/>
    <x v="0"/>
    <x v="4"/>
    <x v="4"/>
    <n v="98105"/>
    <x v="1"/>
    <s v="TEC-PH-10002310"/>
    <s v="Technology"/>
    <s v="Phones"/>
    <x v="1368"/>
    <n v="156.792"/>
    <n v="1"/>
    <x v="2"/>
    <n v="13.7193"/>
    <x v="24"/>
    <x v="4"/>
    <x v="0"/>
  </r>
  <r>
    <x v="1460"/>
    <x v="409"/>
    <d v="2016-12-12T00:00:00"/>
    <s v="Standard Class"/>
    <s v="GT-14710"/>
    <s v="Greg Tran"/>
    <x v="0"/>
    <x v="0"/>
    <x v="4"/>
    <x v="4"/>
    <n v="98105"/>
    <x v="1"/>
    <s v="TEC-PH-10002834"/>
    <s v="Technology"/>
    <s v="Phones"/>
    <x v="1387"/>
    <n v="431.976"/>
    <n v="3"/>
    <x v="2"/>
    <n v="26.9985"/>
    <x v="24"/>
    <x v="4"/>
    <x v="0"/>
  </r>
  <r>
    <x v="1460"/>
    <x v="409"/>
    <d v="2016-12-12T00:00:00"/>
    <s v="Standard Class"/>
    <s v="GT-14710"/>
    <s v="Greg Tran"/>
    <x v="0"/>
    <x v="0"/>
    <x v="4"/>
    <x v="4"/>
    <n v="98105"/>
    <x v="1"/>
    <s v="OFF-EN-10000927"/>
    <s v="Office Supplies"/>
    <s v="Envelopes"/>
    <x v="81"/>
    <n v="35.89"/>
    <n v="1"/>
    <x v="0"/>
    <n v="16.150500000000001"/>
    <x v="24"/>
    <x v="4"/>
    <x v="0"/>
  </r>
  <r>
    <x v="1460"/>
    <x v="409"/>
    <d v="2016-12-12T00:00:00"/>
    <s v="Standard Class"/>
    <s v="GT-14710"/>
    <s v="Greg Tran"/>
    <x v="0"/>
    <x v="0"/>
    <x v="4"/>
    <x v="4"/>
    <n v="98105"/>
    <x v="1"/>
    <s v="OFF-BI-10001636"/>
    <s v="Office Supplies"/>
    <s v="Binders"/>
    <x v="674"/>
    <n v="47.207999999999998"/>
    <n v="7"/>
    <x v="2"/>
    <n v="15.342599999999999"/>
    <x v="24"/>
    <x v="4"/>
    <x v="0"/>
  </r>
  <r>
    <x v="1460"/>
    <x v="409"/>
    <d v="2016-12-12T00:00:00"/>
    <s v="Standard Class"/>
    <s v="GT-14710"/>
    <s v="Greg Tran"/>
    <x v="0"/>
    <x v="0"/>
    <x v="4"/>
    <x v="4"/>
    <n v="98105"/>
    <x v="1"/>
    <s v="OFF-PA-10001736"/>
    <s v="Office Supplies"/>
    <s v="Paper"/>
    <x v="130"/>
    <n v="248.08"/>
    <n v="7"/>
    <x v="0"/>
    <n v="116.5976"/>
    <x v="24"/>
    <x v="4"/>
    <x v="0"/>
  </r>
  <r>
    <x v="1460"/>
    <x v="409"/>
    <d v="2016-12-12T00:00:00"/>
    <s v="Standard Class"/>
    <s v="GT-14710"/>
    <s v="Greg Tran"/>
    <x v="0"/>
    <x v="0"/>
    <x v="4"/>
    <x v="4"/>
    <n v="98105"/>
    <x v="1"/>
    <s v="OFF-PA-10000482"/>
    <s v="Office Supplies"/>
    <s v="Paper"/>
    <x v="67"/>
    <n v="189.7"/>
    <n v="5"/>
    <x v="0"/>
    <n v="89.159000000000006"/>
    <x v="24"/>
    <x v="4"/>
    <x v="0"/>
  </r>
  <r>
    <x v="1460"/>
    <x v="409"/>
    <d v="2016-12-12T00:00:00"/>
    <s v="Standard Class"/>
    <s v="GT-14710"/>
    <s v="Greg Tran"/>
    <x v="0"/>
    <x v="0"/>
    <x v="4"/>
    <x v="4"/>
    <n v="98105"/>
    <x v="1"/>
    <s v="OFF-BI-10001658"/>
    <s v="Office Supplies"/>
    <s v="Binders"/>
    <x v="444"/>
    <n v="59.808"/>
    <n v="3"/>
    <x v="2"/>
    <n v="19.4376"/>
    <x v="24"/>
    <x v="4"/>
    <x v="0"/>
  </r>
  <r>
    <x v="1461"/>
    <x v="613"/>
    <d v="2017-03-31T00:00:00"/>
    <s v="Standard Class"/>
    <s v="JD-16150"/>
    <s v="Justin Deggeller"/>
    <x v="1"/>
    <x v="0"/>
    <x v="158"/>
    <x v="6"/>
    <n v="53209"/>
    <x v="2"/>
    <s v="FUR-CH-10000422"/>
    <s v="Furniture"/>
    <s v="Chairs"/>
    <x v="1441"/>
    <n v="90.99"/>
    <n v="1"/>
    <x v="0"/>
    <n v="14.558400000000001"/>
    <x v="10"/>
    <x v="10"/>
    <x v="3"/>
  </r>
  <r>
    <x v="1461"/>
    <x v="613"/>
    <d v="2017-03-31T00:00:00"/>
    <s v="Standard Class"/>
    <s v="JD-16150"/>
    <s v="Justin Deggeller"/>
    <x v="1"/>
    <x v="0"/>
    <x v="158"/>
    <x v="6"/>
    <n v="53209"/>
    <x v="2"/>
    <s v="FUR-CH-10004675"/>
    <s v="Furniture"/>
    <s v="Chairs"/>
    <x v="635"/>
    <n v="1526.56"/>
    <n v="7"/>
    <x v="0"/>
    <n v="427.43680000000001"/>
    <x v="10"/>
    <x v="10"/>
    <x v="3"/>
  </r>
  <r>
    <x v="1461"/>
    <x v="613"/>
    <d v="2017-03-31T00:00:00"/>
    <s v="Standard Class"/>
    <s v="JD-16150"/>
    <s v="Justin Deggeller"/>
    <x v="1"/>
    <x v="0"/>
    <x v="158"/>
    <x v="6"/>
    <n v="53209"/>
    <x v="2"/>
    <s v="FUR-CH-10002880"/>
    <s v="Furniture"/>
    <s v="Chairs"/>
    <x v="809"/>
    <n v="368.97"/>
    <n v="3"/>
    <x v="0"/>
    <n v="40.5867"/>
    <x v="10"/>
    <x v="10"/>
    <x v="3"/>
  </r>
  <r>
    <x v="1462"/>
    <x v="123"/>
    <d v="2017-11-24T00:00:00"/>
    <s v="Standard Class"/>
    <s v="MC-18100"/>
    <s v="Mick Crebagga"/>
    <x v="0"/>
    <x v="0"/>
    <x v="1"/>
    <x v="1"/>
    <n v="90049"/>
    <x v="1"/>
    <s v="OFF-ST-10000675"/>
    <s v="Office Supplies"/>
    <s v="Storage"/>
    <x v="298"/>
    <n v="305.01"/>
    <n v="9"/>
    <x v="0"/>
    <n v="76.252499999999998"/>
    <x v="12"/>
    <x v="0"/>
    <x v="3"/>
  </r>
  <r>
    <x v="1462"/>
    <x v="123"/>
    <d v="2017-11-24T00:00:00"/>
    <s v="Standard Class"/>
    <s v="MC-18100"/>
    <s v="Mick Crebagga"/>
    <x v="0"/>
    <x v="0"/>
    <x v="1"/>
    <x v="1"/>
    <n v="90049"/>
    <x v="1"/>
    <s v="FUR-FU-10002685"/>
    <s v="Furniture"/>
    <s v="Furnishings"/>
    <x v="1442"/>
    <n v="18.7"/>
    <n v="1"/>
    <x v="0"/>
    <n v="7.1059999999999999"/>
    <x v="12"/>
    <x v="0"/>
    <x v="3"/>
  </r>
  <r>
    <x v="1463"/>
    <x v="254"/>
    <d v="2016-11-05T00:00:00"/>
    <s v="First Class"/>
    <s v="LH-17020"/>
    <s v="Lisa Hazard"/>
    <x v="0"/>
    <x v="0"/>
    <x v="8"/>
    <x v="1"/>
    <n v="94122"/>
    <x v="1"/>
    <s v="FUR-FU-10004020"/>
    <s v="Furniture"/>
    <s v="Furnishings"/>
    <x v="493"/>
    <n v="38.29"/>
    <n v="7"/>
    <x v="0"/>
    <n v="16.464700000000001"/>
    <x v="18"/>
    <x v="0"/>
    <x v="0"/>
  </r>
  <r>
    <x v="1464"/>
    <x v="817"/>
    <d v="2017-12-18T00:00:00"/>
    <s v="Standard Class"/>
    <s v="MP-18175"/>
    <s v="Mike Pelletier"/>
    <x v="2"/>
    <x v="0"/>
    <x v="70"/>
    <x v="1"/>
    <n v="92024"/>
    <x v="1"/>
    <s v="FUR-FU-10004963"/>
    <s v="Furniture"/>
    <s v="Furnishings"/>
    <x v="1443"/>
    <n v="26.25"/>
    <n v="3"/>
    <x v="0"/>
    <n v="11.025"/>
    <x v="19"/>
    <x v="4"/>
    <x v="3"/>
  </r>
  <r>
    <x v="1464"/>
    <x v="817"/>
    <d v="2017-12-18T00:00:00"/>
    <s v="Standard Class"/>
    <s v="MP-18175"/>
    <s v="Mike Pelletier"/>
    <x v="2"/>
    <x v="0"/>
    <x v="70"/>
    <x v="1"/>
    <n v="92024"/>
    <x v="1"/>
    <s v="OFF-BI-10000174"/>
    <s v="Office Supplies"/>
    <s v="Binders"/>
    <x v="1444"/>
    <n v="64.959999999999994"/>
    <n v="14"/>
    <x v="2"/>
    <n v="22.736000000000001"/>
    <x v="19"/>
    <x v="4"/>
    <x v="3"/>
  </r>
  <r>
    <x v="1464"/>
    <x v="817"/>
    <d v="2017-12-18T00:00:00"/>
    <s v="Standard Class"/>
    <s v="MP-18175"/>
    <s v="Mike Pelletier"/>
    <x v="2"/>
    <x v="0"/>
    <x v="70"/>
    <x v="1"/>
    <n v="92024"/>
    <x v="1"/>
    <s v="OFF-EN-10000461"/>
    <s v="Office Supplies"/>
    <s v="Envelopes"/>
    <x v="753"/>
    <n v="43.7"/>
    <n v="5"/>
    <x v="0"/>
    <n v="20.539000000000001"/>
    <x v="19"/>
    <x v="4"/>
    <x v="3"/>
  </r>
  <r>
    <x v="1465"/>
    <x v="105"/>
    <d v="2017-11-12T00:00:00"/>
    <s v="Same Day"/>
    <s v="EM-14140"/>
    <s v="Eugene Moren"/>
    <x v="2"/>
    <x v="0"/>
    <x v="220"/>
    <x v="16"/>
    <n v="85301"/>
    <x v="1"/>
    <s v="TEC-AC-10001266"/>
    <s v="Technology"/>
    <s v="Accessories"/>
    <x v="198"/>
    <n v="41.6"/>
    <n v="4"/>
    <x v="2"/>
    <n v="13"/>
    <x v="1"/>
    <x v="0"/>
    <x v="3"/>
  </r>
  <r>
    <x v="1465"/>
    <x v="105"/>
    <d v="2017-11-12T00:00:00"/>
    <s v="Same Day"/>
    <s v="EM-14140"/>
    <s v="Eugene Moren"/>
    <x v="2"/>
    <x v="0"/>
    <x v="220"/>
    <x v="16"/>
    <n v="85301"/>
    <x v="1"/>
    <s v="OFF-PA-10002160"/>
    <s v="Office Supplies"/>
    <s v="Paper"/>
    <x v="1199"/>
    <n v="23.12"/>
    <n v="5"/>
    <x v="2"/>
    <n v="8.3810000000000002"/>
    <x v="1"/>
    <x v="0"/>
    <x v="3"/>
  </r>
  <r>
    <x v="1465"/>
    <x v="105"/>
    <d v="2017-11-12T00:00:00"/>
    <s v="Same Day"/>
    <s v="EM-14140"/>
    <s v="Eugene Moren"/>
    <x v="2"/>
    <x v="0"/>
    <x v="220"/>
    <x v="16"/>
    <n v="85301"/>
    <x v="1"/>
    <s v="FUR-CH-10004875"/>
    <s v="Furniture"/>
    <s v="Chairs"/>
    <x v="1445"/>
    <n v="113.88800000000001"/>
    <n v="2"/>
    <x v="2"/>
    <n v="9.9651999999999994"/>
    <x v="1"/>
    <x v="0"/>
    <x v="3"/>
  </r>
  <r>
    <x v="1465"/>
    <x v="105"/>
    <d v="2017-11-12T00:00:00"/>
    <s v="Same Day"/>
    <s v="EM-14140"/>
    <s v="Eugene Moren"/>
    <x v="2"/>
    <x v="0"/>
    <x v="220"/>
    <x v="16"/>
    <n v="85301"/>
    <x v="1"/>
    <s v="FUR-FU-10000305"/>
    <s v="Furniture"/>
    <s v="Furnishings"/>
    <x v="1446"/>
    <n v="113.568"/>
    <n v="2"/>
    <x v="2"/>
    <n v="-5.6783999999999999"/>
    <x v="1"/>
    <x v="0"/>
    <x v="3"/>
  </r>
  <r>
    <x v="1465"/>
    <x v="105"/>
    <d v="2017-11-12T00:00:00"/>
    <s v="Same Day"/>
    <s v="EM-14140"/>
    <s v="Eugene Moren"/>
    <x v="2"/>
    <x v="0"/>
    <x v="220"/>
    <x v="16"/>
    <n v="85301"/>
    <x v="1"/>
    <s v="TEC-PH-10000347"/>
    <s v="Technology"/>
    <s v="Phones"/>
    <x v="500"/>
    <n v="7.92"/>
    <n v="2"/>
    <x v="2"/>
    <n v="0.69299999999999995"/>
    <x v="1"/>
    <x v="0"/>
    <x v="3"/>
  </r>
  <r>
    <x v="1465"/>
    <x v="105"/>
    <d v="2017-11-12T00:00:00"/>
    <s v="Same Day"/>
    <s v="EM-14140"/>
    <s v="Eugene Moren"/>
    <x v="2"/>
    <x v="0"/>
    <x v="220"/>
    <x v="16"/>
    <n v="85301"/>
    <x v="1"/>
    <s v="TEC-PH-10001459"/>
    <s v="Technology"/>
    <s v="Phones"/>
    <x v="1447"/>
    <n v="671.98400000000004"/>
    <n v="2"/>
    <x v="2"/>
    <n v="50.398800000000001"/>
    <x v="1"/>
    <x v="0"/>
    <x v="3"/>
  </r>
  <r>
    <x v="1466"/>
    <x v="298"/>
    <d v="2016-08-24T00:00:00"/>
    <s v="Standard Class"/>
    <s v="GG-14650"/>
    <s v="Greg Guthrie"/>
    <x v="1"/>
    <x v="0"/>
    <x v="20"/>
    <x v="15"/>
    <n v="10035"/>
    <x v="3"/>
    <s v="TEC-PH-10000439"/>
    <s v="Technology"/>
    <s v="Phones"/>
    <x v="878"/>
    <n v="39.99"/>
    <n v="1"/>
    <x v="0"/>
    <n v="11.597099999999999"/>
    <x v="15"/>
    <x v="6"/>
    <x v="0"/>
  </r>
  <r>
    <x v="1467"/>
    <x v="818"/>
    <d v="2017-07-04T00:00:00"/>
    <s v="Standard Class"/>
    <s v="MA-17995"/>
    <s v="Michelle Arnett"/>
    <x v="2"/>
    <x v="0"/>
    <x v="232"/>
    <x v="15"/>
    <n v="13601"/>
    <x v="3"/>
    <s v="FUR-CH-10002647"/>
    <s v="Furniture"/>
    <s v="Chairs"/>
    <x v="475"/>
    <n v="191.64599999999999"/>
    <n v="3"/>
    <x v="9"/>
    <n v="31.940999999999999"/>
    <x v="8"/>
    <x v="1"/>
    <x v="3"/>
  </r>
  <r>
    <x v="1468"/>
    <x v="464"/>
    <d v="2017-05-09T00:00:00"/>
    <s v="Standard Class"/>
    <s v="SH-20395"/>
    <s v="Shahid Hopkins"/>
    <x v="0"/>
    <x v="0"/>
    <x v="24"/>
    <x v="24"/>
    <n v="45503"/>
    <x v="3"/>
    <s v="OFF-BI-10003910"/>
    <s v="Office Supplies"/>
    <s v="Binders"/>
    <x v="8"/>
    <n v="2.3130000000000002"/>
    <n v="1"/>
    <x v="6"/>
    <n v="-1.9275"/>
    <x v="18"/>
    <x v="5"/>
    <x v="3"/>
  </r>
  <r>
    <x v="1469"/>
    <x v="100"/>
    <d v="2015-12-29T00:00:00"/>
    <s v="Standard Class"/>
    <s v="KT-16465"/>
    <s v="Kean Takahito"/>
    <x v="0"/>
    <x v="0"/>
    <x v="1"/>
    <x v="1"/>
    <n v="90032"/>
    <x v="1"/>
    <s v="OFF-BI-10001097"/>
    <s v="Office Supplies"/>
    <s v="Binders"/>
    <x v="797"/>
    <n v="19.936"/>
    <n v="4"/>
    <x v="2"/>
    <n v="7.2267999999999999"/>
    <x v="16"/>
    <x v="4"/>
    <x v="1"/>
  </r>
  <r>
    <x v="1469"/>
    <x v="100"/>
    <d v="2015-12-29T00:00:00"/>
    <s v="Standard Class"/>
    <s v="KT-16465"/>
    <s v="Kean Takahito"/>
    <x v="0"/>
    <x v="0"/>
    <x v="1"/>
    <x v="1"/>
    <n v="90032"/>
    <x v="1"/>
    <s v="OFF-FA-10004854"/>
    <s v="Office Supplies"/>
    <s v="Fasteners"/>
    <x v="271"/>
    <n v="45.92"/>
    <n v="4"/>
    <x v="0"/>
    <n v="21.5824"/>
    <x v="16"/>
    <x v="4"/>
    <x v="1"/>
  </r>
  <r>
    <x v="1470"/>
    <x v="466"/>
    <d v="2017-05-01T00:00:00"/>
    <s v="Standard Class"/>
    <s v="PO-19180"/>
    <s v="Philisse Overcash"/>
    <x v="2"/>
    <x v="0"/>
    <x v="4"/>
    <x v="4"/>
    <n v="98115"/>
    <x v="1"/>
    <s v="OFF-PA-10003673"/>
    <s v="Office Supplies"/>
    <s v="Paper"/>
    <x v="980"/>
    <n v="20.34"/>
    <n v="3"/>
    <x v="0"/>
    <n v="9.3564000000000007"/>
    <x v="20"/>
    <x v="3"/>
    <x v="3"/>
  </r>
  <r>
    <x v="1470"/>
    <x v="466"/>
    <d v="2017-05-01T00:00:00"/>
    <s v="Standard Class"/>
    <s v="PO-19180"/>
    <s v="Philisse Overcash"/>
    <x v="2"/>
    <x v="0"/>
    <x v="4"/>
    <x v="4"/>
    <n v="98115"/>
    <x v="1"/>
    <s v="OFF-LA-10002034"/>
    <s v="Office Supplies"/>
    <s v="Labels"/>
    <x v="1111"/>
    <n v="39.28"/>
    <n v="8"/>
    <x v="0"/>
    <n v="19.247199999999999"/>
    <x v="20"/>
    <x v="3"/>
    <x v="3"/>
  </r>
  <r>
    <x v="1471"/>
    <x v="819"/>
    <d v="2017-12-21T00:00:00"/>
    <s v="Second Class"/>
    <s v="AY-10555"/>
    <s v="Andy Yotov"/>
    <x v="1"/>
    <x v="0"/>
    <x v="147"/>
    <x v="1"/>
    <n v="92054"/>
    <x v="1"/>
    <s v="FUR-CH-10002774"/>
    <s v="Furniture"/>
    <s v="Chairs"/>
    <x v="23"/>
    <n v="81.567999999999998"/>
    <n v="2"/>
    <x v="2"/>
    <n v="9.1763999999999992"/>
    <x v="9"/>
    <x v="4"/>
    <x v="3"/>
  </r>
  <r>
    <x v="1471"/>
    <x v="819"/>
    <d v="2017-12-21T00:00:00"/>
    <s v="Second Class"/>
    <s v="AY-10555"/>
    <s v="Andy Yotov"/>
    <x v="1"/>
    <x v="0"/>
    <x v="147"/>
    <x v="1"/>
    <n v="92054"/>
    <x v="1"/>
    <s v="FUR-CH-10003817"/>
    <s v="Furniture"/>
    <s v="Chairs"/>
    <x v="164"/>
    <n v="97.183999999999997"/>
    <n v="2"/>
    <x v="2"/>
    <n v="6.0739999999999998"/>
    <x v="9"/>
    <x v="4"/>
    <x v="3"/>
  </r>
  <r>
    <x v="1471"/>
    <x v="819"/>
    <d v="2017-12-21T00:00:00"/>
    <s v="Second Class"/>
    <s v="AY-10555"/>
    <s v="Andy Yotov"/>
    <x v="1"/>
    <x v="0"/>
    <x v="147"/>
    <x v="1"/>
    <n v="92054"/>
    <x v="1"/>
    <s v="OFF-BI-10002949"/>
    <s v="Office Supplies"/>
    <s v="Binders"/>
    <x v="525"/>
    <n v="24.32"/>
    <n v="5"/>
    <x v="2"/>
    <n v="8.2080000000000002"/>
    <x v="9"/>
    <x v="4"/>
    <x v="3"/>
  </r>
  <r>
    <x v="1471"/>
    <x v="819"/>
    <d v="2017-12-21T00:00:00"/>
    <s v="Second Class"/>
    <s v="AY-10555"/>
    <s v="Andy Yotov"/>
    <x v="1"/>
    <x v="0"/>
    <x v="147"/>
    <x v="1"/>
    <n v="92054"/>
    <x v="1"/>
    <s v="FUR-FU-10002445"/>
    <s v="Furniture"/>
    <s v="Furnishings"/>
    <x v="1448"/>
    <n v="18.96"/>
    <n v="2"/>
    <x v="0"/>
    <n v="7.5839999999999996"/>
    <x v="9"/>
    <x v="4"/>
    <x v="3"/>
  </r>
  <r>
    <x v="1472"/>
    <x v="422"/>
    <d v="2014-12-31T00:00:00"/>
    <s v="Standard Class"/>
    <s v="Co-12640"/>
    <s v="Corey-Lock"/>
    <x v="0"/>
    <x v="0"/>
    <x v="242"/>
    <x v="10"/>
    <n v="60076"/>
    <x v="2"/>
    <s v="FUR-FU-10001473"/>
    <s v="Furniture"/>
    <s v="Furnishings"/>
    <x v="993"/>
    <n v="32.951999999999998"/>
    <n v="6"/>
    <x v="7"/>
    <n v="-19.7712"/>
    <x v="8"/>
    <x v="4"/>
    <x v="2"/>
  </r>
  <r>
    <x v="1472"/>
    <x v="422"/>
    <d v="2014-12-31T00:00:00"/>
    <s v="Standard Class"/>
    <s v="Co-12640"/>
    <s v="Corey-Lock"/>
    <x v="0"/>
    <x v="0"/>
    <x v="242"/>
    <x v="10"/>
    <n v="60076"/>
    <x v="2"/>
    <s v="OFF-ST-10002562"/>
    <s v="Office Supplies"/>
    <s v="Storage"/>
    <x v="683"/>
    <n v="30.015999999999998"/>
    <n v="4"/>
    <x v="2"/>
    <n v="3.0015999999999998"/>
    <x v="8"/>
    <x v="4"/>
    <x v="2"/>
  </r>
  <r>
    <x v="1473"/>
    <x v="44"/>
    <d v="2017-11-09T00:00:00"/>
    <s v="Second Class"/>
    <s v="JF-15565"/>
    <s v="Jill Fjeld"/>
    <x v="0"/>
    <x v="0"/>
    <x v="115"/>
    <x v="3"/>
    <n v="28314"/>
    <x v="0"/>
    <s v="OFF-AP-10002118"/>
    <s v="Office Supplies"/>
    <s v="Appliances"/>
    <x v="77"/>
    <n v="499.584"/>
    <n v="3"/>
    <x v="2"/>
    <n v="43.7136"/>
    <x v="24"/>
    <x v="0"/>
    <x v="3"/>
  </r>
  <r>
    <x v="1473"/>
    <x v="44"/>
    <d v="2017-11-09T00:00:00"/>
    <s v="Second Class"/>
    <s v="JF-15565"/>
    <s v="Jill Fjeld"/>
    <x v="0"/>
    <x v="0"/>
    <x v="115"/>
    <x v="3"/>
    <n v="28314"/>
    <x v="0"/>
    <s v="OFF-PA-10001800"/>
    <s v="Office Supplies"/>
    <s v="Paper"/>
    <x v="585"/>
    <n v="31.103999999999999"/>
    <n v="6"/>
    <x v="2"/>
    <n v="10.8864"/>
    <x v="24"/>
    <x v="0"/>
    <x v="3"/>
  </r>
  <r>
    <x v="1473"/>
    <x v="44"/>
    <d v="2017-11-09T00:00:00"/>
    <s v="Second Class"/>
    <s v="JF-15565"/>
    <s v="Jill Fjeld"/>
    <x v="0"/>
    <x v="0"/>
    <x v="115"/>
    <x v="3"/>
    <n v="28314"/>
    <x v="0"/>
    <s v="OFF-BI-10002827"/>
    <s v="Office Supplies"/>
    <s v="Binders"/>
    <x v="554"/>
    <n v="13.272"/>
    <n v="8"/>
    <x v="6"/>
    <n v="-10.617599999999999"/>
    <x v="24"/>
    <x v="0"/>
    <x v="3"/>
  </r>
  <r>
    <x v="1473"/>
    <x v="44"/>
    <d v="2017-11-09T00:00:00"/>
    <s v="Second Class"/>
    <s v="JF-15565"/>
    <s v="Jill Fjeld"/>
    <x v="0"/>
    <x v="0"/>
    <x v="115"/>
    <x v="3"/>
    <n v="28314"/>
    <x v="0"/>
    <s v="FUR-FU-10004671"/>
    <s v="Furniture"/>
    <s v="Furnishings"/>
    <x v="1366"/>
    <n v="28.271999999999998"/>
    <n v="2"/>
    <x v="2"/>
    <n v="6.3612000000000002"/>
    <x v="24"/>
    <x v="0"/>
    <x v="3"/>
  </r>
  <r>
    <x v="1473"/>
    <x v="44"/>
    <d v="2017-11-09T00:00:00"/>
    <s v="Second Class"/>
    <s v="JF-15565"/>
    <s v="Jill Fjeld"/>
    <x v="0"/>
    <x v="0"/>
    <x v="115"/>
    <x v="3"/>
    <n v="28314"/>
    <x v="0"/>
    <s v="OFF-ST-10000736"/>
    <s v="Office Supplies"/>
    <s v="Storage"/>
    <x v="460"/>
    <n v="259.13600000000002"/>
    <n v="4"/>
    <x v="2"/>
    <n v="-51.827199999999998"/>
    <x v="24"/>
    <x v="0"/>
    <x v="3"/>
  </r>
  <r>
    <x v="1474"/>
    <x v="819"/>
    <d v="2017-12-20T00:00:00"/>
    <s v="Standard Class"/>
    <s v="AR-10510"/>
    <s v="Andrew Roberts"/>
    <x v="0"/>
    <x v="0"/>
    <x v="251"/>
    <x v="26"/>
    <n v="74133"/>
    <x v="2"/>
    <s v="OFF-BI-10004656"/>
    <s v="Office Supplies"/>
    <s v="Binders"/>
    <x v="864"/>
    <n v="10.8"/>
    <n v="5"/>
    <x v="0"/>
    <n v="5.1840000000000002"/>
    <x v="9"/>
    <x v="4"/>
    <x v="3"/>
  </r>
  <r>
    <x v="1475"/>
    <x v="820"/>
    <d v="2015-05-12T00:00:00"/>
    <s v="Standard Class"/>
    <s v="AG-10675"/>
    <s v="Anna Gayman"/>
    <x v="0"/>
    <x v="0"/>
    <x v="235"/>
    <x v="5"/>
    <n v="75002"/>
    <x v="2"/>
    <s v="FUR-TA-10001095"/>
    <s v="Furniture"/>
    <s v="Tables"/>
    <x v="616"/>
    <n v="244.006"/>
    <n v="2"/>
    <x v="4"/>
    <n v="-31.372199999999999"/>
    <x v="29"/>
    <x v="5"/>
    <x v="1"/>
  </r>
  <r>
    <x v="1475"/>
    <x v="820"/>
    <d v="2015-05-12T00:00:00"/>
    <s v="Standard Class"/>
    <s v="AG-10675"/>
    <s v="Anna Gayman"/>
    <x v="0"/>
    <x v="0"/>
    <x v="235"/>
    <x v="5"/>
    <n v="75002"/>
    <x v="2"/>
    <s v="OFF-PA-10000213"/>
    <s v="Office Supplies"/>
    <s v="Paper"/>
    <x v="1449"/>
    <n v="15.936"/>
    <n v="4"/>
    <x v="2"/>
    <n v="5.3784000000000001"/>
    <x v="29"/>
    <x v="5"/>
    <x v="1"/>
  </r>
  <r>
    <x v="1476"/>
    <x v="769"/>
    <d v="2017-12-04T00:00:00"/>
    <s v="Same Day"/>
    <s v="DV-13045"/>
    <s v="Darrin Van Huff"/>
    <x v="1"/>
    <x v="0"/>
    <x v="10"/>
    <x v="9"/>
    <n v="19143"/>
    <x v="3"/>
    <s v="FUR-CH-10001797"/>
    <s v="Furniture"/>
    <s v="Chairs"/>
    <x v="1450"/>
    <n v="188.55199999999999"/>
    <n v="7"/>
    <x v="4"/>
    <n v="-2.6936"/>
    <x v="18"/>
    <x v="4"/>
    <x v="3"/>
  </r>
  <r>
    <x v="1477"/>
    <x v="621"/>
    <d v="2017-10-08T00:00:00"/>
    <s v="Second Class"/>
    <s v="HL-15040"/>
    <s v="Hunter Lopez"/>
    <x v="0"/>
    <x v="0"/>
    <x v="30"/>
    <x v="15"/>
    <n v="14609"/>
    <x v="3"/>
    <s v="OFF-ST-10002214"/>
    <s v="Office Supplies"/>
    <s v="Storage"/>
    <x v="1003"/>
    <n v="22.58"/>
    <n v="2"/>
    <x v="0"/>
    <n v="5.8708"/>
    <x v="21"/>
    <x v="2"/>
    <x v="3"/>
  </r>
  <r>
    <x v="1478"/>
    <x v="286"/>
    <d v="2014-01-16T00:00:00"/>
    <s v="Second Class"/>
    <s v="ND-18370"/>
    <s v="Natalie DeCherney"/>
    <x v="0"/>
    <x v="0"/>
    <x v="340"/>
    <x v="20"/>
    <n v="29464"/>
    <x v="0"/>
    <s v="FUR-CH-10000422"/>
    <s v="Furniture"/>
    <s v="Chairs"/>
    <x v="1441"/>
    <n v="545.94000000000005"/>
    <n v="6"/>
    <x v="0"/>
    <n v="87.350399999999993"/>
    <x v="7"/>
    <x v="9"/>
    <x v="2"/>
  </r>
  <r>
    <x v="1479"/>
    <x v="821"/>
    <d v="2015-06-17T00:00:00"/>
    <s v="Standard Class"/>
    <s v="GB-14575"/>
    <s v="Giulietta Baptist"/>
    <x v="0"/>
    <x v="0"/>
    <x v="10"/>
    <x v="9"/>
    <n v="19134"/>
    <x v="3"/>
    <s v="OFF-PA-10003848"/>
    <s v="Office Supplies"/>
    <s v="Paper"/>
    <x v="1451"/>
    <n v="20.736000000000001"/>
    <n v="4"/>
    <x v="2"/>
    <n v="7.2576000000000001"/>
    <x v="1"/>
    <x v="1"/>
    <x v="1"/>
  </r>
  <r>
    <x v="1479"/>
    <x v="821"/>
    <d v="2015-06-17T00:00:00"/>
    <s v="Standard Class"/>
    <s v="GB-14575"/>
    <s v="Giulietta Baptist"/>
    <x v="0"/>
    <x v="0"/>
    <x v="10"/>
    <x v="9"/>
    <n v="19134"/>
    <x v="3"/>
    <s v="FUR-FU-10003623"/>
    <s v="Furniture"/>
    <s v="Furnishings"/>
    <x v="1235"/>
    <n v="43.295999999999999"/>
    <n v="2"/>
    <x v="2"/>
    <n v="4.3296000000000001"/>
    <x v="1"/>
    <x v="1"/>
    <x v="1"/>
  </r>
  <r>
    <x v="1480"/>
    <x v="136"/>
    <d v="2014-07-18T00:00:00"/>
    <s v="Standard Class"/>
    <s v="CL-12565"/>
    <s v="Clay Ludtke"/>
    <x v="0"/>
    <x v="0"/>
    <x v="4"/>
    <x v="4"/>
    <n v="98115"/>
    <x v="1"/>
    <s v="FUR-CH-10001797"/>
    <s v="Furniture"/>
    <s v="Chairs"/>
    <x v="1450"/>
    <n v="123.136"/>
    <n v="4"/>
    <x v="2"/>
    <n v="13.8528"/>
    <x v="1"/>
    <x v="7"/>
    <x v="2"/>
  </r>
  <r>
    <x v="1480"/>
    <x v="136"/>
    <d v="2014-07-18T00:00:00"/>
    <s v="Standard Class"/>
    <s v="CL-12565"/>
    <s v="Clay Ludtke"/>
    <x v="0"/>
    <x v="0"/>
    <x v="4"/>
    <x v="4"/>
    <n v="98115"/>
    <x v="1"/>
    <s v="OFF-BI-10003094"/>
    <s v="Office Supplies"/>
    <s v="Binders"/>
    <x v="653"/>
    <n v="11.263999999999999"/>
    <n v="4"/>
    <x v="2"/>
    <n v="3.8016000000000001"/>
    <x v="1"/>
    <x v="7"/>
    <x v="2"/>
  </r>
  <r>
    <x v="1481"/>
    <x v="776"/>
    <d v="2014-12-11T00:00:00"/>
    <s v="Second Class"/>
    <s v="RC-19960"/>
    <s v="Ryan Crowe"/>
    <x v="0"/>
    <x v="0"/>
    <x v="24"/>
    <x v="21"/>
    <n v="97477"/>
    <x v="1"/>
    <s v="OFF-ST-10002205"/>
    <s v="Office Supplies"/>
    <s v="Storage"/>
    <x v="330"/>
    <n v="53.423999999999999"/>
    <n v="3"/>
    <x v="2"/>
    <n v="4.6745999999999999"/>
    <x v="24"/>
    <x v="4"/>
    <x v="2"/>
  </r>
  <r>
    <x v="1481"/>
    <x v="776"/>
    <d v="2014-12-11T00:00:00"/>
    <s v="Second Class"/>
    <s v="RC-19960"/>
    <s v="Ryan Crowe"/>
    <x v="0"/>
    <x v="0"/>
    <x v="24"/>
    <x v="21"/>
    <n v="97477"/>
    <x v="1"/>
    <s v="FUR-TA-10003238"/>
    <s v="Furniture"/>
    <s v="Tables"/>
    <x v="1242"/>
    <n v="275.49"/>
    <n v="1"/>
    <x v="5"/>
    <n v="-170.8038"/>
    <x v="24"/>
    <x v="4"/>
    <x v="2"/>
  </r>
  <r>
    <x v="1482"/>
    <x v="822"/>
    <d v="2016-05-30T00:00:00"/>
    <s v="Standard Class"/>
    <s v="JB-16045"/>
    <s v="Julia Barnett"/>
    <x v="2"/>
    <x v="0"/>
    <x v="38"/>
    <x v="32"/>
    <n v="31907"/>
    <x v="0"/>
    <s v="FUR-FU-10000755"/>
    <s v="Furniture"/>
    <s v="Furnishings"/>
    <x v="1452"/>
    <n v="24.96"/>
    <n v="4"/>
    <x v="0"/>
    <n v="6.24"/>
    <x v="10"/>
    <x v="5"/>
    <x v="0"/>
  </r>
  <r>
    <x v="1482"/>
    <x v="822"/>
    <d v="2016-05-30T00:00:00"/>
    <s v="Standard Class"/>
    <s v="JB-16045"/>
    <s v="Julia Barnett"/>
    <x v="2"/>
    <x v="0"/>
    <x v="38"/>
    <x v="32"/>
    <n v="31907"/>
    <x v="0"/>
    <s v="OFF-PA-10002893"/>
    <s v="Office Supplies"/>
    <s v="Paper"/>
    <x v="364"/>
    <n v="19.36"/>
    <n v="2"/>
    <x v="0"/>
    <n v="9.2927999999999997"/>
    <x v="10"/>
    <x v="5"/>
    <x v="0"/>
  </r>
  <r>
    <x v="1482"/>
    <x v="822"/>
    <d v="2016-05-30T00:00:00"/>
    <s v="Standard Class"/>
    <s v="JB-16045"/>
    <s v="Julia Barnett"/>
    <x v="2"/>
    <x v="0"/>
    <x v="38"/>
    <x v="32"/>
    <n v="31907"/>
    <x v="0"/>
    <s v="OFF-ST-10000689"/>
    <s v="Office Supplies"/>
    <s v="Storage"/>
    <x v="426"/>
    <n v="1267.6500000000001"/>
    <n v="9"/>
    <x v="0"/>
    <n v="152.11799999999999"/>
    <x v="10"/>
    <x v="5"/>
    <x v="0"/>
  </r>
  <r>
    <x v="1483"/>
    <x v="823"/>
    <d v="2016-02-26T00:00:00"/>
    <s v="Second Class"/>
    <s v="MC-17635"/>
    <s v="Matthew Clasen"/>
    <x v="1"/>
    <x v="0"/>
    <x v="1"/>
    <x v="1"/>
    <n v="90032"/>
    <x v="1"/>
    <s v="TEC-AC-10004227"/>
    <s v="Technology"/>
    <s v="Accessories"/>
    <x v="1409"/>
    <n v="12.99"/>
    <n v="1"/>
    <x v="0"/>
    <n v="0.77939999999999998"/>
    <x v="30"/>
    <x v="11"/>
    <x v="0"/>
  </r>
  <r>
    <x v="1483"/>
    <x v="823"/>
    <d v="2016-02-26T00:00:00"/>
    <s v="Second Class"/>
    <s v="MC-17635"/>
    <s v="Matthew Clasen"/>
    <x v="1"/>
    <x v="0"/>
    <x v="1"/>
    <x v="1"/>
    <n v="90032"/>
    <x v="1"/>
    <s v="OFF-BI-10000174"/>
    <s v="Office Supplies"/>
    <s v="Binders"/>
    <x v="1444"/>
    <n v="18.559999999999999"/>
    <n v="4"/>
    <x v="2"/>
    <n v="6.4960000000000004"/>
    <x v="30"/>
    <x v="11"/>
    <x v="0"/>
  </r>
  <r>
    <x v="1483"/>
    <x v="823"/>
    <d v="2016-02-26T00:00:00"/>
    <s v="Second Class"/>
    <s v="MC-17635"/>
    <s v="Matthew Clasen"/>
    <x v="1"/>
    <x v="0"/>
    <x v="1"/>
    <x v="1"/>
    <n v="90032"/>
    <x v="1"/>
    <s v="OFF-ST-10001809"/>
    <s v="Office Supplies"/>
    <s v="Storage"/>
    <x v="435"/>
    <n v="449.15"/>
    <n v="5"/>
    <x v="0"/>
    <n v="8.9830000000000005"/>
    <x v="30"/>
    <x v="11"/>
    <x v="0"/>
  </r>
  <r>
    <x v="1483"/>
    <x v="823"/>
    <d v="2016-02-26T00:00:00"/>
    <s v="Second Class"/>
    <s v="MC-17635"/>
    <s v="Matthew Clasen"/>
    <x v="1"/>
    <x v="0"/>
    <x v="1"/>
    <x v="1"/>
    <n v="90032"/>
    <x v="1"/>
    <s v="OFF-BI-10002309"/>
    <s v="Office Supplies"/>
    <s v="Binders"/>
    <x v="78"/>
    <n v="31.248000000000001"/>
    <n v="7"/>
    <x v="2"/>
    <n v="10.9368"/>
    <x v="30"/>
    <x v="11"/>
    <x v="0"/>
  </r>
  <r>
    <x v="1484"/>
    <x v="824"/>
    <d v="2016-10-06T00:00:00"/>
    <s v="Standard Class"/>
    <s v="TT-21265"/>
    <s v="Tim Taslimi"/>
    <x v="1"/>
    <x v="0"/>
    <x v="20"/>
    <x v="15"/>
    <n v="10024"/>
    <x v="3"/>
    <s v="OFF-AP-10004532"/>
    <s v="Office Supplies"/>
    <s v="Appliances"/>
    <x v="564"/>
    <n v="61.44"/>
    <n v="3"/>
    <x v="0"/>
    <n v="16.588799999999999"/>
    <x v="28"/>
    <x v="2"/>
    <x v="0"/>
  </r>
  <r>
    <x v="1485"/>
    <x v="825"/>
    <d v="2017-03-17T00:00:00"/>
    <s v="Standard Class"/>
    <s v="MJ-17740"/>
    <s v="Max Jones"/>
    <x v="0"/>
    <x v="0"/>
    <x v="66"/>
    <x v="12"/>
    <n v="48227"/>
    <x v="2"/>
    <s v="OFF-BI-10003091"/>
    <s v="Office Supplies"/>
    <s v="Binders"/>
    <x v="1174"/>
    <n v="895.92"/>
    <n v="4"/>
    <x v="0"/>
    <n v="421.08240000000001"/>
    <x v="2"/>
    <x v="10"/>
    <x v="3"/>
  </r>
  <r>
    <x v="1486"/>
    <x v="369"/>
    <d v="2016-09-13T00:00:00"/>
    <s v="Second Class"/>
    <s v="AT-10735"/>
    <s v="Annie Thurman"/>
    <x v="0"/>
    <x v="0"/>
    <x v="280"/>
    <x v="1"/>
    <n v="95207"/>
    <x v="1"/>
    <s v="OFF-BI-10004654"/>
    <s v="Office Supplies"/>
    <s v="Binders"/>
    <x v="1453"/>
    <n v="55.36"/>
    <n v="4"/>
    <x v="2"/>
    <n v="18.684000000000001"/>
    <x v="3"/>
    <x v="8"/>
    <x v="0"/>
  </r>
  <r>
    <x v="1487"/>
    <x v="686"/>
    <d v="2014-07-21T00:00:00"/>
    <s v="Standard Class"/>
    <s v="PB-19150"/>
    <s v="Philip Brown"/>
    <x v="0"/>
    <x v="0"/>
    <x v="42"/>
    <x v="16"/>
    <n v="85023"/>
    <x v="1"/>
    <s v="OFF-ST-10000760"/>
    <s v="Office Supplies"/>
    <s v="Storage"/>
    <x v="4"/>
    <n v="55.92"/>
    <n v="5"/>
    <x v="2"/>
    <n v="6.2910000000000004"/>
    <x v="19"/>
    <x v="7"/>
    <x v="2"/>
  </r>
  <r>
    <x v="1488"/>
    <x v="261"/>
    <d v="2014-06-25T00:00:00"/>
    <s v="Standard Class"/>
    <s v="NW-18400"/>
    <s v="Natalie Webber"/>
    <x v="0"/>
    <x v="0"/>
    <x v="10"/>
    <x v="9"/>
    <n v="19120"/>
    <x v="3"/>
    <s v="OFF-EN-10001539"/>
    <s v="Office Supplies"/>
    <s v="Envelopes"/>
    <x v="153"/>
    <n v="24.896000000000001"/>
    <n v="4"/>
    <x v="2"/>
    <n v="8.4024000000000001"/>
    <x v="30"/>
    <x v="1"/>
    <x v="2"/>
  </r>
  <r>
    <x v="1488"/>
    <x v="261"/>
    <d v="2014-06-25T00:00:00"/>
    <s v="Standard Class"/>
    <s v="NW-18400"/>
    <s v="Natalie Webber"/>
    <x v="0"/>
    <x v="0"/>
    <x v="10"/>
    <x v="9"/>
    <n v="19120"/>
    <x v="3"/>
    <s v="FUR-FU-10000550"/>
    <s v="Furniture"/>
    <s v="Furnishings"/>
    <x v="1454"/>
    <n v="3.984"/>
    <n v="1"/>
    <x v="2"/>
    <n v="0.64739999999999998"/>
    <x v="30"/>
    <x v="1"/>
    <x v="2"/>
  </r>
  <r>
    <x v="1488"/>
    <x v="261"/>
    <d v="2014-06-25T00:00:00"/>
    <s v="Standard Class"/>
    <s v="NW-18400"/>
    <s v="Natalie Webber"/>
    <x v="0"/>
    <x v="0"/>
    <x v="10"/>
    <x v="9"/>
    <n v="19120"/>
    <x v="3"/>
    <s v="TEC-AC-10003628"/>
    <s v="Technology"/>
    <s v="Accessories"/>
    <x v="247"/>
    <n v="95.968000000000004"/>
    <n v="4"/>
    <x v="2"/>
    <n v="28.790400000000002"/>
    <x v="30"/>
    <x v="1"/>
    <x v="2"/>
  </r>
  <r>
    <x v="1488"/>
    <x v="261"/>
    <d v="2014-06-25T00:00:00"/>
    <s v="Standard Class"/>
    <s v="NW-18400"/>
    <s v="Natalie Webber"/>
    <x v="0"/>
    <x v="0"/>
    <x v="10"/>
    <x v="9"/>
    <n v="19120"/>
    <x v="3"/>
    <s v="TEC-MA-10004521"/>
    <s v="Technology"/>
    <s v="Machines"/>
    <x v="1455"/>
    <n v="206.99100000000001"/>
    <n v="3"/>
    <x v="6"/>
    <n v="-172.49250000000001"/>
    <x v="30"/>
    <x v="1"/>
    <x v="2"/>
  </r>
  <r>
    <x v="1488"/>
    <x v="261"/>
    <d v="2014-06-25T00:00:00"/>
    <s v="Standard Class"/>
    <s v="NW-18400"/>
    <s v="Natalie Webber"/>
    <x v="0"/>
    <x v="0"/>
    <x v="10"/>
    <x v="9"/>
    <n v="19120"/>
    <x v="3"/>
    <s v="OFF-AP-10003860"/>
    <s v="Office Supplies"/>
    <s v="Appliances"/>
    <x v="1098"/>
    <n v="44.415999999999997"/>
    <n v="2"/>
    <x v="2"/>
    <n v="3.8864000000000001"/>
    <x v="30"/>
    <x v="1"/>
    <x v="2"/>
  </r>
  <r>
    <x v="1488"/>
    <x v="261"/>
    <d v="2014-06-25T00:00:00"/>
    <s v="Standard Class"/>
    <s v="NW-18400"/>
    <s v="Natalie Webber"/>
    <x v="0"/>
    <x v="0"/>
    <x v="10"/>
    <x v="9"/>
    <n v="19120"/>
    <x v="3"/>
    <s v="OFF-BI-10000069"/>
    <s v="Office Supplies"/>
    <s v="Binders"/>
    <x v="491"/>
    <n v="9.0060000000000002"/>
    <n v="2"/>
    <x v="6"/>
    <n v="-7.2047999999999996"/>
    <x v="30"/>
    <x v="1"/>
    <x v="2"/>
  </r>
  <r>
    <x v="1489"/>
    <x v="761"/>
    <d v="2015-07-10T00:00:00"/>
    <s v="Standard Class"/>
    <s v="VP-21730"/>
    <s v="Victor Preis"/>
    <x v="2"/>
    <x v="0"/>
    <x v="341"/>
    <x v="12"/>
    <n v="48310"/>
    <x v="2"/>
    <s v="OFF-BI-10003655"/>
    <s v="Office Supplies"/>
    <s v="Binders"/>
    <x v="1456"/>
    <n v="19"/>
    <n v="5"/>
    <x v="0"/>
    <n v="8.93"/>
    <x v="5"/>
    <x v="7"/>
    <x v="1"/>
  </r>
  <r>
    <x v="1490"/>
    <x v="819"/>
    <d v="2017-12-23T00:00:00"/>
    <s v="Standard Class"/>
    <s v="RD-19810"/>
    <s v="Ross DeVincentis"/>
    <x v="2"/>
    <x v="0"/>
    <x v="30"/>
    <x v="15"/>
    <n v="14609"/>
    <x v="3"/>
    <s v="OFF-BI-10001628"/>
    <s v="Office Supplies"/>
    <s v="Binders"/>
    <x v="1112"/>
    <n v="33.375999999999998"/>
    <n v="4"/>
    <x v="2"/>
    <n v="10.43"/>
    <x v="9"/>
    <x v="4"/>
    <x v="3"/>
  </r>
  <r>
    <x v="1491"/>
    <x v="162"/>
    <d v="2016-09-10T00:00:00"/>
    <s v="First Class"/>
    <s v="MG-17875"/>
    <s v="Michael Grace"/>
    <x v="2"/>
    <x v="0"/>
    <x v="20"/>
    <x v="15"/>
    <n v="10011"/>
    <x v="3"/>
    <s v="OFF-AP-10003779"/>
    <s v="Office Supplies"/>
    <s v="Appliances"/>
    <x v="1457"/>
    <n v="207.48"/>
    <n v="1"/>
    <x v="0"/>
    <n v="62.244"/>
    <x v="0"/>
    <x v="8"/>
    <x v="0"/>
  </r>
  <r>
    <x v="1492"/>
    <x v="826"/>
    <d v="2014-05-21T00:00:00"/>
    <s v="Standard Class"/>
    <s v="PA-19060"/>
    <s v="Pete Armstrong"/>
    <x v="2"/>
    <x v="0"/>
    <x v="342"/>
    <x v="6"/>
    <n v="54703"/>
    <x v="2"/>
    <s v="OFF-BI-10000666"/>
    <s v="Office Supplies"/>
    <s v="Binders"/>
    <x v="989"/>
    <n v="91.68"/>
    <n v="3"/>
    <x v="0"/>
    <n v="45.84"/>
    <x v="11"/>
    <x v="5"/>
    <x v="2"/>
  </r>
  <r>
    <x v="1493"/>
    <x v="119"/>
    <d v="2017-10-15T00:00:00"/>
    <s v="First Class"/>
    <s v="CR-12730"/>
    <s v="Craig Reiter"/>
    <x v="0"/>
    <x v="0"/>
    <x v="20"/>
    <x v="15"/>
    <n v="10009"/>
    <x v="3"/>
    <s v="OFF-AP-10000828"/>
    <s v="Office Supplies"/>
    <s v="Appliances"/>
    <x v="1096"/>
    <n v="904.9"/>
    <n v="5"/>
    <x v="0"/>
    <n v="253.37200000000001"/>
    <x v="7"/>
    <x v="2"/>
    <x v="3"/>
  </r>
  <r>
    <x v="1494"/>
    <x v="745"/>
    <d v="2014-10-29T00:00:00"/>
    <s v="Standard Class"/>
    <s v="AA-10375"/>
    <s v="Allen Armold"/>
    <x v="0"/>
    <x v="0"/>
    <x v="277"/>
    <x v="1"/>
    <n v="91730"/>
    <x v="1"/>
    <s v="OFF-BI-10002706"/>
    <s v="Office Supplies"/>
    <s v="Binders"/>
    <x v="276"/>
    <n v="34.271999999999998"/>
    <n v="3"/>
    <x v="2"/>
    <n v="11.138400000000001"/>
    <x v="16"/>
    <x v="2"/>
    <x v="2"/>
  </r>
  <r>
    <x v="1495"/>
    <x v="5"/>
    <d v="2016-12-06T00:00:00"/>
    <s v="First Class"/>
    <s v="JG-15160"/>
    <s v="James Galang"/>
    <x v="0"/>
    <x v="0"/>
    <x v="208"/>
    <x v="0"/>
    <n v="42071"/>
    <x v="0"/>
    <s v="FUR-FU-10004748"/>
    <s v="Furniture"/>
    <s v="Furnishings"/>
    <x v="1252"/>
    <n v="191.82"/>
    <n v="3"/>
    <x v="0"/>
    <n v="74.809799999999996"/>
    <x v="5"/>
    <x v="4"/>
    <x v="0"/>
  </r>
  <r>
    <x v="1496"/>
    <x v="197"/>
    <d v="2016-07-29T00:00:00"/>
    <s v="Standard Class"/>
    <s v="RR-19525"/>
    <s v="Rick Reed"/>
    <x v="1"/>
    <x v="0"/>
    <x v="167"/>
    <x v="24"/>
    <n v="43615"/>
    <x v="3"/>
    <s v="OFF-AP-10000026"/>
    <s v="Office Supplies"/>
    <s v="Appliances"/>
    <x v="1291"/>
    <n v="243.88"/>
    <n v="5"/>
    <x v="2"/>
    <n v="27.436499999999999"/>
    <x v="10"/>
    <x v="7"/>
    <x v="0"/>
  </r>
  <r>
    <x v="1497"/>
    <x v="827"/>
    <d v="2017-04-23T00:00:00"/>
    <s v="Standard Class"/>
    <s v="SR-20425"/>
    <s v="Sharelle Roach"/>
    <x v="2"/>
    <x v="0"/>
    <x v="103"/>
    <x v="22"/>
    <n v="80027"/>
    <x v="1"/>
    <s v="OFF-BI-10000773"/>
    <s v="Office Supplies"/>
    <s v="Binders"/>
    <x v="386"/>
    <n v="12.03"/>
    <n v="5"/>
    <x v="6"/>
    <n v="-9.2230000000000008"/>
    <x v="11"/>
    <x v="3"/>
    <x v="3"/>
  </r>
  <r>
    <x v="1497"/>
    <x v="827"/>
    <d v="2017-04-23T00:00:00"/>
    <s v="Standard Class"/>
    <s v="SR-20425"/>
    <s v="Sharelle Roach"/>
    <x v="2"/>
    <x v="0"/>
    <x v="103"/>
    <x v="22"/>
    <n v="80027"/>
    <x v="1"/>
    <s v="TEC-MA-10000822"/>
    <s v="Technology"/>
    <s v="Machines"/>
    <x v="156"/>
    <n v="2549.9850000000001"/>
    <n v="5"/>
    <x v="6"/>
    <n v="-3399.98"/>
    <x v="11"/>
    <x v="3"/>
    <x v="3"/>
  </r>
  <r>
    <x v="1497"/>
    <x v="827"/>
    <d v="2017-04-23T00:00:00"/>
    <s v="Standard Class"/>
    <s v="SR-20425"/>
    <s v="Sharelle Roach"/>
    <x v="2"/>
    <x v="0"/>
    <x v="103"/>
    <x v="22"/>
    <n v="80027"/>
    <x v="1"/>
    <s v="OFF-BI-10001543"/>
    <s v="Office Supplies"/>
    <s v="Binders"/>
    <x v="380"/>
    <n v="21.594000000000001"/>
    <n v="2"/>
    <x v="6"/>
    <n v="-15.835599999999999"/>
    <x v="11"/>
    <x v="3"/>
    <x v="3"/>
  </r>
  <r>
    <x v="1497"/>
    <x v="827"/>
    <d v="2017-04-23T00:00:00"/>
    <s v="Standard Class"/>
    <s v="SR-20425"/>
    <s v="Sharelle Roach"/>
    <x v="2"/>
    <x v="0"/>
    <x v="103"/>
    <x v="22"/>
    <n v="80027"/>
    <x v="1"/>
    <s v="OFF-BI-10003355"/>
    <s v="Office Supplies"/>
    <s v="Binders"/>
    <x v="591"/>
    <n v="8.9640000000000004"/>
    <n v="6"/>
    <x v="6"/>
    <n v="-6.5735999999999999"/>
    <x v="11"/>
    <x v="3"/>
    <x v="3"/>
  </r>
  <r>
    <x v="1497"/>
    <x v="827"/>
    <d v="2017-04-23T00:00:00"/>
    <s v="Standard Class"/>
    <s v="SR-20425"/>
    <s v="Sharelle Roach"/>
    <x v="2"/>
    <x v="0"/>
    <x v="103"/>
    <x v="22"/>
    <n v="80027"/>
    <x v="1"/>
    <s v="OFF-PA-10002005"/>
    <s v="Office Supplies"/>
    <s v="Paper"/>
    <x v="510"/>
    <n v="20.736000000000001"/>
    <n v="4"/>
    <x v="2"/>
    <n v="7.2576000000000001"/>
    <x v="11"/>
    <x v="3"/>
    <x v="3"/>
  </r>
  <r>
    <x v="1498"/>
    <x v="14"/>
    <d v="2015-09-21T00:00:00"/>
    <s v="Standard Class"/>
    <s v="LS-16975"/>
    <s v="Lindsay Shagiari"/>
    <x v="2"/>
    <x v="0"/>
    <x v="20"/>
    <x v="15"/>
    <n v="10035"/>
    <x v="3"/>
    <s v="FUR-TA-10004154"/>
    <s v="Furniture"/>
    <s v="Tables"/>
    <x v="737"/>
    <n v="344.22"/>
    <n v="2"/>
    <x v="10"/>
    <n v="-103.26600000000001"/>
    <x v="11"/>
    <x v="8"/>
    <x v="1"/>
  </r>
  <r>
    <x v="1499"/>
    <x v="828"/>
    <d v="2016-08-30T00:00:00"/>
    <s v="Standard Class"/>
    <s v="MH-18115"/>
    <s v="Mick Hernandez"/>
    <x v="2"/>
    <x v="0"/>
    <x v="343"/>
    <x v="5"/>
    <n v="78577"/>
    <x v="2"/>
    <s v="OFF-ST-10002743"/>
    <s v="Office Supplies"/>
    <s v="Storage"/>
    <x v="418"/>
    <n v="727.29600000000005"/>
    <n v="8"/>
    <x v="2"/>
    <n v="-172.7328"/>
    <x v="27"/>
    <x v="6"/>
    <x v="0"/>
  </r>
  <r>
    <x v="1499"/>
    <x v="828"/>
    <d v="2016-08-30T00:00:00"/>
    <s v="Standard Class"/>
    <s v="MH-18115"/>
    <s v="Mick Hernandez"/>
    <x v="2"/>
    <x v="0"/>
    <x v="343"/>
    <x v="5"/>
    <n v="78577"/>
    <x v="2"/>
    <s v="FUR-FU-10004973"/>
    <s v="Furniture"/>
    <s v="Furnishings"/>
    <x v="1143"/>
    <n v="22.608000000000001"/>
    <n v="3"/>
    <x v="7"/>
    <n v="-10.1736"/>
    <x v="27"/>
    <x v="6"/>
    <x v="0"/>
  </r>
  <r>
    <x v="1499"/>
    <x v="828"/>
    <d v="2016-08-30T00:00:00"/>
    <s v="Standard Class"/>
    <s v="MH-18115"/>
    <s v="Mick Hernandez"/>
    <x v="2"/>
    <x v="0"/>
    <x v="343"/>
    <x v="5"/>
    <n v="78577"/>
    <x v="2"/>
    <s v="TEC-AC-10002842"/>
    <s v="Technology"/>
    <s v="Accessories"/>
    <x v="1185"/>
    <n v="666.4"/>
    <n v="7"/>
    <x v="2"/>
    <n v="-33.32"/>
    <x v="27"/>
    <x v="6"/>
    <x v="0"/>
  </r>
  <r>
    <x v="1500"/>
    <x v="627"/>
    <d v="2015-11-14T00:00:00"/>
    <s v="Standard Class"/>
    <s v="SC-20095"/>
    <s v="Sanjit Chand"/>
    <x v="0"/>
    <x v="0"/>
    <x v="7"/>
    <x v="7"/>
    <n v="84084"/>
    <x v="1"/>
    <s v="OFF-FA-10002701"/>
    <s v="Office Supplies"/>
    <s v="Fasteners"/>
    <x v="1458"/>
    <n v="5.04"/>
    <n v="3"/>
    <x v="0"/>
    <n v="0.2016"/>
    <x v="0"/>
    <x v="0"/>
    <x v="1"/>
  </r>
  <r>
    <x v="1500"/>
    <x v="627"/>
    <d v="2015-11-14T00:00:00"/>
    <s v="Standard Class"/>
    <s v="SC-20095"/>
    <s v="Sanjit Chand"/>
    <x v="0"/>
    <x v="0"/>
    <x v="7"/>
    <x v="7"/>
    <n v="84084"/>
    <x v="1"/>
    <s v="OFF-PA-10001125"/>
    <s v="Office Supplies"/>
    <s v="Paper"/>
    <x v="1021"/>
    <n v="92.94"/>
    <n v="3"/>
    <x v="0"/>
    <n v="41.823"/>
    <x v="0"/>
    <x v="0"/>
    <x v="1"/>
  </r>
  <r>
    <x v="1500"/>
    <x v="627"/>
    <d v="2015-11-14T00:00:00"/>
    <s v="Standard Class"/>
    <s v="SC-20095"/>
    <s v="Sanjit Chand"/>
    <x v="0"/>
    <x v="0"/>
    <x v="7"/>
    <x v="7"/>
    <n v="84084"/>
    <x v="1"/>
    <s v="FUR-FU-10004090"/>
    <s v="Furniture"/>
    <s v="Furnishings"/>
    <x v="642"/>
    <n v="66.69"/>
    <n v="3"/>
    <x v="0"/>
    <n v="22.0077"/>
    <x v="0"/>
    <x v="0"/>
    <x v="1"/>
  </r>
  <r>
    <x v="1500"/>
    <x v="627"/>
    <d v="2015-11-14T00:00:00"/>
    <s v="Standard Class"/>
    <s v="SC-20095"/>
    <s v="Sanjit Chand"/>
    <x v="0"/>
    <x v="0"/>
    <x v="7"/>
    <x v="7"/>
    <n v="84084"/>
    <x v="1"/>
    <s v="OFF-BI-10001510"/>
    <s v="Office Supplies"/>
    <s v="Binders"/>
    <x v="709"/>
    <n v="91.68"/>
    <n v="5"/>
    <x v="2"/>
    <n v="28.65"/>
    <x v="0"/>
    <x v="0"/>
    <x v="1"/>
  </r>
  <r>
    <x v="1501"/>
    <x v="701"/>
    <d v="2017-11-23T00:00:00"/>
    <s v="Standard Class"/>
    <s v="JB-16000"/>
    <s v="Joy Bell-"/>
    <x v="0"/>
    <x v="0"/>
    <x v="180"/>
    <x v="5"/>
    <n v="78521"/>
    <x v="2"/>
    <s v="FUR-BO-10002202"/>
    <s v="Furniture"/>
    <s v="Bookcases"/>
    <x v="1260"/>
    <n v="327.7328"/>
    <n v="2"/>
    <x v="8"/>
    <n v="-14.4588"/>
    <x v="11"/>
    <x v="0"/>
    <x v="3"/>
  </r>
  <r>
    <x v="1502"/>
    <x v="627"/>
    <d v="2015-11-13T00:00:00"/>
    <s v="Standard Class"/>
    <s v="AC-10450"/>
    <s v="Amy Cox"/>
    <x v="0"/>
    <x v="0"/>
    <x v="20"/>
    <x v="15"/>
    <n v="10011"/>
    <x v="3"/>
    <s v="OFF-BI-10001922"/>
    <s v="Office Supplies"/>
    <s v="Binders"/>
    <x v="305"/>
    <n v="52.271999999999998"/>
    <n v="11"/>
    <x v="2"/>
    <n v="17.6418"/>
    <x v="0"/>
    <x v="0"/>
    <x v="1"/>
  </r>
  <r>
    <x v="1502"/>
    <x v="627"/>
    <d v="2015-11-13T00:00:00"/>
    <s v="Standard Class"/>
    <s v="AC-10450"/>
    <s v="Amy Cox"/>
    <x v="0"/>
    <x v="0"/>
    <x v="20"/>
    <x v="15"/>
    <n v="10011"/>
    <x v="3"/>
    <s v="OFF-PA-10001667"/>
    <s v="Office Supplies"/>
    <s v="Paper"/>
    <x v="458"/>
    <n v="17.940000000000001"/>
    <n v="3"/>
    <x v="0"/>
    <n v="8.0730000000000004"/>
    <x v="0"/>
    <x v="0"/>
    <x v="1"/>
  </r>
  <r>
    <x v="1503"/>
    <x v="300"/>
    <d v="2017-04-26T00:00:00"/>
    <s v="Standard Class"/>
    <s v="MO-17800"/>
    <s v="Meg O'Connel"/>
    <x v="2"/>
    <x v="0"/>
    <x v="10"/>
    <x v="9"/>
    <n v="19140"/>
    <x v="3"/>
    <s v="FUR-FU-10001488"/>
    <s v="Furniture"/>
    <s v="Furnishings"/>
    <x v="1049"/>
    <n v="254.352"/>
    <n v="3"/>
    <x v="2"/>
    <n v="0"/>
    <x v="6"/>
    <x v="3"/>
    <x v="3"/>
  </r>
  <r>
    <x v="1504"/>
    <x v="829"/>
    <d v="2014-08-24T00:00:00"/>
    <s v="Same Day"/>
    <s v="RB-19645"/>
    <s v="Robert Barroso"/>
    <x v="1"/>
    <x v="0"/>
    <x v="344"/>
    <x v="37"/>
    <n v="59102"/>
    <x v="1"/>
    <s v="OFF-BI-10002799"/>
    <s v="Office Supplies"/>
    <s v="Binders"/>
    <x v="1459"/>
    <n v="8.2880000000000003"/>
    <n v="2"/>
    <x v="2"/>
    <n v="2.6936"/>
    <x v="16"/>
    <x v="6"/>
    <x v="2"/>
  </r>
  <r>
    <x v="1505"/>
    <x v="94"/>
    <d v="2017-12-21T00:00:00"/>
    <s v="Standard Class"/>
    <s v="AI-10855"/>
    <s v="Arianne Irving"/>
    <x v="0"/>
    <x v="0"/>
    <x v="269"/>
    <x v="17"/>
    <n v="23320"/>
    <x v="0"/>
    <s v="FUR-CH-10003846"/>
    <s v="Furniture"/>
    <s v="Chairs"/>
    <x v="924"/>
    <n v="504.9"/>
    <n v="5"/>
    <x v="0"/>
    <n v="80.784000000000006"/>
    <x v="11"/>
    <x v="4"/>
    <x v="3"/>
  </r>
  <r>
    <x v="1506"/>
    <x v="830"/>
    <d v="2016-03-28T00:00:00"/>
    <s v="Standard Class"/>
    <s v="DR-12880"/>
    <s v="Dan Reichenbach"/>
    <x v="1"/>
    <x v="0"/>
    <x v="345"/>
    <x v="21"/>
    <n v="97030"/>
    <x v="1"/>
    <s v="TEC-PH-10003691"/>
    <s v="Technology"/>
    <s v="Phones"/>
    <x v="1407"/>
    <n v="403.16800000000001"/>
    <n v="4"/>
    <x v="2"/>
    <n v="25.198"/>
    <x v="16"/>
    <x v="10"/>
    <x v="0"/>
  </r>
  <r>
    <x v="1507"/>
    <x v="481"/>
    <d v="2015-09-27T00:00:00"/>
    <s v="Standard Class"/>
    <s v="DM-12955"/>
    <s v="Dario Medina"/>
    <x v="1"/>
    <x v="0"/>
    <x v="291"/>
    <x v="12"/>
    <n v="48146"/>
    <x v="2"/>
    <s v="FUR-BO-10000468"/>
    <s v="Furniture"/>
    <s v="Bookcases"/>
    <x v="1180"/>
    <n v="194.32"/>
    <n v="4"/>
    <x v="0"/>
    <n v="31.091200000000001"/>
    <x v="30"/>
    <x v="8"/>
    <x v="1"/>
  </r>
  <r>
    <x v="1507"/>
    <x v="481"/>
    <d v="2015-09-27T00:00:00"/>
    <s v="Standard Class"/>
    <s v="DM-12955"/>
    <s v="Dario Medina"/>
    <x v="1"/>
    <x v="0"/>
    <x v="291"/>
    <x v="12"/>
    <n v="48146"/>
    <x v="2"/>
    <s v="OFF-AR-10001044"/>
    <s v="Office Supplies"/>
    <s v="Art"/>
    <x v="1051"/>
    <n v="25.99"/>
    <n v="1"/>
    <x v="0"/>
    <n v="7.5370999999999997"/>
    <x v="30"/>
    <x v="8"/>
    <x v="1"/>
  </r>
  <r>
    <x v="1508"/>
    <x v="831"/>
    <d v="2016-11-26T00:00:00"/>
    <s v="Standard Class"/>
    <s v="JH-16180"/>
    <s v="Justin Hirsh"/>
    <x v="0"/>
    <x v="0"/>
    <x v="345"/>
    <x v="21"/>
    <n v="97030"/>
    <x v="1"/>
    <s v="FUR-CH-10003833"/>
    <s v="Furniture"/>
    <s v="Chairs"/>
    <x v="1209"/>
    <n v="195.136"/>
    <n v="4"/>
    <x v="2"/>
    <n v="-12.196"/>
    <x v="30"/>
    <x v="0"/>
    <x v="0"/>
  </r>
  <r>
    <x v="1509"/>
    <x v="118"/>
    <d v="2017-09-21T00:00:00"/>
    <s v="Standard Class"/>
    <s v="AB-10060"/>
    <s v="Adam Bellavance"/>
    <x v="2"/>
    <x v="0"/>
    <x v="10"/>
    <x v="9"/>
    <n v="19143"/>
    <x v="3"/>
    <s v="OFF-PA-10004355"/>
    <s v="Office Supplies"/>
    <s v="Paper"/>
    <x v="1103"/>
    <n v="20.736000000000001"/>
    <n v="4"/>
    <x v="2"/>
    <n v="7.2576000000000001"/>
    <x v="9"/>
    <x v="8"/>
    <x v="3"/>
  </r>
  <r>
    <x v="1510"/>
    <x v="832"/>
    <d v="2015-06-16T00:00:00"/>
    <s v="Standard Class"/>
    <s v="BD-11605"/>
    <s v="Brian Dahlen"/>
    <x v="0"/>
    <x v="0"/>
    <x v="53"/>
    <x v="28"/>
    <n v="71203"/>
    <x v="0"/>
    <s v="TEC-AC-10003038"/>
    <s v="Technology"/>
    <s v="Accessories"/>
    <x v="1033"/>
    <n v="53.7"/>
    <n v="6"/>
    <x v="0"/>
    <n v="10.202999999999999"/>
    <x v="2"/>
    <x v="1"/>
    <x v="1"/>
  </r>
  <r>
    <x v="1510"/>
    <x v="832"/>
    <d v="2015-06-16T00:00:00"/>
    <s v="Standard Class"/>
    <s v="BD-11605"/>
    <s v="Brian Dahlen"/>
    <x v="0"/>
    <x v="0"/>
    <x v="53"/>
    <x v="28"/>
    <n v="71203"/>
    <x v="0"/>
    <s v="OFF-BI-10002799"/>
    <s v="Office Supplies"/>
    <s v="Binders"/>
    <x v="1459"/>
    <n v="36.26"/>
    <n v="7"/>
    <x v="0"/>
    <n v="16.679600000000001"/>
    <x v="2"/>
    <x v="1"/>
    <x v="1"/>
  </r>
  <r>
    <x v="1510"/>
    <x v="832"/>
    <d v="2015-06-16T00:00:00"/>
    <s v="Standard Class"/>
    <s v="BD-11605"/>
    <s v="Brian Dahlen"/>
    <x v="0"/>
    <x v="0"/>
    <x v="53"/>
    <x v="28"/>
    <n v="71203"/>
    <x v="0"/>
    <s v="OFF-AR-10003582"/>
    <s v="Office Supplies"/>
    <s v="Art"/>
    <x v="1460"/>
    <n v="56.3"/>
    <n v="2"/>
    <x v="0"/>
    <n v="15.763999999999999"/>
    <x v="2"/>
    <x v="1"/>
    <x v="1"/>
  </r>
  <r>
    <x v="1510"/>
    <x v="832"/>
    <d v="2015-06-16T00:00:00"/>
    <s v="Standard Class"/>
    <s v="BD-11605"/>
    <s v="Brian Dahlen"/>
    <x v="0"/>
    <x v="0"/>
    <x v="53"/>
    <x v="28"/>
    <n v="71203"/>
    <x v="0"/>
    <s v="OFF-PA-10004451"/>
    <s v="Office Supplies"/>
    <s v="Paper"/>
    <x v="498"/>
    <n v="32.4"/>
    <n v="5"/>
    <x v="0"/>
    <n v="15.552"/>
    <x v="2"/>
    <x v="1"/>
    <x v="1"/>
  </r>
  <r>
    <x v="1510"/>
    <x v="832"/>
    <d v="2015-06-16T00:00:00"/>
    <s v="Standard Class"/>
    <s v="BD-11605"/>
    <s v="Brian Dahlen"/>
    <x v="0"/>
    <x v="0"/>
    <x v="53"/>
    <x v="28"/>
    <n v="71203"/>
    <x v="0"/>
    <s v="FUR-FU-10004666"/>
    <s v="Furniture"/>
    <s v="Furnishings"/>
    <x v="1461"/>
    <n v="29.16"/>
    <n v="2"/>
    <x v="0"/>
    <n v="10.789199999999999"/>
    <x v="2"/>
    <x v="1"/>
    <x v="1"/>
  </r>
  <r>
    <x v="1511"/>
    <x v="621"/>
    <d v="2017-10-08T00:00:00"/>
    <s v="Standard Class"/>
    <s v="AS-10045"/>
    <s v="Aaron Smayling"/>
    <x v="1"/>
    <x v="0"/>
    <x v="45"/>
    <x v="1"/>
    <n v="91104"/>
    <x v="1"/>
    <s v="FUR-TA-10001520"/>
    <s v="Furniture"/>
    <s v="Tables"/>
    <x v="718"/>
    <n v="171.28800000000001"/>
    <n v="3"/>
    <x v="2"/>
    <n v="-6.4233000000000002"/>
    <x v="21"/>
    <x v="2"/>
    <x v="3"/>
  </r>
  <r>
    <x v="1512"/>
    <x v="465"/>
    <d v="2016-05-09T00:00:00"/>
    <s v="Standard Class"/>
    <s v="ZD-21925"/>
    <s v="Zuschuss Donatelli"/>
    <x v="0"/>
    <x v="0"/>
    <x v="346"/>
    <x v="18"/>
    <n v="37421"/>
    <x v="0"/>
    <s v="FUR-FU-10004270"/>
    <s v="Furniture"/>
    <s v="Furnishings"/>
    <x v="998"/>
    <n v="16.72"/>
    <n v="5"/>
    <x v="2"/>
    <n v="3.3439999999999999"/>
    <x v="5"/>
    <x v="5"/>
    <x v="0"/>
  </r>
  <r>
    <x v="1513"/>
    <x v="220"/>
    <d v="2017-09-12T00:00:00"/>
    <s v="Same Day"/>
    <s v="KF-16285"/>
    <s v="Karen Ferguson"/>
    <x v="2"/>
    <x v="0"/>
    <x v="85"/>
    <x v="1"/>
    <n v="90805"/>
    <x v="1"/>
    <s v="OFF-PA-10003172"/>
    <s v="Office Supplies"/>
    <s v="Paper"/>
    <x v="854"/>
    <n v="12.96"/>
    <n v="2"/>
    <x v="0"/>
    <n v="6.2207999999999997"/>
    <x v="2"/>
    <x v="8"/>
    <x v="3"/>
  </r>
  <r>
    <x v="1513"/>
    <x v="220"/>
    <d v="2017-09-12T00:00:00"/>
    <s v="Same Day"/>
    <s v="KF-16285"/>
    <s v="Karen Ferguson"/>
    <x v="2"/>
    <x v="0"/>
    <x v="85"/>
    <x v="1"/>
    <n v="90805"/>
    <x v="1"/>
    <s v="OFF-EN-10002312"/>
    <s v="Office Supplies"/>
    <s v="Envelopes"/>
    <x v="1462"/>
    <n v="22.18"/>
    <n v="2"/>
    <x v="0"/>
    <n v="10.8682"/>
    <x v="2"/>
    <x v="8"/>
    <x v="3"/>
  </r>
  <r>
    <x v="1513"/>
    <x v="220"/>
    <d v="2017-09-12T00:00:00"/>
    <s v="Same Day"/>
    <s v="KF-16285"/>
    <s v="Karen Ferguson"/>
    <x v="2"/>
    <x v="0"/>
    <x v="85"/>
    <x v="1"/>
    <n v="90805"/>
    <x v="1"/>
    <s v="FUR-CH-10002320"/>
    <s v="Furniture"/>
    <s v="Chairs"/>
    <x v="1463"/>
    <n v="2054.2719999999999"/>
    <n v="8"/>
    <x v="2"/>
    <n v="256.78399999999999"/>
    <x v="2"/>
    <x v="8"/>
    <x v="3"/>
  </r>
  <r>
    <x v="1514"/>
    <x v="28"/>
    <d v="2015-05-02T00:00:00"/>
    <s v="Second Class"/>
    <s v="BP-11230"/>
    <s v="Benjamin Patterson"/>
    <x v="0"/>
    <x v="0"/>
    <x v="21"/>
    <x v="24"/>
    <n v="45373"/>
    <x v="3"/>
    <s v="TEC-PH-10001530"/>
    <s v="Technology"/>
    <s v="Phones"/>
    <x v="638"/>
    <n v="1022.97"/>
    <n v="5"/>
    <x v="10"/>
    <n v="-255.74250000000001"/>
    <x v="17"/>
    <x v="3"/>
    <x v="1"/>
  </r>
  <r>
    <x v="1515"/>
    <x v="44"/>
    <d v="2017-11-10T00:00:00"/>
    <s v="Second Class"/>
    <s v="CC-12430"/>
    <s v="Chuck Clark"/>
    <x v="2"/>
    <x v="0"/>
    <x v="31"/>
    <x v="11"/>
    <n v="55407"/>
    <x v="2"/>
    <s v="OFF-AR-10001216"/>
    <s v="Office Supplies"/>
    <s v="Art"/>
    <x v="1464"/>
    <n v="13.9"/>
    <n v="5"/>
    <x v="0"/>
    <n v="3.6139999999999999"/>
    <x v="24"/>
    <x v="0"/>
    <x v="3"/>
  </r>
  <r>
    <x v="1515"/>
    <x v="44"/>
    <d v="2017-11-10T00:00:00"/>
    <s v="Second Class"/>
    <s v="CC-12430"/>
    <s v="Chuck Clark"/>
    <x v="2"/>
    <x v="0"/>
    <x v="31"/>
    <x v="11"/>
    <n v="55407"/>
    <x v="2"/>
    <s v="OFF-PA-10003127"/>
    <s v="Office Supplies"/>
    <s v="Paper"/>
    <x v="33"/>
    <n v="26.38"/>
    <n v="1"/>
    <x v="0"/>
    <n v="12.1348"/>
    <x v="24"/>
    <x v="0"/>
    <x v="3"/>
  </r>
  <r>
    <x v="1516"/>
    <x v="587"/>
    <d v="2014-10-04T00:00:00"/>
    <s v="Standard Class"/>
    <s v="DB-13615"/>
    <s v="Doug Bickford"/>
    <x v="0"/>
    <x v="0"/>
    <x v="4"/>
    <x v="4"/>
    <n v="98105"/>
    <x v="1"/>
    <s v="OFF-BI-10003910"/>
    <s v="Office Supplies"/>
    <s v="Binders"/>
    <x v="8"/>
    <n v="43.176000000000002"/>
    <n v="7"/>
    <x v="2"/>
    <n v="13.4925"/>
    <x v="17"/>
    <x v="8"/>
    <x v="2"/>
  </r>
  <r>
    <x v="1517"/>
    <x v="459"/>
    <d v="2017-04-04T00:00:00"/>
    <s v="First Class"/>
    <s v="TC-21475"/>
    <s v="Tony Chapman"/>
    <x v="2"/>
    <x v="0"/>
    <x v="38"/>
    <x v="32"/>
    <n v="31907"/>
    <x v="0"/>
    <s v="FUR-TA-10004534"/>
    <s v="Furniture"/>
    <s v="Tables"/>
    <x v="121"/>
    <n v="411.8"/>
    <n v="2"/>
    <x v="0"/>
    <n v="70.006"/>
    <x v="28"/>
    <x v="3"/>
    <x v="3"/>
  </r>
  <r>
    <x v="1517"/>
    <x v="459"/>
    <d v="2017-04-04T00:00:00"/>
    <s v="First Class"/>
    <s v="TC-21475"/>
    <s v="Tony Chapman"/>
    <x v="2"/>
    <x v="0"/>
    <x v="38"/>
    <x v="32"/>
    <n v="31907"/>
    <x v="0"/>
    <s v="TEC-AC-10000892"/>
    <s v="Technology"/>
    <s v="Accessories"/>
    <x v="293"/>
    <n v="360"/>
    <n v="4"/>
    <x v="0"/>
    <n v="129.6"/>
    <x v="28"/>
    <x v="3"/>
    <x v="3"/>
  </r>
  <r>
    <x v="1518"/>
    <x v="833"/>
    <d v="2017-10-11T00:00:00"/>
    <s v="Standard Class"/>
    <s v="NZ-18565"/>
    <s v="Nick Zandusky"/>
    <x v="2"/>
    <x v="0"/>
    <x v="347"/>
    <x v="45"/>
    <n v="83642"/>
    <x v="1"/>
    <s v="FUR-FU-10003247"/>
    <s v="Furniture"/>
    <s v="Furnishings"/>
    <x v="1465"/>
    <n v="41.96"/>
    <n v="2"/>
    <x v="0"/>
    <n v="2.9371999999999998"/>
    <x v="24"/>
    <x v="2"/>
    <x v="3"/>
  </r>
  <r>
    <x v="1518"/>
    <x v="833"/>
    <d v="2017-10-11T00:00:00"/>
    <s v="Standard Class"/>
    <s v="NZ-18565"/>
    <s v="Nick Zandusky"/>
    <x v="2"/>
    <x v="0"/>
    <x v="347"/>
    <x v="45"/>
    <n v="83642"/>
    <x v="1"/>
    <s v="OFF-AP-10004336"/>
    <s v="Office Supplies"/>
    <s v="Appliances"/>
    <x v="1040"/>
    <n v="227.84"/>
    <n v="4"/>
    <x v="0"/>
    <n v="66.073599999999999"/>
    <x v="24"/>
    <x v="2"/>
    <x v="3"/>
  </r>
  <r>
    <x v="1518"/>
    <x v="833"/>
    <d v="2017-10-11T00:00:00"/>
    <s v="Standard Class"/>
    <s v="NZ-18565"/>
    <s v="Nick Zandusky"/>
    <x v="2"/>
    <x v="0"/>
    <x v="347"/>
    <x v="45"/>
    <n v="83642"/>
    <x v="1"/>
    <s v="OFF-PA-10001295"/>
    <s v="Office Supplies"/>
    <s v="Paper"/>
    <x v="1220"/>
    <n v="37.94"/>
    <n v="2"/>
    <x v="0"/>
    <n v="18.211200000000002"/>
    <x v="24"/>
    <x v="2"/>
    <x v="3"/>
  </r>
  <r>
    <x v="1519"/>
    <x v="526"/>
    <d v="2016-04-14T00:00:00"/>
    <s v="Second Class"/>
    <s v="SW-20350"/>
    <s v="Sean Wendt"/>
    <x v="2"/>
    <x v="0"/>
    <x v="66"/>
    <x v="12"/>
    <n v="48227"/>
    <x v="2"/>
    <s v="TEC-PH-10002555"/>
    <s v="Technology"/>
    <s v="Phones"/>
    <x v="1352"/>
    <n v="517.9"/>
    <n v="2"/>
    <x v="0"/>
    <n v="134.654"/>
    <x v="3"/>
    <x v="3"/>
    <x v="0"/>
  </r>
  <r>
    <x v="1519"/>
    <x v="526"/>
    <d v="2016-04-14T00:00:00"/>
    <s v="Second Class"/>
    <s v="SW-20350"/>
    <s v="Sean Wendt"/>
    <x v="2"/>
    <x v="0"/>
    <x v="66"/>
    <x v="12"/>
    <n v="48227"/>
    <x v="2"/>
    <s v="OFF-BI-10000831"/>
    <s v="Office Supplies"/>
    <s v="Binders"/>
    <x v="446"/>
    <n v="5.28"/>
    <n v="2"/>
    <x v="0"/>
    <n v="2.4287999999999998"/>
    <x v="3"/>
    <x v="3"/>
    <x v="0"/>
  </r>
  <r>
    <x v="1520"/>
    <x v="834"/>
    <d v="2015-09-01T00:00:00"/>
    <s v="Standard Class"/>
    <s v="TS-21370"/>
    <s v="Todd Sumrall"/>
    <x v="1"/>
    <x v="0"/>
    <x v="22"/>
    <x v="10"/>
    <n v="60623"/>
    <x v="2"/>
    <s v="TEC-CO-10001046"/>
    <s v="Technology"/>
    <s v="Copiers"/>
    <x v="883"/>
    <n v="2799.96"/>
    <n v="5"/>
    <x v="2"/>
    <n v="874.98749999999995"/>
    <x v="22"/>
    <x v="6"/>
    <x v="1"/>
  </r>
  <r>
    <x v="1521"/>
    <x v="15"/>
    <d v="2017-10-24T00:00:00"/>
    <s v="Second Class"/>
    <s v="HH-15010"/>
    <s v="Hilary Holden"/>
    <x v="1"/>
    <x v="0"/>
    <x v="8"/>
    <x v="1"/>
    <n v="94110"/>
    <x v="1"/>
    <s v="OFF-EN-10002973"/>
    <s v="Office Supplies"/>
    <s v="Envelopes"/>
    <x v="1328"/>
    <n v="8.9600000000000009"/>
    <n v="2"/>
    <x v="0"/>
    <n v="4.3007999999999997"/>
    <x v="12"/>
    <x v="2"/>
    <x v="3"/>
  </r>
  <r>
    <x v="1521"/>
    <x v="15"/>
    <d v="2017-10-24T00:00:00"/>
    <s v="Second Class"/>
    <s v="HH-15010"/>
    <s v="Hilary Holden"/>
    <x v="1"/>
    <x v="0"/>
    <x v="8"/>
    <x v="1"/>
    <n v="94110"/>
    <x v="1"/>
    <s v="OFF-LA-10001641"/>
    <s v="Office Supplies"/>
    <s v="Labels"/>
    <x v="1031"/>
    <n v="31.5"/>
    <n v="10"/>
    <x v="0"/>
    <n v="15.12"/>
    <x v="12"/>
    <x v="2"/>
    <x v="3"/>
  </r>
  <r>
    <x v="1521"/>
    <x v="15"/>
    <d v="2017-10-24T00:00:00"/>
    <s v="Second Class"/>
    <s v="HH-15010"/>
    <s v="Hilary Holden"/>
    <x v="1"/>
    <x v="0"/>
    <x v="8"/>
    <x v="1"/>
    <n v="94110"/>
    <x v="1"/>
    <s v="FUR-FU-10003878"/>
    <s v="Furniture"/>
    <s v="Furnishings"/>
    <x v="677"/>
    <n v="30.56"/>
    <n v="2"/>
    <x v="0"/>
    <n v="10.3904"/>
    <x v="12"/>
    <x v="2"/>
    <x v="3"/>
  </r>
  <r>
    <x v="1521"/>
    <x v="15"/>
    <d v="2017-10-24T00:00:00"/>
    <s v="Second Class"/>
    <s v="HH-15010"/>
    <s v="Hilary Holden"/>
    <x v="1"/>
    <x v="0"/>
    <x v="8"/>
    <x v="1"/>
    <n v="94110"/>
    <x v="1"/>
    <s v="FUR-TA-10003837"/>
    <s v="Furniture"/>
    <s v="Tables"/>
    <x v="1466"/>
    <n v="24.367999999999999"/>
    <n v="2"/>
    <x v="2"/>
    <n v="-3.3506"/>
    <x v="12"/>
    <x v="2"/>
    <x v="3"/>
  </r>
  <r>
    <x v="1522"/>
    <x v="77"/>
    <d v="2016-11-12T00:00:00"/>
    <s v="Standard Class"/>
    <s v="DM-13345"/>
    <s v="Denise Monton"/>
    <x v="1"/>
    <x v="0"/>
    <x v="46"/>
    <x v="24"/>
    <n v="43055"/>
    <x v="3"/>
    <s v="TEC-AC-10002800"/>
    <s v="Technology"/>
    <s v="Accessories"/>
    <x v="1216"/>
    <n v="119.976"/>
    <n v="3"/>
    <x v="2"/>
    <n v="22.4955"/>
    <x v="29"/>
    <x v="0"/>
    <x v="0"/>
  </r>
  <r>
    <x v="1523"/>
    <x v="448"/>
    <d v="2017-03-07T00:00:00"/>
    <s v="Standard Class"/>
    <s v="RE-19450"/>
    <s v="Richard Eichhorn"/>
    <x v="0"/>
    <x v="0"/>
    <x v="61"/>
    <x v="5"/>
    <n v="75081"/>
    <x v="2"/>
    <s v="OFF-PA-10001307"/>
    <s v="Office Supplies"/>
    <s v="Paper"/>
    <x v="792"/>
    <n v="26.88"/>
    <n v="8"/>
    <x v="2"/>
    <n v="9.7439999999999998"/>
    <x v="21"/>
    <x v="10"/>
    <x v="3"/>
  </r>
  <r>
    <x v="1524"/>
    <x v="154"/>
    <d v="2015-11-29T00:00:00"/>
    <s v="First Class"/>
    <s v="JD-16150"/>
    <s v="Justin Deggeller"/>
    <x v="1"/>
    <x v="0"/>
    <x v="46"/>
    <x v="13"/>
    <n v="19711"/>
    <x v="3"/>
    <s v="TEC-PH-10002350"/>
    <s v="Technology"/>
    <s v="Phones"/>
    <x v="1467"/>
    <n v="83.97"/>
    <n v="3"/>
    <x v="0"/>
    <n v="23.511600000000001"/>
    <x v="8"/>
    <x v="0"/>
    <x v="1"/>
  </r>
  <r>
    <x v="1524"/>
    <x v="154"/>
    <d v="2015-11-29T00:00:00"/>
    <s v="First Class"/>
    <s v="JD-16150"/>
    <s v="Justin Deggeller"/>
    <x v="1"/>
    <x v="0"/>
    <x v="46"/>
    <x v="13"/>
    <n v="19711"/>
    <x v="3"/>
    <s v="TEC-AC-10000397"/>
    <s v="Technology"/>
    <s v="Accessories"/>
    <x v="1468"/>
    <n v="104.97"/>
    <n v="3"/>
    <x v="0"/>
    <n v="7.3479000000000001"/>
    <x v="8"/>
    <x v="0"/>
    <x v="1"/>
  </r>
  <r>
    <x v="1525"/>
    <x v="677"/>
    <d v="2017-03-18T00:00:00"/>
    <s v="Second Class"/>
    <s v="BF-11215"/>
    <s v="Benjamin Farhat"/>
    <x v="2"/>
    <x v="0"/>
    <x v="305"/>
    <x v="27"/>
    <n v="87105"/>
    <x v="1"/>
    <s v="OFF-ST-10000615"/>
    <s v="Office Supplies"/>
    <s v="Storage"/>
    <x v="75"/>
    <n v="90.8"/>
    <n v="8"/>
    <x v="0"/>
    <n v="25.423999999999999"/>
    <x v="7"/>
    <x v="10"/>
    <x v="3"/>
  </r>
  <r>
    <x v="1525"/>
    <x v="677"/>
    <d v="2017-03-18T00:00:00"/>
    <s v="Second Class"/>
    <s v="BF-11215"/>
    <s v="Benjamin Farhat"/>
    <x v="2"/>
    <x v="0"/>
    <x v="305"/>
    <x v="27"/>
    <n v="87105"/>
    <x v="1"/>
    <s v="TEC-PH-10004531"/>
    <s v="Technology"/>
    <s v="Phones"/>
    <x v="721"/>
    <n v="140.73599999999999"/>
    <n v="8"/>
    <x v="2"/>
    <n v="49.257599999999996"/>
    <x v="7"/>
    <x v="10"/>
    <x v="3"/>
  </r>
  <r>
    <x v="1525"/>
    <x v="677"/>
    <d v="2017-03-18T00:00:00"/>
    <s v="Second Class"/>
    <s v="BF-11215"/>
    <s v="Benjamin Farhat"/>
    <x v="2"/>
    <x v="0"/>
    <x v="305"/>
    <x v="27"/>
    <n v="87105"/>
    <x v="1"/>
    <s v="TEC-AC-10004001"/>
    <s v="Technology"/>
    <s v="Accessories"/>
    <x v="1469"/>
    <n v="214.95"/>
    <n v="5"/>
    <x v="0"/>
    <n v="88.129499999999993"/>
    <x v="7"/>
    <x v="10"/>
    <x v="3"/>
  </r>
  <r>
    <x v="1525"/>
    <x v="677"/>
    <d v="2017-03-18T00:00:00"/>
    <s v="Second Class"/>
    <s v="BF-11215"/>
    <s v="Benjamin Farhat"/>
    <x v="2"/>
    <x v="0"/>
    <x v="305"/>
    <x v="27"/>
    <n v="87105"/>
    <x v="1"/>
    <s v="OFF-PA-10001534"/>
    <s v="Office Supplies"/>
    <s v="Paper"/>
    <x v="1470"/>
    <n v="45.36"/>
    <n v="7"/>
    <x v="0"/>
    <n v="21.7728"/>
    <x v="7"/>
    <x v="10"/>
    <x v="3"/>
  </r>
  <r>
    <x v="1525"/>
    <x v="677"/>
    <d v="2017-03-18T00:00:00"/>
    <s v="Second Class"/>
    <s v="BF-11215"/>
    <s v="Benjamin Farhat"/>
    <x v="2"/>
    <x v="0"/>
    <x v="305"/>
    <x v="27"/>
    <n v="87105"/>
    <x v="1"/>
    <s v="OFF-PA-10001815"/>
    <s v="Office Supplies"/>
    <s v="Paper"/>
    <x v="1402"/>
    <n v="288.24"/>
    <n v="6"/>
    <x v="0"/>
    <n v="138.3552"/>
    <x v="7"/>
    <x v="10"/>
    <x v="3"/>
  </r>
  <r>
    <x v="1526"/>
    <x v="329"/>
    <d v="2017-11-30T00:00:00"/>
    <s v="Same Day"/>
    <s v="ML-17755"/>
    <s v="Max Ludwig"/>
    <x v="2"/>
    <x v="0"/>
    <x v="167"/>
    <x v="24"/>
    <n v="43615"/>
    <x v="3"/>
    <s v="OFF-AP-10003779"/>
    <s v="Office Supplies"/>
    <s v="Appliances"/>
    <x v="1457"/>
    <n v="663.93600000000004"/>
    <n v="4"/>
    <x v="2"/>
    <n v="82.992000000000004"/>
    <x v="17"/>
    <x v="0"/>
    <x v="3"/>
  </r>
  <r>
    <x v="1527"/>
    <x v="664"/>
    <d v="2014-11-22T00:00:00"/>
    <s v="Standard Class"/>
    <s v="YC-21895"/>
    <s v="Yoseph Carroll"/>
    <x v="1"/>
    <x v="0"/>
    <x v="46"/>
    <x v="13"/>
    <n v="19711"/>
    <x v="3"/>
    <s v="OFF-ST-10002011"/>
    <s v="Office Supplies"/>
    <s v="Storage"/>
    <x v="1064"/>
    <n v="2934.33"/>
    <n v="7"/>
    <x v="0"/>
    <n v="792.26909999999998"/>
    <x v="11"/>
    <x v="0"/>
    <x v="2"/>
  </r>
  <r>
    <x v="1527"/>
    <x v="664"/>
    <d v="2014-11-22T00:00:00"/>
    <s v="Standard Class"/>
    <s v="YC-21895"/>
    <s v="Yoseph Carroll"/>
    <x v="1"/>
    <x v="0"/>
    <x v="46"/>
    <x v="13"/>
    <n v="19711"/>
    <x v="3"/>
    <s v="FUR-FU-10002379"/>
    <s v="Furniture"/>
    <s v="Furnishings"/>
    <x v="1471"/>
    <n v="124.41"/>
    <n v="3"/>
    <x v="0"/>
    <n v="14.9292"/>
    <x v="11"/>
    <x v="0"/>
    <x v="2"/>
  </r>
  <r>
    <x v="1527"/>
    <x v="664"/>
    <d v="2014-11-22T00:00:00"/>
    <s v="Standard Class"/>
    <s v="YC-21895"/>
    <s v="Yoseph Carroll"/>
    <x v="1"/>
    <x v="0"/>
    <x v="46"/>
    <x v="13"/>
    <n v="19711"/>
    <x v="3"/>
    <s v="OFF-AR-10003752"/>
    <s v="Office Supplies"/>
    <s v="Art"/>
    <x v="684"/>
    <n v="57.75"/>
    <n v="5"/>
    <x v="0"/>
    <n v="26.565000000000001"/>
    <x v="11"/>
    <x v="0"/>
    <x v="2"/>
  </r>
  <r>
    <x v="1528"/>
    <x v="835"/>
    <d v="2016-01-05T00:00:00"/>
    <s v="First Class"/>
    <s v="LR-16915"/>
    <s v="Lena Radford"/>
    <x v="0"/>
    <x v="0"/>
    <x v="1"/>
    <x v="1"/>
    <n v="90045"/>
    <x v="1"/>
    <s v="OFF-ST-10003692"/>
    <s v="Office Supplies"/>
    <s v="Storage"/>
    <x v="1262"/>
    <n v="114.46"/>
    <n v="2"/>
    <x v="0"/>
    <n v="28.614999999999998"/>
    <x v="21"/>
    <x v="9"/>
    <x v="0"/>
  </r>
  <r>
    <x v="1529"/>
    <x v="292"/>
    <d v="2015-10-08T00:00:00"/>
    <s v="Standard Class"/>
    <s v="BS-11755"/>
    <s v="Bruce Stewart"/>
    <x v="0"/>
    <x v="0"/>
    <x v="1"/>
    <x v="1"/>
    <n v="90032"/>
    <x v="1"/>
    <s v="FUR-BO-10004409"/>
    <s v="Furniture"/>
    <s v="Bookcases"/>
    <x v="631"/>
    <n v="120.666"/>
    <n v="2"/>
    <x v="11"/>
    <n v="18.454799999999999"/>
    <x v="21"/>
    <x v="2"/>
    <x v="1"/>
  </r>
  <r>
    <x v="1530"/>
    <x v="836"/>
    <d v="2014-07-24T00:00:00"/>
    <s v="Standard Class"/>
    <s v="KM-16375"/>
    <s v="Katherine Murray"/>
    <x v="2"/>
    <x v="0"/>
    <x v="61"/>
    <x v="5"/>
    <n v="75217"/>
    <x v="2"/>
    <s v="OFF-ST-10003306"/>
    <s v="Office Supplies"/>
    <s v="Storage"/>
    <x v="385"/>
    <n v="342.86399999999998"/>
    <n v="3"/>
    <x v="2"/>
    <n v="38.572200000000002"/>
    <x v="14"/>
    <x v="7"/>
    <x v="2"/>
  </r>
  <r>
    <x v="1530"/>
    <x v="836"/>
    <d v="2014-07-24T00:00:00"/>
    <s v="Standard Class"/>
    <s v="KM-16375"/>
    <s v="Katherine Murray"/>
    <x v="2"/>
    <x v="0"/>
    <x v="61"/>
    <x v="5"/>
    <n v="75217"/>
    <x v="2"/>
    <s v="FUR-FU-10003724"/>
    <s v="Furniture"/>
    <s v="Furnishings"/>
    <x v="896"/>
    <n v="16.739999999999998"/>
    <n v="5"/>
    <x v="7"/>
    <n v="-14.228999999999999"/>
    <x v="14"/>
    <x v="7"/>
    <x v="2"/>
  </r>
  <r>
    <x v="1530"/>
    <x v="836"/>
    <d v="2014-07-24T00:00:00"/>
    <s v="Standard Class"/>
    <s v="KM-16375"/>
    <s v="Katherine Murray"/>
    <x v="2"/>
    <x v="0"/>
    <x v="61"/>
    <x v="5"/>
    <n v="75217"/>
    <x v="2"/>
    <s v="FUR-CH-10002024"/>
    <s v="Furniture"/>
    <s v="Chairs"/>
    <x v="483"/>
    <n v="981.37199999999996"/>
    <n v="2"/>
    <x v="4"/>
    <n v="-140.196"/>
    <x v="14"/>
    <x v="7"/>
    <x v="2"/>
  </r>
  <r>
    <x v="1531"/>
    <x v="371"/>
    <d v="2014-05-25T00:00:00"/>
    <s v="Standard Class"/>
    <s v="BT-11530"/>
    <s v="Bradley Talbott"/>
    <x v="2"/>
    <x v="0"/>
    <x v="70"/>
    <x v="1"/>
    <n v="92037"/>
    <x v="1"/>
    <s v="OFF-AR-10003514"/>
    <s v="Office Supplies"/>
    <s v="Art"/>
    <x v="182"/>
    <n v="31.84"/>
    <n v="8"/>
    <x v="0"/>
    <n v="10.507199999999999"/>
    <x v="30"/>
    <x v="5"/>
    <x v="2"/>
  </r>
  <r>
    <x v="1532"/>
    <x v="507"/>
    <d v="2017-09-05T00:00:00"/>
    <s v="First Class"/>
    <s v="KB-16405"/>
    <s v="Katrina Bavinger"/>
    <x v="2"/>
    <x v="0"/>
    <x v="339"/>
    <x v="1"/>
    <n v="92307"/>
    <x v="1"/>
    <s v="OFF-PA-10001800"/>
    <s v="Office Supplies"/>
    <s v="Paper"/>
    <x v="585"/>
    <n v="12.96"/>
    <n v="2"/>
    <x v="0"/>
    <n v="6.2207999999999997"/>
    <x v="18"/>
    <x v="8"/>
    <x v="3"/>
  </r>
  <r>
    <x v="1532"/>
    <x v="507"/>
    <d v="2017-09-05T00:00:00"/>
    <s v="First Class"/>
    <s v="KB-16405"/>
    <s v="Katrina Bavinger"/>
    <x v="2"/>
    <x v="0"/>
    <x v="339"/>
    <x v="1"/>
    <n v="92307"/>
    <x v="1"/>
    <s v="TEC-PH-10003589"/>
    <s v="Technology"/>
    <s v="Phones"/>
    <x v="826"/>
    <n v="43.176000000000002"/>
    <n v="3"/>
    <x v="2"/>
    <n v="15.111599999999999"/>
    <x v="18"/>
    <x v="8"/>
    <x v="3"/>
  </r>
  <r>
    <x v="1533"/>
    <x v="837"/>
    <d v="2017-06-02T00:00:00"/>
    <s v="Standard Class"/>
    <s v="DW-13480"/>
    <s v="Dianna Wilson"/>
    <x v="2"/>
    <x v="0"/>
    <x v="103"/>
    <x v="0"/>
    <n v="40214"/>
    <x v="0"/>
    <s v="OFF-BI-10003364"/>
    <s v="Office Supplies"/>
    <s v="Binders"/>
    <x v="705"/>
    <n v="58.34"/>
    <n v="2"/>
    <x v="0"/>
    <n v="28.0032"/>
    <x v="8"/>
    <x v="5"/>
    <x v="3"/>
  </r>
  <r>
    <x v="1533"/>
    <x v="837"/>
    <d v="2017-06-02T00:00:00"/>
    <s v="Standard Class"/>
    <s v="DW-13480"/>
    <s v="Dianna Wilson"/>
    <x v="2"/>
    <x v="0"/>
    <x v="103"/>
    <x v="0"/>
    <n v="40214"/>
    <x v="0"/>
    <s v="TEC-PH-10002834"/>
    <s v="Technology"/>
    <s v="Phones"/>
    <x v="1387"/>
    <n v="539.97"/>
    <n v="3"/>
    <x v="0"/>
    <n v="134.99250000000001"/>
    <x v="8"/>
    <x v="5"/>
    <x v="3"/>
  </r>
  <r>
    <x v="1534"/>
    <x v="838"/>
    <d v="2014-02-03T00:00:00"/>
    <s v="Standard Class"/>
    <s v="JC-15340"/>
    <s v="Jasper Cacioppo"/>
    <x v="0"/>
    <x v="0"/>
    <x v="20"/>
    <x v="15"/>
    <n v="10024"/>
    <x v="3"/>
    <s v="OFF-BI-10000343"/>
    <s v="Office Supplies"/>
    <s v="Binders"/>
    <x v="186"/>
    <n v="3.9279999999999999"/>
    <n v="1"/>
    <x v="2"/>
    <n v="1.3257000000000001"/>
    <x v="22"/>
    <x v="9"/>
    <x v="2"/>
  </r>
  <r>
    <x v="1535"/>
    <x v="839"/>
    <d v="2017-02-14T00:00:00"/>
    <s v="Standard Class"/>
    <s v="TP-21415"/>
    <s v="Tom Prescott"/>
    <x v="0"/>
    <x v="0"/>
    <x v="12"/>
    <x v="5"/>
    <n v="77070"/>
    <x v="2"/>
    <s v="OFF-BI-10004584"/>
    <s v="Office Supplies"/>
    <s v="Binders"/>
    <x v="383"/>
    <n v="252.78399999999999"/>
    <n v="4"/>
    <x v="3"/>
    <n v="-417.09359999999998"/>
    <x v="3"/>
    <x v="11"/>
    <x v="3"/>
  </r>
  <r>
    <x v="1535"/>
    <x v="839"/>
    <d v="2017-02-14T00:00:00"/>
    <s v="Standard Class"/>
    <s v="TP-21415"/>
    <s v="Tom Prescott"/>
    <x v="0"/>
    <x v="0"/>
    <x v="12"/>
    <x v="5"/>
    <n v="77070"/>
    <x v="2"/>
    <s v="TEC-AC-10002402"/>
    <s v="Technology"/>
    <s v="Accessories"/>
    <x v="657"/>
    <n v="127.98399999999999"/>
    <n v="2"/>
    <x v="2"/>
    <n v="15.997999999999999"/>
    <x v="3"/>
    <x v="11"/>
    <x v="3"/>
  </r>
  <r>
    <x v="1535"/>
    <x v="839"/>
    <d v="2017-02-14T00:00:00"/>
    <s v="Standard Class"/>
    <s v="TP-21415"/>
    <s v="Tom Prescott"/>
    <x v="0"/>
    <x v="0"/>
    <x v="12"/>
    <x v="5"/>
    <n v="77070"/>
    <x v="2"/>
    <s v="FUR-FU-10000550"/>
    <s v="Furniture"/>
    <s v="Furnishings"/>
    <x v="1454"/>
    <n v="3.984"/>
    <n v="2"/>
    <x v="7"/>
    <n v="-2.6892"/>
    <x v="3"/>
    <x v="11"/>
    <x v="3"/>
  </r>
  <r>
    <x v="1535"/>
    <x v="839"/>
    <d v="2017-02-14T00:00:00"/>
    <s v="Standard Class"/>
    <s v="TP-21415"/>
    <s v="Tom Prescott"/>
    <x v="0"/>
    <x v="0"/>
    <x v="12"/>
    <x v="5"/>
    <n v="77070"/>
    <x v="2"/>
    <s v="OFF-AP-10000055"/>
    <s v="Office Supplies"/>
    <s v="Appliances"/>
    <x v="789"/>
    <n v="12.992000000000001"/>
    <n v="2"/>
    <x v="3"/>
    <n v="-32.479999999999997"/>
    <x v="3"/>
    <x v="11"/>
    <x v="3"/>
  </r>
  <r>
    <x v="1536"/>
    <x v="185"/>
    <d v="2017-04-02T00:00:00"/>
    <s v="Second Class"/>
    <s v="DB-12910"/>
    <s v="Daniel Byrd"/>
    <x v="2"/>
    <x v="0"/>
    <x v="0"/>
    <x v="0"/>
    <n v="42420"/>
    <x v="0"/>
    <s v="FUR-FU-10001591"/>
    <s v="Furniture"/>
    <s v="Furnishings"/>
    <x v="1110"/>
    <n v="61"/>
    <n v="5"/>
    <x v="0"/>
    <n v="25.62"/>
    <x v="23"/>
    <x v="10"/>
    <x v="3"/>
  </r>
  <r>
    <x v="1536"/>
    <x v="185"/>
    <d v="2017-04-02T00:00:00"/>
    <s v="Second Class"/>
    <s v="DB-12910"/>
    <s v="Daniel Byrd"/>
    <x v="2"/>
    <x v="0"/>
    <x v="0"/>
    <x v="0"/>
    <n v="42420"/>
    <x v="0"/>
    <s v="TEC-PH-10000526"/>
    <s v="Technology"/>
    <s v="Phones"/>
    <x v="1472"/>
    <n v="671.93"/>
    <n v="7"/>
    <x v="0"/>
    <n v="188.1404"/>
    <x v="23"/>
    <x v="10"/>
    <x v="3"/>
  </r>
  <r>
    <x v="1537"/>
    <x v="840"/>
    <d v="2016-03-08T00:00:00"/>
    <s v="Standard Class"/>
    <s v="BH-11710"/>
    <s v="Brosina Hoffman"/>
    <x v="0"/>
    <x v="0"/>
    <x v="46"/>
    <x v="13"/>
    <n v="19711"/>
    <x v="3"/>
    <s v="OFF-BI-10001071"/>
    <s v="Office Supplies"/>
    <s v="Binders"/>
    <x v="669"/>
    <n v="447.86"/>
    <n v="7"/>
    <x v="0"/>
    <n v="219.45140000000001"/>
    <x v="21"/>
    <x v="10"/>
    <x v="0"/>
  </r>
  <r>
    <x v="1537"/>
    <x v="840"/>
    <d v="2016-03-08T00:00:00"/>
    <s v="Standard Class"/>
    <s v="BH-11710"/>
    <s v="Brosina Hoffman"/>
    <x v="0"/>
    <x v="0"/>
    <x v="46"/>
    <x v="13"/>
    <n v="19711"/>
    <x v="3"/>
    <s v="TEC-PH-10001557"/>
    <s v="Technology"/>
    <s v="Phones"/>
    <x v="664"/>
    <n v="479.95"/>
    <n v="5"/>
    <x v="0"/>
    <n v="129.5865"/>
    <x v="21"/>
    <x v="10"/>
    <x v="0"/>
  </r>
  <r>
    <x v="1537"/>
    <x v="840"/>
    <d v="2016-03-08T00:00:00"/>
    <s v="Standard Class"/>
    <s v="BH-11710"/>
    <s v="Brosina Hoffman"/>
    <x v="0"/>
    <x v="0"/>
    <x v="46"/>
    <x v="13"/>
    <n v="19711"/>
    <x v="3"/>
    <s v="OFF-PA-10001977"/>
    <s v="Office Supplies"/>
    <s v="Paper"/>
    <x v="1473"/>
    <n v="166.44"/>
    <n v="3"/>
    <x v="0"/>
    <n v="79.891199999999998"/>
    <x v="21"/>
    <x v="10"/>
    <x v="0"/>
  </r>
  <r>
    <x v="1538"/>
    <x v="841"/>
    <d v="2015-08-23T00:00:00"/>
    <s v="Same Day"/>
    <s v="TD-20995"/>
    <s v="Tamara Dahlen"/>
    <x v="0"/>
    <x v="0"/>
    <x v="348"/>
    <x v="10"/>
    <n v="60440"/>
    <x v="2"/>
    <s v="OFF-SU-10004231"/>
    <s v="Office Supplies"/>
    <s v="Supplies"/>
    <x v="557"/>
    <n v="31.68"/>
    <n v="4"/>
    <x v="2"/>
    <n v="2.7719999999999998"/>
    <x v="27"/>
    <x v="6"/>
    <x v="1"/>
  </r>
  <r>
    <x v="1538"/>
    <x v="841"/>
    <d v="2015-08-23T00:00:00"/>
    <s v="Same Day"/>
    <s v="TD-20995"/>
    <s v="Tamara Dahlen"/>
    <x v="0"/>
    <x v="0"/>
    <x v="348"/>
    <x v="10"/>
    <n v="60440"/>
    <x v="2"/>
    <s v="OFF-PA-10000809"/>
    <s v="Office Supplies"/>
    <s v="Paper"/>
    <x v="1133"/>
    <n v="10.368"/>
    <n v="2"/>
    <x v="2"/>
    <n v="3.6288"/>
    <x v="27"/>
    <x v="6"/>
    <x v="1"/>
  </r>
  <r>
    <x v="1538"/>
    <x v="841"/>
    <d v="2015-08-23T00:00:00"/>
    <s v="Same Day"/>
    <s v="TD-20995"/>
    <s v="Tamara Dahlen"/>
    <x v="0"/>
    <x v="0"/>
    <x v="348"/>
    <x v="10"/>
    <n v="60440"/>
    <x v="2"/>
    <s v="OFF-FA-10003021"/>
    <s v="Office Supplies"/>
    <s v="Fasteners"/>
    <x v="128"/>
    <n v="12.032"/>
    <n v="8"/>
    <x v="2"/>
    <n v="2.2559999999999998"/>
    <x v="27"/>
    <x v="6"/>
    <x v="1"/>
  </r>
  <r>
    <x v="1538"/>
    <x v="841"/>
    <d v="2015-08-23T00:00:00"/>
    <s v="Same Day"/>
    <s v="TD-20995"/>
    <s v="Tamara Dahlen"/>
    <x v="0"/>
    <x v="0"/>
    <x v="348"/>
    <x v="10"/>
    <n v="60440"/>
    <x v="2"/>
    <s v="OFF-AP-10000696"/>
    <s v="Office Supplies"/>
    <s v="Appliances"/>
    <x v="336"/>
    <n v="5.7679999999999998"/>
    <n v="2"/>
    <x v="3"/>
    <n v="-13.5548"/>
    <x v="27"/>
    <x v="6"/>
    <x v="1"/>
  </r>
  <r>
    <x v="1539"/>
    <x v="842"/>
    <d v="2017-05-01T00:00:00"/>
    <s v="Standard Class"/>
    <s v="CV-12805"/>
    <s v="Cynthia Voltz"/>
    <x v="1"/>
    <x v="0"/>
    <x v="5"/>
    <x v="5"/>
    <n v="76106"/>
    <x v="2"/>
    <s v="OFF-LA-10001158"/>
    <s v="Office Supplies"/>
    <s v="Labels"/>
    <x v="322"/>
    <n v="33.119999999999997"/>
    <n v="4"/>
    <x v="2"/>
    <n v="11.592000000000001"/>
    <x v="8"/>
    <x v="3"/>
    <x v="3"/>
  </r>
  <r>
    <x v="1539"/>
    <x v="842"/>
    <d v="2017-05-01T00:00:00"/>
    <s v="Standard Class"/>
    <s v="CV-12805"/>
    <s v="Cynthia Voltz"/>
    <x v="1"/>
    <x v="0"/>
    <x v="5"/>
    <x v="5"/>
    <n v="76106"/>
    <x v="2"/>
    <s v="FUR-BO-10002268"/>
    <s v="Furniture"/>
    <s v="Bookcases"/>
    <x v="317"/>
    <n v="220.26560000000001"/>
    <n v="4"/>
    <x v="8"/>
    <n v="-42.1096"/>
    <x v="8"/>
    <x v="3"/>
    <x v="3"/>
  </r>
  <r>
    <x v="1540"/>
    <x v="349"/>
    <d v="2017-04-19T00:00:00"/>
    <s v="Standard Class"/>
    <s v="CS-12355"/>
    <s v="Christine Sundaresam"/>
    <x v="0"/>
    <x v="0"/>
    <x v="20"/>
    <x v="15"/>
    <n v="10024"/>
    <x v="3"/>
    <s v="OFF-BI-10000829"/>
    <s v="Office Supplies"/>
    <s v="Binders"/>
    <x v="307"/>
    <n v="10.776"/>
    <n v="3"/>
    <x v="2"/>
    <n v="3.5022000000000002"/>
    <x v="19"/>
    <x v="3"/>
    <x v="3"/>
  </r>
  <r>
    <x v="1540"/>
    <x v="349"/>
    <d v="2017-04-19T00:00:00"/>
    <s v="Standard Class"/>
    <s v="CS-12355"/>
    <s v="Christine Sundaresam"/>
    <x v="0"/>
    <x v="0"/>
    <x v="20"/>
    <x v="15"/>
    <n v="10024"/>
    <x v="3"/>
    <s v="FUR-BO-10003441"/>
    <s v="Furniture"/>
    <s v="Bookcases"/>
    <x v="712"/>
    <n v="242.352"/>
    <n v="3"/>
    <x v="2"/>
    <n v="9.0882000000000005"/>
    <x v="19"/>
    <x v="3"/>
    <x v="3"/>
  </r>
  <r>
    <x v="1541"/>
    <x v="66"/>
    <d v="2017-12-27T00:00:00"/>
    <s v="Second Class"/>
    <s v="JG-15310"/>
    <s v="Jason Gross"/>
    <x v="1"/>
    <x v="0"/>
    <x v="205"/>
    <x v="34"/>
    <n v="2908"/>
    <x v="3"/>
    <s v="OFF-SU-10003505"/>
    <s v="Office Supplies"/>
    <s v="Supplies"/>
    <x v="413"/>
    <n v="695.16"/>
    <n v="6"/>
    <x v="0"/>
    <n v="34.758000000000003"/>
    <x v="6"/>
    <x v="4"/>
    <x v="3"/>
  </r>
  <r>
    <x v="1541"/>
    <x v="66"/>
    <d v="2017-12-27T00:00:00"/>
    <s v="Second Class"/>
    <s v="JG-15310"/>
    <s v="Jason Gross"/>
    <x v="1"/>
    <x v="0"/>
    <x v="205"/>
    <x v="34"/>
    <n v="2908"/>
    <x v="3"/>
    <s v="FUR-BO-10003660"/>
    <s v="Furniture"/>
    <s v="Bookcases"/>
    <x v="1474"/>
    <n v="220.98"/>
    <n v="1"/>
    <x v="0"/>
    <n v="50.825400000000002"/>
    <x v="6"/>
    <x v="4"/>
    <x v="3"/>
  </r>
  <r>
    <x v="1542"/>
    <x v="16"/>
    <d v="2016-12-12T00:00:00"/>
    <s v="Standard Class"/>
    <s v="JP-16135"/>
    <s v="Julie Prescott"/>
    <x v="2"/>
    <x v="0"/>
    <x v="38"/>
    <x v="24"/>
    <n v="43229"/>
    <x v="3"/>
    <s v="OFF-BI-10001267"/>
    <s v="Office Supplies"/>
    <s v="Binders"/>
    <x v="1475"/>
    <n v="12.957000000000001"/>
    <n v="7"/>
    <x v="6"/>
    <n v="-9.5017999999999994"/>
    <x v="0"/>
    <x v="4"/>
    <x v="0"/>
  </r>
  <r>
    <x v="1543"/>
    <x v="721"/>
    <d v="2017-03-29T00:00:00"/>
    <s v="Standard Class"/>
    <s v="EC-14050"/>
    <s v="Erin Creighton"/>
    <x v="0"/>
    <x v="0"/>
    <x v="20"/>
    <x v="15"/>
    <n v="10024"/>
    <x v="3"/>
    <s v="OFF-PA-10002741"/>
    <s v="Office Supplies"/>
    <s v="Paper"/>
    <x v="1476"/>
    <n v="25.68"/>
    <n v="6"/>
    <x v="0"/>
    <n v="11.555999999999999"/>
    <x v="27"/>
    <x v="10"/>
    <x v="3"/>
  </r>
  <r>
    <x v="1544"/>
    <x v="197"/>
    <d v="2016-07-29T00:00:00"/>
    <s v="Standard Class"/>
    <s v="KH-16630"/>
    <s v="Ken Heidel"/>
    <x v="1"/>
    <x v="0"/>
    <x v="12"/>
    <x v="5"/>
    <n v="77070"/>
    <x v="2"/>
    <s v="OFF-LA-10004345"/>
    <s v="Office Supplies"/>
    <s v="Labels"/>
    <x v="522"/>
    <n v="15.712"/>
    <n v="4"/>
    <x v="2"/>
    <n v="5.6955999999999998"/>
    <x v="10"/>
    <x v="7"/>
    <x v="0"/>
  </r>
  <r>
    <x v="1545"/>
    <x v="815"/>
    <d v="2017-07-14T00:00:00"/>
    <s v="Standard Class"/>
    <s v="FG-14260"/>
    <s v="Frank Gastineau"/>
    <x v="2"/>
    <x v="0"/>
    <x v="34"/>
    <x v="10"/>
    <n v="60505"/>
    <x v="2"/>
    <s v="OFF-ST-10004340"/>
    <s v="Office Supplies"/>
    <s v="Storage"/>
    <x v="817"/>
    <n v="298.464"/>
    <n v="6"/>
    <x v="2"/>
    <n v="26.115600000000001"/>
    <x v="13"/>
    <x v="7"/>
    <x v="3"/>
  </r>
  <r>
    <x v="1546"/>
    <x v="19"/>
    <d v="2016-07-22T00:00:00"/>
    <s v="Standard Class"/>
    <s v="AA-10480"/>
    <s v="Andrew Allen"/>
    <x v="0"/>
    <x v="0"/>
    <x v="24"/>
    <x v="25"/>
    <n v="65807"/>
    <x v="2"/>
    <s v="OFF-PA-10001471"/>
    <s v="Office Supplies"/>
    <s v="Paper"/>
    <x v="1477"/>
    <n v="21.93"/>
    <n v="3"/>
    <x v="0"/>
    <n v="10.0878"/>
    <x v="11"/>
    <x v="7"/>
    <x v="0"/>
  </r>
  <r>
    <x v="1546"/>
    <x v="19"/>
    <d v="2016-07-22T00:00:00"/>
    <s v="Standard Class"/>
    <s v="AA-10480"/>
    <s v="Andrew Allen"/>
    <x v="0"/>
    <x v="0"/>
    <x v="24"/>
    <x v="25"/>
    <n v="65807"/>
    <x v="2"/>
    <s v="OFF-ST-10002344"/>
    <s v="Office Supplies"/>
    <s v="Storage"/>
    <x v="865"/>
    <n v="242.94"/>
    <n v="3"/>
    <x v="0"/>
    <n v="4.8587999999999996"/>
    <x v="11"/>
    <x v="7"/>
    <x v="0"/>
  </r>
  <r>
    <x v="1546"/>
    <x v="19"/>
    <d v="2016-07-22T00:00:00"/>
    <s v="Standard Class"/>
    <s v="AA-10480"/>
    <s v="Andrew Allen"/>
    <x v="0"/>
    <x v="0"/>
    <x v="24"/>
    <x v="25"/>
    <n v="65807"/>
    <x v="2"/>
    <s v="OFF-PA-10001892"/>
    <s v="Office Supplies"/>
    <s v="Paper"/>
    <x v="823"/>
    <n v="7.64"/>
    <n v="1"/>
    <x v="0"/>
    <n v="3.7435999999999998"/>
    <x v="11"/>
    <x v="7"/>
    <x v="0"/>
  </r>
  <r>
    <x v="1546"/>
    <x v="19"/>
    <d v="2016-07-22T00:00:00"/>
    <s v="Standard Class"/>
    <s v="AA-10480"/>
    <s v="Andrew Allen"/>
    <x v="0"/>
    <x v="0"/>
    <x v="24"/>
    <x v="25"/>
    <n v="65807"/>
    <x v="2"/>
    <s v="OFF-PA-10001934"/>
    <s v="Office Supplies"/>
    <s v="Paper"/>
    <x v="548"/>
    <n v="51.84"/>
    <n v="8"/>
    <x v="0"/>
    <n v="25.401599999999998"/>
    <x v="11"/>
    <x v="7"/>
    <x v="0"/>
  </r>
  <r>
    <x v="1546"/>
    <x v="19"/>
    <d v="2016-07-22T00:00:00"/>
    <s v="Standard Class"/>
    <s v="AA-10480"/>
    <s v="Andrew Allen"/>
    <x v="0"/>
    <x v="0"/>
    <x v="24"/>
    <x v="25"/>
    <n v="65807"/>
    <x v="2"/>
    <s v="OFF-ST-10000078"/>
    <s v="Office Supplies"/>
    <s v="Storage"/>
    <x v="1227"/>
    <n v="265.17"/>
    <n v="1"/>
    <x v="0"/>
    <n v="47.730600000000003"/>
    <x v="11"/>
    <x v="7"/>
    <x v="0"/>
  </r>
  <r>
    <x v="1547"/>
    <x v="828"/>
    <d v="2016-08-30T00:00:00"/>
    <s v="Standard Class"/>
    <s v="MS-17770"/>
    <s v="Maxwell Schwartz"/>
    <x v="0"/>
    <x v="0"/>
    <x v="4"/>
    <x v="4"/>
    <n v="98105"/>
    <x v="1"/>
    <s v="TEC-MA-10001972"/>
    <s v="Technology"/>
    <s v="Machines"/>
    <x v="1478"/>
    <n v="837.6"/>
    <n v="3"/>
    <x v="2"/>
    <n v="62.82"/>
    <x v="27"/>
    <x v="6"/>
    <x v="0"/>
  </r>
  <r>
    <x v="1547"/>
    <x v="828"/>
    <d v="2016-08-30T00:00:00"/>
    <s v="Standard Class"/>
    <s v="MS-17770"/>
    <s v="Maxwell Schwartz"/>
    <x v="0"/>
    <x v="0"/>
    <x v="4"/>
    <x v="4"/>
    <n v="98105"/>
    <x v="1"/>
    <s v="OFF-EN-10002504"/>
    <s v="Office Supplies"/>
    <s v="Envelopes"/>
    <x v="113"/>
    <n v="135.9"/>
    <n v="5"/>
    <x v="0"/>
    <n v="63.872999999999998"/>
    <x v="27"/>
    <x v="6"/>
    <x v="0"/>
  </r>
  <r>
    <x v="1547"/>
    <x v="828"/>
    <d v="2016-08-30T00:00:00"/>
    <s v="Standard Class"/>
    <s v="MS-17770"/>
    <s v="Maxwell Schwartz"/>
    <x v="0"/>
    <x v="0"/>
    <x v="4"/>
    <x v="4"/>
    <n v="98105"/>
    <x v="1"/>
    <s v="OFF-PA-10002160"/>
    <s v="Office Supplies"/>
    <s v="Paper"/>
    <x v="1199"/>
    <n v="34.68"/>
    <n v="6"/>
    <x v="0"/>
    <n v="16.993200000000002"/>
    <x v="27"/>
    <x v="6"/>
    <x v="0"/>
  </r>
  <r>
    <x v="1547"/>
    <x v="828"/>
    <d v="2016-08-30T00:00:00"/>
    <s v="Standard Class"/>
    <s v="MS-17770"/>
    <s v="Maxwell Schwartz"/>
    <x v="0"/>
    <x v="0"/>
    <x v="4"/>
    <x v="4"/>
    <n v="98105"/>
    <x v="1"/>
    <s v="FUR-CH-10001973"/>
    <s v="Furniture"/>
    <s v="Chairs"/>
    <x v="905"/>
    <n v="532.70399999999995"/>
    <n v="6"/>
    <x v="2"/>
    <n v="-39.952800000000003"/>
    <x v="27"/>
    <x v="6"/>
    <x v="0"/>
  </r>
  <r>
    <x v="1547"/>
    <x v="828"/>
    <d v="2016-08-30T00:00:00"/>
    <s v="Standard Class"/>
    <s v="MS-17770"/>
    <s v="Maxwell Schwartz"/>
    <x v="0"/>
    <x v="0"/>
    <x v="4"/>
    <x v="4"/>
    <n v="98105"/>
    <x v="1"/>
    <s v="OFF-AP-10001492"/>
    <s v="Office Supplies"/>
    <s v="Appliances"/>
    <x v="22"/>
    <n v="43.1"/>
    <n v="5"/>
    <x v="0"/>
    <n v="11.206"/>
    <x v="27"/>
    <x v="6"/>
    <x v="0"/>
  </r>
  <r>
    <x v="1547"/>
    <x v="828"/>
    <d v="2016-08-30T00:00:00"/>
    <s v="Standard Class"/>
    <s v="MS-17770"/>
    <s v="Maxwell Schwartz"/>
    <x v="0"/>
    <x v="0"/>
    <x v="4"/>
    <x v="4"/>
    <n v="98105"/>
    <x v="1"/>
    <s v="OFF-SU-10002189"/>
    <s v="Office Supplies"/>
    <s v="Supplies"/>
    <x v="169"/>
    <n v="15.88"/>
    <n v="4"/>
    <x v="0"/>
    <n v="0.1588"/>
    <x v="27"/>
    <x v="6"/>
    <x v="0"/>
  </r>
  <r>
    <x v="1548"/>
    <x v="832"/>
    <d v="2015-06-12T00:00:00"/>
    <s v="First Class"/>
    <s v="JE-15610"/>
    <s v="Jim Epp"/>
    <x v="1"/>
    <x v="0"/>
    <x v="121"/>
    <x v="2"/>
    <n v="33801"/>
    <x v="0"/>
    <s v="FUR-CH-10003312"/>
    <s v="Furniture"/>
    <s v="Chairs"/>
    <x v="299"/>
    <n v="1123.92"/>
    <n v="5"/>
    <x v="2"/>
    <n v="-182.637"/>
    <x v="2"/>
    <x v="1"/>
    <x v="1"/>
  </r>
  <r>
    <x v="1548"/>
    <x v="832"/>
    <d v="2015-06-12T00:00:00"/>
    <s v="First Class"/>
    <s v="JE-15610"/>
    <s v="Jim Epp"/>
    <x v="1"/>
    <x v="0"/>
    <x v="121"/>
    <x v="2"/>
    <n v="33801"/>
    <x v="0"/>
    <s v="TEC-PH-10002496"/>
    <s v="Technology"/>
    <s v="Phones"/>
    <x v="495"/>
    <n v="249.584"/>
    <n v="2"/>
    <x v="2"/>
    <n v="31.198"/>
    <x v="2"/>
    <x v="1"/>
    <x v="1"/>
  </r>
  <r>
    <x v="1548"/>
    <x v="832"/>
    <d v="2015-06-12T00:00:00"/>
    <s v="First Class"/>
    <s v="JE-15610"/>
    <s v="Jim Epp"/>
    <x v="1"/>
    <x v="0"/>
    <x v="121"/>
    <x v="2"/>
    <n v="33801"/>
    <x v="0"/>
    <s v="FUR-FU-10003464"/>
    <s v="Furniture"/>
    <s v="Furnishings"/>
    <x v="1479"/>
    <n v="48.671999999999997"/>
    <n v="3"/>
    <x v="2"/>
    <n v="7.3007999999999997"/>
    <x v="2"/>
    <x v="1"/>
    <x v="1"/>
  </r>
  <r>
    <x v="1548"/>
    <x v="832"/>
    <d v="2015-06-12T00:00:00"/>
    <s v="First Class"/>
    <s v="JE-15610"/>
    <s v="Jim Epp"/>
    <x v="1"/>
    <x v="0"/>
    <x v="121"/>
    <x v="2"/>
    <n v="33801"/>
    <x v="0"/>
    <s v="OFF-AR-10000380"/>
    <s v="Office Supplies"/>
    <s v="Art"/>
    <x v="108"/>
    <n v="60.768000000000001"/>
    <n v="2"/>
    <x v="2"/>
    <n v="7.5960000000000001"/>
    <x v="2"/>
    <x v="1"/>
    <x v="1"/>
  </r>
  <r>
    <x v="1548"/>
    <x v="832"/>
    <d v="2015-06-12T00:00:00"/>
    <s v="First Class"/>
    <s v="JE-15610"/>
    <s v="Jim Epp"/>
    <x v="1"/>
    <x v="0"/>
    <x v="121"/>
    <x v="2"/>
    <n v="33801"/>
    <x v="0"/>
    <s v="OFF-BI-10004593"/>
    <s v="Office Supplies"/>
    <s v="Binders"/>
    <x v="270"/>
    <n v="78.599999999999994"/>
    <n v="5"/>
    <x v="6"/>
    <n v="-62.88"/>
    <x v="2"/>
    <x v="1"/>
    <x v="1"/>
  </r>
  <r>
    <x v="1548"/>
    <x v="832"/>
    <d v="2015-06-12T00:00:00"/>
    <s v="First Class"/>
    <s v="JE-15610"/>
    <s v="Jim Epp"/>
    <x v="1"/>
    <x v="0"/>
    <x v="121"/>
    <x v="2"/>
    <n v="33801"/>
    <x v="0"/>
    <s v="OFF-BI-10001308"/>
    <s v="Office Supplies"/>
    <s v="Binders"/>
    <x v="1360"/>
    <n v="3.7679999999999998"/>
    <n v="2"/>
    <x v="6"/>
    <n v="-3.14"/>
    <x v="2"/>
    <x v="1"/>
    <x v="1"/>
  </r>
  <r>
    <x v="1548"/>
    <x v="832"/>
    <d v="2015-06-12T00:00:00"/>
    <s v="First Class"/>
    <s v="JE-15610"/>
    <s v="Jim Epp"/>
    <x v="1"/>
    <x v="0"/>
    <x v="121"/>
    <x v="2"/>
    <n v="33801"/>
    <x v="0"/>
    <s v="OFF-ST-10001780"/>
    <s v="Office Supplies"/>
    <s v="Storage"/>
    <x v="486"/>
    <n v="1036.624"/>
    <n v="2"/>
    <x v="2"/>
    <n v="51.831200000000003"/>
    <x v="2"/>
    <x v="1"/>
    <x v="1"/>
  </r>
  <r>
    <x v="1548"/>
    <x v="832"/>
    <d v="2015-06-12T00:00:00"/>
    <s v="First Class"/>
    <s v="JE-15610"/>
    <s v="Jim Epp"/>
    <x v="1"/>
    <x v="0"/>
    <x v="121"/>
    <x v="2"/>
    <n v="33801"/>
    <x v="0"/>
    <s v="OFF-ST-10003816"/>
    <s v="Office Supplies"/>
    <s v="Storage"/>
    <x v="717"/>
    <n v="563.80799999999999"/>
    <n v="4"/>
    <x v="2"/>
    <n v="21.142800000000001"/>
    <x v="2"/>
    <x v="1"/>
    <x v="1"/>
  </r>
  <r>
    <x v="1549"/>
    <x v="565"/>
    <d v="2017-09-12T00:00:00"/>
    <s v="Standard Class"/>
    <s v="EB-14110"/>
    <s v="Eugene Barchas"/>
    <x v="0"/>
    <x v="0"/>
    <x v="10"/>
    <x v="9"/>
    <n v="19134"/>
    <x v="3"/>
    <s v="TEC-PH-10002200"/>
    <s v="Technology"/>
    <s v="Phones"/>
    <x v="1480"/>
    <n v="258.52800000000002"/>
    <n v="2"/>
    <x v="10"/>
    <n v="-47.396799999999999"/>
    <x v="0"/>
    <x v="8"/>
    <x v="3"/>
  </r>
  <r>
    <x v="1550"/>
    <x v="280"/>
    <d v="2017-10-06T00:00:00"/>
    <s v="Standard Class"/>
    <s v="BP-11155"/>
    <s v="Becky Pak"/>
    <x v="0"/>
    <x v="0"/>
    <x v="20"/>
    <x v="15"/>
    <n v="10011"/>
    <x v="3"/>
    <s v="OFF-PA-10004438"/>
    <s v="Office Supplies"/>
    <s v="Paper"/>
    <x v="1481"/>
    <n v="49.12"/>
    <n v="4"/>
    <x v="0"/>
    <n v="23.086400000000001"/>
    <x v="28"/>
    <x v="2"/>
    <x v="3"/>
  </r>
  <r>
    <x v="1551"/>
    <x v="757"/>
    <d v="2014-12-17T00:00:00"/>
    <s v="First Class"/>
    <s v="CC-12100"/>
    <s v="Chad Cunningham"/>
    <x v="2"/>
    <x v="0"/>
    <x v="1"/>
    <x v="1"/>
    <n v="90049"/>
    <x v="1"/>
    <s v="FUR-FU-10004090"/>
    <s v="Furniture"/>
    <s v="Furnishings"/>
    <x v="642"/>
    <n v="44.46"/>
    <n v="2"/>
    <x v="0"/>
    <n v="14.671799999999999"/>
    <x v="9"/>
    <x v="4"/>
    <x v="2"/>
  </r>
  <r>
    <x v="1551"/>
    <x v="757"/>
    <d v="2014-12-17T00:00:00"/>
    <s v="First Class"/>
    <s v="CC-12100"/>
    <s v="Chad Cunningham"/>
    <x v="2"/>
    <x v="0"/>
    <x v="1"/>
    <x v="1"/>
    <n v="90049"/>
    <x v="1"/>
    <s v="FUR-CH-10002602"/>
    <s v="Furniture"/>
    <s v="Chairs"/>
    <x v="291"/>
    <n v="241.56800000000001"/>
    <n v="2"/>
    <x v="2"/>
    <n v="18.117599999999999"/>
    <x v="9"/>
    <x v="4"/>
    <x v="2"/>
  </r>
  <r>
    <x v="1551"/>
    <x v="757"/>
    <d v="2014-12-17T00:00:00"/>
    <s v="First Class"/>
    <s v="CC-12100"/>
    <s v="Chad Cunningham"/>
    <x v="2"/>
    <x v="0"/>
    <x v="1"/>
    <x v="1"/>
    <n v="90049"/>
    <x v="1"/>
    <s v="TEC-AC-10001142"/>
    <s v="Technology"/>
    <s v="Accessories"/>
    <x v="551"/>
    <n v="395"/>
    <n v="5"/>
    <x v="0"/>
    <n v="39.5"/>
    <x v="9"/>
    <x v="4"/>
    <x v="2"/>
  </r>
  <r>
    <x v="1551"/>
    <x v="757"/>
    <d v="2014-12-17T00:00:00"/>
    <s v="First Class"/>
    <s v="CC-12100"/>
    <s v="Chad Cunningham"/>
    <x v="2"/>
    <x v="0"/>
    <x v="1"/>
    <x v="1"/>
    <n v="90049"/>
    <x v="1"/>
    <s v="TEC-PH-10004977"/>
    <s v="Technology"/>
    <s v="Phones"/>
    <x v="34"/>
    <n v="627.16800000000001"/>
    <n v="4"/>
    <x v="2"/>
    <n v="70.556399999999996"/>
    <x v="9"/>
    <x v="4"/>
    <x v="2"/>
  </r>
  <r>
    <x v="1552"/>
    <x v="829"/>
    <d v="2014-08-26T00:00:00"/>
    <s v="First Class"/>
    <s v="JP-15460"/>
    <s v="Jennifer Patt"/>
    <x v="1"/>
    <x v="0"/>
    <x v="147"/>
    <x v="15"/>
    <n v="11572"/>
    <x v="3"/>
    <s v="FUR-FU-10004586"/>
    <s v="Furniture"/>
    <s v="Furnishings"/>
    <x v="1482"/>
    <n v="13.28"/>
    <n v="2"/>
    <x v="0"/>
    <n v="6.3743999999999996"/>
    <x v="16"/>
    <x v="6"/>
    <x v="2"/>
  </r>
  <r>
    <x v="1552"/>
    <x v="829"/>
    <d v="2014-08-26T00:00:00"/>
    <s v="First Class"/>
    <s v="JP-15460"/>
    <s v="Jennifer Patt"/>
    <x v="1"/>
    <x v="0"/>
    <x v="147"/>
    <x v="15"/>
    <n v="11572"/>
    <x v="3"/>
    <s v="OFF-BI-10001116"/>
    <s v="Office Supplies"/>
    <s v="Binders"/>
    <x v="1075"/>
    <n v="12.672000000000001"/>
    <n v="3"/>
    <x v="2"/>
    <n v="4.4352"/>
    <x v="16"/>
    <x v="6"/>
    <x v="2"/>
  </r>
  <r>
    <x v="1553"/>
    <x v="105"/>
    <d v="2017-11-18T00:00:00"/>
    <s v="Standard Class"/>
    <s v="LS-16975"/>
    <s v="Lindsay Shagiari"/>
    <x v="2"/>
    <x v="0"/>
    <x v="61"/>
    <x v="5"/>
    <n v="75081"/>
    <x v="2"/>
    <s v="OFF-BI-10000666"/>
    <s v="Office Supplies"/>
    <s v="Binders"/>
    <x v="989"/>
    <n v="30.56"/>
    <n v="5"/>
    <x v="3"/>
    <n v="-45.84"/>
    <x v="1"/>
    <x v="0"/>
    <x v="3"/>
  </r>
  <r>
    <x v="1553"/>
    <x v="105"/>
    <d v="2017-11-18T00:00:00"/>
    <s v="Standard Class"/>
    <s v="LS-16975"/>
    <s v="Lindsay Shagiari"/>
    <x v="2"/>
    <x v="0"/>
    <x v="61"/>
    <x v="5"/>
    <n v="75081"/>
    <x v="2"/>
    <s v="OFF-ST-10002583"/>
    <s v="Office Supplies"/>
    <s v="Storage"/>
    <x v="571"/>
    <n v="77.951999999999998"/>
    <n v="3"/>
    <x v="2"/>
    <n v="-15.590400000000001"/>
    <x v="1"/>
    <x v="0"/>
    <x v="3"/>
  </r>
  <r>
    <x v="1553"/>
    <x v="105"/>
    <d v="2017-11-18T00:00:00"/>
    <s v="Standard Class"/>
    <s v="LS-16975"/>
    <s v="Lindsay Shagiari"/>
    <x v="2"/>
    <x v="0"/>
    <x v="61"/>
    <x v="5"/>
    <n v="75081"/>
    <x v="2"/>
    <s v="TEC-PH-10004908"/>
    <s v="Technology"/>
    <s v="Phones"/>
    <x v="1483"/>
    <n v="67.992000000000004"/>
    <n v="1"/>
    <x v="2"/>
    <n v="8.4990000000000006"/>
    <x v="1"/>
    <x v="0"/>
    <x v="3"/>
  </r>
  <r>
    <x v="1553"/>
    <x v="105"/>
    <d v="2017-11-18T00:00:00"/>
    <s v="Standard Class"/>
    <s v="LS-16975"/>
    <s v="Lindsay Shagiari"/>
    <x v="2"/>
    <x v="0"/>
    <x v="61"/>
    <x v="5"/>
    <n v="75081"/>
    <x v="2"/>
    <s v="OFF-EN-10001219"/>
    <s v="Office Supplies"/>
    <s v="Envelopes"/>
    <x v="588"/>
    <n v="12.224"/>
    <n v="2"/>
    <x v="2"/>
    <n v="4.4311999999999996"/>
    <x v="1"/>
    <x v="0"/>
    <x v="3"/>
  </r>
  <r>
    <x v="1553"/>
    <x v="105"/>
    <d v="2017-11-18T00:00:00"/>
    <s v="Standard Class"/>
    <s v="LS-16975"/>
    <s v="Lindsay Shagiari"/>
    <x v="2"/>
    <x v="0"/>
    <x v="61"/>
    <x v="5"/>
    <n v="75081"/>
    <x v="2"/>
    <s v="TEC-AC-10004568"/>
    <s v="Technology"/>
    <s v="Accessories"/>
    <x v="1118"/>
    <n v="44.783999999999999"/>
    <n v="2"/>
    <x v="2"/>
    <n v="-0.55979999999999996"/>
    <x v="1"/>
    <x v="0"/>
    <x v="3"/>
  </r>
  <r>
    <x v="1553"/>
    <x v="105"/>
    <d v="2017-11-18T00:00:00"/>
    <s v="Standard Class"/>
    <s v="LS-16975"/>
    <s v="Lindsay Shagiari"/>
    <x v="2"/>
    <x v="0"/>
    <x v="61"/>
    <x v="5"/>
    <n v="75081"/>
    <x v="2"/>
    <s v="FUR-FU-10001756"/>
    <s v="Furniture"/>
    <s v="Furnishings"/>
    <x v="285"/>
    <n v="22.847999999999999"/>
    <n v="3"/>
    <x v="7"/>
    <n v="-17.7072"/>
    <x v="1"/>
    <x v="0"/>
    <x v="3"/>
  </r>
  <r>
    <x v="1554"/>
    <x v="334"/>
    <d v="2015-04-28T00:00:00"/>
    <s v="First Class"/>
    <s v="JL-15850"/>
    <s v="John Lucas"/>
    <x v="0"/>
    <x v="0"/>
    <x v="20"/>
    <x v="15"/>
    <n v="10035"/>
    <x v="3"/>
    <s v="OFF-AP-10002311"/>
    <s v="Office Supplies"/>
    <s v="Appliances"/>
    <x v="14"/>
    <n v="206.43"/>
    <n v="3"/>
    <x v="0"/>
    <n v="90.8292"/>
    <x v="10"/>
    <x v="3"/>
    <x v="1"/>
  </r>
  <r>
    <x v="1555"/>
    <x v="432"/>
    <d v="2014-12-12T00:00:00"/>
    <s v="Same Day"/>
    <s v="CY-12745"/>
    <s v="Craig Yedwab"/>
    <x v="1"/>
    <x v="0"/>
    <x v="52"/>
    <x v="5"/>
    <n v="78207"/>
    <x v="2"/>
    <s v="OFF-BI-10003650"/>
    <s v="Office Supplies"/>
    <s v="Binders"/>
    <x v="115"/>
    <n v="210.392"/>
    <n v="2"/>
    <x v="3"/>
    <n v="-336.62720000000002"/>
    <x v="1"/>
    <x v="4"/>
    <x v="2"/>
  </r>
  <r>
    <x v="1556"/>
    <x v="145"/>
    <d v="2017-09-27T00:00:00"/>
    <s v="Second Class"/>
    <s v="RB-19360"/>
    <s v="Raymond Buch"/>
    <x v="0"/>
    <x v="0"/>
    <x v="74"/>
    <x v="24"/>
    <n v="45231"/>
    <x v="3"/>
    <s v="TEC-AC-10003628"/>
    <s v="Technology"/>
    <s v="Accessories"/>
    <x v="247"/>
    <n v="119.96"/>
    <n v="5"/>
    <x v="2"/>
    <n v="35.988"/>
    <x v="10"/>
    <x v="8"/>
    <x v="3"/>
  </r>
  <r>
    <x v="1556"/>
    <x v="145"/>
    <d v="2017-09-27T00:00:00"/>
    <s v="Second Class"/>
    <s v="RB-19360"/>
    <s v="Raymond Buch"/>
    <x v="0"/>
    <x v="0"/>
    <x v="74"/>
    <x v="24"/>
    <n v="45231"/>
    <x v="3"/>
    <s v="OFF-AR-10001547"/>
    <s v="Office Supplies"/>
    <s v="Art"/>
    <x v="148"/>
    <n v="10.608000000000001"/>
    <n v="6"/>
    <x v="2"/>
    <n v="0.92820000000000003"/>
    <x v="10"/>
    <x v="8"/>
    <x v="3"/>
  </r>
  <r>
    <x v="1557"/>
    <x v="64"/>
    <d v="2016-09-11T00:00:00"/>
    <s v="Standard Class"/>
    <s v="AR-10825"/>
    <s v="Anthony Rawles"/>
    <x v="1"/>
    <x v="0"/>
    <x v="89"/>
    <x v="5"/>
    <n v="78745"/>
    <x v="2"/>
    <s v="FUR-CH-10002647"/>
    <s v="Furniture"/>
    <s v="Chairs"/>
    <x v="475"/>
    <n v="347.80200000000002"/>
    <n v="7"/>
    <x v="4"/>
    <n v="-24.843"/>
    <x v="5"/>
    <x v="8"/>
    <x v="0"/>
  </r>
  <r>
    <x v="1558"/>
    <x v="512"/>
    <d v="2017-02-13T00:00:00"/>
    <s v="Second Class"/>
    <s v="CS-11845"/>
    <s v="Cari Sayre"/>
    <x v="1"/>
    <x v="0"/>
    <x v="4"/>
    <x v="4"/>
    <n v="98105"/>
    <x v="1"/>
    <s v="FUR-CH-10004495"/>
    <s v="Furniture"/>
    <s v="Chairs"/>
    <x v="1484"/>
    <n v="963.13599999999997"/>
    <n v="4"/>
    <x v="2"/>
    <n v="108.3528"/>
    <x v="2"/>
    <x v="11"/>
    <x v="3"/>
  </r>
  <r>
    <x v="1558"/>
    <x v="512"/>
    <d v="2017-02-13T00:00:00"/>
    <s v="Second Class"/>
    <s v="CS-11845"/>
    <s v="Cari Sayre"/>
    <x v="1"/>
    <x v="0"/>
    <x v="4"/>
    <x v="4"/>
    <n v="98105"/>
    <x v="1"/>
    <s v="TEC-PH-10002923"/>
    <s v="Technology"/>
    <s v="Phones"/>
    <x v="687"/>
    <n v="88.775999999999996"/>
    <n v="3"/>
    <x v="2"/>
    <n v="7.7679"/>
    <x v="2"/>
    <x v="11"/>
    <x v="3"/>
  </r>
  <r>
    <x v="1559"/>
    <x v="479"/>
    <d v="2014-07-03T00:00:00"/>
    <s v="Second Class"/>
    <s v="AR-10825"/>
    <s v="Anthony Rawles"/>
    <x v="1"/>
    <x v="0"/>
    <x v="1"/>
    <x v="1"/>
    <n v="90004"/>
    <x v="1"/>
    <s v="OFF-AR-10001374"/>
    <s v="Office Supplies"/>
    <s v="Art"/>
    <x v="313"/>
    <n v="32.4"/>
    <n v="5"/>
    <x v="0"/>
    <n v="10.368"/>
    <x v="17"/>
    <x v="1"/>
    <x v="2"/>
  </r>
  <r>
    <x v="1560"/>
    <x v="843"/>
    <d v="2016-06-10T00:00:00"/>
    <s v="First Class"/>
    <s v="RD-19810"/>
    <s v="Ross DeVincentis"/>
    <x v="2"/>
    <x v="0"/>
    <x v="20"/>
    <x v="15"/>
    <n v="10035"/>
    <x v="3"/>
    <s v="OFF-PA-10003441"/>
    <s v="Office Supplies"/>
    <s v="Paper"/>
    <x v="490"/>
    <n v="32.4"/>
    <n v="5"/>
    <x v="0"/>
    <n v="15.552"/>
    <x v="29"/>
    <x v="1"/>
    <x v="0"/>
  </r>
  <r>
    <x v="1561"/>
    <x v="414"/>
    <d v="2014-12-25T00:00:00"/>
    <s v="Standard Class"/>
    <s v="KH-16510"/>
    <s v="Keith Herrera"/>
    <x v="0"/>
    <x v="0"/>
    <x v="4"/>
    <x v="4"/>
    <n v="98103"/>
    <x v="1"/>
    <s v="OFF-LA-10002043"/>
    <s v="Office Supplies"/>
    <s v="Labels"/>
    <x v="255"/>
    <n v="31.05"/>
    <n v="3"/>
    <x v="0"/>
    <n v="14.904"/>
    <x v="14"/>
    <x v="4"/>
    <x v="2"/>
  </r>
  <r>
    <x v="1562"/>
    <x v="83"/>
    <d v="2015-12-18T00:00:00"/>
    <s v="First Class"/>
    <s v="NF-18385"/>
    <s v="Natalie Fritzler"/>
    <x v="0"/>
    <x v="0"/>
    <x v="46"/>
    <x v="24"/>
    <n v="43055"/>
    <x v="3"/>
    <s v="TEC-AC-10002049"/>
    <s v="Technology"/>
    <s v="Accessories"/>
    <x v="1062"/>
    <n v="2025.36"/>
    <n v="6"/>
    <x v="2"/>
    <n v="607.60799999999995"/>
    <x v="4"/>
    <x v="4"/>
    <x v="1"/>
  </r>
  <r>
    <x v="1562"/>
    <x v="83"/>
    <d v="2015-12-18T00:00:00"/>
    <s v="First Class"/>
    <s v="NF-18385"/>
    <s v="Natalie Fritzler"/>
    <x v="0"/>
    <x v="0"/>
    <x v="46"/>
    <x v="24"/>
    <n v="43055"/>
    <x v="3"/>
    <s v="TEC-MA-10000418"/>
    <s v="Technology"/>
    <s v="Machines"/>
    <x v="1485"/>
    <n v="1799.9939999999999"/>
    <n v="2"/>
    <x v="6"/>
    <n v="-2639.9911999999999"/>
    <x v="4"/>
    <x v="4"/>
    <x v="1"/>
  </r>
  <r>
    <x v="1562"/>
    <x v="83"/>
    <d v="2015-12-18T00:00:00"/>
    <s v="First Class"/>
    <s v="NF-18385"/>
    <s v="Natalie Fritzler"/>
    <x v="0"/>
    <x v="0"/>
    <x v="46"/>
    <x v="24"/>
    <n v="43055"/>
    <x v="3"/>
    <s v="TEC-PH-10004908"/>
    <s v="Technology"/>
    <s v="Phones"/>
    <x v="1483"/>
    <n v="101.988"/>
    <n v="2"/>
    <x v="10"/>
    <n v="-16.998000000000001"/>
    <x v="4"/>
    <x v="4"/>
    <x v="1"/>
  </r>
  <r>
    <x v="1562"/>
    <x v="83"/>
    <d v="2015-12-18T00:00:00"/>
    <s v="First Class"/>
    <s v="NF-18385"/>
    <s v="Natalie Fritzler"/>
    <x v="0"/>
    <x v="0"/>
    <x v="46"/>
    <x v="24"/>
    <n v="43055"/>
    <x v="3"/>
    <s v="FUR-FU-10004091"/>
    <s v="Furniture"/>
    <s v="Furnishings"/>
    <x v="267"/>
    <n v="262.86399999999998"/>
    <n v="7"/>
    <x v="2"/>
    <n v="69.001800000000003"/>
    <x v="4"/>
    <x v="4"/>
    <x v="1"/>
  </r>
  <r>
    <x v="1563"/>
    <x v="228"/>
    <d v="2017-07-24T00:00:00"/>
    <s v="Standard Class"/>
    <s v="SM-20950"/>
    <s v="Suzanne McNair"/>
    <x v="1"/>
    <x v="0"/>
    <x v="349"/>
    <x v="11"/>
    <n v="55369"/>
    <x v="2"/>
    <s v="OFF-BI-10004600"/>
    <s v="Office Supplies"/>
    <s v="Binders"/>
    <x v="1486"/>
    <n v="735.98"/>
    <n v="2"/>
    <x v="0"/>
    <n v="331.19099999999997"/>
    <x v="14"/>
    <x v="7"/>
    <x v="3"/>
  </r>
  <r>
    <x v="1564"/>
    <x v="93"/>
    <d v="2014-08-05T00:00:00"/>
    <s v="Second Class"/>
    <s v="GH-14410"/>
    <s v="Gary Hansen"/>
    <x v="2"/>
    <x v="0"/>
    <x v="220"/>
    <x v="16"/>
    <n v="85301"/>
    <x v="1"/>
    <s v="OFF-PA-10001289"/>
    <s v="Office Supplies"/>
    <s v="Paper"/>
    <x v="961"/>
    <n v="93.024000000000001"/>
    <n v="3"/>
    <x v="2"/>
    <n v="33.721200000000003"/>
    <x v="21"/>
    <x v="6"/>
    <x v="2"/>
  </r>
  <r>
    <x v="1565"/>
    <x v="252"/>
    <d v="2015-08-28T00:00:00"/>
    <s v="Standard Class"/>
    <s v="EM-13810"/>
    <s v="Eleni McCrary"/>
    <x v="1"/>
    <x v="0"/>
    <x v="20"/>
    <x v="15"/>
    <n v="10009"/>
    <x v="3"/>
    <s v="FUR-TA-10001539"/>
    <s v="Furniture"/>
    <s v="Tables"/>
    <x v="10"/>
    <n v="284.36399999999998"/>
    <n v="2"/>
    <x v="10"/>
    <n v="-75.830399999999997"/>
    <x v="16"/>
    <x v="6"/>
    <x v="1"/>
  </r>
  <r>
    <x v="1565"/>
    <x v="252"/>
    <d v="2015-08-28T00:00:00"/>
    <s v="Standard Class"/>
    <s v="EM-13810"/>
    <s v="Eleni McCrary"/>
    <x v="1"/>
    <x v="0"/>
    <x v="20"/>
    <x v="15"/>
    <n v="10009"/>
    <x v="3"/>
    <s v="TEC-AC-10001266"/>
    <s v="Technology"/>
    <s v="Accessories"/>
    <x v="198"/>
    <n v="26"/>
    <n v="2"/>
    <x v="0"/>
    <n v="11.7"/>
    <x v="16"/>
    <x v="6"/>
    <x v="1"/>
  </r>
  <r>
    <x v="1566"/>
    <x v="253"/>
    <d v="2016-03-27T00:00:00"/>
    <s v="First Class"/>
    <s v="DB-13210"/>
    <s v="Dean Braden"/>
    <x v="0"/>
    <x v="0"/>
    <x v="108"/>
    <x v="3"/>
    <n v="28540"/>
    <x v="0"/>
    <s v="OFF-ST-10001291"/>
    <s v="Office Supplies"/>
    <s v="Storage"/>
    <x v="1026"/>
    <n v="67.64"/>
    <n v="5"/>
    <x v="2"/>
    <n v="5.9184999999999999"/>
    <x v="20"/>
    <x v="10"/>
    <x v="0"/>
  </r>
  <r>
    <x v="1566"/>
    <x v="253"/>
    <d v="2016-03-27T00:00:00"/>
    <s v="First Class"/>
    <s v="DB-13210"/>
    <s v="Dean Braden"/>
    <x v="0"/>
    <x v="0"/>
    <x v="108"/>
    <x v="3"/>
    <n v="28540"/>
    <x v="0"/>
    <s v="TEC-AC-10001314"/>
    <s v="Technology"/>
    <s v="Accessories"/>
    <x v="952"/>
    <n v="119.976"/>
    <n v="3"/>
    <x v="2"/>
    <n v="-17.996400000000001"/>
    <x v="20"/>
    <x v="10"/>
    <x v="0"/>
  </r>
  <r>
    <x v="1567"/>
    <x v="171"/>
    <d v="2014-09-16T00:00:00"/>
    <s v="Second Class"/>
    <s v="PT-19090"/>
    <s v="Pete Takahito"/>
    <x v="0"/>
    <x v="0"/>
    <x v="12"/>
    <x v="5"/>
    <n v="77070"/>
    <x v="2"/>
    <s v="OFF-BI-10004040"/>
    <s v="Office Supplies"/>
    <s v="Binders"/>
    <x v="1487"/>
    <n v="5.18"/>
    <n v="5"/>
    <x v="3"/>
    <n v="-8.0289999999999999"/>
    <x v="1"/>
    <x v="8"/>
    <x v="2"/>
  </r>
  <r>
    <x v="1568"/>
    <x v="158"/>
    <d v="2014-09-25T00:00:00"/>
    <s v="Standard Class"/>
    <s v="HF-14995"/>
    <s v="Herbert Flentye"/>
    <x v="0"/>
    <x v="0"/>
    <x v="8"/>
    <x v="1"/>
    <n v="94109"/>
    <x v="1"/>
    <s v="OFF-EN-10001539"/>
    <s v="Office Supplies"/>
    <s v="Envelopes"/>
    <x v="153"/>
    <n v="15.56"/>
    <n v="2"/>
    <x v="0"/>
    <n v="7.3132000000000001"/>
    <x v="30"/>
    <x v="8"/>
    <x v="2"/>
  </r>
  <r>
    <x v="1568"/>
    <x v="158"/>
    <d v="2014-09-25T00:00:00"/>
    <s v="Standard Class"/>
    <s v="HF-14995"/>
    <s v="Herbert Flentye"/>
    <x v="0"/>
    <x v="0"/>
    <x v="8"/>
    <x v="1"/>
    <n v="94109"/>
    <x v="1"/>
    <s v="OFF-EN-10004483"/>
    <s v="Office Supplies"/>
    <s v="Envelopes"/>
    <x v="1344"/>
    <n v="78.349999999999994"/>
    <n v="5"/>
    <x v="0"/>
    <n v="36.8245"/>
    <x v="30"/>
    <x v="8"/>
    <x v="2"/>
  </r>
  <r>
    <x v="1568"/>
    <x v="158"/>
    <d v="2014-09-25T00:00:00"/>
    <s v="Standard Class"/>
    <s v="HF-14995"/>
    <s v="Herbert Flentye"/>
    <x v="0"/>
    <x v="0"/>
    <x v="8"/>
    <x v="1"/>
    <n v="94109"/>
    <x v="1"/>
    <s v="OFF-AR-10001615"/>
    <s v="Office Supplies"/>
    <s v="Art"/>
    <x v="1488"/>
    <n v="59.52"/>
    <n v="3"/>
    <x v="0"/>
    <n v="15.475199999999999"/>
    <x v="30"/>
    <x v="8"/>
    <x v="2"/>
  </r>
  <r>
    <x v="1568"/>
    <x v="158"/>
    <d v="2014-09-25T00:00:00"/>
    <s v="Standard Class"/>
    <s v="HF-14995"/>
    <s v="Herbert Flentye"/>
    <x v="0"/>
    <x v="0"/>
    <x v="8"/>
    <x v="1"/>
    <n v="94109"/>
    <x v="1"/>
    <s v="OFF-PA-10000327"/>
    <s v="Office Supplies"/>
    <s v="Paper"/>
    <x v="1437"/>
    <n v="38.520000000000003"/>
    <n v="9"/>
    <x v="0"/>
    <n v="17.334"/>
    <x v="30"/>
    <x v="8"/>
    <x v="2"/>
  </r>
  <r>
    <x v="1568"/>
    <x v="158"/>
    <d v="2014-09-25T00:00:00"/>
    <s v="Standard Class"/>
    <s v="HF-14995"/>
    <s v="Herbert Flentye"/>
    <x v="0"/>
    <x v="0"/>
    <x v="8"/>
    <x v="1"/>
    <n v="94109"/>
    <x v="1"/>
    <s v="TEC-PH-10001299"/>
    <s v="Technology"/>
    <s v="Phones"/>
    <x v="1489"/>
    <n v="239.98400000000001"/>
    <n v="2"/>
    <x v="2"/>
    <n v="23.9984"/>
    <x v="30"/>
    <x v="8"/>
    <x v="2"/>
  </r>
  <r>
    <x v="1568"/>
    <x v="158"/>
    <d v="2014-09-25T00:00:00"/>
    <s v="Standard Class"/>
    <s v="HF-14995"/>
    <s v="Herbert Flentye"/>
    <x v="0"/>
    <x v="0"/>
    <x v="8"/>
    <x v="1"/>
    <n v="94109"/>
    <x v="1"/>
    <s v="OFF-PA-10002246"/>
    <s v="Office Supplies"/>
    <s v="Paper"/>
    <x v="1395"/>
    <n v="19.350000000000001"/>
    <n v="3"/>
    <x v="0"/>
    <n v="9.4815000000000005"/>
    <x v="30"/>
    <x v="8"/>
    <x v="2"/>
  </r>
  <r>
    <x v="1569"/>
    <x v="517"/>
    <d v="2016-10-31T00:00:00"/>
    <s v="First Class"/>
    <s v="KW-16435"/>
    <s v="Katrina Willman"/>
    <x v="0"/>
    <x v="0"/>
    <x v="190"/>
    <x v="12"/>
    <n v="48911"/>
    <x v="2"/>
    <s v="FUR-FU-10002671"/>
    <s v="Furniture"/>
    <s v="Furnishings"/>
    <x v="278"/>
    <n v="67"/>
    <n v="5"/>
    <x v="0"/>
    <n v="32.159999999999997"/>
    <x v="25"/>
    <x v="2"/>
    <x v="0"/>
  </r>
  <r>
    <x v="1570"/>
    <x v="316"/>
    <d v="2016-06-03T00:00:00"/>
    <s v="Standard Class"/>
    <s v="KC-16675"/>
    <s v="Kimberly Carter"/>
    <x v="1"/>
    <x v="0"/>
    <x v="315"/>
    <x v="2"/>
    <n v="32303"/>
    <x v="0"/>
    <s v="FUR-CH-10003833"/>
    <s v="Furniture"/>
    <s v="Chairs"/>
    <x v="1209"/>
    <n v="390.27199999999999"/>
    <n v="8"/>
    <x v="2"/>
    <n v="-24.391999999999999"/>
    <x v="22"/>
    <x v="5"/>
    <x v="0"/>
  </r>
  <r>
    <x v="1570"/>
    <x v="316"/>
    <d v="2016-06-03T00:00:00"/>
    <s v="Standard Class"/>
    <s v="KC-16675"/>
    <s v="Kimberly Carter"/>
    <x v="1"/>
    <x v="0"/>
    <x v="315"/>
    <x v="2"/>
    <n v="32303"/>
    <x v="0"/>
    <s v="OFF-PA-10001667"/>
    <s v="Office Supplies"/>
    <s v="Paper"/>
    <x v="458"/>
    <n v="62.192"/>
    <n v="13"/>
    <x v="2"/>
    <n v="19.434999999999999"/>
    <x v="22"/>
    <x v="5"/>
    <x v="0"/>
  </r>
  <r>
    <x v="1571"/>
    <x v="202"/>
    <d v="2017-12-26T00:00:00"/>
    <s v="Second Class"/>
    <s v="PK-19075"/>
    <s v="Pete Kriz"/>
    <x v="0"/>
    <x v="0"/>
    <x v="29"/>
    <x v="20"/>
    <n v="29203"/>
    <x v="0"/>
    <s v="OFF-BI-10002003"/>
    <s v="Office Supplies"/>
    <s v="Binders"/>
    <x v="1393"/>
    <n v="23.88"/>
    <n v="6"/>
    <x v="0"/>
    <n v="11.223599999999999"/>
    <x v="30"/>
    <x v="4"/>
    <x v="3"/>
  </r>
  <r>
    <x v="1572"/>
    <x v="844"/>
    <d v="2016-03-28T00:00:00"/>
    <s v="Standard Class"/>
    <s v="KT-16465"/>
    <s v="Kean Takahito"/>
    <x v="0"/>
    <x v="0"/>
    <x v="22"/>
    <x v="10"/>
    <n v="60623"/>
    <x v="2"/>
    <s v="OFF-BI-10004465"/>
    <s v="Office Supplies"/>
    <s v="Binders"/>
    <x v="739"/>
    <n v="3.1680000000000001"/>
    <n v="2"/>
    <x v="3"/>
    <n v="-4.7519999999999998"/>
    <x v="30"/>
    <x v="10"/>
    <x v="0"/>
  </r>
  <r>
    <x v="1572"/>
    <x v="844"/>
    <d v="2016-03-28T00:00:00"/>
    <s v="Standard Class"/>
    <s v="KT-16465"/>
    <s v="Kean Takahito"/>
    <x v="0"/>
    <x v="0"/>
    <x v="22"/>
    <x v="10"/>
    <n v="60623"/>
    <x v="2"/>
    <s v="FUR-CH-10000665"/>
    <s v="Furniture"/>
    <s v="Chairs"/>
    <x v="662"/>
    <n v="528.42999999999995"/>
    <n v="5"/>
    <x v="4"/>
    <n v="0"/>
    <x v="30"/>
    <x v="10"/>
    <x v="0"/>
  </r>
  <r>
    <x v="1572"/>
    <x v="844"/>
    <d v="2016-03-28T00:00:00"/>
    <s v="Standard Class"/>
    <s v="KT-16465"/>
    <s v="Kean Takahito"/>
    <x v="0"/>
    <x v="0"/>
    <x v="22"/>
    <x v="10"/>
    <n v="60623"/>
    <x v="2"/>
    <s v="OFF-AR-10004956"/>
    <s v="Office Supplies"/>
    <s v="Art"/>
    <x v="1244"/>
    <n v="13.391999999999999"/>
    <n v="3"/>
    <x v="2"/>
    <n v="1.5065999999999999"/>
    <x v="30"/>
    <x v="10"/>
    <x v="0"/>
  </r>
  <r>
    <x v="1573"/>
    <x v="343"/>
    <d v="2017-11-18T00:00:00"/>
    <s v="Standard Class"/>
    <s v="EP-13915"/>
    <s v="Emily Phan"/>
    <x v="0"/>
    <x v="0"/>
    <x v="66"/>
    <x v="12"/>
    <n v="48227"/>
    <x v="2"/>
    <s v="OFF-AR-10004260"/>
    <s v="Office Supplies"/>
    <s v="Art"/>
    <x v="1490"/>
    <n v="181.86"/>
    <n v="7"/>
    <x v="0"/>
    <n v="50.9208"/>
    <x v="2"/>
    <x v="0"/>
    <x v="3"/>
  </r>
  <r>
    <x v="1574"/>
    <x v="397"/>
    <d v="2017-09-29T00:00:00"/>
    <s v="Standard Class"/>
    <s v="AP-10915"/>
    <s v="Arthur Prichep"/>
    <x v="0"/>
    <x v="0"/>
    <x v="299"/>
    <x v="22"/>
    <n v="80525"/>
    <x v="1"/>
    <s v="FUR-BO-10001811"/>
    <s v="Furniture"/>
    <s v="Bookcases"/>
    <x v="787"/>
    <n v="180.58799999999999"/>
    <n v="2"/>
    <x v="6"/>
    <n v="-240.78399999999999"/>
    <x v="27"/>
    <x v="8"/>
    <x v="3"/>
  </r>
  <r>
    <x v="1574"/>
    <x v="397"/>
    <d v="2017-09-29T00:00:00"/>
    <s v="Standard Class"/>
    <s v="AP-10915"/>
    <s v="Arthur Prichep"/>
    <x v="0"/>
    <x v="0"/>
    <x v="299"/>
    <x v="22"/>
    <n v="80525"/>
    <x v="1"/>
    <s v="TEC-AC-10003280"/>
    <s v="Technology"/>
    <s v="Accessories"/>
    <x v="1037"/>
    <n v="47.984000000000002"/>
    <n v="2"/>
    <x v="2"/>
    <n v="0.5998"/>
    <x v="27"/>
    <x v="8"/>
    <x v="3"/>
  </r>
  <r>
    <x v="1575"/>
    <x v="18"/>
    <d v="2017-09-10T00:00:00"/>
    <s v="Same Day"/>
    <s v="SH-20395"/>
    <s v="Shahid Hopkins"/>
    <x v="0"/>
    <x v="0"/>
    <x v="20"/>
    <x v="15"/>
    <n v="10024"/>
    <x v="3"/>
    <s v="OFF-PA-10004911"/>
    <s v="Office Supplies"/>
    <s v="Paper"/>
    <x v="938"/>
    <n v="18.760000000000002"/>
    <n v="2"/>
    <x v="0"/>
    <n v="9.0047999999999995"/>
    <x v="13"/>
    <x v="8"/>
    <x v="3"/>
  </r>
  <r>
    <x v="1576"/>
    <x v="256"/>
    <d v="2017-12-11T00:00:00"/>
    <s v="Standard Class"/>
    <s v="SM-20950"/>
    <s v="Suzanne McNair"/>
    <x v="1"/>
    <x v="0"/>
    <x v="20"/>
    <x v="15"/>
    <n v="10011"/>
    <x v="3"/>
    <s v="FUR-FU-10001487"/>
    <s v="Furniture"/>
    <s v="Furnishings"/>
    <x v="5"/>
    <n v="20.94"/>
    <n v="3"/>
    <x v="0"/>
    <n v="6.0726000000000004"/>
    <x v="5"/>
    <x v="4"/>
    <x v="3"/>
  </r>
  <r>
    <x v="1576"/>
    <x v="256"/>
    <d v="2017-12-11T00:00:00"/>
    <s v="Standard Class"/>
    <s v="SM-20950"/>
    <s v="Suzanne McNair"/>
    <x v="1"/>
    <x v="0"/>
    <x v="20"/>
    <x v="15"/>
    <n v="10011"/>
    <x v="3"/>
    <s v="FUR-FU-10000521"/>
    <s v="Furniture"/>
    <s v="Furnishings"/>
    <x v="139"/>
    <n v="58.68"/>
    <n v="2"/>
    <x v="0"/>
    <n v="18.190799999999999"/>
    <x v="5"/>
    <x v="4"/>
    <x v="3"/>
  </r>
  <r>
    <x v="1576"/>
    <x v="256"/>
    <d v="2017-12-11T00:00:00"/>
    <s v="Standard Class"/>
    <s v="SM-20950"/>
    <s v="Suzanne McNair"/>
    <x v="1"/>
    <x v="0"/>
    <x v="20"/>
    <x v="15"/>
    <n v="10011"/>
    <x v="3"/>
    <s v="OFF-AP-10001271"/>
    <s v="Office Supplies"/>
    <s v="Appliances"/>
    <x v="474"/>
    <n v="254.9"/>
    <n v="5"/>
    <x v="0"/>
    <n v="68.822999999999993"/>
    <x v="5"/>
    <x v="4"/>
    <x v="3"/>
  </r>
  <r>
    <x v="1577"/>
    <x v="45"/>
    <d v="2017-11-12T00:00:00"/>
    <s v="Second Class"/>
    <s v="BM-11650"/>
    <s v="Brian Moss"/>
    <x v="1"/>
    <x v="0"/>
    <x v="29"/>
    <x v="39"/>
    <n v="21044"/>
    <x v="3"/>
    <s v="OFF-BI-10004728"/>
    <s v="Office Supplies"/>
    <s v="Binders"/>
    <x v="544"/>
    <n v="9.64"/>
    <n v="2"/>
    <x v="0"/>
    <n v="4.4344000000000001"/>
    <x v="3"/>
    <x v="0"/>
    <x v="3"/>
  </r>
  <r>
    <x v="1577"/>
    <x v="45"/>
    <d v="2017-11-12T00:00:00"/>
    <s v="Second Class"/>
    <s v="BM-11650"/>
    <s v="Brian Moss"/>
    <x v="1"/>
    <x v="0"/>
    <x v="29"/>
    <x v="39"/>
    <n v="21044"/>
    <x v="3"/>
    <s v="TEC-AC-10004666"/>
    <s v="Technology"/>
    <s v="Accessories"/>
    <x v="716"/>
    <n v="826.62"/>
    <n v="3"/>
    <x v="0"/>
    <n v="355.44659999999999"/>
    <x v="3"/>
    <x v="0"/>
    <x v="3"/>
  </r>
  <r>
    <x v="1577"/>
    <x v="45"/>
    <d v="2017-11-12T00:00:00"/>
    <s v="Second Class"/>
    <s v="BM-11650"/>
    <s v="Brian Moss"/>
    <x v="1"/>
    <x v="0"/>
    <x v="29"/>
    <x v="39"/>
    <n v="21044"/>
    <x v="3"/>
    <s v="OFF-ST-10003208"/>
    <s v="Office Supplies"/>
    <s v="Storage"/>
    <x v="246"/>
    <n v="1633.14"/>
    <n v="9"/>
    <x v="0"/>
    <n v="473.61059999999998"/>
    <x v="3"/>
    <x v="0"/>
    <x v="3"/>
  </r>
  <r>
    <x v="1577"/>
    <x v="45"/>
    <d v="2017-11-12T00:00:00"/>
    <s v="Second Class"/>
    <s v="BM-11650"/>
    <s v="Brian Moss"/>
    <x v="1"/>
    <x v="0"/>
    <x v="29"/>
    <x v="39"/>
    <n v="21044"/>
    <x v="3"/>
    <s v="OFF-ST-10003208"/>
    <s v="Office Supplies"/>
    <s v="Storage"/>
    <x v="246"/>
    <n v="544.38"/>
    <n v="3"/>
    <x v="0"/>
    <n v="157.87020000000001"/>
    <x v="3"/>
    <x v="0"/>
    <x v="3"/>
  </r>
  <r>
    <x v="1578"/>
    <x v="845"/>
    <d v="2014-11-09T00:00:00"/>
    <s v="First Class"/>
    <s v="TC-20980"/>
    <s v="Tamara Chand"/>
    <x v="1"/>
    <x v="0"/>
    <x v="12"/>
    <x v="5"/>
    <n v="77041"/>
    <x v="2"/>
    <s v="OFF-BI-10000632"/>
    <s v="Office Supplies"/>
    <s v="Binders"/>
    <x v="1297"/>
    <n v="26.045999999999999"/>
    <n v="3"/>
    <x v="3"/>
    <n v="-44.278199999999998"/>
    <x v="29"/>
    <x v="0"/>
    <x v="2"/>
  </r>
  <r>
    <x v="1578"/>
    <x v="845"/>
    <d v="2014-11-09T00:00:00"/>
    <s v="First Class"/>
    <s v="TC-20980"/>
    <s v="Tamara Chand"/>
    <x v="1"/>
    <x v="0"/>
    <x v="12"/>
    <x v="5"/>
    <n v="77041"/>
    <x v="2"/>
    <s v="OFF-EN-10004773"/>
    <s v="Office Supplies"/>
    <s v="Envelopes"/>
    <x v="153"/>
    <n v="74.352000000000004"/>
    <n v="3"/>
    <x v="2"/>
    <n v="26.9526"/>
    <x v="29"/>
    <x v="0"/>
    <x v="2"/>
  </r>
  <r>
    <x v="1579"/>
    <x v="846"/>
    <d v="2017-03-17T00:00:00"/>
    <s v="Standard Class"/>
    <s v="KB-16585"/>
    <s v="Ken Black"/>
    <x v="1"/>
    <x v="0"/>
    <x v="90"/>
    <x v="31"/>
    <n v="1852"/>
    <x v="3"/>
    <s v="TEC-PH-10004700"/>
    <s v="Technology"/>
    <s v="Phones"/>
    <x v="851"/>
    <n v="69.930000000000007"/>
    <n v="7"/>
    <x v="0"/>
    <n v="32.1678"/>
    <x v="1"/>
    <x v="10"/>
    <x v="3"/>
  </r>
  <r>
    <x v="1580"/>
    <x v="179"/>
    <d v="2017-10-22T00:00:00"/>
    <s v="Second Class"/>
    <s v="JE-16165"/>
    <s v="Justin Ellison"/>
    <x v="1"/>
    <x v="0"/>
    <x v="350"/>
    <x v="1"/>
    <n v="95695"/>
    <x v="1"/>
    <s v="OFF-LA-10003714"/>
    <s v="Office Supplies"/>
    <s v="Labels"/>
    <x v="1157"/>
    <n v="3.75"/>
    <n v="1"/>
    <x v="0"/>
    <n v="1.8"/>
    <x v="14"/>
    <x v="2"/>
    <x v="3"/>
  </r>
  <r>
    <x v="1580"/>
    <x v="179"/>
    <d v="2017-10-22T00:00:00"/>
    <s v="Second Class"/>
    <s v="JE-16165"/>
    <s v="Justin Ellison"/>
    <x v="1"/>
    <x v="0"/>
    <x v="350"/>
    <x v="1"/>
    <n v="95695"/>
    <x v="1"/>
    <s v="OFF-BI-10001787"/>
    <s v="Office Supplies"/>
    <s v="Binders"/>
    <x v="1491"/>
    <n v="20.928000000000001"/>
    <n v="4"/>
    <x v="2"/>
    <n v="7.5864000000000003"/>
    <x v="14"/>
    <x v="2"/>
    <x v="3"/>
  </r>
  <r>
    <x v="1581"/>
    <x v="17"/>
    <d v="2016-01-01T00:00:00"/>
    <s v="Standard Class"/>
    <s v="DR-12940"/>
    <s v="Daniel Raglin"/>
    <x v="2"/>
    <x v="0"/>
    <x v="22"/>
    <x v="10"/>
    <n v="60610"/>
    <x v="2"/>
    <s v="OFF-ST-10002957"/>
    <s v="Office Supplies"/>
    <s v="Storage"/>
    <x v="1492"/>
    <n v="12.672000000000001"/>
    <n v="3"/>
    <x v="2"/>
    <n v="-3.1680000000000001"/>
    <x v="8"/>
    <x v="4"/>
    <x v="1"/>
  </r>
  <r>
    <x v="1582"/>
    <x v="280"/>
    <d v="2017-10-08T00:00:00"/>
    <s v="Standard Class"/>
    <s v="RW-19630"/>
    <s v="Rob Williams"/>
    <x v="1"/>
    <x v="0"/>
    <x v="20"/>
    <x v="15"/>
    <n v="10035"/>
    <x v="3"/>
    <s v="TEC-PH-10002115"/>
    <s v="Technology"/>
    <s v="Phones"/>
    <x v="801"/>
    <n v="65.989999999999995"/>
    <n v="1"/>
    <x v="0"/>
    <n v="17.157399999999999"/>
    <x v="28"/>
    <x v="2"/>
    <x v="3"/>
  </r>
  <r>
    <x v="1583"/>
    <x v="400"/>
    <d v="2017-06-08T00:00:00"/>
    <s v="Standard Class"/>
    <s v="ML-18040"/>
    <s v="Michelle Lonsdale"/>
    <x v="1"/>
    <x v="0"/>
    <x v="351"/>
    <x v="5"/>
    <n v="77489"/>
    <x v="2"/>
    <s v="OFF-BI-10002557"/>
    <s v="Office Supplies"/>
    <s v="Binders"/>
    <x v="249"/>
    <n v="6.37"/>
    <n v="7"/>
    <x v="3"/>
    <n v="-9.5549999999999997"/>
    <x v="18"/>
    <x v="1"/>
    <x v="3"/>
  </r>
  <r>
    <x v="1584"/>
    <x v="416"/>
    <d v="2014-09-04T00:00:00"/>
    <s v="First Class"/>
    <s v="JL-15130"/>
    <s v="Jack Lebron"/>
    <x v="0"/>
    <x v="0"/>
    <x v="12"/>
    <x v="5"/>
    <n v="77036"/>
    <x v="2"/>
    <s v="OFF-BI-10002949"/>
    <s v="Office Supplies"/>
    <s v="Binders"/>
    <x v="525"/>
    <n v="3.6480000000000001"/>
    <n v="3"/>
    <x v="3"/>
    <n v="-6.0191999999999997"/>
    <x v="26"/>
    <x v="8"/>
    <x v="2"/>
  </r>
  <r>
    <x v="1584"/>
    <x v="416"/>
    <d v="2014-09-04T00:00:00"/>
    <s v="First Class"/>
    <s v="JL-15130"/>
    <s v="Jack Lebron"/>
    <x v="0"/>
    <x v="0"/>
    <x v="12"/>
    <x v="5"/>
    <n v="77036"/>
    <x v="2"/>
    <s v="OFF-PA-10004100"/>
    <s v="Office Supplies"/>
    <s v="Paper"/>
    <x v="260"/>
    <n v="31.103999999999999"/>
    <n v="6"/>
    <x v="2"/>
    <n v="10.8864"/>
    <x v="26"/>
    <x v="8"/>
    <x v="2"/>
  </r>
  <r>
    <x v="1585"/>
    <x v="590"/>
    <d v="2016-08-13T00:00:00"/>
    <s v="Standard Class"/>
    <s v="CM-12655"/>
    <s v="Corinna Mitchell"/>
    <x v="2"/>
    <x v="0"/>
    <x v="25"/>
    <x v="35"/>
    <n v="39212"/>
    <x v="0"/>
    <s v="OFF-FA-10001883"/>
    <s v="Office Supplies"/>
    <s v="Fasteners"/>
    <x v="1493"/>
    <n v="23.34"/>
    <n v="3"/>
    <x v="0"/>
    <n v="0.2334"/>
    <x v="0"/>
    <x v="6"/>
    <x v="0"/>
  </r>
  <r>
    <x v="1586"/>
    <x v="847"/>
    <d v="2017-07-28T00:00:00"/>
    <s v="Standard Class"/>
    <s v="FH-14365"/>
    <s v="Fred Hopkins"/>
    <x v="1"/>
    <x v="0"/>
    <x v="20"/>
    <x v="15"/>
    <n v="10009"/>
    <x v="3"/>
    <s v="TEC-PH-10000702"/>
    <s v="Technology"/>
    <s v="Phones"/>
    <x v="312"/>
    <n v="29.97"/>
    <n v="3"/>
    <x v="0"/>
    <n v="14.085900000000001"/>
    <x v="6"/>
    <x v="7"/>
    <x v="3"/>
  </r>
  <r>
    <x v="1587"/>
    <x v="848"/>
    <d v="2015-07-10T00:00:00"/>
    <s v="Same Day"/>
    <s v="EH-13945"/>
    <s v="Eric Hoffmann"/>
    <x v="0"/>
    <x v="0"/>
    <x v="228"/>
    <x v="16"/>
    <n v="85281"/>
    <x v="1"/>
    <s v="OFF-BI-10003196"/>
    <s v="Office Supplies"/>
    <s v="Binders"/>
    <x v="1376"/>
    <n v="3.3660000000000001"/>
    <n v="3"/>
    <x v="6"/>
    <n v="-2.2440000000000002"/>
    <x v="13"/>
    <x v="7"/>
    <x v="1"/>
  </r>
  <r>
    <x v="1588"/>
    <x v="588"/>
    <d v="2014-12-07T00:00:00"/>
    <s v="Standard Class"/>
    <s v="TB-21280"/>
    <s v="Toby Braunhardt"/>
    <x v="0"/>
    <x v="0"/>
    <x v="108"/>
    <x v="3"/>
    <n v="28540"/>
    <x v="0"/>
    <s v="TEC-PH-10001644"/>
    <s v="Technology"/>
    <s v="Phones"/>
    <x v="1494"/>
    <n v="95.968000000000004"/>
    <n v="4"/>
    <x v="2"/>
    <n v="9.5968"/>
    <x v="26"/>
    <x v="4"/>
    <x v="2"/>
  </r>
  <r>
    <x v="1589"/>
    <x v="404"/>
    <d v="2017-12-22T00:00:00"/>
    <s v="Standard Class"/>
    <s v="AH-10030"/>
    <s v="Aaron Hawkins"/>
    <x v="1"/>
    <x v="0"/>
    <x v="10"/>
    <x v="9"/>
    <n v="19134"/>
    <x v="3"/>
    <s v="OFF-AR-10003183"/>
    <s v="Office Supplies"/>
    <s v="Art"/>
    <x v="1399"/>
    <n v="18.704000000000001"/>
    <n v="7"/>
    <x v="2"/>
    <n v="2.3380000000000001"/>
    <x v="15"/>
    <x v="4"/>
    <x v="3"/>
  </r>
  <r>
    <x v="1590"/>
    <x v="598"/>
    <d v="2014-05-20T00:00:00"/>
    <s v="Second Class"/>
    <s v="TT-21070"/>
    <s v="Ted Trevino"/>
    <x v="0"/>
    <x v="0"/>
    <x v="59"/>
    <x v="24"/>
    <n v="44312"/>
    <x v="3"/>
    <s v="FUR-FU-10000308"/>
    <s v="Furniture"/>
    <s v="Furnishings"/>
    <x v="1278"/>
    <n v="149.232"/>
    <n v="3"/>
    <x v="2"/>
    <n v="3.7307999999999999"/>
    <x v="15"/>
    <x v="5"/>
    <x v="2"/>
  </r>
  <r>
    <x v="1590"/>
    <x v="598"/>
    <d v="2014-05-20T00:00:00"/>
    <s v="Second Class"/>
    <s v="TT-21070"/>
    <s v="Ted Trevino"/>
    <x v="0"/>
    <x v="0"/>
    <x v="59"/>
    <x v="24"/>
    <n v="44312"/>
    <x v="3"/>
    <s v="OFF-PA-10001526"/>
    <s v="Office Supplies"/>
    <s v="Paper"/>
    <x v="1039"/>
    <n v="15.936"/>
    <n v="4"/>
    <x v="2"/>
    <n v="5.7767999999999997"/>
    <x v="15"/>
    <x v="5"/>
    <x v="2"/>
  </r>
  <r>
    <x v="1591"/>
    <x v="849"/>
    <d v="2014-11-16T00:00:00"/>
    <s v="Standard Class"/>
    <s v="RD-19900"/>
    <s v="Ruben Dartt"/>
    <x v="0"/>
    <x v="0"/>
    <x v="70"/>
    <x v="1"/>
    <n v="92037"/>
    <x v="1"/>
    <s v="TEC-PH-10002103"/>
    <s v="Technology"/>
    <s v="Phones"/>
    <x v="539"/>
    <n v="601.53599999999994"/>
    <n v="8"/>
    <x v="2"/>
    <n v="60.153599999999997"/>
    <x v="13"/>
    <x v="0"/>
    <x v="2"/>
  </r>
  <r>
    <x v="1591"/>
    <x v="849"/>
    <d v="2014-11-16T00:00:00"/>
    <s v="Standard Class"/>
    <s v="RD-19900"/>
    <s v="Ruben Dartt"/>
    <x v="0"/>
    <x v="0"/>
    <x v="70"/>
    <x v="1"/>
    <n v="92037"/>
    <x v="1"/>
    <s v="TEC-AC-10004209"/>
    <s v="Technology"/>
    <s v="Accessories"/>
    <x v="908"/>
    <n v="10.99"/>
    <n v="1"/>
    <x v="0"/>
    <n v="4.2861000000000002"/>
    <x v="13"/>
    <x v="0"/>
    <x v="2"/>
  </r>
  <r>
    <x v="1591"/>
    <x v="849"/>
    <d v="2014-11-16T00:00:00"/>
    <s v="Standard Class"/>
    <s v="RD-19900"/>
    <s v="Ruben Dartt"/>
    <x v="0"/>
    <x v="0"/>
    <x v="70"/>
    <x v="1"/>
    <n v="92037"/>
    <x v="1"/>
    <s v="FUR-FU-10000397"/>
    <s v="Furniture"/>
    <s v="Furnishings"/>
    <x v="63"/>
    <n v="39.880000000000003"/>
    <n v="2"/>
    <x v="0"/>
    <n v="11.166399999999999"/>
    <x v="13"/>
    <x v="0"/>
    <x v="2"/>
  </r>
  <r>
    <x v="1591"/>
    <x v="849"/>
    <d v="2014-11-16T00:00:00"/>
    <s v="Standard Class"/>
    <s v="RD-19900"/>
    <s v="Ruben Dartt"/>
    <x v="0"/>
    <x v="0"/>
    <x v="70"/>
    <x v="1"/>
    <n v="92037"/>
    <x v="1"/>
    <s v="OFF-PA-10002137"/>
    <s v="Office Supplies"/>
    <s v="Paper"/>
    <x v="565"/>
    <n v="62.24"/>
    <n v="8"/>
    <x v="0"/>
    <n v="28.007999999999999"/>
    <x v="13"/>
    <x v="0"/>
    <x v="2"/>
  </r>
  <r>
    <x v="1591"/>
    <x v="849"/>
    <d v="2014-11-16T00:00:00"/>
    <s v="Standard Class"/>
    <s v="RD-19900"/>
    <s v="Ruben Dartt"/>
    <x v="0"/>
    <x v="0"/>
    <x v="70"/>
    <x v="1"/>
    <n v="92037"/>
    <x v="1"/>
    <s v="FUR-FU-10001867"/>
    <s v="Furniture"/>
    <s v="Furnishings"/>
    <x v="876"/>
    <n v="53.2"/>
    <n v="5"/>
    <x v="0"/>
    <n v="14.896000000000001"/>
    <x v="13"/>
    <x v="0"/>
    <x v="2"/>
  </r>
  <r>
    <x v="1591"/>
    <x v="849"/>
    <d v="2014-11-16T00:00:00"/>
    <s v="Standard Class"/>
    <s v="RD-19900"/>
    <s v="Ruben Dartt"/>
    <x v="0"/>
    <x v="0"/>
    <x v="70"/>
    <x v="1"/>
    <n v="92037"/>
    <x v="1"/>
    <s v="OFF-LA-10000407"/>
    <s v="Office Supplies"/>
    <s v="Labels"/>
    <x v="1495"/>
    <n v="39.840000000000003"/>
    <n v="8"/>
    <x v="0"/>
    <n v="18.3264"/>
    <x v="13"/>
    <x v="0"/>
    <x v="2"/>
  </r>
  <r>
    <x v="1592"/>
    <x v="850"/>
    <d v="2016-01-15T00:00:00"/>
    <s v="Standard Class"/>
    <s v="LA-16780"/>
    <s v="Laura Armstrong"/>
    <x v="1"/>
    <x v="0"/>
    <x v="201"/>
    <x v="1"/>
    <n v="93727"/>
    <x v="1"/>
    <s v="TEC-AC-10000420"/>
    <s v="Technology"/>
    <s v="Accessories"/>
    <x v="1496"/>
    <n v="349.95"/>
    <n v="5"/>
    <x v="0"/>
    <n v="118.983"/>
    <x v="3"/>
    <x v="9"/>
    <x v="0"/>
  </r>
  <r>
    <x v="1592"/>
    <x v="850"/>
    <d v="2016-01-15T00:00:00"/>
    <s v="Standard Class"/>
    <s v="LA-16780"/>
    <s v="Laura Armstrong"/>
    <x v="1"/>
    <x v="0"/>
    <x v="201"/>
    <x v="1"/>
    <n v="93727"/>
    <x v="1"/>
    <s v="TEC-PH-10002726"/>
    <s v="Technology"/>
    <s v="Phones"/>
    <x v="66"/>
    <n v="377.928"/>
    <n v="9"/>
    <x v="2"/>
    <n v="141.72300000000001"/>
    <x v="3"/>
    <x v="9"/>
    <x v="0"/>
  </r>
  <r>
    <x v="1593"/>
    <x v="585"/>
    <d v="2017-09-27T00:00:00"/>
    <s v="Standard Class"/>
    <s v="SH-19975"/>
    <s v="Sally Hughsby"/>
    <x v="1"/>
    <x v="0"/>
    <x v="352"/>
    <x v="5"/>
    <n v="77581"/>
    <x v="2"/>
    <s v="OFF-EN-10001415"/>
    <s v="Office Supplies"/>
    <s v="Envelopes"/>
    <x v="153"/>
    <n v="13.391999999999999"/>
    <n v="3"/>
    <x v="2"/>
    <n v="5.0220000000000002"/>
    <x v="6"/>
    <x v="8"/>
    <x v="3"/>
  </r>
  <r>
    <x v="1593"/>
    <x v="585"/>
    <d v="2017-09-27T00:00:00"/>
    <s v="Standard Class"/>
    <s v="SH-19975"/>
    <s v="Sally Hughsby"/>
    <x v="1"/>
    <x v="0"/>
    <x v="352"/>
    <x v="5"/>
    <n v="77581"/>
    <x v="2"/>
    <s v="OFF-BI-10000773"/>
    <s v="Office Supplies"/>
    <s v="Binders"/>
    <x v="386"/>
    <n v="11.228"/>
    <n v="7"/>
    <x v="3"/>
    <n v="-18.526199999999999"/>
    <x v="6"/>
    <x v="8"/>
    <x v="3"/>
  </r>
  <r>
    <x v="1594"/>
    <x v="851"/>
    <d v="2014-12-28T00:00:00"/>
    <s v="Standard Class"/>
    <s v="SF-20200"/>
    <s v="Sarah Foster"/>
    <x v="0"/>
    <x v="0"/>
    <x v="102"/>
    <x v="14"/>
    <n v="47374"/>
    <x v="2"/>
    <s v="OFF-AP-10002350"/>
    <s v="Office Supplies"/>
    <s v="Appliances"/>
    <x v="550"/>
    <n v="207.24"/>
    <n v="11"/>
    <x v="0"/>
    <n v="58.027200000000001"/>
    <x v="27"/>
    <x v="4"/>
    <x v="2"/>
  </r>
  <r>
    <x v="1595"/>
    <x v="439"/>
    <d v="2016-06-01T00:00:00"/>
    <s v="Standard Class"/>
    <s v="TH-21235"/>
    <s v="Tiffany House"/>
    <x v="1"/>
    <x v="0"/>
    <x v="10"/>
    <x v="9"/>
    <n v="19134"/>
    <x v="3"/>
    <s v="OFF-AR-10001919"/>
    <s v="Office Supplies"/>
    <s v="Art"/>
    <x v="862"/>
    <n v="1.504"/>
    <n v="1"/>
    <x v="2"/>
    <n v="0.16919999999999999"/>
    <x v="20"/>
    <x v="5"/>
    <x v="0"/>
  </r>
  <r>
    <x v="1595"/>
    <x v="439"/>
    <d v="2016-06-01T00:00:00"/>
    <s v="Standard Class"/>
    <s v="TH-21235"/>
    <s v="Tiffany House"/>
    <x v="1"/>
    <x v="0"/>
    <x v="10"/>
    <x v="9"/>
    <n v="19134"/>
    <x v="3"/>
    <s v="OFF-AP-10002082"/>
    <s v="Office Supplies"/>
    <s v="Appliances"/>
    <x v="1101"/>
    <n v="34.847999999999999"/>
    <n v="2"/>
    <x v="2"/>
    <n v="6.5339999999999998"/>
    <x v="20"/>
    <x v="5"/>
    <x v="0"/>
  </r>
  <r>
    <x v="1596"/>
    <x v="141"/>
    <d v="2017-07-10T00:00:00"/>
    <s v="First Class"/>
    <s v="VG-21790"/>
    <s v="Vivek Gonzalez"/>
    <x v="0"/>
    <x v="0"/>
    <x v="353"/>
    <x v="1"/>
    <n v="94403"/>
    <x v="1"/>
    <s v="OFF-LA-10002762"/>
    <s v="Office Supplies"/>
    <s v="Labels"/>
    <x v="49"/>
    <n v="75.180000000000007"/>
    <n v="6"/>
    <x v="0"/>
    <n v="35.334600000000002"/>
    <x v="0"/>
    <x v="7"/>
    <x v="3"/>
  </r>
  <r>
    <x v="1597"/>
    <x v="8"/>
    <d v="2014-05-17T00:00:00"/>
    <s v="Standard Class"/>
    <s v="NP-18325"/>
    <s v="Naresj Patel"/>
    <x v="0"/>
    <x v="0"/>
    <x v="182"/>
    <x v="1"/>
    <n v="94601"/>
    <x v="1"/>
    <s v="TEC-AC-10002800"/>
    <s v="Technology"/>
    <s v="Accessories"/>
    <x v="1216"/>
    <n v="149.97"/>
    <n v="3"/>
    <x v="0"/>
    <n v="52.4895"/>
    <x v="7"/>
    <x v="5"/>
    <x v="2"/>
  </r>
  <r>
    <x v="1598"/>
    <x v="468"/>
    <d v="2017-11-16T00:00:00"/>
    <s v="Standard Class"/>
    <s v="FH-14275"/>
    <s v="Frank Hawley"/>
    <x v="1"/>
    <x v="0"/>
    <x v="20"/>
    <x v="15"/>
    <n v="10024"/>
    <x v="3"/>
    <s v="OFF-BI-10003925"/>
    <s v="Office Supplies"/>
    <s v="Binders"/>
    <x v="758"/>
    <n v="931.17600000000004"/>
    <n v="3"/>
    <x v="2"/>
    <n v="314.27190000000002"/>
    <x v="13"/>
    <x v="0"/>
    <x v="3"/>
  </r>
  <r>
    <x v="1598"/>
    <x v="468"/>
    <d v="2017-11-16T00:00:00"/>
    <s v="Standard Class"/>
    <s v="FH-14275"/>
    <s v="Frank Hawley"/>
    <x v="1"/>
    <x v="0"/>
    <x v="20"/>
    <x v="15"/>
    <n v="10024"/>
    <x v="3"/>
    <s v="TEC-PH-10002200"/>
    <s v="Technology"/>
    <s v="Phones"/>
    <x v="1480"/>
    <n v="430.88"/>
    <n v="2"/>
    <x v="0"/>
    <n v="124.9552"/>
    <x v="13"/>
    <x v="0"/>
    <x v="3"/>
  </r>
  <r>
    <x v="1599"/>
    <x v="653"/>
    <d v="2015-10-08T00:00:00"/>
    <s v="Standard Class"/>
    <s v="JP-15460"/>
    <s v="Jennifer Patt"/>
    <x v="1"/>
    <x v="0"/>
    <x v="80"/>
    <x v="30"/>
    <n v="8701"/>
    <x v="3"/>
    <s v="OFF-PA-10001295"/>
    <s v="Office Supplies"/>
    <s v="Paper"/>
    <x v="1220"/>
    <n v="94.85"/>
    <n v="5"/>
    <x v="0"/>
    <n v="45.527999999999999"/>
    <x v="28"/>
    <x v="2"/>
    <x v="1"/>
  </r>
  <r>
    <x v="1599"/>
    <x v="653"/>
    <d v="2015-10-08T00:00:00"/>
    <s v="Standard Class"/>
    <s v="JP-15460"/>
    <s v="Jennifer Patt"/>
    <x v="1"/>
    <x v="0"/>
    <x v="80"/>
    <x v="30"/>
    <n v="8701"/>
    <x v="3"/>
    <s v="OFF-EN-10002500"/>
    <s v="Office Supplies"/>
    <s v="Envelopes"/>
    <x v="118"/>
    <n v="51.12"/>
    <n v="4"/>
    <x v="0"/>
    <n v="23.004000000000001"/>
    <x v="28"/>
    <x v="2"/>
    <x v="1"/>
  </r>
  <r>
    <x v="1599"/>
    <x v="653"/>
    <d v="2015-10-08T00:00:00"/>
    <s v="Standard Class"/>
    <s v="JP-15460"/>
    <s v="Jennifer Patt"/>
    <x v="1"/>
    <x v="0"/>
    <x v="80"/>
    <x v="30"/>
    <n v="8701"/>
    <x v="3"/>
    <s v="TEC-AC-10000892"/>
    <s v="Technology"/>
    <s v="Accessories"/>
    <x v="293"/>
    <n v="90"/>
    <n v="1"/>
    <x v="0"/>
    <n v="32.4"/>
    <x v="28"/>
    <x v="2"/>
    <x v="1"/>
  </r>
  <r>
    <x v="1600"/>
    <x v="852"/>
    <d v="2014-10-05T00:00:00"/>
    <s v="First Class"/>
    <s v="ES-14080"/>
    <s v="Erin Smith"/>
    <x v="1"/>
    <x v="0"/>
    <x v="228"/>
    <x v="16"/>
    <n v="85281"/>
    <x v="1"/>
    <s v="OFF-PA-10001838"/>
    <s v="Office Supplies"/>
    <s v="Paper"/>
    <x v="1008"/>
    <n v="9.4079999999999995"/>
    <n v="2"/>
    <x v="2"/>
    <n v="3.4104000000000001"/>
    <x v="28"/>
    <x v="2"/>
    <x v="2"/>
  </r>
  <r>
    <x v="1600"/>
    <x v="852"/>
    <d v="2014-10-05T00:00:00"/>
    <s v="First Class"/>
    <s v="ES-14080"/>
    <s v="Erin Smith"/>
    <x v="1"/>
    <x v="0"/>
    <x v="228"/>
    <x v="16"/>
    <n v="85281"/>
    <x v="1"/>
    <s v="OFF-FA-10000735"/>
    <s v="Office Supplies"/>
    <s v="Fasteners"/>
    <x v="128"/>
    <n v="4.6719999999999997"/>
    <n v="2"/>
    <x v="2"/>
    <n v="1.46"/>
    <x v="28"/>
    <x v="2"/>
    <x v="2"/>
  </r>
  <r>
    <x v="1600"/>
    <x v="852"/>
    <d v="2014-10-05T00:00:00"/>
    <s v="First Class"/>
    <s v="ES-14080"/>
    <s v="Erin Smith"/>
    <x v="1"/>
    <x v="0"/>
    <x v="228"/>
    <x v="16"/>
    <n v="85281"/>
    <x v="1"/>
    <s v="TEC-PH-10001760"/>
    <s v="Technology"/>
    <s v="Phones"/>
    <x v="257"/>
    <n v="318.39999999999998"/>
    <n v="2"/>
    <x v="2"/>
    <n v="107.46"/>
    <x v="28"/>
    <x v="2"/>
    <x v="2"/>
  </r>
  <r>
    <x v="1600"/>
    <x v="852"/>
    <d v="2014-10-05T00:00:00"/>
    <s v="First Class"/>
    <s v="ES-14080"/>
    <s v="Erin Smith"/>
    <x v="1"/>
    <x v="0"/>
    <x v="228"/>
    <x v="16"/>
    <n v="85281"/>
    <x v="1"/>
    <s v="OFF-EN-10004846"/>
    <s v="Office Supplies"/>
    <s v="Envelopes"/>
    <x v="1497"/>
    <n v="12.768000000000001"/>
    <n v="6"/>
    <x v="2"/>
    <n v="4.6284000000000001"/>
    <x v="28"/>
    <x v="2"/>
    <x v="2"/>
  </r>
  <r>
    <x v="1600"/>
    <x v="852"/>
    <d v="2014-10-05T00:00:00"/>
    <s v="First Class"/>
    <s v="ES-14080"/>
    <s v="Erin Smith"/>
    <x v="1"/>
    <x v="0"/>
    <x v="228"/>
    <x v="16"/>
    <n v="85281"/>
    <x v="1"/>
    <s v="OFF-SU-10003567"/>
    <s v="Office Supplies"/>
    <s v="Supplies"/>
    <x v="1498"/>
    <n v="15.36"/>
    <n v="2"/>
    <x v="2"/>
    <n v="-3.2639999999999998"/>
    <x v="28"/>
    <x v="2"/>
    <x v="2"/>
  </r>
  <r>
    <x v="1600"/>
    <x v="852"/>
    <d v="2014-10-05T00:00:00"/>
    <s v="First Class"/>
    <s v="ES-14080"/>
    <s v="Erin Smith"/>
    <x v="1"/>
    <x v="0"/>
    <x v="228"/>
    <x v="16"/>
    <n v="85281"/>
    <x v="1"/>
    <s v="TEC-PH-10001557"/>
    <s v="Technology"/>
    <s v="Phones"/>
    <x v="664"/>
    <n v="230.376"/>
    <n v="3"/>
    <x v="2"/>
    <n v="20.157900000000001"/>
    <x v="28"/>
    <x v="2"/>
    <x v="2"/>
  </r>
  <r>
    <x v="1600"/>
    <x v="852"/>
    <d v="2014-10-05T00:00:00"/>
    <s v="First Class"/>
    <s v="ES-14080"/>
    <s v="Erin Smith"/>
    <x v="1"/>
    <x v="0"/>
    <x v="228"/>
    <x v="16"/>
    <n v="85281"/>
    <x v="1"/>
    <s v="TEC-AC-10003038"/>
    <s v="Technology"/>
    <s v="Accessories"/>
    <x v="1033"/>
    <n v="7.16"/>
    <n v="1"/>
    <x v="2"/>
    <n v="-8.9499999999999996E-2"/>
    <x v="28"/>
    <x v="2"/>
    <x v="2"/>
  </r>
  <r>
    <x v="1601"/>
    <x v="430"/>
    <d v="2014-08-16T00:00:00"/>
    <s v="Standard Class"/>
    <s v="KL-16645"/>
    <s v="Ken Lonsdale"/>
    <x v="0"/>
    <x v="0"/>
    <x v="20"/>
    <x v="15"/>
    <n v="10035"/>
    <x v="3"/>
    <s v="OFF-ST-10004459"/>
    <s v="Office Supplies"/>
    <s v="Storage"/>
    <x v="459"/>
    <n v="375.34"/>
    <n v="1"/>
    <x v="0"/>
    <n v="18.766999999999999"/>
    <x v="2"/>
    <x v="6"/>
    <x v="2"/>
  </r>
  <r>
    <x v="1602"/>
    <x v="853"/>
    <d v="2017-09-05T00:00:00"/>
    <s v="Second Class"/>
    <s v="BN-11515"/>
    <s v="Bradley Nguyen"/>
    <x v="0"/>
    <x v="0"/>
    <x v="20"/>
    <x v="15"/>
    <n v="10009"/>
    <x v="3"/>
    <s v="FUR-FU-10004960"/>
    <s v="Furniture"/>
    <s v="Furnishings"/>
    <x v="928"/>
    <n v="114.9"/>
    <n v="5"/>
    <x v="0"/>
    <n v="39.066000000000003"/>
    <x v="26"/>
    <x v="8"/>
    <x v="3"/>
  </r>
  <r>
    <x v="1603"/>
    <x v="513"/>
    <d v="2017-04-22T00:00:00"/>
    <s v="Standard Class"/>
    <s v="ND-18370"/>
    <s v="Natalie DeCherney"/>
    <x v="0"/>
    <x v="0"/>
    <x v="12"/>
    <x v="5"/>
    <n v="77095"/>
    <x v="2"/>
    <s v="OFF-BI-10000632"/>
    <s v="Office Supplies"/>
    <s v="Binders"/>
    <x v="1297"/>
    <n v="26.045999999999999"/>
    <n v="3"/>
    <x v="3"/>
    <n v="-44.278199999999998"/>
    <x v="9"/>
    <x v="3"/>
    <x v="3"/>
  </r>
  <r>
    <x v="1603"/>
    <x v="513"/>
    <d v="2017-04-22T00:00:00"/>
    <s v="Standard Class"/>
    <s v="ND-18370"/>
    <s v="Natalie DeCherney"/>
    <x v="0"/>
    <x v="0"/>
    <x v="12"/>
    <x v="5"/>
    <n v="77095"/>
    <x v="2"/>
    <s v="OFF-BI-10001107"/>
    <s v="Office Supplies"/>
    <s v="Binders"/>
    <x v="497"/>
    <n v="2.8959999999999999"/>
    <n v="1"/>
    <x v="3"/>
    <n v="-4.7784000000000004"/>
    <x v="9"/>
    <x v="3"/>
    <x v="3"/>
  </r>
  <r>
    <x v="1603"/>
    <x v="513"/>
    <d v="2017-04-22T00:00:00"/>
    <s v="Standard Class"/>
    <s v="ND-18370"/>
    <s v="Natalie DeCherney"/>
    <x v="0"/>
    <x v="0"/>
    <x v="12"/>
    <x v="5"/>
    <n v="77095"/>
    <x v="2"/>
    <s v="OFF-ST-10002301"/>
    <s v="Office Supplies"/>
    <s v="Storage"/>
    <x v="1499"/>
    <n v="32.543999999999997"/>
    <n v="2"/>
    <x v="2"/>
    <n v="-7.7291999999999996"/>
    <x v="9"/>
    <x v="3"/>
    <x v="3"/>
  </r>
  <r>
    <x v="1604"/>
    <x v="423"/>
    <d v="2016-04-27T00:00:00"/>
    <s v="First Class"/>
    <s v="JL-15130"/>
    <s v="Jack Lebron"/>
    <x v="0"/>
    <x v="0"/>
    <x v="169"/>
    <x v="1"/>
    <n v="92503"/>
    <x v="1"/>
    <s v="OFF-BI-10003355"/>
    <s v="Office Supplies"/>
    <s v="Binders"/>
    <x v="591"/>
    <n v="3.984"/>
    <n v="1"/>
    <x v="2"/>
    <n v="1.3944000000000001"/>
    <x v="16"/>
    <x v="3"/>
    <x v="0"/>
  </r>
  <r>
    <x v="1605"/>
    <x v="804"/>
    <d v="2016-01-15T00:00:00"/>
    <s v="Same Day"/>
    <s v="RC-19825"/>
    <s v="Roy Collins"/>
    <x v="0"/>
    <x v="0"/>
    <x v="54"/>
    <x v="29"/>
    <n v="6824"/>
    <x v="3"/>
    <s v="FUR-TA-10002903"/>
    <s v="Furniture"/>
    <s v="Tables"/>
    <x v="258"/>
    <n v="181.797"/>
    <n v="1"/>
    <x v="4"/>
    <n v="-15.582599999999999"/>
    <x v="4"/>
    <x v="9"/>
    <x v="0"/>
  </r>
  <r>
    <x v="1606"/>
    <x v="440"/>
    <d v="2016-05-02T00:00:00"/>
    <s v="Same Day"/>
    <s v="CC-12475"/>
    <s v="Cindy Chapman"/>
    <x v="0"/>
    <x v="0"/>
    <x v="20"/>
    <x v="15"/>
    <n v="10024"/>
    <x v="3"/>
    <s v="OFF-ST-10001580"/>
    <s v="Office Supplies"/>
    <s v="Storage"/>
    <x v="355"/>
    <n v="44.94"/>
    <n v="3"/>
    <x v="0"/>
    <n v="12.5832"/>
    <x v="28"/>
    <x v="5"/>
    <x v="0"/>
  </r>
  <r>
    <x v="1606"/>
    <x v="440"/>
    <d v="2016-05-02T00:00:00"/>
    <s v="Same Day"/>
    <s v="CC-12475"/>
    <s v="Cindy Chapman"/>
    <x v="0"/>
    <x v="0"/>
    <x v="20"/>
    <x v="15"/>
    <n v="10024"/>
    <x v="3"/>
    <s v="OFF-BI-10000315"/>
    <s v="Office Supplies"/>
    <s v="Binders"/>
    <x v="412"/>
    <n v="45.576000000000001"/>
    <n v="3"/>
    <x v="2"/>
    <n v="15.951599999999999"/>
    <x v="28"/>
    <x v="5"/>
    <x v="0"/>
  </r>
  <r>
    <x v="1607"/>
    <x v="73"/>
    <d v="2016-11-27T00:00:00"/>
    <s v="Standard Class"/>
    <s v="DW-13195"/>
    <s v="David Wiener"/>
    <x v="1"/>
    <x v="0"/>
    <x v="12"/>
    <x v="5"/>
    <n v="77095"/>
    <x v="2"/>
    <s v="FUR-CH-10003774"/>
    <s v="Furniture"/>
    <s v="Chairs"/>
    <x v="1194"/>
    <n v="318.43"/>
    <n v="5"/>
    <x v="4"/>
    <n v="-77.332999999999998"/>
    <x v="14"/>
    <x v="0"/>
    <x v="0"/>
  </r>
  <r>
    <x v="1607"/>
    <x v="73"/>
    <d v="2016-11-27T00:00:00"/>
    <s v="Standard Class"/>
    <s v="DW-13195"/>
    <s v="David Wiener"/>
    <x v="1"/>
    <x v="0"/>
    <x v="12"/>
    <x v="5"/>
    <n v="77095"/>
    <x v="2"/>
    <s v="TEC-PH-10003095"/>
    <s v="Technology"/>
    <s v="Phones"/>
    <x v="1500"/>
    <n v="122.92"/>
    <n v="7"/>
    <x v="2"/>
    <n v="46.094999999999999"/>
    <x v="14"/>
    <x v="0"/>
    <x v="0"/>
  </r>
  <r>
    <x v="1607"/>
    <x v="73"/>
    <d v="2016-11-27T00:00:00"/>
    <s v="Standard Class"/>
    <s v="DW-13195"/>
    <s v="David Wiener"/>
    <x v="1"/>
    <x v="0"/>
    <x v="12"/>
    <x v="5"/>
    <n v="77095"/>
    <x v="2"/>
    <s v="FUR-FU-10000023"/>
    <s v="Furniture"/>
    <s v="Furnishings"/>
    <x v="325"/>
    <n v="7.0679999999999996"/>
    <n v="3"/>
    <x v="7"/>
    <n v="-2.8271999999999999"/>
    <x v="14"/>
    <x v="0"/>
    <x v="0"/>
  </r>
  <r>
    <x v="1608"/>
    <x v="854"/>
    <d v="2016-02-03T00:00:00"/>
    <s v="First Class"/>
    <s v="CK-12760"/>
    <s v="Cyma Kinney"/>
    <x v="1"/>
    <x v="0"/>
    <x v="81"/>
    <x v="17"/>
    <n v="22204"/>
    <x v="0"/>
    <s v="OFF-ST-10002214"/>
    <s v="Office Supplies"/>
    <s v="Storage"/>
    <x v="1003"/>
    <n v="56.45"/>
    <n v="5"/>
    <x v="0"/>
    <n v="14.677"/>
    <x v="26"/>
    <x v="11"/>
    <x v="0"/>
  </r>
  <r>
    <x v="1609"/>
    <x v="185"/>
    <d v="2017-04-05T00:00:00"/>
    <s v="Second Class"/>
    <s v="EG-13900"/>
    <s v="Emily Grady"/>
    <x v="0"/>
    <x v="0"/>
    <x v="22"/>
    <x v="10"/>
    <n v="60623"/>
    <x v="2"/>
    <s v="OFF-BI-10002799"/>
    <s v="Office Supplies"/>
    <s v="Binders"/>
    <x v="1459"/>
    <n v="13.468"/>
    <n v="13"/>
    <x v="3"/>
    <n v="-22.895600000000002"/>
    <x v="23"/>
    <x v="10"/>
    <x v="3"/>
  </r>
  <r>
    <x v="1610"/>
    <x v="96"/>
    <d v="2017-12-05T00:00:00"/>
    <s v="Standard Class"/>
    <s v="SJ-20215"/>
    <s v="Sarah Jordon"/>
    <x v="0"/>
    <x v="0"/>
    <x v="55"/>
    <x v="5"/>
    <n v="75051"/>
    <x v="2"/>
    <s v="TEC-PH-10004912"/>
    <s v="Technology"/>
    <s v="Phones"/>
    <x v="1501"/>
    <n v="219.8"/>
    <n v="5"/>
    <x v="2"/>
    <n v="24.727499999999999"/>
    <x v="26"/>
    <x v="4"/>
    <x v="3"/>
  </r>
  <r>
    <x v="1610"/>
    <x v="96"/>
    <d v="2017-12-05T00:00:00"/>
    <s v="Standard Class"/>
    <s v="SJ-20215"/>
    <s v="Sarah Jordon"/>
    <x v="0"/>
    <x v="0"/>
    <x v="55"/>
    <x v="5"/>
    <n v="75051"/>
    <x v="2"/>
    <s v="FUR-CH-10002602"/>
    <s v="Furniture"/>
    <s v="Chairs"/>
    <x v="291"/>
    <n v="317.05799999999999"/>
    <n v="3"/>
    <x v="4"/>
    <n v="-18.117599999999999"/>
    <x v="26"/>
    <x v="4"/>
    <x v="3"/>
  </r>
  <r>
    <x v="1611"/>
    <x v="389"/>
    <d v="2017-12-12T00:00:00"/>
    <s v="Second Class"/>
    <s v="BP-11185"/>
    <s v="Ben Peterman"/>
    <x v="1"/>
    <x v="0"/>
    <x v="4"/>
    <x v="4"/>
    <n v="98103"/>
    <x v="1"/>
    <s v="TEC-AC-10004510"/>
    <s v="Technology"/>
    <s v="Accessories"/>
    <x v="953"/>
    <n v="49.08"/>
    <n v="3"/>
    <x v="0"/>
    <n v="4.9080000000000004"/>
    <x v="13"/>
    <x v="4"/>
    <x v="3"/>
  </r>
  <r>
    <x v="1611"/>
    <x v="389"/>
    <d v="2017-12-12T00:00:00"/>
    <s v="Second Class"/>
    <s v="BP-11185"/>
    <s v="Ben Peterman"/>
    <x v="1"/>
    <x v="0"/>
    <x v="4"/>
    <x v="4"/>
    <n v="98103"/>
    <x v="1"/>
    <s v="OFF-ST-10000060"/>
    <s v="Office Supplies"/>
    <s v="Storage"/>
    <x v="392"/>
    <n v="324.89999999999998"/>
    <n v="5"/>
    <x v="0"/>
    <n v="38.988"/>
    <x v="13"/>
    <x v="4"/>
    <x v="3"/>
  </r>
  <r>
    <x v="1611"/>
    <x v="389"/>
    <d v="2017-12-12T00:00:00"/>
    <s v="Second Class"/>
    <s v="BP-11185"/>
    <s v="Ben Peterman"/>
    <x v="1"/>
    <x v="0"/>
    <x v="4"/>
    <x v="4"/>
    <n v="98103"/>
    <x v="1"/>
    <s v="OFF-AR-10000799"/>
    <s v="Office Supplies"/>
    <s v="Art"/>
    <x v="1502"/>
    <n v="18.239999999999998"/>
    <n v="3"/>
    <x v="0"/>
    <n v="5.2896000000000001"/>
    <x v="13"/>
    <x v="4"/>
    <x v="3"/>
  </r>
  <r>
    <x v="1612"/>
    <x v="42"/>
    <d v="2016-09-21T00:00:00"/>
    <s v="Standard Class"/>
    <s v="SJ-20125"/>
    <s v="Sanjit Jacobs"/>
    <x v="2"/>
    <x v="0"/>
    <x v="4"/>
    <x v="4"/>
    <n v="98103"/>
    <x v="1"/>
    <s v="FUR-CH-10004875"/>
    <s v="Furniture"/>
    <s v="Chairs"/>
    <x v="1445"/>
    <n v="113.88800000000001"/>
    <n v="2"/>
    <x v="2"/>
    <n v="9.9651999999999994"/>
    <x v="11"/>
    <x v="8"/>
    <x v="0"/>
  </r>
  <r>
    <x v="1612"/>
    <x v="42"/>
    <d v="2016-09-21T00:00:00"/>
    <s v="Standard Class"/>
    <s v="SJ-20125"/>
    <s v="Sanjit Jacobs"/>
    <x v="2"/>
    <x v="0"/>
    <x v="4"/>
    <x v="4"/>
    <n v="98103"/>
    <x v="1"/>
    <s v="TEC-PH-10002085"/>
    <s v="Technology"/>
    <s v="Phones"/>
    <x v="665"/>
    <n v="105.584"/>
    <n v="2"/>
    <x v="2"/>
    <n v="7.9188000000000001"/>
    <x v="11"/>
    <x v="8"/>
    <x v="0"/>
  </r>
  <r>
    <x v="1613"/>
    <x v="443"/>
    <d v="2016-12-29T00:00:00"/>
    <s v="Standard Class"/>
    <s v="MC-17590"/>
    <s v="Matt Collister"/>
    <x v="1"/>
    <x v="0"/>
    <x v="354"/>
    <x v="12"/>
    <n v="49505"/>
    <x v="2"/>
    <s v="OFF-FA-10000992"/>
    <s v="Office Supplies"/>
    <s v="Fasteners"/>
    <x v="1042"/>
    <n v="24.85"/>
    <n v="7"/>
    <x v="0"/>
    <n v="11.679500000000001"/>
    <x v="27"/>
    <x v="4"/>
    <x v="0"/>
  </r>
  <r>
    <x v="1614"/>
    <x v="827"/>
    <d v="2017-04-19T00:00:00"/>
    <s v="First Class"/>
    <s v="BG-11740"/>
    <s v="Bruce Geld"/>
    <x v="0"/>
    <x v="0"/>
    <x v="10"/>
    <x v="9"/>
    <n v="19120"/>
    <x v="3"/>
    <s v="FUR-FU-10001473"/>
    <s v="Furniture"/>
    <s v="Furnishings"/>
    <x v="1253"/>
    <n v="60.311999999999998"/>
    <n v="3"/>
    <x v="2"/>
    <n v="5.2773000000000003"/>
    <x v="11"/>
    <x v="3"/>
    <x v="3"/>
  </r>
  <r>
    <x v="1615"/>
    <x v="855"/>
    <d v="2017-10-30T00:00:00"/>
    <s v="Second Class"/>
    <s v="MA-17560"/>
    <s v="Matt Abelman"/>
    <x v="2"/>
    <x v="0"/>
    <x v="22"/>
    <x v="10"/>
    <n v="60610"/>
    <x v="2"/>
    <s v="OFF-AR-10003045"/>
    <s v="Office Supplies"/>
    <s v="Art"/>
    <x v="425"/>
    <n v="7.056"/>
    <n v="3"/>
    <x v="2"/>
    <n v="2.2050000000000001"/>
    <x v="8"/>
    <x v="2"/>
    <x v="3"/>
  </r>
  <r>
    <x v="1615"/>
    <x v="855"/>
    <d v="2017-10-30T00:00:00"/>
    <s v="Second Class"/>
    <s v="MA-17560"/>
    <s v="Matt Abelman"/>
    <x v="2"/>
    <x v="0"/>
    <x v="22"/>
    <x v="10"/>
    <n v="60610"/>
    <x v="2"/>
    <s v="TEC-PH-10001536"/>
    <s v="Technology"/>
    <s v="Phones"/>
    <x v="1243"/>
    <n v="27.184000000000001"/>
    <n v="2"/>
    <x v="2"/>
    <n v="2.0388000000000002"/>
    <x v="8"/>
    <x v="2"/>
    <x v="3"/>
  </r>
  <r>
    <x v="1616"/>
    <x v="630"/>
    <d v="2016-07-14T00:00:00"/>
    <s v="Standard Class"/>
    <s v="CC-12220"/>
    <s v="Chris Cortes"/>
    <x v="0"/>
    <x v="0"/>
    <x v="4"/>
    <x v="4"/>
    <n v="98105"/>
    <x v="1"/>
    <s v="TEC-PH-10001580"/>
    <s v="Technology"/>
    <s v="Phones"/>
    <x v="234"/>
    <n v="107.98399999999999"/>
    <n v="1"/>
    <x v="2"/>
    <n v="9.4486000000000008"/>
    <x v="0"/>
    <x v="7"/>
    <x v="0"/>
  </r>
  <r>
    <x v="1616"/>
    <x v="630"/>
    <d v="2016-07-14T00:00:00"/>
    <s v="Standard Class"/>
    <s v="CC-12220"/>
    <s v="Chris Cortes"/>
    <x v="0"/>
    <x v="0"/>
    <x v="4"/>
    <x v="4"/>
    <n v="98105"/>
    <x v="1"/>
    <s v="OFF-BI-10004209"/>
    <s v="Office Supplies"/>
    <s v="Binders"/>
    <x v="1215"/>
    <n v="19.295999999999999"/>
    <n v="3"/>
    <x v="2"/>
    <n v="6.03"/>
    <x v="0"/>
    <x v="7"/>
    <x v="0"/>
  </r>
  <r>
    <x v="1617"/>
    <x v="101"/>
    <d v="2015-08-14T00:00:00"/>
    <s v="Standard Class"/>
    <s v="RA-19885"/>
    <s v="Ruben Ausman"/>
    <x v="1"/>
    <x v="0"/>
    <x v="108"/>
    <x v="2"/>
    <n v="32216"/>
    <x v="0"/>
    <s v="OFF-LA-10001613"/>
    <s v="Office Supplies"/>
    <s v="Labels"/>
    <x v="743"/>
    <n v="4.6079999999999997"/>
    <n v="2"/>
    <x v="2"/>
    <n v="1.6704000000000001"/>
    <x v="3"/>
    <x v="6"/>
    <x v="1"/>
  </r>
  <r>
    <x v="1618"/>
    <x v="10"/>
    <d v="2016-12-14T00:00:00"/>
    <s v="Second Class"/>
    <s v="DK-12835"/>
    <s v="Damala Kotsonis"/>
    <x v="1"/>
    <x v="0"/>
    <x v="47"/>
    <x v="18"/>
    <n v="37064"/>
    <x v="0"/>
    <s v="FUR-TA-10001676"/>
    <s v="Furniture"/>
    <s v="Tables"/>
    <x v="966"/>
    <n v="79.974000000000004"/>
    <n v="3"/>
    <x v="10"/>
    <n v="-29.323799999999999"/>
    <x v="3"/>
    <x v="4"/>
    <x v="0"/>
  </r>
  <r>
    <x v="1618"/>
    <x v="10"/>
    <d v="2016-12-14T00:00:00"/>
    <s v="Second Class"/>
    <s v="DK-12835"/>
    <s v="Damala Kotsonis"/>
    <x v="1"/>
    <x v="0"/>
    <x v="47"/>
    <x v="18"/>
    <n v="37064"/>
    <x v="0"/>
    <s v="OFF-BI-10003712"/>
    <s v="Office Supplies"/>
    <s v="Binders"/>
    <x v="696"/>
    <n v="2.9460000000000002"/>
    <n v="2"/>
    <x v="6"/>
    <n v="-2.0621999999999998"/>
    <x v="3"/>
    <x v="4"/>
    <x v="0"/>
  </r>
  <r>
    <x v="1619"/>
    <x v="373"/>
    <d v="2016-11-17T00:00:00"/>
    <s v="Standard Class"/>
    <s v="LB-16795"/>
    <s v="Laurel Beltran"/>
    <x v="2"/>
    <x v="0"/>
    <x v="336"/>
    <x v="10"/>
    <n v="60035"/>
    <x v="2"/>
    <s v="OFF-BI-10000285"/>
    <s v="Office Supplies"/>
    <s v="Binders"/>
    <x v="461"/>
    <n v="3.1360000000000001"/>
    <n v="2"/>
    <x v="3"/>
    <n v="-4.7039999999999997"/>
    <x v="7"/>
    <x v="0"/>
    <x v="0"/>
  </r>
  <r>
    <x v="1620"/>
    <x v="687"/>
    <d v="2014-11-15T00:00:00"/>
    <s v="First Class"/>
    <s v="CM-11815"/>
    <s v="Candace McMahon"/>
    <x v="1"/>
    <x v="0"/>
    <x v="45"/>
    <x v="5"/>
    <n v="77506"/>
    <x v="2"/>
    <s v="OFF-PA-10004609"/>
    <s v="Office Supplies"/>
    <s v="Paper"/>
    <x v="1503"/>
    <n v="20.736000000000001"/>
    <n v="4"/>
    <x v="2"/>
    <n v="7.2576000000000001"/>
    <x v="19"/>
    <x v="0"/>
    <x v="2"/>
  </r>
  <r>
    <x v="1621"/>
    <x v="664"/>
    <d v="2014-11-19T00:00:00"/>
    <s v="First Class"/>
    <s v="TS-21205"/>
    <s v="Thomas Seio"/>
    <x v="1"/>
    <x v="0"/>
    <x v="8"/>
    <x v="1"/>
    <n v="94109"/>
    <x v="1"/>
    <s v="TEC-AC-10001314"/>
    <s v="Technology"/>
    <s v="Accessories"/>
    <x v="952"/>
    <n v="99.98"/>
    <n v="2"/>
    <x v="0"/>
    <n v="7.9984000000000002"/>
    <x v="11"/>
    <x v="0"/>
    <x v="2"/>
  </r>
  <r>
    <x v="1621"/>
    <x v="664"/>
    <d v="2014-11-19T00:00:00"/>
    <s v="First Class"/>
    <s v="TS-21205"/>
    <s v="Thomas Seio"/>
    <x v="1"/>
    <x v="0"/>
    <x v="8"/>
    <x v="1"/>
    <n v="94109"/>
    <x v="1"/>
    <s v="OFF-PA-10003395"/>
    <s v="Office Supplies"/>
    <s v="Paper"/>
    <x v="656"/>
    <n v="733.95"/>
    <n v="7"/>
    <x v="0"/>
    <n v="352.29599999999999"/>
    <x v="11"/>
    <x v="0"/>
    <x v="2"/>
  </r>
  <r>
    <x v="1621"/>
    <x v="664"/>
    <d v="2014-11-19T00:00:00"/>
    <s v="First Class"/>
    <s v="TS-21205"/>
    <s v="Thomas Seio"/>
    <x v="1"/>
    <x v="0"/>
    <x v="8"/>
    <x v="1"/>
    <n v="94109"/>
    <x v="1"/>
    <s v="OFF-AP-10001242"/>
    <s v="Office Supplies"/>
    <s v="Appliances"/>
    <x v="1417"/>
    <n v="241.44"/>
    <n v="3"/>
    <x v="0"/>
    <n v="72.432000000000002"/>
    <x v="11"/>
    <x v="0"/>
    <x v="2"/>
  </r>
  <r>
    <x v="1622"/>
    <x v="758"/>
    <d v="2016-03-08T00:00:00"/>
    <s v="Second Class"/>
    <s v="RF-19345"/>
    <s v="Randy Ferguson"/>
    <x v="1"/>
    <x v="0"/>
    <x v="100"/>
    <x v="2"/>
    <n v="33180"/>
    <x v="0"/>
    <s v="OFF-LA-10001641"/>
    <s v="Office Supplies"/>
    <s v="Labels"/>
    <x v="1031"/>
    <n v="10.08"/>
    <n v="4"/>
    <x v="2"/>
    <n v="3.528"/>
    <x v="18"/>
    <x v="10"/>
    <x v="0"/>
  </r>
  <r>
    <x v="1623"/>
    <x v="856"/>
    <d v="2014-10-15T00:00:00"/>
    <s v="Standard Class"/>
    <s v="JF-15565"/>
    <s v="Jill Fjeld"/>
    <x v="0"/>
    <x v="0"/>
    <x v="10"/>
    <x v="9"/>
    <n v="19120"/>
    <x v="3"/>
    <s v="OFF-ST-10003816"/>
    <s v="Office Supplies"/>
    <s v="Storage"/>
    <x v="717"/>
    <n v="281.904"/>
    <n v="2"/>
    <x v="2"/>
    <n v="10.571400000000001"/>
    <x v="2"/>
    <x v="2"/>
    <x v="2"/>
  </r>
  <r>
    <x v="1623"/>
    <x v="856"/>
    <d v="2014-10-15T00:00:00"/>
    <s v="Standard Class"/>
    <s v="JF-15565"/>
    <s v="Jill Fjeld"/>
    <x v="0"/>
    <x v="0"/>
    <x v="10"/>
    <x v="9"/>
    <n v="19120"/>
    <x v="3"/>
    <s v="OFF-EN-10002230"/>
    <s v="Office Supplies"/>
    <s v="Envelopes"/>
    <x v="555"/>
    <n v="201.43199999999999"/>
    <n v="3"/>
    <x v="2"/>
    <n v="67.9833"/>
    <x v="2"/>
    <x v="2"/>
    <x v="2"/>
  </r>
  <r>
    <x v="1624"/>
    <x v="857"/>
    <d v="2014-05-29T00:00:00"/>
    <s v="Standard Class"/>
    <s v="EH-14185"/>
    <s v="Evan Henry"/>
    <x v="0"/>
    <x v="0"/>
    <x v="27"/>
    <x v="19"/>
    <n v="35601"/>
    <x v="0"/>
    <s v="TEC-PH-10002660"/>
    <s v="Technology"/>
    <s v="Phones"/>
    <x v="704"/>
    <n v="135.97999999999999"/>
    <n v="2"/>
    <x v="0"/>
    <n v="33.994999999999997"/>
    <x v="6"/>
    <x v="5"/>
    <x v="2"/>
  </r>
  <r>
    <x v="1624"/>
    <x v="857"/>
    <d v="2014-05-29T00:00:00"/>
    <s v="Standard Class"/>
    <s v="EH-14185"/>
    <s v="Evan Henry"/>
    <x v="0"/>
    <x v="0"/>
    <x v="27"/>
    <x v="19"/>
    <n v="35601"/>
    <x v="0"/>
    <s v="TEC-PH-10003171"/>
    <s v="Technology"/>
    <s v="Phones"/>
    <x v="1504"/>
    <n v="44.95"/>
    <n v="1"/>
    <x v="0"/>
    <n v="12.586"/>
    <x v="6"/>
    <x v="5"/>
    <x v="2"/>
  </r>
  <r>
    <x v="1625"/>
    <x v="858"/>
    <d v="2014-07-19T00:00:00"/>
    <s v="Standard Class"/>
    <s v="VW-21775"/>
    <s v="Victoria Wilson"/>
    <x v="1"/>
    <x v="0"/>
    <x v="298"/>
    <x v="44"/>
    <n v="57103"/>
    <x v="2"/>
    <s v="TEC-AC-10003709"/>
    <s v="Technology"/>
    <s v="Accessories"/>
    <x v="1413"/>
    <n v="2.97"/>
    <n v="3"/>
    <x v="0"/>
    <n v="1.3068"/>
    <x v="4"/>
    <x v="7"/>
    <x v="2"/>
  </r>
  <r>
    <x v="1625"/>
    <x v="858"/>
    <d v="2014-07-19T00:00:00"/>
    <s v="Standard Class"/>
    <s v="VW-21775"/>
    <s v="Victoria Wilson"/>
    <x v="1"/>
    <x v="0"/>
    <x v="298"/>
    <x v="44"/>
    <n v="57103"/>
    <x v="2"/>
    <s v="OFF-FA-10000304"/>
    <s v="Office Supplies"/>
    <s v="Fasteners"/>
    <x v="52"/>
    <n v="6.54"/>
    <n v="3"/>
    <x v="0"/>
    <n v="2.6814"/>
    <x v="4"/>
    <x v="7"/>
    <x v="2"/>
  </r>
  <r>
    <x v="1626"/>
    <x v="17"/>
    <d v="2015-12-29T00:00:00"/>
    <s v="Second Class"/>
    <s v="KN-16450"/>
    <s v="Kean Nguyen"/>
    <x v="1"/>
    <x v="0"/>
    <x v="355"/>
    <x v="1"/>
    <n v="93277"/>
    <x v="1"/>
    <s v="TEC-AC-10003709"/>
    <s v="Technology"/>
    <s v="Accessories"/>
    <x v="1413"/>
    <n v="7.92"/>
    <n v="8"/>
    <x v="0"/>
    <n v="3.4847999999999999"/>
    <x v="8"/>
    <x v="4"/>
    <x v="1"/>
  </r>
  <r>
    <x v="1627"/>
    <x v="97"/>
    <d v="2015-02-16T00:00:00"/>
    <s v="Standard Class"/>
    <s v="SJ-20215"/>
    <s v="Sarah Jordon"/>
    <x v="0"/>
    <x v="0"/>
    <x v="1"/>
    <x v="1"/>
    <n v="90049"/>
    <x v="1"/>
    <s v="FUR-CH-10002774"/>
    <s v="Furniture"/>
    <s v="Chairs"/>
    <x v="23"/>
    <n v="203.92"/>
    <n v="5"/>
    <x v="2"/>
    <n v="22.940999999999999"/>
    <x v="3"/>
    <x v="11"/>
    <x v="1"/>
  </r>
  <r>
    <x v="1628"/>
    <x v="540"/>
    <d v="2017-05-12T00:00:00"/>
    <s v="Standard Class"/>
    <s v="PS-19045"/>
    <s v="Penelope Sewall"/>
    <x v="2"/>
    <x v="0"/>
    <x v="1"/>
    <x v="1"/>
    <n v="90032"/>
    <x v="1"/>
    <s v="TEC-CO-10001046"/>
    <s v="Technology"/>
    <s v="Copiers"/>
    <x v="883"/>
    <n v="3359.9520000000002"/>
    <n v="6"/>
    <x v="2"/>
    <n v="1049.9849999999999"/>
    <x v="0"/>
    <x v="5"/>
    <x v="3"/>
  </r>
  <r>
    <x v="1629"/>
    <x v="808"/>
    <d v="2017-11-06T00:00:00"/>
    <s v="Standard Class"/>
    <s v="KM-16225"/>
    <s v="Kalyca Meade"/>
    <x v="1"/>
    <x v="0"/>
    <x v="356"/>
    <x v="41"/>
    <n v="66212"/>
    <x v="2"/>
    <s v="OFF-FA-10003495"/>
    <s v="Office Supplies"/>
    <s v="Fasteners"/>
    <x v="128"/>
    <n v="18.239999999999998"/>
    <n v="3"/>
    <x v="0"/>
    <n v="9.1199999999999992"/>
    <x v="28"/>
    <x v="0"/>
    <x v="3"/>
  </r>
  <r>
    <x v="1629"/>
    <x v="808"/>
    <d v="2017-11-06T00:00:00"/>
    <s v="Standard Class"/>
    <s v="KM-16225"/>
    <s v="Kalyca Meade"/>
    <x v="1"/>
    <x v="0"/>
    <x v="356"/>
    <x v="41"/>
    <n v="66212"/>
    <x v="2"/>
    <s v="OFF-AR-10004685"/>
    <s v="Office Supplies"/>
    <s v="Art"/>
    <x v="183"/>
    <n v="27.78"/>
    <n v="6"/>
    <x v="0"/>
    <n v="9.1674000000000007"/>
    <x v="28"/>
    <x v="0"/>
    <x v="3"/>
  </r>
  <r>
    <x v="1630"/>
    <x v="267"/>
    <d v="2014-04-09T00:00:00"/>
    <s v="Second Class"/>
    <s v="GM-14695"/>
    <s v="Greg Maxwell"/>
    <x v="1"/>
    <x v="0"/>
    <x v="166"/>
    <x v="17"/>
    <n v="22304"/>
    <x v="0"/>
    <s v="OFF-AR-10004757"/>
    <s v="Office Supplies"/>
    <s v="Art"/>
    <x v="346"/>
    <n v="22.96"/>
    <n v="7"/>
    <x v="0"/>
    <n v="7.5768000000000004"/>
    <x v="5"/>
    <x v="3"/>
    <x v="2"/>
  </r>
  <r>
    <x v="1630"/>
    <x v="267"/>
    <d v="2014-04-09T00:00:00"/>
    <s v="Second Class"/>
    <s v="GM-14695"/>
    <s v="Greg Maxwell"/>
    <x v="1"/>
    <x v="0"/>
    <x v="166"/>
    <x v="17"/>
    <n v="22304"/>
    <x v="0"/>
    <s v="TEC-PH-10001615"/>
    <s v="Technology"/>
    <s v="Phones"/>
    <x v="1117"/>
    <n v="28.99"/>
    <n v="1"/>
    <x v="0"/>
    <n v="8.4070999999999998"/>
    <x v="5"/>
    <x v="3"/>
    <x v="2"/>
  </r>
  <r>
    <x v="1630"/>
    <x v="267"/>
    <d v="2014-04-09T00:00:00"/>
    <s v="Second Class"/>
    <s v="GM-14695"/>
    <s v="Greg Maxwell"/>
    <x v="1"/>
    <x v="0"/>
    <x v="166"/>
    <x v="17"/>
    <n v="22304"/>
    <x v="0"/>
    <s v="OFF-PA-10003349"/>
    <s v="Office Supplies"/>
    <s v="Paper"/>
    <x v="220"/>
    <n v="12.96"/>
    <n v="2"/>
    <x v="0"/>
    <n v="6.3503999999999996"/>
    <x v="5"/>
    <x v="3"/>
    <x v="2"/>
  </r>
  <r>
    <x v="1630"/>
    <x v="267"/>
    <d v="2014-04-09T00:00:00"/>
    <s v="Second Class"/>
    <s v="GM-14695"/>
    <s v="Greg Maxwell"/>
    <x v="1"/>
    <x v="0"/>
    <x v="166"/>
    <x v="17"/>
    <n v="22304"/>
    <x v="0"/>
    <s v="OFF-AR-10000127"/>
    <s v="Office Supplies"/>
    <s v="Art"/>
    <x v="1195"/>
    <n v="22.96"/>
    <n v="7"/>
    <x v="0"/>
    <n v="6.6584000000000003"/>
    <x v="5"/>
    <x v="3"/>
    <x v="2"/>
  </r>
  <r>
    <x v="1630"/>
    <x v="267"/>
    <d v="2014-04-09T00:00:00"/>
    <s v="Second Class"/>
    <s v="GM-14695"/>
    <s v="Greg Maxwell"/>
    <x v="1"/>
    <x v="0"/>
    <x v="166"/>
    <x v="17"/>
    <n v="22304"/>
    <x v="0"/>
    <s v="OFF-SU-10002881"/>
    <s v="Office Supplies"/>
    <s v="Supplies"/>
    <x v="466"/>
    <n v="4164.05"/>
    <n v="5"/>
    <x v="0"/>
    <n v="83.281000000000006"/>
    <x v="5"/>
    <x v="3"/>
    <x v="2"/>
  </r>
  <r>
    <x v="1631"/>
    <x v="328"/>
    <d v="2014-09-24T00:00:00"/>
    <s v="Standard Class"/>
    <s v="KT-16465"/>
    <s v="Kean Takahito"/>
    <x v="0"/>
    <x v="0"/>
    <x v="253"/>
    <x v="3"/>
    <n v="27604"/>
    <x v="0"/>
    <s v="TEC-AC-10001109"/>
    <s v="Technology"/>
    <s v="Accessories"/>
    <x v="1007"/>
    <n v="47.984000000000002"/>
    <n v="2"/>
    <x v="2"/>
    <n v="13.195600000000001"/>
    <x v="11"/>
    <x v="8"/>
    <x v="2"/>
  </r>
  <r>
    <x v="1631"/>
    <x v="328"/>
    <d v="2014-09-24T00:00:00"/>
    <s v="Standard Class"/>
    <s v="KT-16465"/>
    <s v="Kean Takahito"/>
    <x v="0"/>
    <x v="0"/>
    <x v="253"/>
    <x v="3"/>
    <n v="27604"/>
    <x v="0"/>
    <s v="OFF-PA-10000682"/>
    <s v="Office Supplies"/>
    <s v="Paper"/>
    <x v="868"/>
    <n v="4.6239999999999997"/>
    <n v="1"/>
    <x v="2"/>
    <n v="1.6761999999999999"/>
    <x v="11"/>
    <x v="8"/>
    <x v="2"/>
  </r>
  <r>
    <x v="1632"/>
    <x v="587"/>
    <d v="2014-10-06T00:00:00"/>
    <s v="Standard Class"/>
    <s v="MH-17785"/>
    <s v="Maya Herman"/>
    <x v="1"/>
    <x v="0"/>
    <x v="20"/>
    <x v="15"/>
    <n v="10035"/>
    <x v="3"/>
    <s v="FUR-FU-10000221"/>
    <s v="Furniture"/>
    <s v="Furnishings"/>
    <x v="534"/>
    <n v="15.24"/>
    <n v="3"/>
    <x v="0"/>
    <n v="5.1816000000000004"/>
    <x v="17"/>
    <x v="8"/>
    <x v="2"/>
  </r>
  <r>
    <x v="1633"/>
    <x v="171"/>
    <d v="2014-09-17T00:00:00"/>
    <s v="Standard Class"/>
    <s v="AF-10885"/>
    <s v="Art Foster"/>
    <x v="0"/>
    <x v="0"/>
    <x v="54"/>
    <x v="24"/>
    <n v="45014"/>
    <x v="3"/>
    <s v="OFF-BI-10002429"/>
    <s v="Office Supplies"/>
    <s v="Binders"/>
    <x v="472"/>
    <n v="63.923999999999999"/>
    <n v="7"/>
    <x v="6"/>
    <n v="-46.877600000000001"/>
    <x v="1"/>
    <x v="8"/>
    <x v="2"/>
  </r>
  <r>
    <x v="1634"/>
    <x v="297"/>
    <d v="2017-02-25T00:00:00"/>
    <s v="Standard Class"/>
    <s v="JP-16135"/>
    <s v="Julie Prescott"/>
    <x v="2"/>
    <x v="0"/>
    <x v="254"/>
    <x v="26"/>
    <n v="74403"/>
    <x v="2"/>
    <s v="OFF-AR-10002375"/>
    <s v="Office Supplies"/>
    <s v="Art"/>
    <x v="831"/>
    <n v="6.56"/>
    <n v="2"/>
    <x v="0"/>
    <n v="1.9024000000000001"/>
    <x v="14"/>
    <x v="11"/>
    <x v="3"/>
  </r>
  <r>
    <x v="1634"/>
    <x v="297"/>
    <d v="2017-02-25T00:00:00"/>
    <s v="Standard Class"/>
    <s v="JP-16135"/>
    <s v="Julie Prescott"/>
    <x v="2"/>
    <x v="0"/>
    <x v="254"/>
    <x v="26"/>
    <n v="74403"/>
    <x v="2"/>
    <s v="OFF-AP-10000595"/>
    <s v="Office Supplies"/>
    <s v="Appliances"/>
    <x v="1505"/>
    <n v="13.11"/>
    <n v="3"/>
    <x v="0"/>
    <n v="3.4085999999999999"/>
    <x v="14"/>
    <x v="11"/>
    <x v="3"/>
  </r>
  <r>
    <x v="1635"/>
    <x v="350"/>
    <d v="2015-12-15T00:00:00"/>
    <s v="First Class"/>
    <s v="RD-19585"/>
    <s v="Rob Dowd"/>
    <x v="0"/>
    <x v="0"/>
    <x v="357"/>
    <x v="1"/>
    <n v="92592"/>
    <x v="1"/>
    <s v="TEC-PH-10001530"/>
    <s v="Technology"/>
    <s v="Phones"/>
    <x v="759"/>
    <n v="494.37599999999998"/>
    <n v="3"/>
    <x v="2"/>
    <n v="49.437600000000003"/>
    <x v="7"/>
    <x v="4"/>
    <x v="1"/>
  </r>
  <r>
    <x v="1635"/>
    <x v="350"/>
    <d v="2015-12-15T00:00:00"/>
    <s v="First Class"/>
    <s v="RD-19585"/>
    <s v="Rob Dowd"/>
    <x v="0"/>
    <x v="0"/>
    <x v="357"/>
    <x v="1"/>
    <n v="92592"/>
    <x v="1"/>
    <s v="OFF-BI-10000050"/>
    <s v="Office Supplies"/>
    <s v="Binders"/>
    <x v="347"/>
    <n v="29.2"/>
    <n v="5"/>
    <x v="2"/>
    <n v="9.8550000000000004"/>
    <x v="7"/>
    <x v="4"/>
    <x v="1"/>
  </r>
  <r>
    <x v="1635"/>
    <x v="350"/>
    <d v="2015-12-15T00:00:00"/>
    <s v="First Class"/>
    <s v="RD-19585"/>
    <s v="Rob Dowd"/>
    <x v="0"/>
    <x v="0"/>
    <x v="357"/>
    <x v="1"/>
    <n v="92592"/>
    <x v="1"/>
    <s v="TEC-AC-10001552"/>
    <s v="Technology"/>
    <s v="Accessories"/>
    <x v="100"/>
    <n v="248.85"/>
    <n v="5"/>
    <x v="0"/>
    <n v="27.3735"/>
    <x v="7"/>
    <x v="4"/>
    <x v="1"/>
  </r>
  <r>
    <x v="1635"/>
    <x v="350"/>
    <d v="2015-12-15T00:00:00"/>
    <s v="First Class"/>
    <s v="RD-19585"/>
    <s v="Rob Dowd"/>
    <x v="0"/>
    <x v="0"/>
    <x v="357"/>
    <x v="1"/>
    <n v="92592"/>
    <x v="1"/>
    <s v="TEC-AC-10003399"/>
    <s v="Technology"/>
    <s v="Accessories"/>
    <x v="1506"/>
    <n v="36.24"/>
    <n v="1"/>
    <x v="0"/>
    <n v="15.220800000000001"/>
    <x v="7"/>
    <x v="4"/>
    <x v="1"/>
  </r>
  <r>
    <x v="1636"/>
    <x v="859"/>
    <d v="2016-11-04T00:00:00"/>
    <s v="Standard Class"/>
    <s v="JF-15295"/>
    <s v="Jason Fortune-"/>
    <x v="0"/>
    <x v="0"/>
    <x v="341"/>
    <x v="12"/>
    <n v="48310"/>
    <x v="2"/>
    <s v="OFF-AR-10004078"/>
    <s v="Office Supplies"/>
    <s v="Art"/>
    <x v="512"/>
    <n v="11.68"/>
    <n v="2"/>
    <x v="0"/>
    <n v="3.504"/>
    <x v="17"/>
    <x v="2"/>
    <x v="0"/>
  </r>
  <r>
    <x v="1637"/>
    <x v="58"/>
    <d v="2014-12-30T00:00:00"/>
    <s v="Standard Class"/>
    <s v="CK-12595"/>
    <s v="Clytie Kelty"/>
    <x v="0"/>
    <x v="0"/>
    <x v="70"/>
    <x v="1"/>
    <n v="92024"/>
    <x v="1"/>
    <s v="OFF-SU-10002189"/>
    <s v="Office Supplies"/>
    <s v="Supplies"/>
    <x v="169"/>
    <n v="11.91"/>
    <n v="3"/>
    <x v="0"/>
    <n v="0.1191"/>
    <x v="20"/>
    <x v="4"/>
    <x v="2"/>
  </r>
  <r>
    <x v="1637"/>
    <x v="58"/>
    <d v="2014-12-30T00:00:00"/>
    <s v="Standard Class"/>
    <s v="CK-12595"/>
    <s v="Clytie Kelty"/>
    <x v="0"/>
    <x v="0"/>
    <x v="70"/>
    <x v="1"/>
    <n v="92024"/>
    <x v="1"/>
    <s v="FUR-FU-10001852"/>
    <s v="Furniture"/>
    <s v="Furnishings"/>
    <x v="845"/>
    <n v="3.48"/>
    <n v="2"/>
    <x v="0"/>
    <n v="1.1135999999999999"/>
    <x v="20"/>
    <x v="4"/>
    <x v="2"/>
  </r>
  <r>
    <x v="1638"/>
    <x v="860"/>
    <d v="2014-08-18T00:00:00"/>
    <s v="First Class"/>
    <s v="KH-16510"/>
    <s v="Keith Herrera"/>
    <x v="0"/>
    <x v="0"/>
    <x v="61"/>
    <x v="5"/>
    <n v="75081"/>
    <x v="2"/>
    <s v="OFF-BI-10003638"/>
    <s v="Office Supplies"/>
    <s v="Binders"/>
    <x v="612"/>
    <n v="30.96"/>
    <n v="8"/>
    <x v="3"/>
    <n v="-52.631999999999998"/>
    <x v="4"/>
    <x v="6"/>
    <x v="2"/>
  </r>
  <r>
    <x v="1639"/>
    <x v="172"/>
    <d v="2017-10-03T00:00:00"/>
    <s v="First Class"/>
    <s v="CM-12655"/>
    <s v="Corinna Mitchell"/>
    <x v="2"/>
    <x v="0"/>
    <x v="20"/>
    <x v="15"/>
    <n v="10035"/>
    <x v="3"/>
    <s v="TEC-MA-10002428"/>
    <s v="Technology"/>
    <s v="Machines"/>
    <x v="1507"/>
    <n v="1704.89"/>
    <n v="11"/>
    <x v="0"/>
    <n v="767.20050000000003"/>
    <x v="26"/>
    <x v="2"/>
    <x v="3"/>
  </r>
  <r>
    <x v="1640"/>
    <x v="293"/>
    <d v="2015-05-30T00:00:00"/>
    <s v="Standard Class"/>
    <s v="EB-13870"/>
    <s v="Emily Burns"/>
    <x v="0"/>
    <x v="0"/>
    <x v="42"/>
    <x v="16"/>
    <n v="85023"/>
    <x v="1"/>
    <s v="OFF-BI-10001036"/>
    <s v="Office Supplies"/>
    <s v="Binders"/>
    <x v="624"/>
    <n v="19.193999999999999"/>
    <n v="7"/>
    <x v="6"/>
    <n v="-12.795999999999999"/>
    <x v="27"/>
    <x v="5"/>
    <x v="1"/>
  </r>
  <r>
    <x v="1640"/>
    <x v="293"/>
    <d v="2015-05-30T00:00:00"/>
    <s v="Standard Class"/>
    <s v="EB-13870"/>
    <s v="Emily Burns"/>
    <x v="0"/>
    <x v="0"/>
    <x v="42"/>
    <x v="16"/>
    <n v="85023"/>
    <x v="1"/>
    <s v="OFF-AP-10004708"/>
    <s v="Office Supplies"/>
    <s v="Appliances"/>
    <x v="513"/>
    <n v="121.792"/>
    <n v="4"/>
    <x v="2"/>
    <n v="13.701599999999999"/>
    <x v="27"/>
    <x v="5"/>
    <x v="1"/>
  </r>
  <r>
    <x v="1641"/>
    <x v="673"/>
    <d v="2017-11-16T00:00:00"/>
    <s v="Same Day"/>
    <s v="MW-18235"/>
    <s v="Mitch Willingham"/>
    <x v="1"/>
    <x v="0"/>
    <x v="8"/>
    <x v="1"/>
    <n v="94122"/>
    <x v="1"/>
    <s v="TEC-MA-10000488"/>
    <s v="Technology"/>
    <s v="Machines"/>
    <x v="1138"/>
    <n v="1919.9760000000001"/>
    <n v="3"/>
    <x v="2"/>
    <n v="215.9973"/>
    <x v="9"/>
    <x v="0"/>
    <x v="3"/>
  </r>
  <r>
    <x v="1642"/>
    <x v="728"/>
    <d v="2014-11-22T00:00:00"/>
    <s v="Standard Class"/>
    <s v="CS-11950"/>
    <s v="Carlos Soltero"/>
    <x v="0"/>
    <x v="0"/>
    <x v="10"/>
    <x v="9"/>
    <n v="19140"/>
    <x v="3"/>
    <s v="OFF-BI-10003656"/>
    <s v="Office Supplies"/>
    <s v="Binders"/>
    <x v="13"/>
    <n v="50.997"/>
    <n v="1"/>
    <x v="6"/>
    <n v="-40.797600000000003"/>
    <x v="15"/>
    <x v="0"/>
    <x v="2"/>
  </r>
  <r>
    <x v="1642"/>
    <x v="728"/>
    <d v="2014-11-22T00:00:00"/>
    <s v="Standard Class"/>
    <s v="CS-11950"/>
    <s v="Carlos Soltero"/>
    <x v="0"/>
    <x v="0"/>
    <x v="10"/>
    <x v="9"/>
    <n v="19140"/>
    <x v="3"/>
    <s v="OFF-ST-10003656"/>
    <s v="Office Supplies"/>
    <s v="Storage"/>
    <x v="82"/>
    <n v="76.792000000000002"/>
    <n v="1"/>
    <x v="2"/>
    <n v="-16.318300000000001"/>
    <x v="15"/>
    <x v="0"/>
    <x v="2"/>
  </r>
  <r>
    <x v="1642"/>
    <x v="728"/>
    <d v="2014-11-22T00:00:00"/>
    <s v="Standard Class"/>
    <s v="CS-11950"/>
    <s v="Carlos Soltero"/>
    <x v="0"/>
    <x v="0"/>
    <x v="10"/>
    <x v="9"/>
    <n v="19140"/>
    <x v="3"/>
    <s v="TEC-PH-10001128"/>
    <s v="Technology"/>
    <s v="Phones"/>
    <x v="1508"/>
    <n v="539.96400000000006"/>
    <n v="6"/>
    <x v="10"/>
    <n v="-107.9928"/>
    <x v="15"/>
    <x v="0"/>
    <x v="2"/>
  </r>
  <r>
    <x v="1642"/>
    <x v="728"/>
    <d v="2014-11-22T00:00:00"/>
    <s v="Standard Class"/>
    <s v="CS-11950"/>
    <s v="Carlos Soltero"/>
    <x v="0"/>
    <x v="0"/>
    <x v="10"/>
    <x v="9"/>
    <n v="19140"/>
    <x v="3"/>
    <s v="FUR-FU-10001473"/>
    <s v="Furniture"/>
    <s v="Furnishings"/>
    <x v="1253"/>
    <n v="60.311999999999998"/>
    <n v="3"/>
    <x v="2"/>
    <n v="5.2773000000000003"/>
    <x v="15"/>
    <x v="0"/>
    <x v="2"/>
  </r>
  <r>
    <x v="1642"/>
    <x v="728"/>
    <d v="2014-11-22T00:00:00"/>
    <s v="Standard Class"/>
    <s v="CS-11950"/>
    <s v="Carlos Soltero"/>
    <x v="0"/>
    <x v="0"/>
    <x v="10"/>
    <x v="9"/>
    <n v="19140"/>
    <x v="3"/>
    <s v="OFF-BI-10004656"/>
    <s v="Office Supplies"/>
    <s v="Binders"/>
    <x v="864"/>
    <n v="1.944"/>
    <n v="3"/>
    <x v="6"/>
    <n v="-1.4256"/>
    <x v="15"/>
    <x v="0"/>
    <x v="2"/>
  </r>
  <r>
    <x v="1643"/>
    <x v="125"/>
    <d v="2015-01-01T00:00:00"/>
    <s v="Second Class"/>
    <s v="SP-20620"/>
    <s v="Stefania Perrino"/>
    <x v="1"/>
    <x v="0"/>
    <x v="128"/>
    <x v="5"/>
    <n v="78041"/>
    <x v="2"/>
    <s v="OFF-EN-10004955"/>
    <s v="Office Supplies"/>
    <s v="Envelopes"/>
    <x v="890"/>
    <n v="12.984"/>
    <n v="3"/>
    <x v="2"/>
    <n v="4.7066999999999997"/>
    <x v="17"/>
    <x v="4"/>
    <x v="2"/>
  </r>
  <r>
    <x v="1643"/>
    <x v="125"/>
    <d v="2015-01-01T00:00:00"/>
    <s v="Second Class"/>
    <s v="SP-20620"/>
    <s v="Stefania Perrino"/>
    <x v="1"/>
    <x v="0"/>
    <x v="128"/>
    <x v="5"/>
    <n v="78041"/>
    <x v="2"/>
    <s v="TEC-PH-10002468"/>
    <s v="Technology"/>
    <s v="Phones"/>
    <x v="1219"/>
    <n v="217.584"/>
    <n v="2"/>
    <x v="2"/>
    <n v="19.038599999999999"/>
    <x v="17"/>
    <x v="4"/>
    <x v="2"/>
  </r>
  <r>
    <x v="1643"/>
    <x v="125"/>
    <d v="2015-01-01T00:00:00"/>
    <s v="Second Class"/>
    <s v="SP-20620"/>
    <s v="Stefania Perrino"/>
    <x v="1"/>
    <x v="0"/>
    <x v="128"/>
    <x v="5"/>
    <n v="78041"/>
    <x v="2"/>
    <s v="TEC-PH-10000576"/>
    <s v="Technology"/>
    <s v="Phones"/>
    <x v="815"/>
    <n v="328.77600000000001"/>
    <n v="3"/>
    <x v="2"/>
    <n v="28.767900000000001"/>
    <x v="17"/>
    <x v="4"/>
    <x v="2"/>
  </r>
  <r>
    <x v="1643"/>
    <x v="125"/>
    <d v="2015-01-01T00:00:00"/>
    <s v="Second Class"/>
    <s v="SP-20620"/>
    <s v="Stefania Perrino"/>
    <x v="1"/>
    <x v="0"/>
    <x v="128"/>
    <x v="5"/>
    <n v="78041"/>
    <x v="2"/>
    <s v="OFF-BI-10002160"/>
    <s v="Office Supplies"/>
    <s v="Binders"/>
    <x v="315"/>
    <n v="2.286"/>
    <n v="3"/>
    <x v="3"/>
    <n v="-3.6576"/>
    <x v="17"/>
    <x v="4"/>
    <x v="2"/>
  </r>
  <r>
    <x v="1643"/>
    <x v="125"/>
    <d v="2015-01-01T00:00:00"/>
    <s v="Second Class"/>
    <s v="SP-20620"/>
    <s v="Stefania Perrino"/>
    <x v="1"/>
    <x v="0"/>
    <x v="128"/>
    <x v="5"/>
    <n v="78041"/>
    <x v="2"/>
    <s v="TEC-AC-10003628"/>
    <s v="Technology"/>
    <s v="Accessories"/>
    <x v="247"/>
    <n v="47.984000000000002"/>
    <n v="2"/>
    <x v="2"/>
    <n v="14.395200000000001"/>
    <x v="17"/>
    <x v="4"/>
    <x v="2"/>
  </r>
  <r>
    <x v="1644"/>
    <x v="599"/>
    <d v="2015-11-11T00:00:00"/>
    <s v="Standard Class"/>
    <s v="GT-14635"/>
    <s v="Grant Thornton"/>
    <x v="1"/>
    <x v="0"/>
    <x v="20"/>
    <x v="15"/>
    <n v="10009"/>
    <x v="3"/>
    <s v="OFF-BI-10001116"/>
    <s v="Office Supplies"/>
    <s v="Binders"/>
    <x v="1075"/>
    <n v="25.344000000000001"/>
    <n v="6"/>
    <x v="2"/>
    <n v="8.8704000000000001"/>
    <x v="5"/>
    <x v="0"/>
    <x v="1"/>
  </r>
  <r>
    <x v="1645"/>
    <x v="42"/>
    <d v="2016-09-22T00:00:00"/>
    <s v="Standard Class"/>
    <s v="LW-17215"/>
    <s v="Luke Weiss"/>
    <x v="0"/>
    <x v="0"/>
    <x v="20"/>
    <x v="15"/>
    <n v="10035"/>
    <x v="3"/>
    <s v="OFF-BI-10002026"/>
    <s v="Office Supplies"/>
    <s v="Binders"/>
    <x v="912"/>
    <n v="232.4"/>
    <n v="5"/>
    <x v="2"/>
    <n v="78.435000000000002"/>
    <x v="11"/>
    <x v="8"/>
    <x v="0"/>
  </r>
  <r>
    <x v="1646"/>
    <x v="231"/>
    <d v="2016-03-25T00:00:00"/>
    <s v="Second Class"/>
    <s v="AH-10030"/>
    <s v="Aaron Hawkins"/>
    <x v="1"/>
    <x v="0"/>
    <x v="200"/>
    <x v="35"/>
    <n v="39503"/>
    <x v="0"/>
    <s v="FUR-FU-10003691"/>
    <s v="Furniture"/>
    <s v="Furnishings"/>
    <x v="886"/>
    <n v="86.45"/>
    <n v="7"/>
    <x v="0"/>
    <n v="38.037999999999997"/>
    <x v="14"/>
    <x v="10"/>
    <x v="0"/>
  </r>
  <r>
    <x v="1647"/>
    <x v="127"/>
    <d v="2014-10-01T00:00:00"/>
    <s v="Standard Class"/>
    <s v="TH-21100"/>
    <s v="Thea Hendricks"/>
    <x v="0"/>
    <x v="0"/>
    <x v="70"/>
    <x v="1"/>
    <n v="92037"/>
    <x v="1"/>
    <s v="FUR-CH-10002602"/>
    <s v="Furniture"/>
    <s v="Chairs"/>
    <x v="291"/>
    <n v="603.91999999999996"/>
    <n v="5"/>
    <x v="2"/>
    <n v="45.293999999999997"/>
    <x v="8"/>
    <x v="8"/>
    <x v="2"/>
  </r>
  <r>
    <x v="1647"/>
    <x v="127"/>
    <d v="2014-10-01T00:00:00"/>
    <s v="Standard Class"/>
    <s v="TH-21100"/>
    <s v="Thea Hendricks"/>
    <x v="0"/>
    <x v="0"/>
    <x v="70"/>
    <x v="1"/>
    <n v="92037"/>
    <x v="1"/>
    <s v="OFF-PA-10000675"/>
    <s v="Office Supplies"/>
    <s v="Paper"/>
    <x v="1115"/>
    <n v="81.98"/>
    <n v="2"/>
    <x v="0"/>
    <n v="40.170200000000001"/>
    <x v="8"/>
    <x v="8"/>
    <x v="2"/>
  </r>
  <r>
    <x v="1648"/>
    <x v="165"/>
    <d v="2017-12-28T00:00:00"/>
    <s v="Standard Class"/>
    <s v="HG-15025"/>
    <s v="Hunter Glantz"/>
    <x v="0"/>
    <x v="0"/>
    <x v="147"/>
    <x v="15"/>
    <n v="11572"/>
    <x v="3"/>
    <s v="FUR-CH-10002602"/>
    <s v="Furniture"/>
    <s v="Chairs"/>
    <x v="291"/>
    <n v="271.76400000000001"/>
    <n v="2"/>
    <x v="9"/>
    <n v="48.313600000000001"/>
    <x v="16"/>
    <x v="4"/>
    <x v="3"/>
  </r>
  <r>
    <x v="1648"/>
    <x v="165"/>
    <d v="2017-12-28T00:00:00"/>
    <s v="Standard Class"/>
    <s v="HG-15025"/>
    <s v="Hunter Glantz"/>
    <x v="0"/>
    <x v="0"/>
    <x v="147"/>
    <x v="15"/>
    <n v="11572"/>
    <x v="3"/>
    <s v="OFF-BI-10001900"/>
    <s v="Office Supplies"/>
    <s v="Binders"/>
    <x v="1108"/>
    <n v="14.375999999999999"/>
    <n v="3"/>
    <x v="2"/>
    <n v="4.8518999999999997"/>
    <x v="16"/>
    <x v="4"/>
    <x v="3"/>
  </r>
  <r>
    <x v="1649"/>
    <x v="468"/>
    <d v="2017-11-15T00:00:00"/>
    <s v="Second Class"/>
    <s v="EB-13750"/>
    <s v="Edward Becker"/>
    <x v="1"/>
    <x v="0"/>
    <x v="171"/>
    <x v="5"/>
    <n v="78664"/>
    <x v="2"/>
    <s v="FUR-FU-10001468"/>
    <s v="Furniture"/>
    <s v="Furnishings"/>
    <x v="1289"/>
    <n v="341.96"/>
    <n v="5"/>
    <x v="7"/>
    <n v="-427.45"/>
    <x v="13"/>
    <x v="0"/>
    <x v="3"/>
  </r>
  <r>
    <x v="1650"/>
    <x v="861"/>
    <d v="2015-09-15T00:00:00"/>
    <s v="Standard Class"/>
    <s v="SC-20725"/>
    <s v="Steven Cartwright"/>
    <x v="0"/>
    <x v="0"/>
    <x v="56"/>
    <x v="1"/>
    <n v="92374"/>
    <x v="1"/>
    <s v="OFF-AR-10004648"/>
    <s v="Office Supplies"/>
    <s v="Art"/>
    <x v="626"/>
    <n v="181.35"/>
    <n v="9"/>
    <x v="0"/>
    <n v="48.964500000000001"/>
    <x v="2"/>
    <x v="8"/>
    <x v="1"/>
  </r>
  <r>
    <x v="1650"/>
    <x v="861"/>
    <d v="2015-09-15T00:00:00"/>
    <s v="Standard Class"/>
    <s v="SC-20725"/>
    <s v="Steven Cartwright"/>
    <x v="0"/>
    <x v="0"/>
    <x v="56"/>
    <x v="1"/>
    <n v="92374"/>
    <x v="1"/>
    <s v="OFF-LA-10003190"/>
    <s v="Office Supplies"/>
    <s v="Labels"/>
    <x v="1172"/>
    <n v="8.64"/>
    <n v="3"/>
    <x v="0"/>
    <n v="4.2336"/>
    <x v="2"/>
    <x v="8"/>
    <x v="1"/>
  </r>
  <r>
    <x v="1651"/>
    <x v="414"/>
    <d v="2014-12-25T00:00:00"/>
    <s v="Standard Class"/>
    <s v="TS-21505"/>
    <s v="Tony Sayre"/>
    <x v="0"/>
    <x v="0"/>
    <x v="29"/>
    <x v="18"/>
    <n v="38401"/>
    <x v="0"/>
    <s v="OFF-AP-10004868"/>
    <s v="Office Supplies"/>
    <s v="Appliances"/>
    <x v="1027"/>
    <n v="43.512"/>
    <n v="7"/>
    <x v="2"/>
    <n v="3.8073000000000001"/>
    <x v="14"/>
    <x v="4"/>
    <x v="2"/>
  </r>
  <r>
    <x v="1651"/>
    <x v="414"/>
    <d v="2014-12-25T00:00:00"/>
    <s v="Standard Class"/>
    <s v="TS-21505"/>
    <s v="Tony Sayre"/>
    <x v="0"/>
    <x v="0"/>
    <x v="29"/>
    <x v="18"/>
    <n v="38401"/>
    <x v="0"/>
    <s v="FUR-CH-10004287"/>
    <s v="Furniture"/>
    <s v="Chairs"/>
    <x v="158"/>
    <n v="662.88"/>
    <n v="3"/>
    <x v="2"/>
    <n v="74.573999999999998"/>
    <x v="14"/>
    <x v="4"/>
    <x v="2"/>
  </r>
  <r>
    <x v="1651"/>
    <x v="414"/>
    <d v="2014-12-25T00:00:00"/>
    <s v="Standard Class"/>
    <s v="TS-21505"/>
    <s v="Tony Sayre"/>
    <x v="0"/>
    <x v="0"/>
    <x v="29"/>
    <x v="18"/>
    <n v="38401"/>
    <x v="0"/>
    <s v="OFF-PA-10002689"/>
    <s v="Office Supplies"/>
    <s v="Paper"/>
    <x v="1066"/>
    <n v="25.92"/>
    <n v="5"/>
    <x v="2"/>
    <n v="9.0719999999999992"/>
    <x v="14"/>
    <x v="4"/>
    <x v="2"/>
  </r>
  <r>
    <x v="1652"/>
    <x v="862"/>
    <d v="2015-07-27T00:00:00"/>
    <s v="Standard Class"/>
    <s v="TH-21550"/>
    <s v="Tracy Hopkins"/>
    <x v="2"/>
    <x v="0"/>
    <x v="20"/>
    <x v="15"/>
    <n v="10009"/>
    <x v="3"/>
    <s v="OFF-AP-10002892"/>
    <s v="Office Supplies"/>
    <s v="Appliances"/>
    <x v="9"/>
    <n v="68.94"/>
    <n v="3"/>
    <x v="0"/>
    <n v="20.681999999999999"/>
    <x v="27"/>
    <x v="7"/>
    <x v="1"/>
  </r>
  <r>
    <x v="1652"/>
    <x v="862"/>
    <d v="2015-07-27T00:00:00"/>
    <s v="Standard Class"/>
    <s v="TH-21550"/>
    <s v="Tracy Hopkins"/>
    <x v="2"/>
    <x v="0"/>
    <x v="20"/>
    <x v="15"/>
    <n v="10009"/>
    <x v="3"/>
    <s v="FUR-FU-10002253"/>
    <s v="Furniture"/>
    <s v="Furnishings"/>
    <x v="592"/>
    <n v="128.82"/>
    <n v="3"/>
    <x v="0"/>
    <n v="50.239800000000002"/>
    <x v="27"/>
    <x v="7"/>
    <x v="1"/>
  </r>
  <r>
    <x v="1653"/>
    <x v="7"/>
    <d v="2014-11-15T00:00:00"/>
    <s v="Standard Class"/>
    <s v="KD-16270"/>
    <s v="Karen Daniels"/>
    <x v="0"/>
    <x v="0"/>
    <x v="12"/>
    <x v="5"/>
    <n v="77095"/>
    <x v="2"/>
    <s v="OFF-BI-10001359"/>
    <s v="Office Supplies"/>
    <s v="Binders"/>
    <x v="1162"/>
    <n v="896.99"/>
    <n v="5"/>
    <x v="3"/>
    <n v="-1480.0335"/>
    <x v="2"/>
    <x v="0"/>
    <x v="2"/>
  </r>
  <r>
    <x v="1653"/>
    <x v="7"/>
    <d v="2014-11-15T00:00:00"/>
    <s v="Standard Class"/>
    <s v="KD-16270"/>
    <s v="Karen Daniels"/>
    <x v="0"/>
    <x v="0"/>
    <x v="12"/>
    <x v="5"/>
    <n v="77095"/>
    <x v="2"/>
    <s v="OFF-BI-10001267"/>
    <s v="Office Supplies"/>
    <s v="Binders"/>
    <x v="1475"/>
    <n v="1.234"/>
    <n v="1"/>
    <x v="3"/>
    <n v="-1.9743999999999999"/>
    <x v="2"/>
    <x v="0"/>
    <x v="2"/>
  </r>
  <r>
    <x v="1653"/>
    <x v="7"/>
    <d v="2014-11-15T00:00:00"/>
    <s v="Standard Class"/>
    <s v="KD-16270"/>
    <s v="Karen Daniels"/>
    <x v="0"/>
    <x v="0"/>
    <x v="12"/>
    <x v="5"/>
    <n v="77095"/>
    <x v="2"/>
    <s v="OFF-AR-10003582"/>
    <s v="Office Supplies"/>
    <s v="Art"/>
    <x v="1460"/>
    <n v="67.56"/>
    <n v="3"/>
    <x v="2"/>
    <n v="6.7560000000000002"/>
    <x v="2"/>
    <x v="0"/>
    <x v="2"/>
  </r>
  <r>
    <x v="1653"/>
    <x v="7"/>
    <d v="2014-11-15T00:00:00"/>
    <s v="Standard Class"/>
    <s v="KD-16270"/>
    <s v="Karen Daniels"/>
    <x v="0"/>
    <x v="0"/>
    <x v="12"/>
    <x v="5"/>
    <n v="77095"/>
    <x v="2"/>
    <s v="OFF-PA-10003724"/>
    <s v="Office Supplies"/>
    <s v="Paper"/>
    <x v="362"/>
    <n v="21.72"/>
    <n v="5"/>
    <x v="2"/>
    <n v="7.8734999999999999"/>
    <x v="2"/>
    <x v="0"/>
    <x v="2"/>
  </r>
  <r>
    <x v="1653"/>
    <x v="7"/>
    <d v="2014-11-15T00:00:00"/>
    <s v="Standard Class"/>
    <s v="KD-16270"/>
    <s v="Karen Daniels"/>
    <x v="0"/>
    <x v="0"/>
    <x v="12"/>
    <x v="5"/>
    <n v="77095"/>
    <x v="2"/>
    <s v="OFF-PA-10001033"/>
    <s v="Office Supplies"/>
    <s v="Paper"/>
    <x v="1509"/>
    <n v="262.33600000000001"/>
    <n v="8"/>
    <x v="2"/>
    <n v="95.096800000000002"/>
    <x v="2"/>
    <x v="0"/>
    <x v="2"/>
  </r>
  <r>
    <x v="1653"/>
    <x v="7"/>
    <d v="2014-11-15T00:00:00"/>
    <s v="Standard Class"/>
    <s v="KD-16270"/>
    <s v="Karen Daniels"/>
    <x v="0"/>
    <x v="0"/>
    <x v="12"/>
    <x v="5"/>
    <n v="77095"/>
    <x v="2"/>
    <s v="TEC-PH-10003505"/>
    <s v="Technology"/>
    <s v="Phones"/>
    <x v="910"/>
    <n v="148.47999999999999"/>
    <n v="2"/>
    <x v="2"/>
    <n v="16.704000000000001"/>
    <x v="2"/>
    <x v="0"/>
    <x v="2"/>
  </r>
  <r>
    <x v="1653"/>
    <x v="7"/>
    <d v="2014-11-15T00:00:00"/>
    <s v="Standard Class"/>
    <s v="KD-16270"/>
    <s v="Karen Daniels"/>
    <x v="0"/>
    <x v="0"/>
    <x v="12"/>
    <x v="5"/>
    <n v="77095"/>
    <x v="2"/>
    <s v="TEC-PH-10004959"/>
    <s v="Technology"/>
    <s v="Phones"/>
    <x v="1148"/>
    <n v="241.17599999999999"/>
    <n v="3"/>
    <x v="2"/>
    <n v="15.073499999999999"/>
    <x v="2"/>
    <x v="0"/>
    <x v="2"/>
  </r>
  <r>
    <x v="1654"/>
    <x v="817"/>
    <d v="2017-12-20T00:00:00"/>
    <s v="Standard Class"/>
    <s v="GM-14455"/>
    <s v="Gary Mitchum"/>
    <x v="2"/>
    <x v="0"/>
    <x v="22"/>
    <x v="10"/>
    <n v="60653"/>
    <x v="2"/>
    <s v="TEC-AC-10000474"/>
    <s v="Technology"/>
    <s v="Accessories"/>
    <x v="1510"/>
    <n v="227.976"/>
    <n v="3"/>
    <x v="2"/>
    <n v="28.497"/>
    <x v="19"/>
    <x v="4"/>
    <x v="3"/>
  </r>
  <r>
    <x v="1654"/>
    <x v="817"/>
    <d v="2017-12-20T00:00:00"/>
    <s v="Standard Class"/>
    <s v="GM-14455"/>
    <s v="Gary Mitchum"/>
    <x v="2"/>
    <x v="0"/>
    <x v="22"/>
    <x v="10"/>
    <n v="60653"/>
    <x v="2"/>
    <s v="TEC-PH-10003095"/>
    <s v="Technology"/>
    <s v="Phones"/>
    <x v="1500"/>
    <n v="52.68"/>
    <n v="3"/>
    <x v="2"/>
    <n v="19.754999999999999"/>
    <x v="19"/>
    <x v="4"/>
    <x v="3"/>
  </r>
  <r>
    <x v="1654"/>
    <x v="817"/>
    <d v="2017-12-20T00:00:00"/>
    <s v="Standard Class"/>
    <s v="GM-14455"/>
    <s v="Gary Mitchum"/>
    <x v="2"/>
    <x v="0"/>
    <x v="22"/>
    <x v="10"/>
    <n v="60653"/>
    <x v="2"/>
    <s v="FUR-FU-10002963"/>
    <s v="Furniture"/>
    <s v="Furnishings"/>
    <x v="1511"/>
    <n v="2.032"/>
    <n v="1"/>
    <x v="7"/>
    <n v="-1.3208"/>
    <x v="19"/>
    <x v="4"/>
    <x v="3"/>
  </r>
  <r>
    <x v="1655"/>
    <x v="170"/>
    <d v="2017-08-22T00:00:00"/>
    <s v="First Class"/>
    <s v="PR-18880"/>
    <s v="Patrick Ryan"/>
    <x v="0"/>
    <x v="0"/>
    <x v="182"/>
    <x v="1"/>
    <n v="94601"/>
    <x v="1"/>
    <s v="OFF-AR-10000203"/>
    <s v="Office Supplies"/>
    <s v="Art"/>
    <x v="785"/>
    <n v="17.12"/>
    <n v="4"/>
    <x v="0"/>
    <n v="4.9648000000000003"/>
    <x v="30"/>
    <x v="6"/>
    <x v="3"/>
  </r>
  <r>
    <x v="1655"/>
    <x v="170"/>
    <d v="2017-08-22T00:00:00"/>
    <s v="First Class"/>
    <s v="PR-18880"/>
    <s v="Patrick Ryan"/>
    <x v="0"/>
    <x v="0"/>
    <x v="182"/>
    <x v="1"/>
    <n v="94601"/>
    <x v="1"/>
    <s v="TEC-PH-10004667"/>
    <s v="Technology"/>
    <s v="Phones"/>
    <x v="524"/>
    <n v="431.96800000000002"/>
    <n v="4"/>
    <x v="2"/>
    <n v="37.797199999999997"/>
    <x v="30"/>
    <x v="6"/>
    <x v="3"/>
  </r>
  <r>
    <x v="1655"/>
    <x v="170"/>
    <d v="2017-08-22T00:00:00"/>
    <s v="First Class"/>
    <s v="PR-18880"/>
    <s v="Patrick Ryan"/>
    <x v="0"/>
    <x v="0"/>
    <x v="182"/>
    <x v="1"/>
    <n v="94601"/>
    <x v="1"/>
    <s v="FUR-FU-10000193"/>
    <s v="Furniture"/>
    <s v="Furnishings"/>
    <x v="1512"/>
    <n v="129.91999999999999"/>
    <n v="4"/>
    <x v="0"/>
    <n v="10.393599999999999"/>
    <x v="30"/>
    <x v="6"/>
    <x v="3"/>
  </r>
  <r>
    <x v="1655"/>
    <x v="170"/>
    <d v="2017-08-22T00:00:00"/>
    <s v="First Class"/>
    <s v="PR-18880"/>
    <s v="Patrick Ryan"/>
    <x v="0"/>
    <x v="0"/>
    <x v="182"/>
    <x v="1"/>
    <n v="94601"/>
    <x v="1"/>
    <s v="FUR-TA-10001539"/>
    <s v="Furniture"/>
    <s v="Tables"/>
    <x v="10"/>
    <n v="568.72799999999995"/>
    <n v="3"/>
    <x v="2"/>
    <n v="28.436399999999999"/>
    <x v="30"/>
    <x v="6"/>
    <x v="3"/>
  </r>
  <r>
    <x v="1655"/>
    <x v="170"/>
    <d v="2017-08-22T00:00:00"/>
    <s v="First Class"/>
    <s v="PR-18880"/>
    <s v="Patrick Ryan"/>
    <x v="0"/>
    <x v="0"/>
    <x v="182"/>
    <x v="1"/>
    <n v="94601"/>
    <x v="1"/>
    <s v="OFF-BI-10000962"/>
    <s v="Office Supplies"/>
    <s v="Binders"/>
    <x v="1513"/>
    <n v="117.14400000000001"/>
    <n v="9"/>
    <x v="2"/>
    <n v="42.464700000000001"/>
    <x v="30"/>
    <x v="6"/>
    <x v="3"/>
  </r>
  <r>
    <x v="1655"/>
    <x v="170"/>
    <d v="2017-08-22T00:00:00"/>
    <s v="First Class"/>
    <s v="PR-18880"/>
    <s v="Patrick Ryan"/>
    <x v="0"/>
    <x v="0"/>
    <x v="182"/>
    <x v="1"/>
    <n v="94601"/>
    <x v="1"/>
    <s v="OFF-AP-10002867"/>
    <s v="Office Supplies"/>
    <s v="Appliances"/>
    <x v="1514"/>
    <n v="203.52"/>
    <n v="3"/>
    <x v="0"/>
    <n v="54.950400000000002"/>
    <x v="30"/>
    <x v="6"/>
    <x v="3"/>
  </r>
  <r>
    <x v="1655"/>
    <x v="170"/>
    <d v="2017-08-22T00:00:00"/>
    <s v="First Class"/>
    <s v="PR-18880"/>
    <s v="Patrick Ryan"/>
    <x v="0"/>
    <x v="0"/>
    <x v="182"/>
    <x v="1"/>
    <n v="94601"/>
    <x v="1"/>
    <s v="OFF-LA-10001158"/>
    <s v="Office Supplies"/>
    <s v="Labels"/>
    <x v="322"/>
    <n v="51.75"/>
    <n v="5"/>
    <x v="0"/>
    <n v="24.84"/>
    <x v="30"/>
    <x v="6"/>
    <x v="3"/>
  </r>
  <r>
    <x v="1656"/>
    <x v="278"/>
    <d v="2016-09-01T00:00:00"/>
    <s v="Second Class"/>
    <s v="TB-21055"/>
    <s v="Ted Butterfield"/>
    <x v="0"/>
    <x v="0"/>
    <x v="94"/>
    <x v="31"/>
    <n v="2169"/>
    <x v="3"/>
    <s v="OFF-PA-10000675"/>
    <s v="Office Supplies"/>
    <s v="Paper"/>
    <x v="1115"/>
    <n v="122.97"/>
    <n v="3"/>
    <x v="0"/>
    <n v="60.255299999999998"/>
    <x v="8"/>
    <x v="6"/>
    <x v="0"/>
  </r>
  <r>
    <x v="1656"/>
    <x v="278"/>
    <d v="2016-09-01T00:00:00"/>
    <s v="Second Class"/>
    <s v="TB-21055"/>
    <s v="Ted Butterfield"/>
    <x v="0"/>
    <x v="0"/>
    <x v="94"/>
    <x v="31"/>
    <n v="2169"/>
    <x v="3"/>
    <s v="FUR-TA-10001307"/>
    <s v="Furniture"/>
    <s v="Tables"/>
    <x v="1099"/>
    <n v="244.61500000000001"/>
    <n v="1"/>
    <x v="4"/>
    <n v="20.966999999999999"/>
    <x v="8"/>
    <x v="6"/>
    <x v="0"/>
  </r>
  <r>
    <x v="1656"/>
    <x v="278"/>
    <d v="2016-09-01T00:00:00"/>
    <s v="Second Class"/>
    <s v="TB-21055"/>
    <s v="Ted Butterfield"/>
    <x v="0"/>
    <x v="0"/>
    <x v="94"/>
    <x v="31"/>
    <n v="2169"/>
    <x v="3"/>
    <s v="TEC-PH-10000011"/>
    <s v="Technology"/>
    <s v="Phones"/>
    <x v="223"/>
    <n v="59.97"/>
    <n v="3"/>
    <x v="0"/>
    <n v="28.785599999999999"/>
    <x v="8"/>
    <x v="6"/>
    <x v="0"/>
  </r>
  <r>
    <x v="1656"/>
    <x v="278"/>
    <d v="2016-09-01T00:00:00"/>
    <s v="Second Class"/>
    <s v="TB-21055"/>
    <s v="Ted Butterfield"/>
    <x v="0"/>
    <x v="0"/>
    <x v="94"/>
    <x v="31"/>
    <n v="2169"/>
    <x v="3"/>
    <s v="OFF-PA-10002666"/>
    <s v="Office Supplies"/>
    <s v="Paper"/>
    <x v="188"/>
    <n v="81.540000000000006"/>
    <n v="9"/>
    <x v="0"/>
    <n v="36.692999999999998"/>
    <x v="8"/>
    <x v="6"/>
    <x v="0"/>
  </r>
  <r>
    <x v="1656"/>
    <x v="278"/>
    <d v="2016-09-01T00:00:00"/>
    <s v="Second Class"/>
    <s v="TB-21055"/>
    <s v="Ted Butterfield"/>
    <x v="0"/>
    <x v="0"/>
    <x v="94"/>
    <x v="31"/>
    <n v="2169"/>
    <x v="3"/>
    <s v="OFF-FA-10000735"/>
    <s v="Office Supplies"/>
    <s v="Fasteners"/>
    <x v="128"/>
    <n v="11.68"/>
    <n v="4"/>
    <x v="0"/>
    <n v="5.2560000000000002"/>
    <x v="8"/>
    <x v="6"/>
    <x v="0"/>
  </r>
  <r>
    <x v="1656"/>
    <x v="278"/>
    <d v="2016-09-01T00:00:00"/>
    <s v="Second Class"/>
    <s v="TB-21055"/>
    <s v="Ted Butterfield"/>
    <x v="0"/>
    <x v="0"/>
    <x v="94"/>
    <x v="31"/>
    <n v="2169"/>
    <x v="3"/>
    <s v="OFF-BI-10000174"/>
    <s v="Office Supplies"/>
    <s v="Binders"/>
    <x v="1444"/>
    <n v="29"/>
    <n v="5"/>
    <x v="0"/>
    <n v="13.92"/>
    <x v="8"/>
    <x v="6"/>
    <x v="0"/>
  </r>
  <r>
    <x v="1657"/>
    <x v="863"/>
    <d v="2015-08-20T00:00:00"/>
    <s v="Standard Class"/>
    <s v="ON-18715"/>
    <s v="Odella Nelson"/>
    <x v="1"/>
    <x v="0"/>
    <x v="358"/>
    <x v="1"/>
    <n v="92399"/>
    <x v="1"/>
    <s v="OFF-AR-10003156"/>
    <s v="Office Supplies"/>
    <s v="Art"/>
    <x v="401"/>
    <n v="50.8"/>
    <n v="5"/>
    <x v="0"/>
    <n v="13.208"/>
    <x v="7"/>
    <x v="6"/>
    <x v="1"/>
  </r>
  <r>
    <x v="1658"/>
    <x v="60"/>
    <d v="2017-11-07T00:00:00"/>
    <s v="First Class"/>
    <s v="AH-10195"/>
    <s v="Alan Haines"/>
    <x v="1"/>
    <x v="0"/>
    <x v="22"/>
    <x v="10"/>
    <n v="60623"/>
    <x v="2"/>
    <s v="OFF-BI-10000474"/>
    <s v="Office Supplies"/>
    <s v="Binders"/>
    <x v="27"/>
    <n v="16.03"/>
    <n v="5"/>
    <x v="3"/>
    <n v="-25.648"/>
    <x v="5"/>
    <x v="0"/>
    <x v="3"/>
  </r>
  <r>
    <x v="1659"/>
    <x v="864"/>
    <d v="2016-08-21T00:00:00"/>
    <s v="Standard Class"/>
    <s v="NM-18520"/>
    <s v="Neoma Murray"/>
    <x v="0"/>
    <x v="0"/>
    <x v="4"/>
    <x v="4"/>
    <n v="98105"/>
    <x v="1"/>
    <s v="OFF-BI-10003712"/>
    <s v="Office Supplies"/>
    <s v="Binders"/>
    <x v="696"/>
    <n v="15.712"/>
    <n v="4"/>
    <x v="2"/>
    <n v="5.6955999999999998"/>
    <x v="11"/>
    <x v="6"/>
    <x v="0"/>
  </r>
  <r>
    <x v="1660"/>
    <x v="482"/>
    <d v="2016-12-31T00:00:00"/>
    <s v="Standard Class"/>
    <s v="AR-10510"/>
    <s v="Andrew Roberts"/>
    <x v="0"/>
    <x v="0"/>
    <x v="20"/>
    <x v="15"/>
    <n v="10024"/>
    <x v="3"/>
    <s v="TEC-AC-10003280"/>
    <s v="Technology"/>
    <s v="Accessories"/>
    <x v="1037"/>
    <n v="89.97"/>
    <n v="3"/>
    <x v="0"/>
    <n v="18.893699999999999"/>
    <x v="20"/>
    <x v="4"/>
    <x v="0"/>
  </r>
  <r>
    <x v="1661"/>
    <x v="865"/>
    <d v="2014-09-28T00:00:00"/>
    <s v="Standard Class"/>
    <s v="BM-11650"/>
    <s v="Brian Moss"/>
    <x v="1"/>
    <x v="0"/>
    <x v="70"/>
    <x v="1"/>
    <n v="92037"/>
    <x v="1"/>
    <s v="FUR-BO-10002916"/>
    <s v="Furniture"/>
    <s v="Bookcases"/>
    <x v="1515"/>
    <n v="435.99900000000002"/>
    <n v="3"/>
    <x v="11"/>
    <n v="20.517600000000002"/>
    <x v="27"/>
    <x v="8"/>
    <x v="2"/>
  </r>
  <r>
    <x v="1661"/>
    <x v="865"/>
    <d v="2014-09-28T00:00:00"/>
    <s v="Standard Class"/>
    <s v="BM-11650"/>
    <s v="Brian Moss"/>
    <x v="1"/>
    <x v="0"/>
    <x v="70"/>
    <x v="1"/>
    <n v="92037"/>
    <x v="1"/>
    <s v="TEC-PH-10002726"/>
    <s v="Technology"/>
    <s v="Phones"/>
    <x v="66"/>
    <n v="83.983999999999995"/>
    <n v="2"/>
    <x v="2"/>
    <n v="31.494"/>
    <x v="27"/>
    <x v="8"/>
    <x v="2"/>
  </r>
  <r>
    <x v="1662"/>
    <x v="866"/>
    <d v="2014-07-24T00:00:00"/>
    <s v="Standard Class"/>
    <s v="CA-12310"/>
    <s v="Christine Abelman"/>
    <x v="1"/>
    <x v="0"/>
    <x v="39"/>
    <x v="29"/>
    <n v="6010"/>
    <x v="3"/>
    <s v="TEC-PH-10000895"/>
    <s v="Technology"/>
    <s v="Phones"/>
    <x v="1137"/>
    <n v="359.98"/>
    <n v="2"/>
    <x v="0"/>
    <n v="93.594800000000006"/>
    <x v="12"/>
    <x v="7"/>
    <x v="2"/>
  </r>
  <r>
    <x v="1662"/>
    <x v="866"/>
    <d v="2014-07-24T00:00:00"/>
    <s v="Standard Class"/>
    <s v="CA-12310"/>
    <s v="Christine Abelman"/>
    <x v="1"/>
    <x v="0"/>
    <x v="39"/>
    <x v="29"/>
    <n v="6010"/>
    <x v="3"/>
    <s v="FUR-TA-10004152"/>
    <s v="Furniture"/>
    <s v="Tables"/>
    <x v="1516"/>
    <n v="70.56"/>
    <n v="1"/>
    <x v="4"/>
    <n v="-4.032"/>
    <x v="12"/>
    <x v="7"/>
    <x v="2"/>
  </r>
  <r>
    <x v="1662"/>
    <x v="866"/>
    <d v="2014-07-24T00:00:00"/>
    <s v="Standard Class"/>
    <s v="CA-12310"/>
    <s v="Christine Abelman"/>
    <x v="1"/>
    <x v="0"/>
    <x v="39"/>
    <x v="29"/>
    <n v="6010"/>
    <x v="3"/>
    <s v="OFF-BI-10003694"/>
    <s v="Office Supplies"/>
    <s v="Binders"/>
    <x v="858"/>
    <n v="20.88"/>
    <n v="2"/>
    <x v="0"/>
    <n v="9.6047999999999991"/>
    <x v="12"/>
    <x v="7"/>
    <x v="2"/>
  </r>
  <r>
    <x v="1662"/>
    <x v="866"/>
    <d v="2014-07-24T00:00:00"/>
    <s v="Standard Class"/>
    <s v="CA-12310"/>
    <s v="Christine Abelman"/>
    <x v="1"/>
    <x v="0"/>
    <x v="39"/>
    <x v="29"/>
    <n v="6010"/>
    <x v="3"/>
    <s v="OFF-BI-10002160"/>
    <s v="Office Supplies"/>
    <s v="Binders"/>
    <x v="315"/>
    <n v="3.81"/>
    <n v="1"/>
    <x v="0"/>
    <n v="1.8288"/>
    <x v="12"/>
    <x v="7"/>
    <x v="2"/>
  </r>
  <r>
    <x v="1663"/>
    <x v="210"/>
    <d v="2017-09-13T00:00:00"/>
    <s v="Standard Class"/>
    <s v="NF-18595"/>
    <s v="Nicole Fjeld"/>
    <x v="2"/>
    <x v="0"/>
    <x v="22"/>
    <x v="10"/>
    <n v="60610"/>
    <x v="2"/>
    <s v="OFF-PA-10001685"/>
    <s v="Office Supplies"/>
    <s v="Paper"/>
    <x v="33"/>
    <n v="73.007999999999996"/>
    <n v="9"/>
    <x v="2"/>
    <n v="26.465399999999999"/>
    <x v="29"/>
    <x v="8"/>
    <x v="3"/>
  </r>
  <r>
    <x v="1664"/>
    <x v="715"/>
    <d v="2016-05-10T00:00:00"/>
    <s v="Standard Class"/>
    <s v="AF-10870"/>
    <s v="Art Ferguson"/>
    <x v="0"/>
    <x v="0"/>
    <x v="22"/>
    <x v="10"/>
    <n v="60610"/>
    <x v="2"/>
    <s v="OFF-BI-10000773"/>
    <s v="Office Supplies"/>
    <s v="Binders"/>
    <x v="386"/>
    <n v="3.2080000000000002"/>
    <n v="2"/>
    <x v="3"/>
    <n v="-5.2931999999999997"/>
    <x v="24"/>
    <x v="5"/>
    <x v="0"/>
  </r>
  <r>
    <x v="1664"/>
    <x v="715"/>
    <d v="2016-05-10T00:00:00"/>
    <s v="Standard Class"/>
    <s v="AF-10870"/>
    <s v="Art Ferguson"/>
    <x v="0"/>
    <x v="0"/>
    <x v="22"/>
    <x v="10"/>
    <n v="60610"/>
    <x v="2"/>
    <s v="TEC-AC-10004510"/>
    <s v="Technology"/>
    <s v="Accessories"/>
    <x v="953"/>
    <n v="26.175999999999998"/>
    <n v="2"/>
    <x v="2"/>
    <n v="-3.2719999999999998"/>
    <x v="24"/>
    <x v="5"/>
    <x v="0"/>
  </r>
  <r>
    <x v="1665"/>
    <x v="593"/>
    <d v="2015-06-08T00:00:00"/>
    <s v="Second Class"/>
    <s v="TC-21535"/>
    <s v="Tracy Collins"/>
    <x v="2"/>
    <x v="0"/>
    <x v="20"/>
    <x v="15"/>
    <n v="10024"/>
    <x v="3"/>
    <s v="OFF-PA-10004569"/>
    <s v="Office Supplies"/>
    <s v="Paper"/>
    <x v="230"/>
    <n v="30.44"/>
    <n v="4"/>
    <x v="0"/>
    <n v="14.306800000000001"/>
    <x v="18"/>
    <x v="1"/>
    <x v="1"/>
  </r>
  <r>
    <x v="1665"/>
    <x v="593"/>
    <d v="2015-06-08T00:00:00"/>
    <s v="Second Class"/>
    <s v="TC-21535"/>
    <s v="Tracy Collins"/>
    <x v="2"/>
    <x v="0"/>
    <x v="20"/>
    <x v="15"/>
    <n v="10024"/>
    <x v="3"/>
    <s v="FUR-FU-10000672"/>
    <s v="Furniture"/>
    <s v="Furnishings"/>
    <x v="1517"/>
    <n v="35.28"/>
    <n v="3"/>
    <x v="0"/>
    <n v="11.995200000000001"/>
    <x v="18"/>
    <x v="1"/>
    <x v="1"/>
  </r>
  <r>
    <x v="1666"/>
    <x v="350"/>
    <d v="2015-12-20T00:00:00"/>
    <s v="Standard Class"/>
    <s v="Dp-13240"/>
    <s v="Dean percer"/>
    <x v="2"/>
    <x v="0"/>
    <x v="359"/>
    <x v="31"/>
    <n v="2151"/>
    <x v="3"/>
    <s v="OFF-PA-10004451"/>
    <s v="Office Supplies"/>
    <s v="Paper"/>
    <x v="498"/>
    <n v="19.440000000000001"/>
    <n v="3"/>
    <x v="0"/>
    <n v="9.3312000000000008"/>
    <x v="7"/>
    <x v="4"/>
    <x v="1"/>
  </r>
  <r>
    <x v="1666"/>
    <x v="350"/>
    <d v="2015-12-20T00:00:00"/>
    <s v="Standard Class"/>
    <s v="Dp-13240"/>
    <s v="Dean percer"/>
    <x v="2"/>
    <x v="0"/>
    <x v="359"/>
    <x v="31"/>
    <n v="2151"/>
    <x v="3"/>
    <s v="OFF-BI-10004738"/>
    <s v="Office Supplies"/>
    <s v="Binders"/>
    <x v="92"/>
    <n v="37.880000000000003"/>
    <n v="2"/>
    <x v="0"/>
    <n v="18.940000000000001"/>
    <x v="7"/>
    <x v="4"/>
    <x v="1"/>
  </r>
  <r>
    <x v="1667"/>
    <x v="87"/>
    <d v="2016-07-18T00:00:00"/>
    <s v="Second Class"/>
    <s v="MC-17425"/>
    <s v="Mark Cousins"/>
    <x v="1"/>
    <x v="0"/>
    <x v="12"/>
    <x v="5"/>
    <n v="77036"/>
    <x v="2"/>
    <s v="FUR-FU-10001940"/>
    <s v="Furniture"/>
    <s v="Furnishings"/>
    <x v="222"/>
    <n v="9.5519999999999996"/>
    <n v="3"/>
    <x v="7"/>
    <n v="-3.8208000000000002"/>
    <x v="9"/>
    <x v="7"/>
    <x v="0"/>
  </r>
  <r>
    <x v="1668"/>
    <x v="867"/>
    <d v="2014-02-02T00:00:00"/>
    <s v="First Class"/>
    <s v="LC-17050"/>
    <s v="Liz Carlisle"/>
    <x v="0"/>
    <x v="0"/>
    <x v="133"/>
    <x v="1"/>
    <n v="92691"/>
    <x v="1"/>
    <s v="FUR-BO-10003966"/>
    <s v="Furniture"/>
    <s v="Bookcases"/>
    <x v="1095"/>
    <n v="290.666"/>
    <n v="2"/>
    <x v="11"/>
    <n v="3.4196"/>
    <x v="23"/>
    <x v="9"/>
    <x v="2"/>
  </r>
  <r>
    <x v="1669"/>
    <x v="868"/>
    <d v="2014-07-15T00:00:00"/>
    <s v="Standard Class"/>
    <s v="BM-11650"/>
    <s v="Brian Moss"/>
    <x v="1"/>
    <x v="0"/>
    <x v="61"/>
    <x v="5"/>
    <n v="75217"/>
    <x v="2"/>
    <s v="OFF-PA-10003072"/>
    <s v="Office Supplies"/>
    <s v="Paper"/>
    <x v="927"/>
    <n v="10.368"/>
    <n v="2"/>
    <x v="2"/>
    <n v="3.6288"/>
    <x v="3"/>
    <x v="7"/>
    <x v="2"/>
  </r>
  <r>
    <x v="1669"/>
    <x v="868"/>
    <d v="2014-07-15T00:00:00"/>
    <s v="Standard Class"/>
    <s v="BM-11650"/>
    <s v="Brian Moss"/>
    <x v="1"/>
    <x v="0"/>
    <x v="61"/>
    <x v="5"/>
    <n v="75217"/>
    <x v="2"/>
    <s v="OFF-PA-10002245"/>
    <s v="Office Supplies"/>
    <s v="Paper"/>
    <x v="1343"/>
    <n v="14.352"/>
    <n v="3"/>
    <x v="2"/>
    <n v="4.4850000000000003"/>
    <x v="3"/>
    <x v="7"/>
    <x v="2"/>
  </r>
  <r>
    <x v="1670"/>
    <x v="82"/>
    <d v="2015-11-25T00:00:00"/>
    <s v="Standard Class"/>
    <s v="NW-18400"/>
    <s v="Natalie Webber"/>
    <x v="0"/>
    <x v="0"/>
    <x v="98"/>
    <x v="33"/>
    <n v="89115"/>
    <x v="1"/>
    <s v="FUR-BO-10002598"/>
    <s v="Furniture"/>
    <s v="Bookcases"/>
    <x v="1518"/>
    <n v="141.96"/>
    <n v="2"/>
    <x v="0"/>
    <n v="41.168399999999998"/>
    <x v="30"/>
    <x v="0"/>
    <x v="1"/>
  </r>
  <r>
    <x v="1670"/>
    <x v="82"/>
    <d v="2015-11-25T00:00:00"/>
    <s v="Standard Class"/>
    <s v="NW-18400"/>
    <s v="Natalie Webber"/>
    <x v="0"/>
    <x v="0"/>
    <x v="98"/>
    <x v="33"/>
    <n v="89115"/>
    <x v="1"/>
    <s v="OFF-BI-10002225"/>
    <s v="Office Supplies"/>
    <s v="Binders"/>
    <x v="340"/>
    <n v="66.048000000000002"/>
    <n v="4"/>
    <x v="2"/>
    <n v="23.116800000000001"/>
    <x v="30"/>
    <x v="0"/>
    <x v="1"/>
  </r>
  <r>
    <x v="1671"/>
    <x v="869"/>
    <d v="2016-03-25T00:00:00"/>
    <s v="Same Day"/>
    <s v="TB-21280"/>
    <s v="Toby Braunhardt"/>
    <x v="0"/>
    <x v="0"/>
    <x v="110"/>
    <x v="26"/>
    <n v="73071"/>
    <x v="2"/>
    <s v="TEC-AC-10003832"/>
    <s v="Technology"/>
    <s v="Accessories"/>
    <x v="218"/>
    <n v="1287.45"/>
    <n v="5"/>
    <x v="0"/>
    <n v="244.6155"/>
    <x v="10"/>
    <x v="10"/>
    <x v="0"/>
  </r>
  <r>
    <x v="1672"/>
    <x v="397"/>
    <d v="2017-09-30T00:00:00"/>
    <s v="Standard Class"/>
    <s v="BS-11755"/>
    <s v="Bruce Stewart"/>
    <x v="0"/>
    <x v="0"/>
    <x v="8"/>
    <x v="1"/>
    <n v="94122"/>
    <x v="1"/>
    <s v="OFF-BI-10000822"/>
    <s v="Office Supplies"/>
    <s v="Binders"/>
    <x v="967"/>
    <n v="25.824000000000002"/>
    <n v="6"/>
    <x v="2"/>
    <n v="9.0383999999999993"/>
    <x v="27"/>
    <x v="8"/>
    <x v="3"/>
  </r>
  <r>
    <x v="1672"/>
    <x v="397"/>
    <d v="2017-09-30T00:00:00"/>
    <s v="Standard Class"/>
    <s v="BS-11755"/>
    <s v="Bruce Stewart"/>
    <x v="0"/>
    <x v="0"/>
    <x v="8"/>
    <x v="1"/>
    <n v="94122"/>
    <x v="1"/>
    <s v="OFF-AP-10001242"/>
    <s v="Office Supplies"/>
    <s v="Appliances"/>
    <x v="1417"/>
    <n v="160.96"/>
    <n v="2"/>
    <x v="0"/>
    <n v="48.287999999999997"/>
    <x v="27"/>
    <x v="8"/>
    <x v="3"/>
  </r>
  <r>
    <x v="1673"/>
    <x v="784"/>
    <d v="2015-12-10T00:00:00"/>
    <s v="Standard Class"/>
    <s v="SO-20335"/>
    <s v="Sean O'Donnell"/>
    <x v="0"/>
    <x v="0"/>
    <x v="337"/>
    <x v="15"/>
    <n v="11550"/>
    <x v="3"/>
    <s v="FUR-FU-10002445"/>
    <s v="Furniture"/>
    <s v="Furnishings"/>
    <x v="1448"/>
    <n v="28.44"/>
    <n v="3"/>
    <x v="0"/>
    <n v="11.375999999999999"/>
    <x v="18"/>
    <x v="4"/>
    <x v="1"/>
  </r>
  <r>
    <x v="1673"/>
    <x v="784"/>
    <d v="2015-12-10T00:00:00"/>
    <s v="Standard Class"/>
    <s v="SO-20335"/>
    <s v="Sean O'Donnell"/>
    <x v="0"/>
    <x v="0"/>
    <x v="337"/>
    <x v="15"/>
    <n v="11550"/>
    <x v="3"/>
    <s v="FUR-CH-10002372"/>
    <s v="Furniture"/>
    <s v="Chairs"/>
    <x v="395"/>
    <n v="364.41"/>
    <n v="5"/>
    <x v="9"/>
    <n v="8.0980000000000008"/>
    <x v="18"/>
    <x v="4"/>
    <x v="1"/>
  </r>
  <r>
    <x v="1673"/>
    <x v="784"/>
    <d v="2015-12-10T00:00:00"/>
    <s v="Standard Class"/>
    <s v="SO-20335"/>
    <s v="Sean O'Donnell"/>
    <x v="0"/>
    <x v="0"/>
    <x v="337"/>
    <x v="15"/>
    <n v="11550"/>
    <x v="3"/>
    <s v="TEC-PH-10000376"/>
    <s v="Technology"/>
    <s v="Phones"/>
    <x v="433"/>
    <n v="39.96"/>
    <n v="4"/>
    <x v="0"/>
    <n v="10.3896"/>
    <x v="18"/>
    <x v="4"/>
    <x v="1"/>
  </r>
  <r>
    <x v="1673"/>
    <x v="784"/>
    <d v="2015-12-10T00:00:00"/>
    <s v="Standard Class"/>
    <s v="SO-20335"/>
    <s v="Sean O'Donnell"/>
    <x v="0"/>
    <x v="0"/>
    <x v="337"/>
    <x v="15"/>
    <n v="11550"/>
    <x v="3"/>
    <s v="FUR-CH-10002965"/>
    <s v="Furniture"/>
    <s v="Chairs"/>
    <x v="229"/>
    <n v="361.76400000000001"/>
    <n v="2"/>
    <x v="9"/>
    <n v="68.333200000000005"/>
    <x v="18"/>
    <x v="4"/>
    <x v="1"/>
  </r>
  <r>
    <x v="1674"/>
    <x v="474"/>
    <d v="2016-11-04T00:00:00"/>
    <s v="First Class"/>
    <s v="CS-12490"/>
    <s v="Cindy Schnelling"/>
    <x v="1"/>
    <x v="0"/>
    <x v="360"/>
    <x v="5"/>
    <n v="77301"/>
    <x v="2"/>
    <s v="OFF-ST-10004950"/>
    <s v="Office Supplies"/>
    <s v="Storage"/>
    <x v="1519"/>
    <n v="111.672"/>
    <n v="9"/>
    <x v="2"/>
    <n v="6.9794999999999998"/>
    <x v="26"/>
    <x v="0"/>
    <x v="0"/>
  </r>
  <r>
    <x v="1675"/>
    <x v="294"/>
    <d v="2017-03-21T00:00:00"/>
    <s v="Standard Class"/>
    <s v="PO-19180"/>
    <s v="Philisse Overcash"/>
    <x v="2"/>
    <x v="0"/>
    <x v="12"/>
    <x v="5"/>
    <n v="77095"/>
    <x v="2"/>
    <s v="OFF-BI-10003166"/>
    <s v="Office Supplies"/>
    <s v="Binders"/>
    <x v="1414"/>
    <n v="13.776"/>
    <n v="6"/>
    <x v="3"/>
    <n v="-22.041599999999999"/>
    <x v="11"/>
    <x v="10"/>
    <x v="3"/>
  </r>
  <r>
    <x v="1675"/>
    <x v="294"/>
    <d v="2017-03-21T00:00:00"/>
    <s v="Standard Class"/>
    <s v="PO-19180"/>
    <s v="Philisse Overcash"/>
    <x v="2"/>
    <x v="0"/>
    <x v="12"/>
    <x v="5"/>
    <n v="77095"/>
    <x v="2"/>
    <s v="OFF-PA-10004610"/>
    <s v="Office Supplies"/>
    <s v="Paper"/>
    <x v="1520"/>
    <n v="10.272"/>
    <n v="3"/>
    <x v="2"/>
    <n v="3.21"/>
    <x v="11"/>
    <x v="10"/>
    <x v="3"/>
  </r>
  <r>
    <x v="1676"/>
    <x v="51"/>
    <d v="2017-11-24T00:00:00"/>
    <s v="First Class"/>
    <s v="TD-20995"/>
    <s v="Tamara Dahlen"/>
    <x v="0"/>
    <x v="0"/>
    <x v="10"/>
    <x v="9"/>
    <n v="19120"/>
    <x v="3"/>
    <s v="FUR-FU-10000320"/>
    <s v="Furniture"/>
    <s v="Furnishings"/>
    <x v="1521"/>
    <n v="24.047999999999998"/>
    <n v="9"/>
    <x v="2"/>
    <n v="7.2144000000000004"/>
    <x v="27"/>
    <x v="0"/>
    <x v="3"/>
  </r>
  <r>
    <x v="1677"/>
    <x v="151"/>
    <d v="2017-08-30T00:00:00"/>
    <s v="First Class"/>
    <s v="SP-20620"/>
    <s v="Stefania Perrino"/>
    <x v="1"/>
    <x v="0"/>
    <x v="67"/>
    <x v="2"/>
    <n v="33614"/>
    <x v="0"/>
    <s v="OFF-EN-10004030"/>
    <s v="Office Supplies"/>
    <s v="Envelopes"/>
    <x v="136"/>
    <n v="2.8959999999999999"/>
    <n v="1"/>
    <x v="2"/>
    <n v="0.97740000000000005"/>
    <x v="8"/>
    <x v="6"/>
    <x v="3"/>
  </r>
  <r>
    <x v="1678"/>
    <x v="784"/>
    <d v="2015-12-09T00:00:00"/>
    <s v="Second Class"/>
    <s v="MS-17365"/>
    <s v="Maribeth Schnelling"/>
    <x v="0"/>
    <x v="0"/>
    <x v="20"/>
    <x v="15"/>
    <n v="10035"/>
    <x v="3"/>
    <s v="OFF-EN-10004147"/>
    <s v="Office Supplies"/>
    <s v="Envelopes"/>
    <x v="1288"/>
    <n v="17.940000000000001"/>
    <n v="3"/>
    <x v="0"/>
    <n v="8.7905999999999995"/>
    <x v="18"/>
    <x v="4"/>
    <x v="1"/>
  </r>
  <r>
    <x v="1678"/>
    <x v="784"/>
    <d v="2015-12-09T00:00:00"/>
    <s v="Second Class"/>
    <s v="MS-17365"/>
    <s v="Maribeth Schnelling"/>
    <x v="0"/>
    <x v="0"/>
    <x v="20"/>
    <x v="15"/>
    <n v="10035"/>
    <x v="3"/>
    <s v="FUR-CH-10003535"/>
    <s v="Furniture"/>
    <s v="Chairs"/>
    <x v="1522"/>
    <n v="384.17399999999998"/>
    <n v="7"/>
    <x v="9"/>
    <n v="29.880199999999999"/>
    <x v="18"/>
    <x v="4"/>
    <x v="1"/>
  </r>
  <r>
    <x v="1678"/>
    <x v="784"/>
    <d v="2015-12-09T00:00:00"/>
    <s v="Second Class"/>
    <s v="MS-17365"/>
    <s v="Maribeth Schnelling"/>
    <x v="0"/>
    <x v="0"/>
    <x v="20"/>
    <x v="15"/>
    <n v="10035"/>
    <x v="3"/>
    <s v="TEC-PH-10004586"/>
    <s v="Technology"/>
    <s v="Phones"/>
    <x v="899"/>
    <n v="1799.75"/>
    <n v="5"/>
    <x v="0"/>
    <n v="539.92499999999995"/>
    <x v="18"/>
    <x v="4"/>
    <x v="1"/>
  </r>
  <r>
    <x v="1679"/>
    <x v="566"/>
    <d v="2017-10-11T00:00:00"/>
    <s v="Standard Class"/>
    <s v="Dp-13240"/>
    <s v="Dean percer"/>
    <x v="2"/>
    <x v="0"/>
    <x v="35"/>
    <x v="3"/>
    <n v="28205"/>
    <x v="0"/>
    <s v="OFF-ST-10003208"/>
    <s v="Office Supplies"/>
    <s v="Storage"/>
    <x v="246"/>
    <n v="580.67200000000003"/>
    <n v="4"/>
    <x v="2"/>
    <n v="65.325599999999994"/>
    <x v="29"/>
    <x v="2"/>
    <x v="3"/>
  </r>
  <r>
    <x v="1679"/>
    <x v="566"/>
    <d v="2017-10-11T00:00:00"/>
    <s v="Standard Class"/>
    <s v="Dp-13240"/>
    <s v="Dean percer"/>
    <x v="2"/>
    <x v="0"/>
    <x v="35"/>
    <x v="3"/>
    <n v="28205"/>
    <x v="0"/>
    <s v="OFF-FA-10003112"/>
    <s v="Office Supplies"/>
    <s v="Fasteners"/>
    <x v="128"/>
    <n v="18.936"/>
    <n v="3"/>
    <x v="2"/>
    <n v="5.9175000000000004"/>
    <x v="29"/>
    <x v="2"/>
    <x v="3"/>
  </r>
  <r>
    <x v="1679"/>
    <x v="566"/>
    <d v="2017-10-11T00:00:00"/>
    <s v="Standard Class"/>
    <s v="Dp-13240"/>
    <s v="Dean percer"/>
    <x v="2"/>
    <x v="0"/>
    <x v="35"/>
    <x v="3"/>
    <n v="28205"/>
    <x v="0"/>
    <s v="TEC-PH-10004447"/>
    <s v="Technology"/>
    <s v="Phones"/>
    <x v="866"/>
    <n v="222.38399999999999"/>
    <n v="2"/>
    <x v="2"/>
    <n v="16.678799999999999"/>
    <x v="29"/>
    <x v="2"/>
    <x v="3"/>
  </r>
  <r>
    <x v="1679"/>
    <x v="566"/>
    <d v="2017-10-11T00:00:00"/>
    <s v="Standard Class"/>
    <s v="Dp-13240"/>
    <s v="Dean percer"/>
    <x v="2"/>
    <x v="0"/>
    <x v="35"/>
    <x v="3"/>
    <n v="28205"/>
    <x v="0"/>
    <s v="OFF-BI-10002854"/>
    <s v="Office Supplies"/>
    <s v="Binders"/>
    <x v="904"/>
    <n v="50.454000000000001"/>
    <n v="6"/>
    <x v="6"/>
    <n v="-33.636000000000003"/>
    <x v="29"/>
    <x v="2"/>
    <x v="3"/>
  </r>
  <r>
    <x v="1679"/>
    <x v="566"/>
    <d v="2017-10-11T00:00:00"/>
    <s v="Standard Class"/>
    <s v="Dp-13240"/>
    <s v="Dean percer"/>
    <x v="2"/>
    <x v="0"/>
    <x v="35"/>
    <x v="3"/>
    <n v="28205"/>
    <x v="0"/>
    <s v="FUR-TA-10001039"/>
    <s v="Furniture"/>
    <s v="Tables"/>
    <x v="832"/>
    <n v="154.76400000000001"/>
    <n v="3"/>
    <x v="10"/>
    <n v="-36.111600000000003"/>
    <x v="29"/>
    <x v="2"/>
    <x v="3"/>
  </r>
  <r>
    <x v="1680"/>
    <x v="613"/>
    <d v="2017-03-30T00:00:00"/>
    <s v="Second Class"/>
    <s v="DB-13660"/>
    <s v="Duane Benoit"/>
    <x v="0"/>
    <x v="0"/>
    <x v="61"/>
    <x v="5"/>
    <n v="75081"/>
    <x v="2"/>
    <s v="OFF-PA-10004239"/>
    <s v="Office Supplies"/>
    <s v="Paper"/>
    <x v="1421"/>
    <n v="6.8479999999999999"/>
    <n v="2"/>
    <x v="2"/>
    <n v="2.14"/>
    <x v="10"/>
    <x v="10"/>
    <x v="3"/>
  </r>
  <r>
    <x v="1681"/>
    <x v="128"/>
    <d v="2014-08-13T00:00:00"/>
    <s v="Standard Class"/>
    <s v="MG-17650"/>
    <s v="Matthew Grinstein"/>
    <x v="2"/>
    <x v="0"/>
    <x v="4"/>
    <x v="4"/>
    <n v="98103"/>
    <x v="1"/>
    <s v="TEC-PH-10001530"/>
    <s v="Technology"/>
    <s v="Phones"/>
    <x v="638"/>
    <n v="1091.1679999999999"/>
    <n v="4"/>
    <x v="2"/>
    <n v="68.197999999999993"/>
    <x v="3"/>
    <x v="6"/>
    <x v="2"/>
  </r>
  <r>
    <x v="1681"/>
    <x v="128"/>
    <d v="2014-08-13T00:00:00"/>
    <s v="Standard Class"/>
    <s v="MG-17650"/>
    <s v="Matthew Grinstein"/>
    <x v="2"/>
    <x v="0"/>
    <x v="4"/>
    <x v="4"/>
    <n v="98103"/>
    <x v="1"/>
    <s v="TEC-PH-10000038"/>
    <s v="Technology"/>
    <s v="Phones"/>
    <x v="1065"/>
    <n v="219.16800000000001"/>
    <n v="2"/>
    <x v="2"/>
    <n v="-43.833599999999997"/>
    <x v="3"/>
    <x v="6"/>
    <x v="2"/>
  </r>
  <r>
    <x v="1682"/>
    <x v="754"/>
    <d v="2014-11-25T00:00:00"/>
    <s v="First Class"/>
    <s v="EH-14185"/>
    <s v="Evan Henry"/>
    <x v="0"/>
    <x v="0"/>
    <x v="45"/>
    <x v="5"/>
    <n v="77506"/>
    <x v="2"/>
    <s v="OFF-BI-10001765"/>
    <s v="Office Supplies"/>
    <s v="Binders"/>
    <x v="994"/>
    <n v="6.9279999999999999"/>
    <n v="1"/>
    <x v="3"/>
    <n v="-11.0848"/>
    <x v="6"/>
    <x v="0"/>
    <x v="2"/>
  </r>
  <r>
    <x v="1683"/>
    <x v="193"/>
    <d v="2017-06-10T00:00:00"/>
    <s v="Same Day"/>
    <s v="CL-11890"/>
    <s v="Carl Ludwig"/>
    <x v="0"/>
    <x v="0"/>
    <x v="10"/>
    <x v="9"/>
    <n v="19143"/>
    <x v="3"/>
    <s v="OFF-PA-10000380"/>
    <s v="Office Supplies"/>
    <s v="Paper"/>
    <x v="1290"/>
    <n v="40.031999999999996"/>
    <n v="6"/>
    <x v="2"/>
    <n v="15.012"/>
    <x v="13"/>
    <x v="1"/>
    <x v="3"/>
  </r>
  <r>
    <x v="1684"/>
    <x v="870"/>
    <d v="2017-07-08T00:00:00"/>
    <s v="Standard Class"/>
    <s v="KF-16285"/>
    <s v="Karen Ferguson"/>
    <x v="2"/>
    <x v="0"/>
    <x v="245"/>
    <x v="14"/>
    <n v="46203"/>
    <x v="2"/>
    <s v="OFF-ST-10001128"/>
    <s v="Office Supplies"/>
    <s v="Storage"/>
    <x v="1427"/>
    <n v="443.92"/>
    <n v="4"/>
    <x v="0"/>
    <n v="13.317600000000001"/>
    <x v="26"/>
    <x v="7"/>
    <x v="3"/>
  </r>
  <r>
    <x v="1684"/>
    <x v="870"/>
    <d v="2017-07-08T00:00:00"/>
    <s v="Standard Class"/>
    <s v="KF-16285"/>
    <s v="Karen Ferguson"/>
    <x v="2"/>
    <x v="0"/>
    <x v="245"/>
    <x v="14"/>
    <n v="46203"/>
    <x v="2"/>
    <s v="OFF-BI-10003656"/>
    <s v="Office Supplies"/>
    <s v="Binders"/>
    <x v="13"/>
    <n v="169.99"/>
    <n v="1"/>
    <x v="0"/>
    <n v="78.195400000000006"/>
    <x v="26"/>
    <x v="7"/>
    <x v="3"/>
  </r>
  <r>
    <x v="1684"/>
    <x v="870"/>
    <d v="2017-07-08T00:00:00"/>
    <s v="Standard Class"/>
    <s v="KF-16285"/>
    <s v="Karen Ferguson"/>
    <x v="2"/>
    <x v="0"/>
    <x v="245"/>
    <x v="14"/>
    <n v="46203"/>
    <x v="2"/>
    <s v="OFF-PA-10003441"/>
    <s v="Office Supplies"/>
    <s v="Paper"/>
    <x v="490"/>
    <n v="25.92"/>
    <n v="4"/>
    <x v="0"/>
    <n v="12.441599999999999"/>
    <x v="26"/>
    <x v="7"/>
    <x v="3"/>
  </r>
  <r>
    <x v="1685"/>
    <x v="871"/>
    <d v="2014-11-26T00:00:00"/>
    <s v="Standard Class"/>
    <s v="DH-13075"/>
    <s v="Dave Hallsten"/>
    <x v="1"/>
    <x v="0"/>
    <x v="102"/>
    <x v="0"/>
    <n v="40475"/>
    <x v="0"/>
    <s v="TEC-PH-10002923"/>
    <s v="Technology"/>
    <s v="Phones"/>
    <x v="687"/>
    <n v="36.99"/>
    <n v="1"/>
    <x v="0"/>
    <n v="9.9872999999999994"/>
    <x v="30"/>
    <x v="0"/>
    <x v="2"/>
  </r>
  <r>
    <x v="1685"/>
    <x v="871"/>
    <d v="2014-11-26T00:00:00"/>
    <s v="Standard Class"/>
    <s v="DH-13075"/>
    <s v="Dave Hallsten"/>
    <x v="1"/>
    <x v="0"/>
    <x v="102"/>
    <x v="0"/>
    <n v="40475"/>
    <x v="0"/>
    <s v="OFF-PA-10004359"/>
    <s v="Office Supplies"/>
    <s v="Paper"/>
    <x v="1068"/>
    <n v="629.1"/>
    <n v="6"/>
    <x v="0"/>
    <n v="301.96800000000002"/>
    <x v="30"/>
    <x v="0"/>
    <x v="2"/>
  </r>
  <r>
    <x v="1685"/>
    <x v="871"/>
    <d v="2014-11-26T00:00:00"/>
    <s v="Standard Class"/>
    <s v="DH-13075"/>
    <s v="Dave Hallsten"/>
    <x v="1"/>
    <x v="0"/>
    <x v="102"/>
    <x v="0"/>
    <n v="40475"/>
    <x v="0"/>
    <s v="OFF-ST-10001511"/>
    <s v="Office Supplies"/>
    <s v="Storage"/>
    <x v="556"/>
    <n v="193.95"/>
    <n v="3"/>
    <x v="0"/>
    <n v="9.6974999999999998"/>
    <x v="30"/>
    <x v="0"/>
    <x v="2"/>
  </r>
  <r>
    <x v="1685"/>
    <x v="871"/>
    <d v="2014-11-26T00:00:00"/>
    <s v="Standard Class"/>
    <s v="DH-13075"/>
    <s v="Dave Hallsten"/>
    <x v="1"/>
    <x v="0"/>
    <x v="102"/>
    <x v="0"/>
    <n v="40475"/>
    <x v="0"/>
    <s v="OFF-AR-10002833"/>
    <s v="Office Supplies"/>
    <s v="Art"/>
    <x v="6"/>
    <n v="5.46"/>
    <n v="3"/>
    <x v="0"/>
    <n v="1.4742"/>
    <x v="30"/>
    <x v="0"/>
    <x v="2"/>
  </r>
  <r>
    <x v="1686"/>
    <x v="124"/>
    <d v="2015-05-05T00:00:00"/>
    <s v="First Class"/>
    <s v="LA-16780"/>
    <s v="Laura Armstrong"/>
    <x v="1"/>
    <x v="0"/>
    <x v="361"/>
    <x v="10"/>
    <n v="60477"/>
    <x v="2"/>
    <s v="FUR-FU-10001940"/>
    <s v="Furniture"/>
    <s v="Furnishings"/>
    <x v="222"/>
    <n v="22.288"/>
    <n v="7"/>
    <x v="7"/>
    <n v="-8.9152000000000005"/>
    <x v="18"/>
    <x v="5"/>
    <x v="1"/>
  </r>
  <r>
    <x v="1687"/>
    <x v="148"/>
    <d v="2017-06-05T00:00:00"/>
    <s v="Standard Class"/>
    <s v="HZ-14950"/>
    <s v="Henia Zydlo"/>
    <x v="0"/>
    <x v="0"/>
    <x v="12"/>
    <x v="5"/>
    <n v="77095"/>
    <x v="2"/>
    <s v="FUR-FU-10003919"/>
    <s v="Furniture"/>
    <s v="Furnishings"/>
    <x v="1523"/>
    <n v="65.424000000000007"/>
    <n v="4"/>
    <x v="7"/>
    <n v="-52.339199999999998"/>
    <x v="25"/>
    <x v="5"/>
    <x v="3"/>
  </r>
  <r>
    <x v="1688"/>
    <x v="872"/>
    <d v="2015-10-17T00:00:00"/>
    <s v="Same Day"/>
    <s v="CM-12190"/>
    <s v="Charlotte Melton"/>
    <x v="0"/>
    <x v="0"/>
    <x v="1"/>
    <x v="1"/>
    <n v="90004"/>
    <x v="1"/>
    <s v="OFF-ST-10003479"/>
    <s v="Office Supplies"/>
    <s v="Storage"/>
    <x v="41"/>
    <n v="77.88"/>
    <n v="2"/>
    <x v="0"/>
    <n v="3.8940000000000001"/>
    <x v="11"/>
    <x v="2"/>
    <x v="1"/>
  </r>
  <r>
    <x v="1689"/>
    <x v="488"/>
    <d v="2014-04-27T00:00:00"/>
    <s v="Standard Class"/>
    <s v="LB-16795"/>
    <s v="Laurel Beltran"/>
    <x v="2"/>
    <x v="0"/>
    <x v="38"/>
    <x v="24"/>
    <n v="43229"/>
    <x v="3"/>
    <s v="FUR-CH-10002965"/>
    <s v="Furniture"/>
    <s v="Chairs"/>
    <x v="229"/>
    <n v="281.37200000000001"/>
    <n v="2"/>
    <x v="4"/>
    <n v="-12.0588"/>
    <x v="27"/>
    <x v="3"/>
    <x v="2"/>
  </r>
  <r>
    <x v="1689"/>
    <x v="488"/>
    <d v="2014-04-27T00:00:00"/>
    <s v="Standard Class"/>
    <s v="LB-16795"/>
    <s v="Laurel Beltran"/>
    <x v="2"/>
    <x v="0"/>
    <x v="38"/>
    <x v="24"/>
    <n v="43229"/>
    <x v="3"/>
    <s v="FUR-CH-10002965"/>
    <s v="Furniture"/>
    <s v="Chairs"/>
    <x v="229"/>
    <n v="281.37200000000001"/>
    <n v="2"/>
    <x v="4"/>
    <n v="-12.0588"/>
    <x v="27"/>
    <x v="3"/>
    <x v="2"/>
  </r>
  <r>
    <x v="1689"/>
    <x v="488"/>
    <d v="2014-04-27T00:00:00"/>
    <s v="Standard Class"/>
    <s v="LB-16795"/>
    <s v="Laurel Beltran"/>
    <x v="2"/>
    <x v="0"/>
    <x v="38"/>
    <x v="24"/>
    <n v="43229"/>
    <x v="3"/>
    <s v="OFF-BI-10000145"/>
    <s v="Office Supplies"/>
    <s v="Binders"/>
    <x v="742"/>
    <n v="7.4880000000000004"/>
    <n v="8"/>
    <x v="6"/>
    <n v="-5.2416"/>
    <x v="27"/>
    <x v="3"/>
    <x v="2"/>
  </r>
  <r>
    <x v="1689"/>
    <x v="488"/>
    <d v="2014-04-27T00:00:00"/>
    <s v="Standard Class"/>
    <s v="LB-16795"/>
    <s v="Laurel Beltran"/>
    <x v="2"/>
    <x v="0"/>
    <x v="38"/>
    <x v="24"/>
    <n v="43229"/>
    <x v="3"/>
    <s v="FUR-FU-10002191"/>
    <s v="Furniture"/>
    <s v="Furnishings"/>
    <x v="769"/>
    <n v="22.335999999999999"/>
    <n v="4"/>
    <x v="2"/>
    <n v="7.8175999999999997"/>
    <x v="27"/>
    <x v="3"/>
    <x v="2"/>
  </r>
  <r>
    <x v="1690"/>
    <x v="504"/>
    <d v="2017-05-06T00:00:00"/>
    <s v="Standard Class"/>
    <s v="JF-15490"/>
    <s v="Jeremy Farry"/>
    <x v="0"/>
    <x v="0"/>
    <x v="38"/>
    <x v="24"/>
    <n v="43229"/>
    <x v="3"/>
    <s v="OFF-PA-10004451"/>
    <s v="Office Supplies"/>
    <s v="Paper"/>
    <x v="498"/>
    <n v="10.368"/>
    <n v="2"/>
    <x v="2"/>
    <n v="3.6288"/>
    <x v="17"/>
    <x v="3"/>
    <x v="3"/>
  </r>
  <r>
    <x v="1691"/>
    <x v="873"/>
    <d v="2016-09-24T00:00:00"/>
    <s v="Standard Class"/>
    <s v="GM-14695"/>
    <s v="Greg Maxwell"/>
    <x v="1"/>
    <x v="0"/>
    <x v="8"/>
    <x v="1"/>
    <n v="94122"/>
    <x v="1"/>
    <s v="OFF-PA-10001471"/>
    <s v="Office Supplies"/>
    <s v="Paper"/>
    <x v="1477"/>
    <n v="65.790000000000006"/>
    <n v="9"/>
    <x v="0"/>
    <n v="30.263400000000001"/>
    <x v="14"/>
    <x v="8"/>
    <x v="0"/>
  </r>
  <r>
    <x v="1691"/>
    <x v="873"/>
    <d v="2016-09-24T00:00:00"/>
    <s v="Standard Class"/>
    <s v="GM-14695"/>
    <s v="Greg Maxwell"/>
    <x v="1"/>
    <x v="0"/>
    <x v="8"/>
    <x v="1"/>
    <n v="94122"/>
    <x v="1"/>
    <s v="OFF-BI-10003656"/>
    <s v="Office Supplies"/>
    <s v="Binders"/>
    <x v="13"/>
    <n v="271.98399999999998"/>
    <n v="2"/>
    <x v="2"/>
    <n v="88.394800000000004"/>
    <x v="14"/>
    <x v="8"/>
    <x v="0"/>
  </r>
  <r>
    <x v="1691"/>
    <x v="873"/>
    <d v="2016-09-24T00:00:00"/>
    <s v="Standard Class"/>
    <s v="GM-14695"/>
    <s v="Greg Maxwell"/>
    <x v="1"/>
    <x v="0"/>
    <x v="8"/>
    <x v="1"/>
    <n v="94122"/>
    <x v="1"/>
    <s v="OFF-AR-10000940"/>
    <s v="Office Supplies"/>
    <s v="Art"/>
    <x v="135"/>
    <n v="11.76"/>
    <n v="4"/>
    <x v="0"/>
    <n v="3.1751999999999998"/>
    <x v="14"/>
    <x v="8"/>
    <x v="0"/>
  </r>
  <r>
    <x v="1691"/>
    <x v="873"/>
    <d v="2016-09-24T00:00:00"/>
    <s v="Standard Class"/>
    <s v="GM-14695"/>
    <s v="Greg Maxwell"/>
    <x v="1"/>
    <x v="0"/>
    <x v="8"/>
    <x v="1"/>
    <n v="94122"/>
    <x v="1"/>
    <s v="OFF-PA-10002319"/>
    <s v="Office Supplies"/>
    <s v="Paper"/>
    <x v="1400"/>
    <n v="77.52"/>
    <n v="2"/>
    <x v="0"/>
    <n v="37.9848"/>
    <x v="14"/>
    <x v="8"/>
    <x v="0"/>
  </r>
  <r>
    <x v="1691"/>
    <x v="873"/>
    <d v="2016-09-24T00:00:00"/>
    <s v="Standard Class"/>
    <s v="GM-14695"/>
    <s v="Greg Maxwell"/>
    <x v="1"/>
    <x v="0"/>
    <x v="8"/>
    <x v="1"/>
    <n v="94122"/>
    <x v="1"/>
    <s v="OFF-BI-10000977"/>
    <s v="Office Supplies"/>
    <s v="Binders"/>
    <x v="991"/>
    <n v="48.64"/>
    <n v="2"/>
    <x v="2"/>
    <n v="15.808"/>
    <x v="14"/>
    <x v="8"/>
    <x v="0"/>
  </r>
  <r>
    <x v="1692"/>
    <x v="476"/>
    <d v="2016-09-02T00:00:00"/>
    <s v="Same Day"/>
    <s v="SS-20590"/>
    <s v="Sonia Sunley"/>
    <x v="0"/>
    <x v="0"/>
    <x v="6"/>
    <x v="6"/>
    <n v="53711"/>
    <x v="2"/>
    <s v="OFF-FA-10002676"/>
    <s v="Office Supplies"/>
    <s v="Fasteners"/>
    <x v="1078"/>
    <n v="1.81"/>
    <n v="1"/>
    <x v="0"/>
    <n v="0.65159999999999996"/>
    <x v="28"/>
    <x v="8"/>
    <x v="0"/>
  </r>
  <r>
    <x v="1692"/>
    <x v="476"/>
    <d v="2016-09-02T00:00:00"/>
    <s v="Same Day"/>
    <s v="SS-20590"/>
    <s v="Sonia Sunley"/>
    <x v="0"/>
    <x v="0"/>
    <x v="6"/>
    <x v="6"/>
    <n v="53711"/>
    <x v="2"/>
    <s v="OFF-BI-10004970"/>
    <s v="Office Supplies"/>
    <s v="Binders"/>
    <x v="917"/>
    <n v="8.26"/>
    <n v="2"/>
    <x v="0"/>
    <n v="3.8822000000000001"/>
    <x v="28"/>
    <x v="8"/>
    <x v="0"/>
  </r>
  <r>
    <x v="1693"/>
    <x v="381"/>
    <d v="2015-05-02T00:00:00"/>
    <s v="Standard Class"/>
    <s v="TC-21475"/>
    <s v="Tony Chapman"/>
    <x v="2"/>
    <x v="0"/>
    <x v="34"/>
    <x v="22"/>
    <n v="80013"/>
    <x v="1"/>
    <s v="OFF-AP-10003971"/>
    <s v="Office Supplies"/>
    <s v="Appliances"/>
    <x v="923"/>
    <n v="43.56"/>
    <n v="5"/>
    <x v="2"/>
    <n v="3.2669999999999999"/>
    <x v="8"/>
    <x v="3"/>
    <x v="1"/>
  </r>
  <r>
    <x v="1693"/>
    <x v="381"/>
    <d v="2015-05-02T00:00:00"/>
    <s v="Standard Class"/>
    <s v="TC-21475"/>
    <s v="Tony Chapman"/>
    <x v="2"/>
    <x v="0"/>
    <x v="34"/>
    <x v="22"/>
    <n v="80013"/>
    <x v="1"/>
    <s v="OFF-SU-10001574"/>
    <s v="Office Supplies"/>
    <s v="Supplies"/>
    <x v="503"/>
    <n v="5.84"/>
    <n v="2"/>
    <x v="2"/>
    <n v="0.73"/>
    <x v="8"/>
    <x v="3"/>
    <x v="1"/>
  </r>
  <r>
    <x v="1694"/>
    <x v="684"/>
    <d v="2015-09-13T00:00:00"/>
    <s v="Standard Class"/>
    <s v="CC-12430"/>
    <s v="Chuck Clark"/>
    <x v="2"/>
    <x v="0"/>
    <x v="20"/>
    <x v="15"/>
    <n v="10024"/>
    <x v="3"/>
    <s v="FUR-CH-10000665"/>
    <s v="Furniture"/>
    <s v="Chairs"/>
    <x v="662"/>
    <n v="271.76400000000001"/>
    <n v="2"/>
    <x v="9"/>
    <n v="60.392000000000003"/>
    <x v="24"/>
    <x v="8"/>
    <x v="1"/>
  </r>
  <r>
    <x v="1695"/>
    <x v="316"/>
    <d v="2016-06-03T00:00:00"/>
    <s v="Standard Class"/>
    <s v="CL-12565"/>
    <s v="Clay Ludtke"/>
    <x v="0"/>
    <x v="0"/>
    <x v="1"/>
    <x v="1"/>
    <n v="90004"/>
    <x v="1"/>
    <s v="OFF-AP-10000891"/>
    <s v="Office Supplies"/>
    <s v="Appliances"/>
    <x v="165"/>
    <n v="262.24"/>
    <n v="2"/>
    <x v="0"/>
    <n v="78.671999999999997"/>
    <x v="22"/>
    <x v="5"/>
    <x v="0"/>
  </r>
  <r>
    <x v="1695"/>
    <x v="316"/>
    <d v="2016-06-03T00:00:00"/>
    <s v="Standard Class"/>
    <s v="CL-12565"/>
    <s v="Clay Ludtke"/>
    <x v="0"/>
    <x v="0"/>
    <x v="1"/>
    <x v="1"/>
    <n v="90004"/>
    <x v="1"/>
    <s v="OFF-PA-10003790"/>
    <s v="Office Supplies"/>
    <s v="Paper"/>
    <x v="1259"/>
    <n v="182.72"/>
    <n v="8"/>
    <x v="0"/>
    <n v="84.051199999999994"/>
    <x v="22"/>
    <x v="5"/>
    <x v="0"/>
  </r>
  <r>
    <x v="1695"/>
    <x v="316"/>
    <d v="2016-06-03T00:00:00"/>
    <s v="Standard Class"/>
    <s v="CL-12565"/>
    <s v="Clay Ludtke"/>
    <x v="0"/>
    <x v="0"/>
    <x v="1"/>
    <x v="1"/>
    <n v="90004"/>
    <x v="1"/>
    <s v="TEC-AC-10002217"/>
    <s v="Technology"/>
    <s v="Accessories"/>
    <x v="1187"/>
    <n v="131.6"/>
    <n v="7"/>
    <x v="0"/>
    <n v="7.8959999999999999"/>
    <x v="22"/>
    <x v="5"/>
    <x v="0"/>
  </r>
  <r>
    <x v="1695"/>
    <x v="316"/>
    <d v="2016-06-03T00:00:00"/>
    <s v="Standard Class"/>
    <s v="CL-12565"/>
    <s v="Clay Ludtke"/>
    <x v="0"/>
    <x v="0"/>
    <x v="1"/>
    <x v="1"/>
    <n v="90004"/>
    <x v="1"/>
    <s v="OFF-BI-10002215"/>
    <s v="Office Supplies"/>
    <s v="Binders"/>
    <x v="20"/>
    <n v="22.72"/>
    <n v="4"/>
    <x v="2"/>
    <n v="7.3840000000000003"/>
    <x v="22"/>
    <x v="5"/>
    <x v="0"/>
  </r>
  <r>
    <x v="1695"/>
    <x v="316"/>
    <d v="2016-06-03T00:00:00"/>
    <s v="Standard Class"/>
    <s v="CL-12565"/>
    <s v="Clay Ludtke"/>
    <x v="0"/>
    <x v="0"/>
    <x v="1"/>
    <x v="1"/>
    <n v="90004"/>
    <x v="1"/>
    <s v="TEC-MA-10001972"/>
    <s v="Technology"/>
    <s v="Machines"/>
    <x v="1478"/>
    <n v="558.4"/>
    <n v="2"/>
    <x v="2"/>
    <n v="41.88"/>
    <x v="22"/>
    <x v="5"/>
    <x v="0"/>
  </r>
  <r>
    <x v="1696"/>
    <x v="496"/>
    <d v="2015-09-28T00:00:00"/>
    <s v="Standard Class"/>
    <s v="DE-13255"/>
    <s v="Deanra Eno"/>
    <x v="2"/>
    <x v="0"/>
    <x v="362"/>
    <x v="23"/>
    <n v="52001"/>
    <x v="2"/>
    <s v="OFF-BI-10001525"/>
    <s v="Office Supplies"/>
    <s v="Binders"/>
    <x v="31"/>
    <n v="15.24"/>
    <n v="4"/>
    <x v="0"/>
    <n v="6.8579999999999997"/>
    <x v="16"/>
    <x v="8"/>
    <x v="1"/>
  </r>
  <r>
    <x v="1696"/>
    <x v="496"/>
    <d v="2015-09-28T00:00:00"/>
    <s v="Standard Class"/>
    <s v="DE-13255"/>
    <s v="Deanra Eno"/>
    <x v="2"/>
    <x v="0"/>
    <x v="362"/>
    <x v="23"/>
    <n v="52001"/>
    <x v="2"/>
    <s v="FUR-CH-10000988"/>
    <s v="Furniture"/>
    <s v="Chairs"/>
    <x v="1141"/>
    <n v="1408.1"/>
    <n v="10"/>
    <x v="0"/>
    <n v="394.26799999999997"/>
    <x v="16"/>
    <x v="8"/>
    <x v="1"/>
  </r>
  <r>
    <x v="1697"/>
    <x v="445"/>
    <d v="2017-07-06T00:00:00"/>
    <s v="Second Class"/>
    <s v="SZ-20035"/>
    <s v="Sam Zeldin"/>
    <x v="2"/>
    <x v="0"/>
    <x v="152"/>
    <x v="24"/>
    <n v="43130"/>
    <x v="3"/>
    <s v="OFF-PA-10000174"/>
    <s v="Office Supplies"/>
    <s v="Paper"/>
    <x v="1524"/>
    <n v="32.896000000000001"/>
    <n v="4"/>
    <x v="2"/>
    <n v="11.102399999999999"/>
    <x v="21"/>
    <x v="7"/>
    <x v="3"/>
  </r>
  <r>
    <x v="1697"/>
    <x v="445"/>
    <d v="2017-07-06T00:00:00"/>
    <s v="Second Class"/>
    <s v="SZ-20035"/>
    <s v="Sam Zeldin"/>
    <x v="2"/>
    <x v="0"/>
    <x v="152"/>
    <x v="24"/>
    <n v="43130"/>
    <x v="3"/>
    <s v="FUR-TA-10002041"/>
    <s v="Furniture"/>
    <s v="Tables"/>
    <x v="363"/>
    <n v="215.148"/>
    <n v="2"/>
    <x v="10"/>
    <n v="-103.98820000000001"/>
    <x v="21"/>
    <x v="7"/>
    <x v="3"/>
  </r>
  <r>
    <x v="1697"/>
    <x v="445"/>
    <d v="2017-07-06T00:00:00"/>
    <s v="Second Class"/>
    <s v="SZ-20035"/>
    <s v="Sam Zeldin"/>
    <x v="2"/>
    <x v="0"/>
    <x v="152"/>
    <x v="24"/>
    <n v="43130"/>
    <x v="3"/>
    <s v="OFF-PA-10002246"/>
    <s v="Office Supplies"/>
    <s v="Paper"/>
    <x v="1395"/>
    <n v="30.96"/>
    <n v="6"/>
    <x v="2"/>
    <n v="11.223000000000001"/>
    <x v="21"/>
    <x v="7"/>
    <x v="3"/>
  </r>
  <r>
    <x v="1698"/>
    <x v="166"/>
    <d v="2017-12-09T00:00:00"/>
    <s v="First Class"/>
    <s v="LF-17185"/>
    <s v="Luke Foster"/>
    <x v="0"/>
    <x v="0"/>
    <x v="75"/>
    <x v="1"/>
    <n v="90301"/>
    <x v="1"/>
    <s v="OFF-ST-10003327"/>
    <s v="Office Supplies"/>
    <s v="Storage"/>
    <x v="337"/>
    <n v="29.79"/>
    <n v="3"/>
    <x v="0"/>
    <n v="8.6390999999999991"/>
    <x v="0"/>
    <x v="4"/>
    <x v="3"/>
  </r>
  <r>
    <x v="1698"/>
    <x v="166"/>
    <d v="2017-12-09T00:00:00"/>
    <s v="First Class"/>
    <s v="LF-17185"/>
    <s v="Luke Foster"/>
    <x v="0"/>
    <x v="0"/>
    <x v="75"/>
    <x v="1"/>
    <n v="90301"/>
    <x v="1"/>
    <s v="FUR-FU-10002703"/>
    <s v="Furniture"/>
    <s v="Furnishings"/>
    <x v="1525"/>
    <n v="128.9"/>
    <n v="2"/>
    <x v="0"/>
    <n v="15.468"/>
    <x v="0"/>
    <x v="4"/>
    <x v="3"/>
  </r>
  <r>
    <x v="1698"/>
    <x v="166"/>
    <d v="2017-12-09T00:00:00"/>
    <s v="First Class"/>
    <s v="LF-17185"/>
    <s v="Luke Foster"/>
    <x v="0"/>
    <x v="0"/>
    <x v="75"/>
    <x v="1"/>
    <n v="90301"/>
    <x v="1"/>
    <s v="OFF-PA-10003651"/>
    <s v="Office Supplies"/>
    <s v="Paper"/>
    <x v="652"/>
    <n v="60.12"/>
    <n v="9"/>
    <x v="0"/>
    <n v="28.857600000000001"/>
    <x v="0"/>
    <x v="4"/>
    <x v="3"/>
  </r>
  <r>
    <x v="1699"/>
    <x v="256"/>
    <d v="2017-12-09T00:00:00"/>
    <s v="Standard Class"/>
    <s v="AB-10165"/>
    <s v="Alan Barnes"/>
    <x v="0"/>
    <x v="0"/>
    <x v="234"/>
    <x v="4"/>
    <n v="98006"/>
    <x v="1"/>
    <s v="OFF-BI-10001617"/>
    <s v="Office Supplies"/>
    <s v="Binders"/>
    <x v="1324"/>
    <n v="24.815999999999999"/>
    <n v="3"/>
    <x v="2"/>
    <n v="8.3754000000000008"/>
    <x v="5"/>
    <x v="4"/>
    <x v="3"/>
  </r>
  <r>
    <x v="1699"/>
    <x v="256"/>
    <d v="2017-12-09T00:00:00"/>
    <s v="Standard Class"/>
    <s v="AB-10165"/>
    <s v="Alan Barnes"/>
    <x v="0"/>
    <x v="0"/>
    <x v="234"/>
    <x v="4"/>
    <n v="98006"/>
    <x v="1"/>
    <s v="OFF-BI-10000145"/>
    <s v="Office Supplies"/>
    <s v="Binders"/>
    <x v="742"/>
    <n v="14.976000000000001"/>
    <n v="6"/>
    <x v="2"/>
    <n v="5.4287999999999998"/>
    <x v="5"/>
    <x v="4"/>
    <x v="3"/>
  </r>
  <r>
    <x v="1700"/>
    <x v="874"/>
    <d v="2015-09-29T00:00:00"/>
    <s v="First Class"/>
    <s v="NM-18520"/>
    <s v="Neoma Murray"/>
    <x v="0"/>
    <x v="0"/>
    <x v="22"/>
    <x v="10"/>
    <n v="60610"/>
    <x v="2"/>
    <s v="OFF-BI-10001670"/>
    <s v="Office Supplies"/>
    <s v="Binders"/>
    <x v="443"/>
    <n v="15.08"/>
    <n v="2"/>
    <x v="3"/>
    <n v="-22.62"/>
    <x v="8"/>
    <x v="8"/>
    <x v="1"/>
  </r>
  <r>
    <x v="1700"/>
    <x v="874"/>
    <d v="2015-09-29T00:00:00"/>
    <s v="First Class"/>
    <s v="NM-18520"/>
    <s v="Neoma Murray"/>
    <x v="0"/>
    <x v="0"/>
    <x v="22"/>
    <x v="10"/>
    <n v="60610"/>
    <x v="2"/>
    <s v="FUR-FU-10003849"/>
    <s v="Furniture"/>
    <s v="Furnishings"/>
    <x v="526"/>
    <n v="24.288"/>
    <n v="3"/>
    <x v="7"/>
    <n v="-12.751200000000001"/>
    <x v="8"/>
    <x v="8"/>
    <x v="1"/>
  </r>
  <r>
    <x v="1701"/>
    <x v="505"/>
    <d v="2017-10-30T00:00:00"/>
    <s v="Same Day"/>
    <s v="RA-19945"/>
    <s v="Ryan Akin"/>
    <x v="0"/>
    <x v="0"/>
    <x v="61"/>
    <x v="5"/>
    <n v="75217"/>
    <x v="2"/>
    <s v="FUR-FU-10003849"/>
    <s v="Furniture"/>
    <s v="Furnishings"/>
    <x v="526"/>
    <n v="16.192"/>
    <n v="2"/>
    <x v="7"/>
    <n v="-8.5007999999999999"/>
    <x v="17"/>
    <x v="2"/>
    <x v="3"/>
  </r>
  <r>
    <x v="1701"/>
    <x v="505"/>
    <d v="2017-10-30T00:00:00"/>
    <s v="Same Day"/>
    <s v="RA-19945"/>
    <s v="Ryan Akin"/>
    <x v="0"/>
    <x v="0"/>
    <x v="61"/>
    <x v="5"/>
    <n v="75217"/>
    <x v="2"/>
    <s v="FUR-TA-10002041"/>
    <s v="Furniture"/>
    <s v="Tables"/>
    <x v="363"/>
    <n v="251.006"/>
    <n v="2"/>
    <x v="4"/>
    <n v="-68.130200000000002"/>
    <x v="17"/>
    <x v="2"/>
    <x v="3"/>
  </r>
  <r>
    <x v="1701"/>
    <x v="505"/>
    <d v="2017-10-30T00:00:00"/>
    <s v="Same Day"/>
    <s v="RA-19945"/>
    <s v="Ryan Akin"/>
    <x v="0"/>
    <x v="0"/>
    <x v="61"/>
    <x v="5"/>
    <n v="75217"/>
    <x v="2"/>
    <s v="OFF-ST-10002214"/>
    <s v="Office Supplies"/>
    <s v="Storage"/>
    <x v="1003"/>
    <n v="54.192"/>
    <n v="6"/>
    <x v="2"/>
    <n v="4.0644"/>
    <x v="17"/>
    <x v="2"/>
    <x v="3"/>
  </r>
  <r>
    <x v="1702"/>
    <x v="239"/>
    <d v="2015-11-30T00:00:00"/>
    <s v="Same Day"/>
    <s v="PO-19195"/>
    <s v="Phillina Ober"/>
    <x v="2"/>
    <x v="0"/>
    <x v="8"/>
    <x v="1"/>
    <n v="94122"/>
    <x v="1"/>
    <s v="OFF-BI-10001078"/>
    <s v="Office Supplies"/>
    <s v="Binders"/>
    <x v="61"/>
    <n v="4.3040000000000003"/>
    <n v="1"/>
    <x v="2"/>
    <n v="1.5602"/>
    <x v="25"/>
    <x v="0"/>
    <x v="1"/>
  </r>
  <r>
    <x v="1703"/>
    <x v="518"/>
    <d v="2014-03-14T00:00:00"/>
    <s v="Second Class"/>
    <s v="KA-16525"/>
    <s v="Kelly Andreada"/>
    <x v="0"/>
    <x v="0"/>
    <x v="20"/>
    <x v="15"/>
    <n v="10024"/>
    <x v="3"/>
    <s v="OFF-PA-10002137"/>
    <s v="Office Supplies"/>
    <s v="Paper"/>
    <x v="565"/>
    <n v="108.92"/>
    <n v="14"/>
    <x v="0"/>
    <n v="49.014000000000003"/>
    <x v="2"/>
    <x v="10"/>
    <x v="2"/>
  </r>
  <r>
    <x v="1704"/>
    <x v="123"/>
    <d v="2017-11-23T00:00:00"/>
    <s v="Standard Class"/>
    <s v="JD-16150"/>
    <s v="Justin Deggeller"/>
    <x v="1"/>
    <x v="0"/>
    <x v="20"/>
    <x v="15"/>
    <n v="10011"/>
    <x v="3"/>
    <s v="OFF-EN-10001415"/>
    <s v="Office Supplies"/>
    <s v="Envelopes"/>
    <x v="153"/>
    <n v="16.739999999999998"/>
    <n v="3"/>
    <x v="0"/>
    <n v="8.3699999999999992"/>
    <x v="12"/>
    <x v="0"/>
    <x v="3"/>
  </r>
  <r>
    <x v="1704"/>
    <x v="123"/>
    <d v="2017-11-23T00:00:00"/>
    <s v="Standard Class"/>
    <s v="JD-16150"/>
    <s v="Justin Deggeller"/>
    <x v="1"/>
    <x v="0"/>
    <x v="20"/>
    <x v="15"/>
    <n v="10011"/>
    <x v="3"/>
    <s v="OFF-AP-10003849"/>
    <s v="Office Supplies"/>
    <s v="Appliances"/>
    <x v="841"/>
    <n v="2504.7399999999998"/>
    <n v="7"/>
    <x v="0"/>
    <n v="626.18499999999995"/>
    <x v="12"/>
    <x v="0"/>
    <x v="3"/>
  </r>
  <r>
    <x v="1705"/>
    <x v="875"/>
    <d v="2016-08-02T00:00:00"/>
    <s v="Standard Class"/>
    <s v="JO-15145"/>
    <s v="Jack O'Briant"/>
    <x v="1"/>
    <x v="0"/>
    <x v="10"/>
    <x v="9"/>
    <n v="19140"/>
    <x v="3"/>
    <s v="OFF-ST-10001713"/>
    <s v="Office Supplies"/>
    <s v="Storage"/>
    <x v="45"/>
    <n v="84.784000000000006"/>
    <n v="2"/>
    <x v="2"/>
    <n v="-16.956800000000001"/>
    <x v="25"/>
    <x v="7"/>
    <x v="0"/>
  </r>
  <r>
    <x v="1706"/>
    <x v="821"/>
    <d v="2015-06-17T00:00:00"/>
    <s v="Standard Class"/>
    <s v="LE-16810"/>
    <s v="Laurel Elliston"/>
    <x v="0"/>
    <x v="0"/>
    <x v="46"/>
    <x v="13"/>
    <n v="19711"/>
    <x v="3"/>
    <s v="OFF-ST-10001505"/>
    <s v="Office Supplies"/>
    <s v="Storage"/>
    <x v="1183"/>
    <n v="29.9"/>
    <n v="5"/>
    <x v="0"/>
    <n v="5.0830000000000002"/>
    <x v="1"/>
    <x v="1"/>
    <x v="1"/>
  </r>
  <r>
    <x v="1707"/>
    <x v="876"/>
    <d v="2016-08-07T00:00:00"/>
    <s v="First Class"/>
    <s v="AH-10690"/>
    <s v="Anna Häberlin"/>
    <x v="1"/>
    <x v="0"/>
    <x v="20"/>
    <x v="15"/>
    <n v="10024"/>
    <x v="3"/>
    <s v="OFF-PA-10000474"/>
    <s v="Office Supplies"/>
    <s v="Paper"/>
    <x v="33"/>
    <n v="70.88"/>
    <n v="2"/>
    <x v="0"/>
    <n v="33.313600000000001"/>
    <x v="24"/>
    <x v="6"/>
    <x v="0"/>
  </r>
  <r>
    <x v="1708"/>
    <x v="532"/>
    <d v="2017-06-15T00:00:00"/>
    <s v="Standard Class"/>
    <s v="KN-16705"/>
    <s v="Kristina Nunn"/>
    <x v="2"/>
    <x v="0"/>
    <x v="109"/>
    <x v="19"/>
    <n v="36830"/>
    <x v="0"/>
    <s v="OFF-AR-10001919"/>
    <s v="Office Supplies"/>
    <s v="Art"/>
    <x v="862"/>
    <n v="3.76"/>
    <n v="2"/>
    <x v="0"/>
    <n v="1.0904"/>
    <x v="2"/>
    <x v="1"/>
    <x v="3"/>
  </r>
  <r>
    <x v="1709"/>
    <x v="877"/>
    <d v="2016-10-13T00:00:00"/>
    <s v="Standard Class"/>
    <s v="TB-21250"/>
    <s v="Tim Brockman"/>
    <x v="0"/>
    <x v="0"/>
    <x v="1"/>
    <x v="1"/>
    <n v="90049"/>
    <x v="1"/>
    <s v="OFF-BI-10004001"/>
    <s v="Office Supplies"/>
    <s v="Binders"/>
    <x v="818"/>
    <n v="27.263999999999999"/>
    <n v="2"/>
    <x v="2"/>
    <n v="8.8607999999999993"/>
    <x v="29"/>
    <x v="2"/>
    <x v="0"/>
  </r>
  <r>
    <x v="1710"/>
    <x v="78"/>
    <d v="2014-09-14T00:00:00"/>
    <s v="Standard Class"/>
    <s v="DP-13390"/>
    <s v="Dennis Pardue"/>
    <x v="2"/>
    <x v="0"/>
    <x v="8"/>
    <x v="1"/>
    <n v="94110"/>
    <x v="1"/>
    <s v="OFF-AP-10004785"/>
    <s v="Office Supplies"/>
    <s v="Appliances"/>
    <x v="1186"/>
    <n v="56.65"/>
    <n v="5"/>
    <x v="0"/>
    <n v="24.359500000000001"/>
    <x v="0"/>
    <x v="8"/>
    <x v="2"/>
  </r>
  <r>
    <x v="1710"/>
    <x v="78"/>
    <d v="2014-09-14T00:00:00"/>
    <s v="Standard Class"/>
    <s v="DP-13390"/>
    <s v="Dennis Pardue"/>
    <x v="2"/>
    <x v="0"/>
    <x v="8"/>
    <x v="1"/>
    <n v="94110"/>
    <x v="1"/>
    <s v="OFF-ST-10002406"/>
    <s v="Office Supplies"/>
    <s v="Storage"/>
    <x v="328"/>
    <n v="14.97"/>
    <n v="1"/>
    <x v="0"/>
    <n v="4.1916000000000002"/>
    <x v="0"/>
    <x v="8"/>
    <x v="2"/>
  </r>
  <r>
    <x v="1710"/>
    <x v="78"/>
    <d v="2014-09-14T00:00:00"/>
    <s v="Standard Class"/>
    <s v="DP-13390"/>
    <s v="Dennis Pardue"/>
    <x v="2"/>
    <x v="0"/>
    <x v="8"/>
    <x v="1"/>
    <n v="94110"/>
    <x v="1"/>
    <s v="OFF-FA-10002988"/>
    <s v="Office Supplies"/>
    <s v="Fasteners"/>
    <x v="132"/>
    <n v="4.0199999999999996"/>
    <n v="2"/>
    <x v="0"/>
    <n v="1.9698"/>
    <x v="0"/>
    <x v="8"/>
    <x v="2"/>
  </r>
  <r>
    <x v="1711"/>
    <x v="878"/>
    <d v="2014-03-21T00:00:00"/>
    <s v="Second Class"/>
    <s v="KN-16705"/>
    <s v="Kristina Nunn"/>
    <x v="2"/>
    <x v="0"/>
    <x v="253"/>
    <x v="3"/>
    <n v="27604"/>
    <x v="0"/>
    <s v="TEC-PH-10002415"/>
    <s v="Technology"/>
    <s v="Phones"/>
    <x v="1526"/>
    <n v="471.92"/>
    <n v="2"/>
    <x v="2"/>
    <n v="29.495000000000001"/>
    <x v="9"/>
    <x v="10"/>
    <x v="2"/>
  </r>
  <r>
    <x v="1712"/>
    <x v="879"/>
    <d v="2015-03-02T00:00:00"/>
    <s v="Second Class"/>
    <s v="ST-20530"/>
    <s v="Shui Tom"/>
    <x v="0"/>
    <x v="0"/>
    <x v="203"/>
    <x v="32"/>
    <n v="31204"/>
    <x v="0"/>
    <s v="OFF-BI-10004236"/>
    <s v="Office Supplies"/>
    <s v="Binders"/>
    <x v="900"/>
    <n v="58.72"/>
    <n v="4"/>
    <x v="0"/>
    <n v="27.011199999999999"/>
    <x v="26"/>
    <x v="10"/>
    <x v="1"/>
  </r>
  <r>
    <x v="1713"/>
    <x v="584"/>
    <d v="2015-07-14T00:00:00"/>
    <s v="Standard Class"/>
    <s v="EB-13870"/>
    <s v="Emily Burns"/>
    <x v="0"/>
    <x v="0"/>
    <x v="316"/>
    <x v="18"/>
    <n v="37211"/>
    <x v="0"/>
    <s v="OFF-AR-10000657"/>
    <s v="Office Supplies"/>
    <s v="Art"/>
    <x v="1527"/>
    <n v="5.16"/>
    <n v="3"/>
    <x v="2"/>
    <n v="0.83850000000000002"/>
    <x v="3"/>
    <x v="7"/>
    <x v="1"/>
  </r>
  <r>
    <x v="1714"/>
    <x v="880"/>
    <d v="2016-02-27T00:00:00"/>
    <s v="Standard Class"/>
    <s v="AH-10210"/>
    <s v="Alan Hwang"/>
    <x v="0"/>
    <x v="0"/>
    <x v="316"/>
    <x v="18"/>
    <n v="37211"/>
    <x v="0"/>
    <s v="OFF-PA-10004996"/>
    <s v="Office Supplies"/>
    <s v="Paper"/>
    <x v="1528"/>
    <n v="16.495999999999999"/>
    <n v="2"/>
    <x v="2"/>
    <n v="5.5674000000000001"/>
    <x v="14"/>
    <x v="11"/>
    <x v="0"/>
  </r>
  <r>
    <x v="1715"/>
    <x v="118"/>
    <d v="2017-09-18T00:00:00"/>
    <s v="First Class"/>
    <s v="AS-10090"/>
    <s v="Adam Shillingsburg"/>
    <x v="0"/>
    <x v="0"/>
    <x v="10"/>
    <x v="9"/>
    <n v="19143"/>
    <x v="3"/>
    <s v="TEC-AC-10001109"/>
    <s v="Technology"/>
    <s v="Accessories"/>
    <x v="1007"/>
    <n v="71.975999999999999"/>
    <n v="3"/>
    <x v="2"/>
    <n v="19.793399999999998"/>
    <x v="9"/>
    <x v="8"/>
    <x v="3"/>
  </r>
  <r>
    <x v="1715"/>
    <x v="118"/>
    <d v="2017-09-18T00:00:00"/>
    <s v="First Class"/>
    <s v="AS-10090"/>
    <s v="Adam Shillingsburg"/>
    <x v="0"/>
    <x v="0"/>
    <x v="10"/>
    <x v="9"/>
    <n v="19143"/>
    <x v="3"/>
    <s v="FUR-FU-10003832"/>
    <s v="Furniture"/>
    <s v="Furnishings"/>
    <x v="1429"/>
    <n v="22.512"/>
    <n v="3"/>
    <x v="2"/>
    <n v="2.2511999999999999"/>
    <x v="9"/>
    <x v="8"/>
    <x v="3"/>
  </r>
  <r>
    <x v="1715"/>
    <x v="118"/>
    <d v="2017-09-18T00:00:00"/>
    <s v="First Class"/>
    <s v="AS-10090"/>
    <s v="Adam Shillingsburg"/>
    <x v="0"/>
    <x v="0"/>
    <x v="10"/>
    <x v="9"/>
    <n v="19143"/>
    <x v="3"/>
    <s v="OFF-BI-10002393"/>
    <s v="Office Supplies"/>
    <s v="Binders"/>
    <x v="1197"/>
    <n v="3.444"/>
    <n v="2"/>
    <x v="6"/>
    <n v="-2.7551999999999999"/>
    <x v="9"/>
    <x v="8"/>
    <x v="3"/>
  </r>
  <r>
    <x v="1715"/>
    <x v="118"/>
    <d v="2017-09-18T00:00:00"/>
    <s v="First Class"/>
    <s v="AS-10090"/>
    <s v="Adam Shillingsburg"/>
    <x v="0"/>
    <x v="0"/>
    <x v="10"/>
    <x v="9"/>
    <n v="19143"/>
    <x v="3"/>
    <s v="OFF-BI-10001359"/>
    <s v="Office Supplies"/>
    <s v="Binders"/>
    <x v="1162"/>
    <n v="538.19399999999996"/>
    <n v="2"/>
    <x v="6"/>
    <n v="-412.61540000000002"/>
    <x v="9"/>
    <x v="8"/>
    <x v="3"/>
  </r>
  <r>
    <x v="1715"/>
    <x v="118"/>
    <d v="2017-09-18T00:00:00"/>
    <s v="First Class"/>
    <s v="AS-10090"/>
    <s v="Adam Shillingsburg"/>
    <x v="0"/>
    <x v="0"/>
    <x v="10"/>
    <x v="9"/>
    <n v="19143"/>
    <x v="3"/>
    <s v="TEC-AC-10003628"/>
    <s v="Technology"/>
    <s v="Accessories"/>
    <x v="247"/>
    <n v="47.984000000000002"/>
    <n v="2"/>
    <x v="2"/>
    <n v="14.395200000000001"/>
    <x v="9"/>
    <x v="8"/>
    <x v="3"/>
  </r>
  <r>
    <x v="1716"/>
    <x v="60"/>
    <d v="2017-11-10T00:00:00"/>
    <s v="Second Class"/>
    <s v="EM-13825"/>
    <s v="Elizabeth Moffitt"/>
    <x v="1"/>
    <x v="0"/>
    <x v="61"/>
    <x v="5"/>
    <n v="75081"/>
    <x v="2"/>
    <s v="TEC-PH-10003012"/>
    <s v="Technology"/>
    <s v="Phones"/>
    <x v="348"/>
    <n v="492.76799999999997"/>
    <n v="4"/>
    <x v="2"/>
    <n v="55.436399999999999"/>
    <x v="5"/>
    <x v="0"/>
    <x v="3"/>
  </r>
  <r>
    <x v="1717"/>
    <x v="763"/>
    <d v="2015-02-23T00:00:00"/>
    <s v="Second Class"/>
    <s v="KA-16525"/>
    <s v="Kelly Andreada"/>
    <x v="0"/>
    <x v="0"/>
    <x v="275"/>
    <x v="30"/>
    <n v="8861"/>
    <x v="3"/>
    <s v="OFF-AR-10003903"/>
    <s v="Office Supplies"/>
    <s v="Art"/>
    <x v="887"/>
    <n v="286.79000000000002"/>
    <n v="7"/>
    <x v="0"/>
    <n v="74.565399999999997"/>
    <x v="14"/>
    <x v="11"/>
    <x v="1"/>
  </r>
  <r>
    <x v="1718"/>
    <x v="881"/>
    <d v="2016-11-30T00:00:00"/>
    <s v="Standard Class"/>
    <s v="HJ-14875"/>
    <s v="Heather Jas"/>
    <x v="2"/>
    <x v="0"/>
    <x v="108"/>
    <x v="2"/>
    <n v="32216"/>
    <x v="0"/>
    <s v="OFF-PA-10004675"/>
    <s v="Office Supplies"/>
    <s v="Paper"/>
    <x v="69"/>
    <n v="5.08"/>
    <n v="1"/>
    <x v="2"/>
    <n v="1.651"/>
    <x v="10"/>
    <x v="0"/>
    <x v="0"/>
  </r>
  <r>
    <x v="1719"/>
    <x v="734"/>
    <d v="2017-12-05T00:00:00"/>
    <s v="Second Class"/>
    <s v="ND-18370"/>
    <s v="Natalie DeCherney"/>
    <x v="0"/>
    <x v="0"/>
    <x v="108"/>
    <x v="2"/>
    <n v="32216"/>
    <x v="0"/>
    <s v="TEC-AC-10001990"/>
    <s v="Technology"/>
    <s v="Accessories"/>
    <x v="870"/>
    <n v="47.991999999999997"/>
    <n v="1"/>
    <x v="2"/>
    <n v="7.1988000000000003"/>
    <x v="21"/>
    <x v="4"/>
    <x v="3"/>
  </r>
  <r>
    <x v="1720"/>
    <x v="229"/>
    <d v="2015-09-14T00:00:00"/>
    <s v="Standard Class"/>
    <s v="EH-13765"/>
    <s v="Edward Hooks"/>
    <x v="1"/>
    <x v="0"/>
    <x v="359"/>
    <x v="31"/>
    <n v="2151"/>
    <x v="3"/>
    <s v="OFF-AP-10003842"/>
    <s v="Office Supplies"/>
    <s v="Appliances"/>
    <x v="1256"/>
    <n v="61.96"/>
    <n v="2"/>
    <x v="0"/>
    <n v="16.1096"/>
    <x v="13"/>
    <x v="8"/>
    <x v="1"/>
  </r>
  <r>
    <x v="1720"/>
    <x v="229"/>
    <d v="2015-09-14T00:00:00"/>
    <s v="Standard Class"/>
    <s v="EH-13765"/>
    <s v="Edward Hooks"/>
    <x v="1"/>
    <x v="0"/>
    <x v="359"/>
    <x v="31"/>
    <n v="2151"/>
    <x v="3"/>
    <s v="FUR-BO-10004695"/>
    <s v="Furniture"/>
    <s v="Bookcases"/>
    <x v="200"/>
    <n v="361.96"/>
    <n v="2"/>
    <x v="0"/>
    <n v="83.250799999999998"/>
    <x v="13"/>
    <x v="8"/>
    <x v="1"/>
  </r>
  <r>
    <x v="1720"/>
    <x v="229"/>
    <d v="2015-09-14T00:00:00"/>
    <s v="Standard Class"/>
    <s v="EH-13765"/>
    <s v="Edward Hooks"/>
    <x v="1"/>
    <x v="0"/>
    <x v="359"/>
    <x v="31"/>
    <n v="2151"/>
    <x v="3"/>
    <s v="OFF-PA-10003039"/>
    <s v="Office Supplies"/>
    <s v="Paper"/>
    <x v="334"/>
    <n v="278.82"/>
    <n v="9"/>
    <x v="0"/>
    <n v="125.46899999999999"/>
    <x v="13"/>
    <x v="8"/>
    <x v="1"/>
  </r>
  <r>
    <x v="1721"/>
    <x v="882"/>
    <d v="2016-12-19T00:00:00"/>
    <s v="Standard Class"/>
    <s v="MC-17845"/>
    <s v="Michael Chen"/>
    <x v="0"/>
    <x v="0"/>
    <x v="25"/>
    <x v="35"/>
    <n v="39212"/>
    <x v="0"/>
    <s v="FUR-FU-10002045"/>
    <s v="Furniture"/>
    <s v="Furnishings"/>
    <x v="1365"/>
    <n v="133.38"/>
    <n v="6"/>
    <x v="0"/>
    <n v="58.687199999999997"/>
    <x v="19"/>
    <x v="4"/>
    <x v="0"/>
  </r>
  <r>
    <x v="1722"/>
    <x v="744"/>
    <d v="2015-04-10T00:00:00"/>
    <s v="Standard Class"/>
    <s v="MH-17455"/>
    <s v="Mark Hamilton"/>
    <x v="0"/>
    <x v="0"/>
    <x v="108"/>
    <x v="3"/>
    <n v="28540"/>
    <x v="0"/>
    <s v="OFF-PA-10001019"/>
    <s v="Office Supplies"/>
    <s v="Paper"/>
    <x v="681"/>
    <n v="47.951999999999998"/>
    <n v="3"/>
    <x v="2"/>
    <n v="16.183800000000002"/>
    <x v="24"/>
    <x v="3"/>
    <x v="1"/>
  </r>
  <r>
    <x v="1723"/>
    <x v="49"/>
    <d v="2016-12-05T00:00:00"/>
    <s v="Standard Class"/>
    <s v="CL-11890"/>
    <s v="Carl Ludwig"/>
    <x v="0"/>
    <x v="0"/>
    <x v="8"/>
    <x v="1"/>
    <n v="94122"/>
    <x v="1"/>
    <s v="FUR-FU-10003724"/>
    <s v="Furniture"/>
    <s v="Furnishings"/>
    <x v="896"/>
    <n v="16.739999999999998"/>
    <n v="2"/>
    <x v="0"/>
    <n v="4.3524000000000003"/>
    <x v="26"/>
    <x v="4"/>
    <x v="0"/>
  </r>
  <r>
    <x v="1724"/>
    <x v="105"/>
    <d v="2017-11-17T00:00:00"/>
    <s v="Standard Class"/>
    <s v="SF-20965"/>
    <s v="Sylvia Foulston"/>
    <x v="1"/>
    <x v="0"/>
    <x v="38"/>
    <x v="24"/>
    <n v="43229"/>
    <x v="3"/>
    <s v="OFF-PA-10003673"/>
    <s v="Office Supplies"/>
    <s v="Paper"/>
    <x v="980"/>
    <n v="10.848000000000001"/>
    <n v="2"/>
    <x v="2"/>
    <n v="3.5255999999999998"/>
    <x v="1"/>
    <x v="0"/>
    <x v="3"/>
  </r>
  <r>
    <x v="1724"/>
    <x v="105"/>
    <d v="2017-11-17T00:00:00"/>
    <s v="Standard Class"/>
    <s v="SF-20965"/>
    <s v="Sylvia Foulston"/>
    <x v="1"/>
    <x v="0"/>
    <x v="38"/>
    <x v="24"/>
    <n v="43229"/>
    <x v="3"/>
    <s v="TEC-AC-10003614"/>
    <s v="Technology"/>
    <s v="Accessories"/>
    <x v="567"/>
    <n v="18.544"/>
    <n v="2"/>
    <x v="2"/>
    <n v="3.0133999999999999"/>
    <x v="1"/>
    <x v="0"/>
    <x v="3"/>
  </r>
  <r>
    <x v="1725"/>
    <x v="448"/>
    <d v="2017-03-10T00:00:00"/>
    <s v="Standard Class"/>
    <s v="EP-13915"/>
    <s v="Emily Phan"/>
    <x v="0"/>
    <x v="0"/>
    <x v="363"/>
    <x v="12"/>
    <n v="48127"/>
    <x v="2"/>
    <s v="FUR-CH-10000785"/>
    <s v="Furniture"/>
    <s v="Chairs"/>
    <x v="323"/>
    <n v="180.98"/>
    <n v="1"/>
    <x v="0"/>
    <n v="47.0548"/>
    <x v="21"/>
    <x v="10"/>
    <x v="3"/>
  </r>
  <r>
    <x v="1725"/>
    <x v="448"/>
    <d v="2017-03-10T00:00:00"/>
    <s v="Standard Class"/>
    <s v="EP-13915"/>
    <s v="Emily Phan"/>
    <x v="0"/>
    <x v="0"/>
    <x v="363"/>
    <x v="12"/>
    <n v="48127"/>
    <x v="2"/>
    <s v="TEC-AC-10002926"/>
    <s v="Technology"/>
    <s v="Accessories"/>
    <x v="1123"/>
    <n v="99.98"/>
    <n v="2"/>
    <x v="0"/>
    <n v="42.991399999999999"/>
    <x v="21"/>
    <x v="10"/>
    <x v="3"/>
  </r>
  <r>
    <x v="1726"/>
    <x v="581"/>
    <d v="2016-11-30T00:00:00"/>
    <s v="First Class"/>
    <s v="RW-19630"/>
    <s v="Rob Williams"/>
    <x v="1"/>
    <x v="0"/>
    <x v="356"/>
    <x v="41"/>
    <n v="66212"/>
    <x v="2"/>
    <s v="TEC-AC-10004633"/>
    <s v="Technology"/>
    <s v="Accessories"/>
    <x v="60"/>
    <n v="34.950000000000003"/>
    <n v="5"/>
    <x v="0"/>
    <n v="15.378"/>
    <x v="8"/>
    <x v="0"/>
    <x v="0"/>
  </r>
  <r>
    <x v="1726"/>
    <x v="581"/>
    <d v="2016-11-30T00:00:00"/>
    <s v="First Class"/>
    <s v="RW-19630"/>
    <s v="Rob Williams"/>
    <x v="1"/>
    <x v="0"/>
    <x v="356"/>
    <x v="41"/>
    <n v="66212"/>
    <x v="2"/>
    <s v="OFF-BI-10000977"/>
    <s v="Office Supplies"/>
    <s v="Binders"/>
    <x v="991"/>
    <n v="152"/>
    <n v="5"/>
    <x v="0"/>
    <n v="69.92"/>
    <x v="8"/>
    <x v="0"/>
    <x v="0"/>
  </r>
  <r>
    <x v="1727"/>
    <x v="883"/>
    <d v="2014-09-05T00:00:00"/>
    <s v="Standard Class"/>
    <s v="SJ-20500"/>
    <s v="Shirley Jackson"/>
    <x v="0"/>
    <x v="0"/>
    <x v="364"/>
    <x v="27"/>
    <n v="87505"/>
    <x v="1"/>
    <s v="TEC-AC-10001635"/>
    <s v="Technology"/>
    <s v="Accessories"/>
    <x v="1372"/>
    <n v="92.52"/>
    <n v="9"/>
    <x v="0"/>
    <n v="18.504000000000001"/>
    <x v="23"/>
    <x v="6"/>
    <x v="2"/>
  </r>
  <r>
    <x v="1728"/>
    <x v="16"/>
    <d v="2016-12-14T00:00:00"/>
    <s v="Standard Class"/>
    <s v="SP-20620"/>
    <s v="Stefania Perrino"/>
    <x v="1"/>
    <x v="0"/>
    <x v="8"/>
    <x v="1"/>
    <n v="94110"/>
    <x v="1"/>
    <s v="OFF-AR-10003056"/>
    <s v="Office Supplies"/>
    <s v="Art"/>
    <x v="18"/>
    <n v="8.56"/>
    <n v="2"/>
    <x v="0"/>
    <n v="2.4824000000000002"/>
    <x v="0"/>
    <x v="4"/>
    <x v="0"/>
  </r>
  <r>
    <x v="1728"/>
    <x v="16"/>
    <d v="2016-12-14T00:00:00"/>
    <s v="Standard Class"/>
    <s v="SP-20620"/>
    <s v="Stefania Perrino"/>
    <x v="1"/>
    <x v="0"/>
    <x v="8"/>
    <x v="1"/>
    <n v="94110"/>
    <x v="1"/>
    <s v="OFF-PA-10003363"/>
    <s v="Office Supplies"/>
    <s v="Paper"/>
    <x v="1529"/>
    <n v="45.36"/>
    <n v="7"/>
    <x v="0"/>
    <n v="21.7728"/>
    <x v="0"/>
    <x v="4"/>
    <x v="0"/>
  </r>
  <r>
    <x v="1728"/>
    <x v="16"/>
    <d v="2016-12-14T00:00:00"/>
    <s v="Standard Class"/>
    <s v="SP-20620"/>
    <s v="Stefania Perrino"/>
    <x v="1"/>
    <x v="0"/>
    <x v="8"/>
    <x v="1"/>
    <n v="94110"/>
    <x v="1"/>
    <s v="FUR-TA-10003954"/>
    <s v="Furniture"/>
    <s v="Tables"/>
    <x v="1217"/>
    <n v="1421.664"/>
    <n v="6"/>
    <x v="2"/>
    <n v="-195.47880000000001"/>
    <x v="0"/>
    <x v="4"/>
    <x v="0"/>
  </r>
  <r>
    <x v="1729"/>
    <x v="884"/>
    <d v="2014-04-10T00:00:00"/>
    <s v="First Class"/>
    <s v="PJ-19015"/>
    <s v="Pauline Johnson"/>
    <x v="0"/>
    <x v="0"/>
    <x v="216"/>
    <x v="19"/>
    <n v="36608"/>
    <x v="0"/>
    <s v="FUR-FU-10004415"/>
    <s v="Furniture"/>
    <s v="Furnishings"/>
    <x v="1063"/>
    <n v="8.9600000000000009"/>
    <n v="2"/>
    <x v="0"/>
    <n v="2.7776000000000001"/>
    <x v="29"/>
    <x v="3"/>
    <x v="2"/>
  </r>
  <r>
    <x v="1730"/>
    <x v="9"/>
    <d v="2014-08-29T00:00:00"/>
    <s v="First Class"/>
    <s v="CC-12610"/>
    <s v="Corey Catlett"/>
    <x v="1"/>
    <x v="0"/>
    <x v="24"/>
    <x v="17"/>
    <n v="22153"/>
    <x v="0"/>
    <s v="TEC-PH-10000455"/>
    <s v="Technology"/>
    <s v="Phones"/>
    <x v="1121"/>
    <n v="579.95000000000005"/>
    <n v="5"/>
    <x v="0"/>
    <n v="168.18549999999999"/>
    <x v="8"/>
    <x v="6"/>
    <x v="2"/>
  </r>
  <r>
    <x v="1730"/>
    <x v="9"/>
    <d v="2014-08-29T00:00:00"/>
    <s v="First Class"/>
    <s v="CC-12610"/>
    <s v="Corey Catlett"/>
    <x v="1"/>
    <x v="0"/>
    <x v="24"/>
    <x v="17"/>
    <n v="22153"/>
    <x v="0"/>
    <s v="FUR-FU-10002456"/>
    <s v="Furniture"/>
    <s v="Furnishings"/>
    <x v="1018"/>
    <n v="29.12"/>
    <n v="4"/>
    <x v="0"/>
    <n v="12.521599999999999"/>
    <x v="8"/>
    <x v="6"/>
    <x v="2"/>
  </r>
  <r>
    <x v="1730"/>
    <x v="9"/>
    <d v="2014-08-29T00:00:00"/>
    <s v="First Class"/>
    <s v="CC-12610"/>
    <s v="Corey Catlett"/>
    <x v="1"/>
    <x v="0"/>
    <x v="24"/>
    <x v="17"/>
    <n v="22153"/>
    <x v="0"/>
    <s v="FUR-TA-10003569"/>
    <s v="Furniture"/>
    <s v="Tables"/>
    <x v="1367"/>
    <n v="1202.94"/>
    <n v="3"/>
    <x v="0"/>
    <n v="300.73500000000001"/>
    <x v="8"/>
    <x v="6"/>
    <x v="2"/>
  </r>
  <r>
    <x v="1731"/>
    <x v="147"/>
    <d v="2016-10-26T00:00:00"/>
    <s v="Standard Class"/>
    <s v="MY-18295"/>
    <s v="Muhammed Yedwab"/>
    <x v="1"/>
    <x v="0"/>
    <x v="46"/>
    <x v="13"/>
    <n v="19711"/>
    <x v="3"/>
    <s v="OFF-BI-10002813"/>
    <s v="Office Supplies"/>
    <s v="Binders"/>
    <x v="914"/>
    <n v="7.92"/>
    <n v="4"/>
    <x v="0"/>
    <n v="3.5640000000000001"/>
    <x v="30"/>
    <x v="2"/>
    <x v="0"/>
  </r>
  <r>
    <x v="1732"/>
    <x v="885"/>
    <d v="2016-11-30T00:00:00"/>
    <s v="Same Day"/>
    <s v="DB-13210"/>
    <s v="Dean Braden"/>
    <x v="0"/>
    <x v="0"/>
    <x v="365"/>
    <x v="3"/>
    <n v="28601"/>
    <x v="0"/>
    <s v="TEC-PH-10002890"/>
    <s v="Technology"/>
    <s v="Phones"/>
    <x v="1396"/>
    <n v="36.192"/>
    <n v="1"/>
    <x v="2"/>
    <n v="2.7143999999999999"/>
    <x v="17"/>
    <x v="0"/>
    <x v="0"/>
  </r>
  <r>
    <x v="1733"/>
    <x v="528"/>
    <d v="2017-09-11T00:00:00"/>
    <s v="Standard Class"/>
    <s v="MG-17875"/>
    <s v="Michael Grace"/>
    <x v="2"/>
    <x v="0"/>
    <x v="2"/>
    <x v="2"/>
    <n v="33311"/>
    <x v="0"/>
    <s v="OFF-ST-10001522"/>
    <s v="Office Supplies"/>
    <s v="Storage"/>
    <x v="197"/>
    <n v="147.184"/>
    <n v="2"/>
    <x v="2"/>
    <n v="-29.436800000000002"/>
    <x v="5"/>
    <x v="8"/>
    <x v="3"/>
  </r>
  <r>
    <x v="1734"/>
    <x v="740"/>
    <d v="2015-07-06T00:00:00"/>
    <s v="Standard Class"/>
    <s v="RH-19600"/>
    <s v="Rob Haberlin"/>
    <x v="0"/>
    <x v="0"/>
    <x v="366"/>
    <x v="10"/>
    <n v="60188"/>
    <x v="2"/>
    <s v="FUR-CH-10004086"/>
    <s v="Furniture"/>
    <s v="Chairs"/>
    <x v="284"/>
    <n v="408.42200000000003"/>
    <n v="2"/>
    <x v="4"/>
    <n v="-5.8346"/>
    <x v="28"/>
    <x v="7"/>
    <x v="1"/>
  </r>
  <r>
    <x v="1734"/>
    <x v="740"/>
    <d v="2015-07-06T00:00:00"/>
    <s v="Standard Class"/>
    <s v="RH-19600"/>
    <s v="Rob Haberlin"/>
    <x v="0"/>
    <x v="0"/>
    <x v="366"/>
    <x v="10"/>
    <n v="60188"/>
    <x v="2"/>
    <s v="FUR-CH-10003774"/>
    <s v="Furniture"/>
    <s v="Chairs"/>
    <x v="1194"/>
    <n v="382.11599999999999"/>
    <n v="6"/>
    <x v="4"/>
    <n v="-92.799599999999998"/>
    <x v="28"/>
    <x v="7"/>
    <x v="1"/>
  </r>
  <r>
    <x v="1734"/>
    <x v="740"/>
    <d v="2015-07-06T00:00:00"/>
    <s v="Standard Class"/>
    <s v="RH-19600"/>
    <s v="Rob Haberlin"/>
    <x v="0"/>
    <x v="0"/>
    <x v="366"/>
    <x v="10"/>
    <n v="60188"/>
    <x v="2"/>
    <s v="OFF-ST-10004507"/>
    <s v="Office Supplies"/>
    <s v="Storage"/>
    <x v="457"/>
    <n v="68.599999999999994"/>
    <n v="5"/>
    <x v="2"/>
    <n v="6.0025000000000004"/>
    <x v="28"/>
    <x v="7"/>
    <x v="1"/>
  </r>
  <r>
    <x v="1734"/>
    <x v="740"/>
    <d v="2015-07-06T00:00:00"/>
    <s v="Standard Class"/>
    <s v="RH-19600"/>
    <s v="Rob Haberlin"/>
    <x v="0"/>
    <x v="0"/>
    <x v="366"/>
    <x v="10"/>
    <n v="60188"/>
    <x v="2"/>
    <s v="OFF-ST-10003208"/>
    <s v="Office Supplies"/>
    <s v="Storage"/>
    <x v="246"/>
    <n v="435.50400000000002"/>
    <n v="3"/>
    <x v="2"/>
    <n v="48.994199999999999"/>
    <x v="28"/>
    <x v="7"/>
    <x v="1"/>
  </r>
  <r>
    <x v="1734"/>
    <x v="740"/>
    <d v="2015-07-06T00:00:00"/>
    <s v="Standard Class"/>
    <s v="RH-19600"/>
    <s v="Rob Haberlin"/>
    <x v="0"/>
    <x v="0"/>
    <x v="366"/>
    <x v="10"/>
    <n v="60188"/>
    <x v="2"/>
    <s v="OFF-PA-10000659"/>
    <s v="Office Supplies"/>
    <s v="Paper"/>
    <x v="162"/>
    <n v="11.167999999999999"/>
    <n v="2"/>
    <x v="2"/>
    <n v="3.7692000000000001"/>
    <x v="28"/>
    <x v="7"/>
    <x v="1"/>
  </r>
  <r>
    <x v="1735"/>
    <x v="241"/>
    <d v="2017-09-28T00:00:00"/>
    <s v="Standard Class"/>
    <s v="KB-16240"/>
    <s v="Karen Bern"/>
    <x v="1"/>
    <x v="0"/>
    <x v="367"/>
    <x v="11"/>
    <n v="56301"/>
    <x v="2"/>
    <s v="TEC-AC-10002305"/>
    <s v="Technology"/>
    <s v="Accessories"/>
    <x v="1530"/>
    <n v="72"/>
    <n v="4"/>
    <x v="0"/>
    <n v="12.96"/>
    <x v="16"/>
    <x v="8"/>
    <x v="3"/>
  </r>
  <r>
    <x v="1735"/>
    <x v="241"/>
    <d v="2017-09-28T00:00:00"/>
    <s v="Standard Class"/>
    <s v="KB-16240"/>
    <s v="Karen Bern"/>
    <x v="1"/>
    <x v="0"/>
    <x v="367"/>
    <x v="11"/>
    <n v="56301"/>
    <x v="2"/>
    <s v="TEC-AC-10000990"/>
    <s v="Technology"/>
    <s v="Accessories"/>
    <x v="1531"/>
    <n v="655.9"/>
    <n v="5"/>
    <x v="0"/>
    <n v="275.47800000000001"/>
    <x v="16"/>
    <x v="8"/>
    <x v="3"/>
  </r>
  <r>
    <x v="1735"/>
    <x v="241"/>
    <d v="2017-09-28T00:00:00"/>
    <s v="Standard Class"/>
    <s v="KB-16240"/>
    <s v="Karen Bern"/>
    <x v="1"/>
    <x v="0"/>
    <x v="367"/>
    <x v="11"/>
    <n v="56301"/>
    <x v="2"/>
    <s v="FUR-CH-10000665"/>
    <s v="Furniture"/>
    <s v="Chairs"/>
    <x v="662"/>
    <n v="603.91999999999996"/>
    <n v="4"/>
    <x v="0"/>
    <n v="181.17599999999999"/>
    <x v="16"/>
    <x v="8"/>
    <x v="3"/>
  </r>
  <r>
    <x v="1736"/>
    <x v="590"/>
    <d v="2016-08-15T00:00:00"/>
    <s v="Standard Class"/>
    <s v="CA-12055"/>
    <s v="Cathy Armstrong"/>
    <x v="2"/>
    <x v="0"/>
    <x v="1"/>
    <x v="1"/>
    <n v="90036"/>
    <x v="1"/>
    <s v="FUR-TA-10001932"/>
    <s v="Furniture"/>
    <s v="Tables"/>
    <x v="848"/>
    <n v="513.024"/>
    <n v="2"/>
    <x v="2"/>
    <n v="12.8256"/>
    <x v="0"/>
    <x v="6"/>
    <x v="0"/>
  </r>
  <r>
    <x v="1736"/>
    <x v="590"/>
    <d v="2016-08-15T00:00:00"/>
    <s v="Standard Class"/>
    <s v="CA-12055"/>
    <s v="Cathy Armstrong"/>
    <x v="2"/>
    <x v="0"/>
    <x v="1"/>
    <x v="1"/>
    <n v="90036"/>
    <x v="1"/>
    <s v="OFF-AP-10004487"/>
    <s v="Office Supplies"/>
    <s v="Appliances"/>
    <x v="722"/>
    <n v="487.92"/>
    <n v="6"/>
    <x v="0"/>
    <n v="136.61760000000001"/>
    <x v="0"/>
    <x v="6"/>
    <x v="0"/>
  </r>
  <r>
    <x v="1736"/>
    <x v="590"/>
    <d v="2016-08-15T00:00:00"/>
    <s v="Standard Class"/>
    <s v="CA-12055"/>
    <s v="Cathy Armstrong"/>
    <x v="2"/>
    <x v="0"/>
    <x v="1"/>
    <x v="1"/>
    <n v="90036"/>
    <x v="1"/>
    <s v="OFF-BI-10002160"/>
    <s v="Office Supplies"/>
    <s v="Binders"/>
    <x v="315"/>
    <n v="15.24"/>
    <n v="5"/>
    <x v="2"/>
    <n v="5.3339999999999996"/>
    <x v="0"/>
    <x v="6"/>
    <x v="0"/>
  </r>
  <r>
    <x v="1737"/>
    <x v="321"/>
    <d v="2016-10-03T00:00:00"/>
    <s v="Standard Class"/>
    <s v="JK-15730"/>
    <s v="Joe Kamberova"/>
    <x v="0"/>
    <x v="0"/>
    <x v="216"/>
    <x v="19"/>
    <n v="36608"/>
    <x v="0"/>
    <s v="TEC-AC-10000420"/>
    <s v="Technology"/>
    <s v="Accessories"/>
    <x v="1496"/>
    <n v="209.97"/>
    <n v="3"/>
    <x v="0"/>
    <n v="71.389799999999994"/>
    <x v="25"/>
    <x v="8"/>
    <x v="0"/>
  </r>
  <r>
    <x v="1737"/>
    <x v="321"/>
    <d v="2016-10-03T00:00:00"/>
    <s v="Standard Class"/>
    <s v="JK-15730"/>
    <s v="Joe Kamberova"/>
    <x v="0"/>
    <x v="0"/>
    <x v="216"/>
    <x v="19"/>
    <n v="36608"/>
    <x v="0"/>
    <s v="OFF-BI-10001989"/>
    <s v="Office Supplies"/>
    <s v="Binders"/>
    <x v="542"/>
    <n v="62.94"/>
    <n v="3"/>
    <x v="0"/>
    <n v="30.211200000000002"/>
    <x v="25"/>
    <x v="8"/>
    <x v="0"/>
  </r>
  <r>
    <x v="1737"/>
    <x v="321"/>
    <d v="2016-10-03T00:00:00"/>
    <s v="Standard Class"/>
    <s v="JK-15730"/>
    <s v="Joe Kamberova"/>
    <x v="0"/>
    <x v="0"/>
    <x v="216"/>
    <x v="19"/>
    <n v="36608"/>
    <x v="0"/>
    <s v="OFF-AR-10001149"/>
    <s v="Office Supplies"/>
    <s v="Art"/>
    <x v="131"/>
    <n v="25.92"/>
    <n v="9"/>
    <x v="0"/>
    <n v="7.7759999999999998"/>
    <x v="25"/>
    <x v="8"/>
    <x v="0"/>
  </r>
  <r>
    <x v="1738"/>
    <x v="318"/>
    <d v="2017-04-10T00:00:00"/>
    <s v="Same Day"/>
    <s v="RD-19930"/>
    <s v="Russell D'Ascenzo"/>
    <x v="0"/>
    <x v="0"/>
    <x v="89"/>
    <x v="5"/>
    <n v="78745"/>
    <x v="2"/>
    <s v="OFF-PA-10004101"/>
    <s v="Office Supplies"/>
    <s v="Paper"/>
    <x v="511"/>
    <n v="10.368"/>
    <n v="2"/>
    <x v="2"/>
    <n v="3.6288"/>
    <x v="13"/>
    <x v="3"/>
    <x v="3"/>
  </r>
  <r>
    <x v="1738"/>
    <x v="318"/>
    <d v="2017-04-10T00:00:00"/>
    <s v="Same Day"/>
    <s v="RD-19930"/>
    <s v="Russell D'Ascenzo"/>
    <x v="0"/>
    <x v="0"/>
    <x v="89"/>
    <x v="5"/>
    <n v="78745"/>
    <x v="2"/>
    <s v="TEC-AC-10001714"/>
    <s v="Technology"/>
    <s v="Accessories"/>
    <x v="685"/>
    <n v="95.736000000000004"/>
    <n v="3"/>
    <x v="2"/>
    <n v="20.343900000000001"/>
    <x v="13"/>
    <x v="3"/>
    <x v="3"/>
  </r>
  <r>
    <x v="1739"/>
    <x v="122"/>
    <d v="2016-12-20T00:00:00"/>
    <s v="Second Class"/>
    <s v="JK-16120"/>
    <s v="Julie Kriz"/>
    <x v="2"/>
    <x v="0"/>
    <x v="20"/>
    <x v="15"/>
    <n v="10009"/>
    <x v="3"/>
    <s v="OFF-ST-10003716"/>
    <s v="Office Supplies"/>
    <s v="Storage"/>
    <x v="898"/>
    <n v="900.08"/>
    <n v="4"/>
    <x v="0"/>
    <n v="117.0104"/>
    <x v="15"/>
    <x v="4"/>
    <x v="0"/>
  </r>
  <r>
    <x v="1740"/>
    <x v="886"/>
    <d v="2014-06-24T00:00:00"/>
    <s v="Standard Class"/>
    <s v="SC-20020"/>
    <s v="Sam Craven"/>
    <x v="0"/>
    <x v="0"/>
    <x v="243"/>
    <x v="5"/>
    <n v="75023"/>
    <x v="2"/>
    <s v="TEC-PH-10000369"/>
    <s v="Technology"/>
    <s v="Phones"/>
    <x v="1355"/>
    <n v="201.584"/>
    <n v="2"/>
    <x v="2"/>
    <n v="20.1584"/>
    <x v="14"/>
    <x v="1"/>
    <x v="2"/>
  </r>
  <r>
    <x v="1740"/>
    <x v="886"/>
    <d v="2014-06-24T00:00:00"/>
    <s v="Standard Class"/>
    <s v="SC-20020"/>
    <s v="Sam Craven"/>
    <x v="0"/>
    <x v="0"/>
    <x v="243"/>
    <x v="5"/>
    <n v="75023"/>
    <x v="2"/>
    <s v="OFF-BI-10000756"/>
    <s v="Office Supplies"/>
    <s v="Binders"/>
    <x v="15"/>
    <n v="3.3919999999999999"/>
    <n v="4"/>
    <x v="3"/>
    <n v="-5.0880000000000001"/>
    <x v="14"/>
    <x v="1"/>
    <x v="2"/>
  </r>
  <r>
    <x v="1740"/>
    <x v="886"/>
    <d v="2014-06-24T00:00:00"/>
    <s v="Standard Class"/>
    <s v="SC-20020"/>
    <s v="Sam Craven"/>
    <x v="0"/>
    <x v="0"/>
    <x v="243"/>
    <x v="5"/>
    <n v="75023"/>
    <x v="2"/>
    <s v="FUR-BO-10001608"/>
    <s v="Furniture"/>
    <s v="Bookcases"/>
    <x v="1532"/>
    <n v="193.06559999999999"/>
    <n v="4"/>
    <x v="8"/>
    <n v="-19.874400000000001"/>
    <x v="14"/>
    <x v="1"/>
    <x v="2"/>
  </r>
  <r>
    <x v="1740"/>
    <x v="886"/>
    <d v="2014-06-24T00:00:00"/>
    <s v="Standard Class"/>
    <s v="SC-20020"/>
    <s v="Sam Craven"/>
    <x v="0"/>
    <x v="0"/>
    <x v="243"/>
    <x v="5"/>
    <n v="75023"/>
    <x v="2"/>
    <s v="OFF-PA-10001166"/>
    <s v="Office Supplies"/>
    <s v="Paper"/>
    <x v="777"/>
    <n v="15.552"/>
    <n v="3"/>
    <x v="2"/>
    <n v="5.4432"/>
    <x v="14"/>
    <x v="1"/>
    <x v="2"/>
  </r>
  <r>
    <x v="1740"/>
    <x v="886"/>
    <d v="2014-06-24T00:00:00"/>
    <s v="Standard Class"/>
    <s v="SC-20020"/>
    <s v="Sam Craven"/>
    <x v="0"/>
    <x v="0"/>
    <x v="243"/>
    <x v="5"/>
    <n v="75023"/>
    <x v="2"/>
    <s v="OFF-PA-10000587"/>
    <s v="Office Supplies"/>
    <s v="Paper"/>
    <x v="57"/>
    <n v="11.648"/>
    <n v="2"/>
    <x v="2"/>
    <n v="4.0768000000000004"/>
    <x v="14"/>
    <x v="1"/>
    <x v="2"/>
  </r>
  <r>
    <x v="1740"/>
    <x v="886"/>
    <d v="2014-06-24T00:00:00"/>
    <s v="Standard Class"/>
    <s v="SC-20020"/>
    <s v="Sam Craven"/>
    <x v="0"/>
    <x v="0"/>
    <x v="243"/>
    <x v="5"/>
    <n v="75023"/>
    <x v="2"/>
    <s v="TEC-MA-10001972"/>
    <s v="Technology"/>
    <s v="Machines"/>
    <x v="1478"/>
    <n v="418.8"/>
    <n v="2"/>
    <x v="10"/>
    <n v="-97.72"/>
    <x v="14"/>
    <x v="1"/>
    <x v="2"/>
  </r>
  <r>
    <x v="1740"/>
    <x v="886"/>
    <d v="2014-06-24T00:00:00"/>
    <s v="Standard Class"/>
    <s v="SC-20020"/>
    <s v="Sam Craven"/>
    <x v="0"/>
    <x v="0"/>
    <x v="243"/>
    <x v="5"/>
    <n v="75023"/>
    <x v="2"/>
    <s v="OFF-ST-10004123"/>
    <s v="Office Supplies"/>
    <s v="Storage"/>
    <x v="72"/>
    <n v="509.488"/>
    <n v="7"/>
    <x v="2"/>
    <n v="-127.372"/>
    <x v="14"/>
    <x v="1"/>
    <x v="2"/>
  </r>
  <r>
    <x v="1741"/>
    <x v="507"/>
    <d v="2017-09-06T00:00:00"/>
    <s v="First Class"/>
    <s v="HW-14935"/>
    <s v="Helen Wasserman"/>
    <x v="1"/>
    <x v="0"/>
    <x v="22"/>
    <x v="10"/>
    <n v="60653"/>
    <x v="2"/>
    <s v="FUR-BO-10000112"/>
    <s v="Furniture"/>
    <s v="Bookcases"/>
    <x v="1533"/>
    <n v="825.17399999999998"/>
    <n v="9"/>
    <x v="4"/>
    <n v="-117.88200000000001"/>
    <x v="18"/>
    <x v="8"/>
    <x v="3"/>
  </r>
  <r>
    <x v="1741"/>
    <x v="507"/>
    <d v="2017-09-06T00:00:00"/>
    <s v="First Class"/>
    <s v="HW-14935"/>
    <s v="Helen Wasserman"/>
    <x v="1"/>
    <x v="0"/>
    <x v="22"/>
    <x v="10"/>
    <n v="60653"/>
    <x v="2"/>
    <s v="OFF-PA-10004041"/>
    <s v="Office Supplies"/>
    <s v="Paper"/>
    <x v="949"/>
    <n v="17.760000000000002"/>
    <n v="3"/>
    <x v="2"/>
    <n v="5.55"/>
    <x v="18"/>
    <x v="8"/>
    <x v="3"/>
  </r>
  <r>
    <x v="1741"/>
    <x v="507"/>
    <d v="2017-09-06T00:00:00"/>
    <s v="First Class"/>
    <s v="HW-14935"/>
    <s v="Helen Wasserman"/>
    <x v="1"/>
    <x v="0"/>
    <x v="22"/>
    <x v="10"/>
    <n v="60653"/>
    <x v="2"/>
    <s v="OFF-AR-10001149"/>
    <s v="Office Supplies"/>
    <s v="Art"/>
    <x v="131"/>
    <n v="6.9119999999999999"/>
    <n v="3"/>
    <x v="2"/>
    <n v="0.86399999999999999"/>
    <x v="18"/>
    <x v="8"/>
    <x v="3"/>
  </r>
  <r>
    <x v="1742"/>
    <x v="887"/>
    <d v="2016-12-24T00:00:00"/>
    <s v="Standard Class"/>
    <s v="SC-20800"/>
    <s v="Stuart Calhoun"/>
    <x v="0"/>
    <x v="0"/>
    <x v="25"/>
    <x v="35"/>
    <n v="39212"/>
    <x v="0"/>
    <s v="TEC-AC-10002323"/>
    <s v="Technology"/>
    <s v="Accessories"/>
    <x v="177"/>
    <n v="66.3"/>
    <n v="3"/>
    <x v="0"/>
    <n v="8.6189999999999998"/>
    <x v="14"/>
    <x v="4"/>
    <x v="0"/>
  </r>
  <r>
    <x v="1743"/>
    <x v="888"/>
    <d v="2016-08-12T00:00:00"/>
    <s v="First Class"/>
    <s v="HA-14920"/>
    <s v="Helen Andreada"/>
    <x v="0"/>
    <x v="0"/>
    <x v="115"/>
    <x v="3"/>
    <n v="28314"/>
    <x v="0"/>
    <s v="OFF-PA-10000130"/>
    <s v="Office Supplies"/>
    <s v="Paper"/>
    <x v="1004"/>
    <n v="30.815999999999999"/>
    <n v="9"/>
    <x v="2"/>
    <n v="9.6300000000000008"/>
    <x v="3"/>
    <x v="6"/>
    <x v="0"/>
  </r>
  <r>
    <x v="1743"/>
    <x v="888"/>
    <d v="2016-08-12T00:00:00"/>
    <s v="First Class"/>
    <s v="HA-14920"/>
    <s v="Helen Andreada"/>
    <x v="0"/>
    <x v="0"/>
    <x v="115"/>
    <x v="3"/>
    <n v="28314"/>
    <x v="0"/>
    <s v="TEC-PH-10002350"/>
    <s v="Technology"/>
    <s v="Phones"/>
    <x v="1467"/>
    <n v="44.783999999999999"/>
    <n v="2"/>
    <x v="2"/>
    <n v="4.4783999999999997"/>
    <x v="3"/>
    <x v="6"/>
    <x v="0"/>
  </r>
  <r>
    <x v="1743"/>
    <x v="888"/>
    <d v="2016-08-12T00:00:00"/>
    <s v="First Class"/>
    <s v="HA-14920"/>
    <s v="Helen Andreada"/>
    <x v="0"/>
    <x v="0"/>
    <x v="115"/>
    <x v="3"/>
    <n v="28314"/>
    <x v="0"/>
    <s v="OFF-AP-10002518"/>
    <s v="Office Supplies"/>
    <s v="Appliances"/>
    <x v="160"/>
    <n v="569.53599999999994"/>
    <n v="4"/>
    <x v="2"/>
    <n v="64.072800000000001"/>
    <x v="3"/>
    <x v="6"/>
    <x v="0"/>
  </r>
  <r>
    <x v="1744"/>
    <x v="137"/>
    <d v="2015-06-25T00:00:00"/>
    <s v="First Class"/>
    <s v="MG-17875"/>
    <s v="Michael Grace"/>
    <x v="2"/>
    <x v="0"/>
    <x v="34"/>
    <x v="10"/>
    <n v="60505"/>
    <x v="2"/>
    <s v="FUR-TA-10002645"/>
    <s v="Furniture"/>
    <s v="Tables"/>
    <x v="1322"/>
    <n v="796.42499999999995"/>
    <n v="7"/>
    <x v="5"/>
    <n v="-525.64049999999997"/>
    <x v="6"/>
    <x v="1"/>
    <x v="1"/>
  </r>
  <r>
    <x v="1745"/>
    <x v="889"/>
    <d v="2015-04-15T00:00:00"/>
    <s v="Standard Class"/>
    <s v="DM-12955"/>
    <s v="Dario Medina"/>
    <x v="1"/>
    <x v="0"/>
    <x v="301"/>
    <x v="1"/>
    <n v="95823"/>
    <x v="1"/>
    <s v="OFF-BI-10000773"/>
    <s v="Office Supplies"/>
    <s v="Binders"/>
    <x v="386"/>
    <n v="12.832000000000001"/>
    <n v="2"/>
    <x v="2"/>
    <n v="4.3308"/>
    <x v="13"/>
    <x v="3"/>
    <x v="1"/>
  </r>
  <r>
    <x v="1746"/>
    <x v="831"/>
    <d v="2016-11-25T00:00:00"/>
    <s v="Second Class"/>
    <s v="DM-13345"/>
    <s v="Denise Monton"/>
    <x v="1"/>
    <x v="0"/>
    <x v="96"/>
    <x v="23"/>
    <n v="50315"/>
    <x v="2"/>
    <s v="OFF-PA-10003845"/>
    <s v="Office Supplies"/>
    <s v="Paper"/>
    <x v="372"/>
    <n v="40.46"/>
    <n v="7"/>
    <x v="0"/>
    <n v="19.825399999999998"/>
    <x v="30"/>
    <x v="0"/>
    <x v="0"/>
  </r>
  <r>
    <x v="1746"/>
    <x v="831"/>
    <d v="2016-11-25T00:00:00"/>
    <s v="Second Class"/>
    <s v="DM-13345"/>
    <s v="Denise Monton"/>
    <x v="1"/>
    <x v="0"/>
    <x v="96"/>
    <x v="23"/>
    <n v="50315"/>
    <x v="2"/>
    <s v="TEC-PH-10001580"/>
    <s v="Technology"/>
    <s v="Phones"/>
    <x v="234"/>
    <n v="404.94"/>
    <n v="3"/>
    <x v="0"/>
    <n v="109.3338"/>
    <x v="30"/>
    <x v="0"/>
    <x v="0"/>
  </r>
  <r>
    <x v="1747"/>
    <x v="64"/>
    <d v="2016-09-10T00:00:00"/>
    <s v="Standard Class"/>
    <s v="ML-17395"/>
    <s v="Marina Lichtenstein"/>
    <x v="1"/>
    <x v="0"/>
    <x v="70"/>
    <x v="1"/>
    <n v="92105"/>
    <x v="1"/>
    <s v="TEC-AC-10002345"/>
    <s v="Technology"/>
    <s v="Accessories"/>
    <x v="175"/>
    <n v="116"/>
    <n v="8"/>
    <x v="0"/>
    <n v="29"/>
    <x v="5"/>
    <x v="8"/>
    <x v="0"/>
  </r>
  <r>
    <x v="1748"/>
    <x v="390"/>
    <d v="2016-11-28T00:00:00"/>
    <s v="Standard Class"/>
    <s v="GA-14515"/>
    <s v="George Ashbrook"/>
    <x v="0"/>
    <x v="0"/>
    <x v="61"/>
    <x v="5"/>
    <n v="75081"/>
    <x v="2"/>
    <s v="TEC-PH-10004120"/>
    <s v="Technology"/>
    <s v="Phones"/>
    <x v="1534"/>
    <n v="657.55200000000002"/>
    <n v="6"/>
    <x v="2"/>
    <n v="49.316400000000002"/>
    <x v="16"/>
    <x v="0"/>
    <x v="0"/>
  </r>
  <r>
    <x v="1749"/>
    <x v="389"/>
    <d v="2017-12-15T00:00:00"/>
    <s v="Second Class"/>
    <s v="SU-20665"/>
    <s v="Stephanie Ulpright"/>
    <x v="2"/>
    <x v="0"/>
    <x v="25"/>
    <x v="35"/>
    <n v="39212"/>
    <x v="0"/>
    <s v="TEC-AC-10001838"/>
    <s v="Technology"/>
    <s v="Accessories"/>
    <x v="651"/>
    <n v="599.97"/>
    <n v="3"/>
    <x v="0"/>
    <n v="257.9871"/>
    <x v="13"/>
    <x v="4"/>
    <x v="3"/>
  </r>
  <r>
    <x v="1749"/>
    <x v="389"/>
    <d v="2017-12-15T00:00:00"/>
    <s v="Second Class"/>
    <s v="SU-20665"/>
    <s v="Stephanie Ulpright"/>
    <x v="2"/>
    <x v="0"/>
    <x v="25"/>
    <x v="35"/>
    <n v="39212"/>
    <x v="0"/>
    <s v="TEC-PH-10000148"/>
    <s v="Technology"/>
    <s v="Phones"/>
    <x v="779"/>
    <n v="38.97"/>
    <n v="3"/>
    <x v="0"/>
    <n v="0.77939999999999998"/>
    <x v="13"/>
    <x v="4"/>
    <x v="3"/>
  </r>
  <r>
    <x v="1749"/>
    <x v="389"/>
    <d v="2017-12-15T00:00:00"/>
    <s v="Second Class"/>
    <s v="SU-20665"/>
    <s v="Stephanie Ulpright"/>
    <x v="2"/>
    <x v="0"/>
    <x v="25"/>
    <x v="35"/>
    <n v="39212"/>
    <x v="0"/>
    <s v="OFF-BI-10003476"/>
    <s v="Office Supplies"/>
    <s v="Binders"/>
    <x v="1535"/>
    <n v="45.84"/>
    <n v="8"/>
    <x v="0"/>
    <n v="22.0032"/>
    <x v="13"/>
    <x v="4"/>
    <x v="3"/>
  </r>
  <r>
    <x v="1750"/>
    <x v="890"/>
    <d v="2016-06-29T00:00:00"/>
    <s v="Standard Class"/>
    <s v="BD-11320"/>
    <s v="Bill Donatelli"/>
    <x v="0"/>
    <x v="0"/>
    <x v="70"/>
    <x v="1"/>
    <n v="92024"/>
    <x v="1"/>
    <s v="TEC-PH-10004833"/>
    <s v="Technology"/>
    <s v="Phones"/>
    <x v="1363"/>
    <n v="38.24"/>
    <n v="4"/>
    <x v="2"/>
    <n v="-9.56"/>
    <x v="16"/>
    <x v="1"/>
    <x v="0"/>
  </r>
  <r>
    <x v="1751"/>
    <x v="14"/>
    <d v="2015-09-23T00:00:00"/>
    <s v="Standard Class"/>
    <s v="DB-13405"/>
    <s v="Denny Blanton"/>
    <x v="0"/>
    <x v="0"/>
    <x v="333"/>
    <x v="2"/>
    <n v="32839"/>
    <x v="0"/>
    <s v="TEC-AC-10001465"/>
    <s v="Technology"/>
    <s v="Accessories"/>
    <x v="478"/>
    <n v="87.168000000000006"/>
    <n v="3"/>
    <x v="2"/>
    <n v="10.896000000000001"/>
    <x v="11"/>
    <x v="8"/>
    <x v="1"/>
  </r>
  <r>
    <x v="1752"/>
    <x v="288"/>
    <d v="2016-05-23T00:00:00"/>
    <s v="Standard Class"/>
    <s v="RP-19855"/>
    <s v="Roy Phan"/>
    <x v="1"/>
    <x v="0"/>
    <x v="240"/>
    <x v="14"/>
    <n v="47905"/>
    <x v="2"/>
    <s v="OFF-AR-10003056"/>
    <s v="Office Supplies"/>
    <s v="Art"/>
    <x v="18"/>
    <n v="21.4"/>
    <n v="5"/>
    <x v="0"/>
    <n v="6.2060000000000004"/>
    <x v="12"/>
    <x v="5"/>
    <x v="0"/>
  </r>
  <r>
    <x v="1753"/>
    <x v="316"/>
    <d v="2016-05-28T00:00:00"/>
    <s v="Same Day"/>
    <s v="EH-13765"/>
    <s v="Edward Hooks"/>
    <x v="1"/>
    <x v="0"/>
    <x v="20"/>
    <x v="15"/>
    <n v="10035"/>
    <x v="3"/>
    <s v="OFF-SU-10001218"/>
    <s v="Office Supplies"/>
    <s v="Supplies"/>
    <x v="134"/>
    <n v="54.9"/>
    <n v="5"/>
    <x v="0"/>
    <n v="15.372"/>
    <x v="22"/>
    <x v="5"/>
    <x v="0"/>
  </r>
  <r>
    <x v="1754"/>
    <x v="891"/>
    <d v="2014-04-23T00:00:00"/>
    <s v="Standard Class"/>
    <s v="JL-15835"/>
    <s v="John Lee"/>
    <x v="0"/>
    <x v="0"/>
    <x v="1"/>
    <x v="1"/>
    <n v="90049"/>
    <x v="1"/>
    <s v="TEC-MA-10002859"/>
    <s v="Technology"/>
    <s v="Machines"/>
    <x v="1536"/>
    <n v="287.96800000000002"/>
    <n v="4"/>
    <x v="2"/>
    <n v="97.1892"/>
    <x v="15"/>
    <x v="3"/>
    <x v="2"/>
  </r>
  <r>
    <x v="1754"/>
    <x v="891"/>
    <d v="2014-04-23T00:00:00"/>
    <s v="Standard Class"/>
    <s v="JL-15835"/>
    <s v="John Lee"/>
    <x v="0"/>
    <x v="0"/>
    <x v="1"/>
    <x v="1"/>
    <n v="90049"/>
    <x v="1"/>
    <s v="OFF-AR-10002375"/>
    <s v="Office Supplies"/>
    <s v="Art"/>
    <x v="831"/>
    <n v="13.12"/>
    <n v="4"/>
    <x v="0"/>
    <n v="3.8048000000000002"/>
    <x v="15"/>
    <x v="3"/>
    <x v="2"/>
  </r>
  <r>
    <x v="1754"/>
    <x v="891"/>
    <d v="2014-04-23T00:00:00"/>
    <s v="Standard Class"/>
    <s v="JL-15835"/>
    <s v="John Lee"/>
    <x v="0"/>
    <x v="0"/>
    <x v="1"/>
    <x v="1"/>
    <n v="90049"/>
    <x v="1"/>
    <s v="OFF-AR-10000657"/>
    <s v="Office Supplies"/>
    <s v="Art"/>
    <x v="1527"/>
    <n v="10.75"/>
    <n v="5"/>
    <x v="0"/>
    <n v="3.5474999999999999"/>
    <x v="15"/>
    <x v="3"/>
    <x v="2"/>
  </r>
  <r>
    <x v="1754"/>
    <x v="891"/>
    <d v="2014-04-23T00:00:00"/>
    <s v="Standard Class"/>
    <s v="JL-15835"/>
    <s v="John Lee"/>
    <x v="0"/>
    <x v="0"/>
    <x v="1"/>
    <x v="1"/>
    <n v="90049"/>
    <x v="1"/>
    <s v="OFF-FA-10000134"/>
    <s v="Office Supplies"/>
    <s v="Fasteners"/>
    <x v="196"/>
    <n v="11.62"/>
    <n v="2"/>
    <x v="0"/>
    <n v="3.6021999999999998"/>
    <x v="15"/>
    <x v="3"/>
    <x v="2"/>
  </r>
  <r>
    <x v="1755"/>
    <x v="26"/>
    <d v="2016-06-20T00:00:00"/>
    <s v="Second Class"/>
    <s v="FM-14380"/>
    <s v="Fred McMath"/>
    <x v="0"/>
    <x v="0"/>
    <x v="20"/>
    <x v="15"/>
    <n v="10024"/>
    <x v="3"/>
    <s v="OFF-ST-10000419"/>
    <s v="Office Supplies"/>
    <s v="Storage"/>
    <x v="1024"/>
    <n v="40.74"/>
    <n v="3"/>
    <x v="0"/>
    <n v="0.40739999999999998"/>
    <x v="11"/>
    <x v="1"/>
    <x v="0"/>
  </r>
  <r>
    <x v="1756"/>
    <x v="309"/>
    <d v="2014-05-09T00:00:00"/>
    <s v="Same Day"/>
    <s v="SB-20290"/>
    <s v="Sean Braxton"/>
    <x v="1"/>
    <x v="0"/>
    <x v="0"/>
    <x v="0"/>
    <n v="42420"/>
    <x v="0"/>
    <s v="OFF-ST-10000107"/>
    <s v="Office Supplies"/>
    <s v="Storage"/>
    <x v="17"/>
    <n v="83.25"/>
    <n v="3"/>
    <x v="0"/>
    <n v="14.984999999999999"/>
    <x v="3"/>
    <x v="5"/>
    <x v="2"/>
  </r>
  <r>
    <x v="1756"/>
    <x v="309"/>
    <d v="2014-05-09T00:00:00"/>
    <s v="Same Day"/>
    <s v="SB-20290"/>
    <s v="Sean Braxton"/>
    <x v="1"/>
    <x v="0"/>
    <x v="0"/>
    <x v="0"/>
    <n v="42420"/>
    <x v="0"/>
    <s v="OFF-LA-10001641"/>
    <s v="Office Supplies"/>
    <s v="Labels"/>
    <x v="1031"/>
    <n v="9.4499999999999993"/>
    <n v="3"/>
    <x v="0"/>
    <n v="4.5359999999999996"/>
    <x v="3"/>
    <x v="5"/>
    <x v="2"/>
  </r>
  <r>
    <x v="1756"/>
    <x v="309"/>
    <d v="2014-05-09T00:00:00"/>
    <s v="Same Day"/>
    <s v="SB-20290"/>
    <s v="Sean Braxton"/>
    <x v="1"/>
    <x v="0"/>
    <x v="0"/>
    <x v="0"/>
    <n v="42420"/>
    <x v="0"/>
    <s v="OFF-LA-10003121"/>
    <s v="Office Supplies"/>
    <s v="Labels"/>
    <x v="1000"/>
    <n v="20.65"/>
    <n v="5"/>
    <x v="0"/>
    <n v="9.4990000000000006"/>
    <x v="3"/>
    <x v="5"/>
    <x v="2"/>
  </r>
  <r>
    <x v="1756"/>
    <x v="309"/>
    <d v="2014-05-09T00:00:00"/>
    <s v="Same Day"/>
    <s v="SB-20290"/>
    <s v="Sean Braxton"/>
    <x v="1"/>
    <x v="0"/>
    <x v="0"/>
    <x v="0"/>
    <n v="42420"/>
    <x v="0"/>
    <s v="OFF-PA-10002689"/>
    <s v="Office Supplies"/>
    <s v="Paper"/>
    <x v="1066"/>
    <n v="45.36"/>
    <n v="7"/>
    <x v="0"/>
    <n v="21.7728"/>
    <x v="3"/>
    <x v="5"/>
    <x v="2"/>
  </r>
  <r>
    <x v="1757"/>
    <x v="31"/>
    <d v="2016-09-20T00:00:00"/>
    <s v="First Class"/>
    <s v="SV-20365"/>
    <s v="Seth Vernon"/>
    <x v="0"/>
    <x v="0"/>
    <x v="38"/>
    <x v="24"/>
    <n v="43229"/>
    <x v="3"/>
    <s v="FUR-FU-10002107"/>
    <s v="Furniture"/>
    <s v="Furnishings"/>
    <x v="1333"/>
    <n v="5.3520000000000003"/>
    <n v="3"/>
    <x v="2"/>
    <n v="1.6055999999999999"/>
    <x v="15"/>
    <x v="8"/>
    <x v="0"/>
  </r>
  <r>
    <x v="1757"/>
    <x v="31"/>
    <d v="2016-09-20T00:00:00"/>
    <s v="First Class"/>
    <s v="SV-20365"/>
    <s v="Seth Vernon"/>
    <x v="0"/>
    <x v="0"/>
    <x v="38"/>
    <x v="24"/>
    <n v="43229"/>
    <x v="3"/>
    <s v="FUR-CH-10002647"/>
    <s v="Furniture"/>
    <s v="Chairs"/>
    <x v="475"/>
    <n v="99.372"/>
    <n v="2"/>
    <x v="4"/>
    <n v="-7.0979999999999999"/>
    <x v="15"/>
    <x v="8"/>
    <x v="0"/>
  </r>
  <r>
    <x v="1757"/>
    <x v="31"/>
    <d v="2016-09-20T00:00:00"/>
    <s v="First Class"/>
    <s v="SV-20365"/>
    <s v="Seth Vernon"/>
    <x v="0"/>
    <x v="0"/>
    <x v="38"/>
    <x v="24"/>
    <n v="43229"/>
    <x v="3"/>
    <s v="OFF-AR-10002257"/>
    <s v="Office Supplies"/>
    <s v="Art"/>
    <x v="1200"/>
    <n v="2.6720000000000002"/>
    <n v="1"/>
    <x v="2"/>
    <n v="0.3674"/>
    <x v="15"/>
    <x v="8"/>
    <x v="0"/>
  </r>
  <r>
    <x v="1758"/>
    <x v="331"/>
    <d v="2017-12-25T00:00:00"/>
    <s v="Second Class"/>
    <s v="MM-17920"/>
    <s v="Michael Moore"/>
    <x v="0"/>
    <x v="0"/>
    <x v="284"/>
    <x v="5"/>
    <n v="77840"/>
    <x v="2"/>
    <s v="OFF-PA-10004519"/>
    <s v="Office Supplies"/>
    <s v="Paper"/>
    <x v="1045"/>
    <n v="28.672000000000001"/>
    <n v="8"/>
    <x v="2"/>
    <n v="10.393599999999999"/>
    <x v="27"/>
    <x v="4"/>
    <x v="3"/>
  </r>
  <r>
    <x v="1758"/>
    <x v="331"/>
    <d v="2017-12-25T00:00:00"/>
    <s v="Second Class"/>
    <s v="MM-17920"/>
    <s v="Michael Moore"/>
    <x v="0"/>
    <x v="0"/>
    <x v="284"/>
    <x v="5"/>
    <n v="77840"/>
    <x v="2"/>
    <s v="OFF-AP-10001947"/>
    <s v="Office Supplies"/>
    <s v="Appliances"/>
    <x v="1537"/>
    <n v="29.312000000000001"/>
    <n v="8"/>
    <x v="3"/>
    <n v="-74.745599999999996"/>
    <x v="27"/>
    <x v="4"/>
    <x v="3"/>
  </r>
  <r>
    <x v="1759"/>
    <x v="505"/>
    <d v="2017-11-01T00:00:00"/>
    <s v="First Class"/>
    <s v="RD-19810"/>
    <s v="Ross DeVincentis"/>
    <x v="2"/>
    <x v="0"/>
    <x v="102"/>
    <x v="0"/>
    <n v="40475"/>
    <x v="0"/>
    <s v="OFF-ST-10004963"/>
    <s v="Office Supplies"/>
    <s v="Storage"/>
    <x v="465"/>
    <n v="105.98"/>
    <n v="7"/>
    <x v="0"/>
    <n v="4.2392000000000003"/>
    <x v="17"/>
    <x v="2"/>
    <x v="3"/>
  </r>
  <r>
    <x v="1759"/>
    <x v="505"/>
    <d v="2017-11-01T00:00:00"/>
    <s v="First Class"/>
    <s v="RD-19810"/>
    <s v="Ross DeVincentis"/>
    <x v="2"/>
    <x v="0"/>
    <x v="102"/>
    <x v="0"/>
    <n v="40475"/>
    <x v="0"/>
    <s v="OFF-SU-10002573"/>
    <s v="Office Supplies"/>
    <s v="Supplies"/>
    <x v="354"/>
    <n v="35.06"/>
    <n v="2"/>
    <x v="0"/>
    <n v="10.518000000000001"/>
    <x v="17"/>
    <x v="2"/>
    <x v="3"/>
  </r>
  <r>
    <x v="1759"/>
    <x v="505"/>
    <d v="2017-11-01T00:00:00"/>
    <s v="First Class"/>
    <s v="RD-19810"/>
    <s v="Ross DeVincentis"/>
    <x v="2"/>
    <x v="0"/>
    <x v="102"/>
    <x v="0"/>
    <n v="40475"/>
    <x v="0"/>
    <s v="FUR-CH-10000553"/>
    <s v="Furniture"/>
    <s v="Chairs"/>
    <x v="1257"/>
    <n v="33.94"/>
    <n v="1"/>
    <x v="0"/>
    <n v="9.1638000000000002"/>
    <x v="17"/>
    <x v="2"/>
    <x v="3"/>
  </r>
  <r>
    <x v="1759"/>
    <x v="505"/>
    <d v="2017-11-01T00:00:00"/>
    <s v="First Class"/>
    <s v="RD-19810"/>
    <s v="Ross DeVincentis"/>
    <x v="2"/>
    <x v="0"/>
    <x v="102"/>
    <x v="0"/>
    <n v="40475"/>
    <x v="0"/>
    <s v="OFF-LA-10001982"/>
    <s v="Office Supplies"/>
    <s v="Labels"/>
    <x v="1538"/>
    <n v="30"/>
    <n v="8"/>
    <x v="0"/>
    <n v="14.4"/>
    <x v="17"/>
    <x v="2"/>
    <x v="3"/>
  </r>
  <r>
    <x v="1760"/>
    <x v="892"/>
    <d v="2016-04-02T00:00:00"/>
    <s v="Second Class"/>
    <s v="ME-17320"/>
    <s v="Maria Etezadi"/>
    <x v="2"/>
    <x v="0"/>
    <x v="22"/>
    <x v="10"/>
    <n v="60653"/>
    <x v="2"/>
    <s v="OFF-PA-10001295"/>
    <s v="Office Supplies"/>
    <s v="Paper"/>
    <x v="1220"/>
    <n v="45.527999999999999"/>
    <n v="3"/>
    <x v="2"/>
    <n v="15.934799999999999"/>
    <x v="25"/>
    <x v="10"/>
    <x v="0"/>
  </r>
  <r>
    <x v="1760"/>
    <x v="892"/>
    <d v="2016-04-02T00:00:00"/>
    <s v="Second Class"/>
    <s v="ME-17320"/>
    <s v="Maria Etezadi"/>
    <x v="2"/>
    <x v="0"/>
    <x v="22"/>
    <x v="10"/>
    <n v="60653"/>
    <x v="2"/>
    <s v="FUR-CH-10002965"/>
    <s v="Furniture"/>
    <s v="Chairs"/>
    <x v="229"/>
    <n v="844.11599999999999"/>
    <n v="6"/>
    <x v="4"/>
    <n v="-36.176400000000001"/>
    <x v="25"/>
    <x v="10"/>
    <x v="0"/>
  </r>
  <r>
    <x v="1760"/>
    <x v="892"/>
    <d v="2016-04-02T00:00:00"/>
    <s v="Second Class"/>
    <s v="ME-17320"/>
    <s v="Maria Etezadi"/>
    <x v="2"/>
    <x v="0"/>
    <x v="22"/>
    <x v="10"/>
    <n v="60653"/>
    <x v="2"/>
    <s v="TEC-PH-10001254"/>
    <s v="Technology"/>
    <s v="Phones"/>
    <x v="144"/>
    <n v="812.73599999999999"/>
    <n v="8"/>
    <x v="2"/>
    <n v="60.955199999999998"/>
    <x v="25"/>
    <x v="10"/>
    <x v="0"/>
  </r>
  <r>
    <x v="1761"/>
    <x v="51"/>
    <d v="2017-11-26T00:00:00"/>
    <s v="Second Class"/>
    <s v="FH-14275"/>
    <s v="Frank Hawley"/>
    <x v="1"/>
    <x v="0"/>
    <x v="10"/>
    <x v="9"/>
    <n v="19120"/>
    <x v="3"/>
    <s v="OFF-BI-10001658"/>
    <s v="Office Supplies"/>
    <s v="Binders"/>
    <x v="444"/>
    <n v="7.476"/>
    <n v="1"/>
    <x v="6"/>
    <n v="-5.9808000000000003"/>
    <x v="27"/>
    <x v="0"/>
    <x v="3"/>
  </r>
  <r>
    <x v="1762"/>
    <x v="893"/>
    <d v="2014-03-26T00:00:00"/>
    <s v="Second Class"/>
    <s v="PO-18865"/>
    <s v="Patrick O'Donnell"/>
    <x v="0"/>
    <x v="0"/>
    <x v="1"/>
    <x v="1"/>
    <n v="90036"/>
    <x v="1"/>
    <s v="OFF-ST-10000585"/>
    <s v="Office Supplies"/>
    <s v="Storage"/>
    <x v="546"/>
    <n v="330.4"/>
    <n v="2"/>
    <x v="0"/>
    <n v="85.903999999999996"/>
    <x v="27"/>
    <x v="10"/>
    <x v="2"/>
  </r>
  <r>
    <x v="1762"/>
    <x v="893"/>
    <d v="2014-03-26T00:00:00"/>
    <s v="Second Class"/>
    <s v="PO-18865"/>
    <s v="Patrick O'Donnell"/>
    <x v="0"/>
    <x v="0"/>
    <x v="1"/>
    <x v="1"/>
    <n v="90036"/>
    <x v="1"/>
    <s v="TEC-PH-10003484"/>
    <s v="Technology"/>
    <s v="Phones"/>
    <x v="1539"/>
    <n v="604.75199999999995"/>
    <n v="6"/>
    <x v="2"/>
    <n v="37.796999999999997"/>
    <x v="27"/>
    <x v="10"/>
    <x v="2"/>
  </r>
  <r>
    <x v="1763"/>
    <x v="96"/>
    <d v="2017-12-05T00:00:00"/>
    <s v="Standard Class"/>
    <s v="CC-12550"/>
    <s v="Clay Cheatham"/>
    <x v="0"/>
    <x v="0"/>
    <x v="1"/>
    <x v="1"/>
    <n v="90008"/>
    <x v="1"/>
    <s v="OFF-PA-10004735"/>
    <s v="Office Supplies"/>
    <s v="Paper"/>
    <x v="827"/>
    <n v="45.36"/>
    <n v="7"/>
    <x v="0"/>
    <n v="21.7728"/>
    <x v="26"/>
    <x v="4"/>
    <x v="3"/>
  </r>
  <r>
    <x v="1763"/>
    <x v="96"/>
    <d v="2017-12-05T00:00:00"/>
    <s v="Standard Class"/>
    <s v="CC-12550"/>
    <s v="Clay Cheatham"/>
    <x v="0"/>
    <x v="0"/>
    <x v="1"/>
    <x v="1"/>
    <n v="90008"/>
    <x v="1"/>
    <s v="OFF-BI-10003429"/>
    <s v="Office Supplies"/>
    <s v="Binders"/>
    <x v="852"/>
    <n v="10.128"/>
    <n v="2"/>
    <x v="2"/>
    <n v="3.6714000000000002"/>
    <x v="26"/>
    <x v="4"/>
    <x v="3"/>
  </r>
  <r>
    <x v="1764"/>
    <x v="659"/>
    <d v="2017-11-12T00:00:00"/>
    <s v="Standard Class"/>
    <s v="TS-21505"/>
    <s v="Tony Sayre"/>
    <x v="0"/>
    <x v="0"/>
    <x v="8"/>
    <x v="1"/>
    <n v="94122"/>
    <x v="1"/>
    <s v="OFF-BI-10002982"/>
    <s v="Office Supplies"/>
    <s v="Binders"/>
    <x v="1267"/>
    <n v="21.792000000000002"/>
    <n v="4"/>
    <x v="2"/>
    <n v="7.6272000000000002"/>
    <x v="29"/>
    <x v="0"/>
    <x v="3"/>
  </r>
  <r>
    <x v="1764"/>
    <x v="659"/>
    <d v="2017-11-12T00:00:00"/>
    <s v="Standard Class"/>
    <s v="TS-21505"/>
    <s v="Tony Sayre"/>
    <x v="0"/>
    <x v="0"/>
    <x v="8"/>
    <x v="1"/>
    <n v="94122"/>
    <x v="1"/>
    <s v="TEC-AC-10004975"/>
    <s v="Technology"/>
    <s v="Accessories"/>
    <x v="982"/>
    <n v="439.8"/>
    <n v="4"/>
    <x v="0"/>
    <n v="145.13399999999999"/>
    <x v="29"/>
    <x v="0"/>
    <x v="3"/>
  </r>
  <r>
    <x v="1765"/>
    <x v="507"/>
    <d v="2017-09-09T00:00:00"/>
    <s v="Second Class"/>
    <s v="MD-17350"/>
    <s v="Maribeth Dona"/>
    <x v="0"/>
    <x v="0"/>
    <x v="59"/>
    <x v="24"/>
    <n v="44312"/>
    <x v="3"/>
    <s v="OFF-AR-10002335"/>
    <s v="Office Supplies"/>
    <s v="Art"/>
    <x v="679"/>
    <n v="8.2560000000000002"/>
    <n v="4"/>
    <x v="2"/>
    <n v="0.61919999999999997"/>
    <x v="18"/>
    <x v="8"/>
    <x v="3"/>
  </r>
  <r>
    <x v="1765"/>
    <x v="507"/>
    <d v="2017-09-09T00:00:00"/>
    <s v="Second Class"/>
    <s v="MD-17350"/>
    <s v="Maribeth Dona"/>
    <x v="0"/>
    <x v="0"/>
    <x v="59"/>
    <x v="24"/>
    <n v="44312"/>
    <x v="3"/>
    <s v="OFF-BI-10004001"/>
    <s v="Office Supplies"/>
    <s v="Binders"/>
    <x v="818"/>
    <n v="25.56"/>
    <n v="5"/>
    <x v="6"/>
    <n v="-20.448"/>
    <x v="18"/>
    <x v="8"/>
    <x v="3"/>
  </r>
  <r>
    <x v="1765"/>
    <x v="507"/>
    <d v="2017-09-09T00:00:00"/>
    <s v="Second Class"/>
    <s v="MD-17350"/>
    <s v="Maribeth Dona"/>
    <x v="0"/>
    <x v="0"/>
    <x v="59"/>
    <x v="24"/>
    <n v="44312"/>
    <x v="3"/>
    <s v="OFF-BI-10001634"/>
    <s v="Office Supplies"/>
    <s v="Binders"/>
    <x v="24"/>
    <n v="4.3680000000000003"/>
    <n v="2"/>
    <x v="6"/>
    <n v="-3.0575999999999999"/>
    <x v="18"/>
    <x v="8"/>
    <x v="3"/>
  </r>
  <r>
    <x v="1765"/>
    <x v="507"/>
    <d v="2017-09-09T00:00:00"/>
    <s v="Second Class"/>
    <s v="MD-17350"/>
    <s v="Maribeth Dona"/>
    <x v="0"/>
    <x v="0"/>
    <x v="59"/>
    <x v="24"/>
    <n v="44312"/>
    <x v="3"/>
    <s v="OFF-PA-10000007"/>
    <s v="Office Supplies"/>
    <s v="Paper"/>
    <x v="1540"/>
    <n v="11.52"/>
    <n v="4"/>
    <x v="2"/>
    <n v="3.7440000000000002"/>
    <x v="18"/>
    <x v="8"/>
    <x v="3"/>
  </r>
  <r>
    <x v="1766"/>
    <x v="894"/>
    <d v="2016-07-06T00:00:00"/>
    <s v="First Class"/>
    <s v="GT-14755"/>
    <s v="Guy Thornton"/>
    <x v="0"/>
    <x v="0"/>
    <x v="1"/>
    <x v="1"/>
    <n v="90049"/>
    <x v="1"/>
    <s v="OFF-PA-10000552"/>
    <s v="Office Supplies"/>
    <s v="Paper"/>
    <x v="1541"/>
    <n v="12.96"/>
    <n v="2"/>
    <x v="0"/>
    <n v="6.2207999999999997"/>
    <x v="21"/>
    <x v="7"/>
    <x v="0"/>
  </r>
  <r>
    <x v="1766"/>
    <x v="894"/>
    <d v="2016-07-06T00:00:00"/>
    <s v="First Class"/>
    <s v="GT-14755"/>
    <s v="Guy Thornton"/>
    <x v="0"/>
    <x v="0"/>
    <x v="1"/>
    <x v="1"/>
    <n v="90049"/>
    <x v="1"/>
    <s v="OFF-FA-10001135"/>
    <s v="Office Supplies"/>
    <s v="Fasteners"/>
    <x v="1069"/>
    <n v="3.96"/>
    <n v="2"/>
    <x v="0"/>
    <n v="7.9200000000000007E-2"/>
    <x v="21"/>
    <x v="7"/>
    <x v="0"/>
  </r>
  <r>
    <x v="1767"/>
    <x v="210"/>
    <d v="2017-09-14T00:00:00"/>
    <s v="Standard Class"/>
    <s v="RD-19660"/>
    <s v="Robert Dilbeck"/>
    <x v="2"/>
    <x v="0"/>
    <x v="44"/>
    <x v="25"/>
    <n v="64055"/>
    <x v="2"/>
    <s v="OFF-BI-10003650"/>
    <s v="Office Supplies"/>
    <s v="Binders"/>
    <x v="115"/>
    <n v="1577.94"/>
    <n v="3"/>
    <x v="0"/>
    <n v="757.41120000000001"/>
    <x v="29"/>
    <x v="8"/>
    <x v="3"/>
  </r>
  <r>
    <x v="1768"/>
    <x v="369"/>
    <d v="2016-09-14T00:00:00"/>
    <s v="Second Class"/>
    <s v="DB-12910"/>
    <s v="Daniel Byrd"/>
    <x v="2"/>
    <x v="0"/>
    <x v="61"/>
    <x v="5"/>
    <n v="75220"/>
    <x v="2"/>
    <s v="FUR-FU-10003832"/>
    <s v="Furniture"/>
    <s v="Furnishings"/>
    <x v="1429"/>
    <n v="15.007999999999999"/>
    <n v="4"/>
    <x v="7"/>
    <n v="-12.006399999999999"/>
    <x v="3"/>
    <x v="8"/>
    <x v="0"/>
  </r>
  <r>
    <x v="1769"/>
    <x v="445"/>
    <d v="2017-07-03T00:00:00"/>
    <s v="Same Day"/>
    <s v="JK-15640"/>
    <s v="Jim Kriz"/>
    <x v="2"/>
    <x v="0"/>
    <x v="4"/>
    <x v="4"/>
    <n v="98105"/>
    <x v="1"/>
    <s v="TEC-AC-10003628"/>
    <s v="Technology"/>
    <s v="Accessories"/>
    <x v="247"/>
    <n v="59.98"/>
    <n v="2"/>
    <x v="0"/>
    <n v="26.391200000000001"/>
    <x v="21"/>
    <x v="7"/>
    <x v="3"/>
  </r>
  <r>
    <x v="1769"/>
    <x v="445"/>
    <d v="2017-07-03T00:00:00"/>
    <s v="Same Day"/>
    <s v="JK-15640"/>
    <s v="Jim Kriz"/>
    <x v="2"/>
    <x v="0"/>
    <x v="4"/>
    <x v="4"/>
    <n v="98105"/>
    <x v="1"/>
    <s v="TEC-MA-10001148"/>
    <s v="Technology"/>
    <s v="Machines"/>
    <x v="1542"/>
    <n v="2395.1999999999998"/>
    <n v="6"/>
    <x v="2"/>
    <n v="209.58"/>
    <x v="21"/>
    <x v="7"/>
    <x v="3"/>
  </r>
  <r>
    <x v="1769"/>
    <x v="445"/>
    <d v="2017-07-03T00:00:00"/>
    <s v="Same Day"/>
    <s v="JK-15640"/>
    <s v="Jim Kriz"/>
    <x v="2"/>
    <x v="0"/>
    <x v="4"/>
    <x v="4"/>
    <n v="98105"/>
    <x v="1"/>
    <s v="TEC-AC-10002049"/>
    <s v="Technology"/>
    <s v="Accessories"/>
    <x v="1062"/>
    <n v="1687.8"/>
    <n v="4"/>
    <x v="0"/>
    <n v="742.63199999999995"/>
    <x v="21"/>
    <x v="7"/>
    <x v="3"/>
  </r>
  <r>
    <x v="1769"/>
    <x v="445"/>
    <d v="2017-07-03T00:00:00"/>
    <s v="Same Day"/>
    <s v="JK-15640"/>
    <s v="Jim Kriz"/>
    <x v="2"/>
    <x v="0"/>
    <x v="4"/>
    <x v="4"/>
    <n v="98105"/>
    <x v="1"/>
    <s v="TEC-PH-10000702"/>
    <s v="Technology"/>
    <s v="Phones"/>
    <x v="312"/>
    <n v="7.992"/>
    <n v="1"/>
    <x v="2"/>
    <n v="2.6972999999999998"/>
    <x v="21"/>
    <x v="7"/>
    <x v="3"/>
  </r>
  <r>
    <x v="1770"/>
    <x v="222"/>
    <d v="2017-07-04T00:00:00"/>
    <s v="Standard Class"/>
    <s v="FC-14335"/>
    <s v="Fred Chung"/>
    <x v="1"/>
    <x v="0"/>
    <x v="279"/>
    <x v="5"/>
    <n v="75150"/>
    <x v="2"/>
    <s v="OFF-PA-10003953"/>
    <s v="Office Supplies"/>
    <s v="Paper"/>
    <x v="644"/>
    <n v="5.1840000000000002"/>
    <n v="1"/>
    <x v="2"/>
    <n v="1.8144"/>
    <x v="25"/>
    <x v="1"/>
    <x v="3"/>
  </r>
  <r>
    <x v="1771"/>
    <x v="783"/>
    <d v="2017-08-12T00:00:00"/>
    <s v="Standard Class"/>
    <s v="JW-15955"/>
    <s v="Joni Wasserman"/>
    <x v="0"/>
    <x v="0"/>
    <x v="85"/>
    <x v="15"/>
    <n v="11561"/>
    <x v="3"/>
    <s v="OFF-AR-10003602"/>
    <s v="Office Supplies"/>
    <s v="Art"/>
    <x v="242"/>
    <n v="11.68"/>
    <n v="2"/>
    <x v="0"/>
    <n v="5.4896000000000003"/>
    <x v="29"/>
    <x v="6"/>
    <x v="3"/>
  </r>
  <r>
    <x v="1771"/>
    <x v="783"/>
    <d v="2017-08-12T00:00:00"/>
    <s v="Standard Class"/>
    <s v="JW-15955"/>
    <s v="Joni Wasserman"/>
    <x v="0"/>
    <x v="0"/>
    <x v="85"/>
    <x v="15"/>
    <n v="11561"/>
    <x v="3"/>
    <s v="OFF-AR-10004062"/>
    <s v="Office Supplies"/>
    <s v="Art"/>
    <x v="772"/>
    <n v="104.8"/>
    <n v="10"/>
    <x v="0"/>
    <n v="26.2"/>
    <x v="29"/>
    <x v="6"/>
    <x v="3"/>
  </r>
  <r>
    <x v="1772"/>
    <x v="531"/>
    <d v="2015-03-24T00:00:00"/>
    <s v="Standard Class"/>
    <s v="DC-12850"/>
    <s v="Dan Campbell"/>
    <x v="0"/>
    <x v="0"/>
    <x v="368"/>
    <x v="2"/>
    <n v="33161"/>
    <x v="0"/>
    <s v="OFF-PA-10001560"/>
    <s v="Office Supplies"/>
    <s v="Paper"/>
    <x v="670"/>
    <n v="14.496"/>
    <n v="3"/>
    <x v="2"/>
    <n v="4.8924000000000003"/>
    <x v="12"/>
    <x v="10"/>
    <x v="1"/>
  </r>
  <r>
    <x v="1773"/>
    <x v="843"/>
    <d v="2016-06-11T00:00:00"/>
    <s v="Standard Class"/>
    <s v="FM-14290"/>
    <s v="Frank Merwin"/>
    <x v="2"/>
    <x v="0"/>
    <x v="329"/>
    <x v="1"/>
    <n v="93309"/>
    <x v="1"/>
    <s v="OFF-BI-10003305"/>
    <s v="Office Supplies"/>
    <s v="Binders"/>
    <x v="570"/>
    <n v="4.7839999999999998"/>
    <n v="1"/>
    <x v="2"/>
    <n v="1.5548"/>
    <x v="29"/>
    <x v="1"/>
    <x v="0"/>
  </r>
  <r>
    <x v="1773"/>
    <x v="843"/>
    <d v="2016-06-11T00:00:00"/>
    <s v="Standard Class"/>
    <s v="FM-14290"/>
    <s v="Frank Merwin"/>
    <x v="2"/>
    <x v="0"/>
    <x v="329"/>
    <x v="1"/>
    <n v="93309"/>
    <x v="1"/>
    <s v="OFF-PA-10004000"/>
    <s v="Office Supplies"/>
    <s v="Paper"/>
    <x v="205"/>
    <n v="4.7300000000000004"/>
    <n v="1"/>
    <x v="0"/>
    <n v="2.3176999999999999"/>
    <x v="29"/>
    <x v="1"/>
    <x v="0"/>
  </r>
  <r>
    <x v="1774"/>
    <x v="197"/>
    <d v="2016-07-29T00:00:00"/>
    <s v="Standard Class"/>
    <s v="MT-17815"/>
    <s v="Meg Tillman"/>
    <x v="0"/>
    <x v="0"/>
    <x v="25"/>
    <x v="35"/>
    <n v="39212"/>
    <x v="0"/>
    <s v="OFF-ST-10000321"/>
    <s v="Office Supplies"/>
    <s v="Storage"/>
    <x v="1543"/>
    <n v="7.89"/>
    <n v="1"/>
    <x v="0"/>
    <n v="0.31559999999999999"/>
    <x v="10"/>
    <x v="7"/>
    <x v="0"/>
  </r>
  <r>
    <x v="1774"/>
    <x v="197"/>
    <d v="2016-07-29T00:00:00"/>
    <s v="Standard Class"/>
    <s v="MT-17815"/>
    <s v="Meg Tillman"/>
    <x v="0"/>
    <x v="0"/>
    <x v="25"/>
    <x v="35"/>
    <n v="39212"/>
    <x v="0"/>
    <s v="OFF-PA-10004665"/>
    <s v="Office Supplies"/>
    <s v="Paper"/>
    <x v="1389"/>
    <n v="65.5"/>
    <n v="5"/>
    <x v="0"/>
    <n v="32.094999999999999"/>
    <x v="10"/>
    <x v="7"/>
    <x v="0"/>
  </r>
  <r>
    <x v="1774"/>
    <x v="197"/>
    <d v="2016-07-29T00:00:00"/>
    <s v="Standard Class"/>
    <s v="MT-17815"/>
    <s v="Meg Tillman"/>
    <x v="0"/>
    <x v="0"/>
    <x v="25"/>
    <x v="35"/>
    <n v="39212"/>
    <x v="0"/>
    <s v="FUR-TA-10004915"/>
    <s v="Furniture"/>
    <s v="Tables"/>
    <x v="335"/>
    <n v="2430.08"/>
    <n v="8"/>
    <x v="0"/>
    <n v="388.81279999999998"/>
    <x v="10"/>
    <x v="7"/>
    <x v="0"/>
  </r>
  <r>
    <x v="1775"/>
    <x v="172"/>
    <d v="2017-10-07T00:00:00"/>
    <s v="Standard Class"/>
    <s v="DK-13090"/>
    <s v="Dave Kipp"/>
    <x v="0"/>
    <x v="0"/>
    <x v="9"/>
    <x v="8"/>
    <n v="68025"/>
    <x v="2"/>
    <s v="OFF-PA-10000994"/>
    <s v="Office Supplies"/>
    <s v="Paper"/>
    <x v="913"/>
    <n v="104.85"/>
    <n v="1"/>
    <x v="0"/>
    <n v="50.328000000000003"/>
    <x v="26"/>
    <x v="2"/>
    <x v="3"/>
  </r>
  <r>
    <x v="1776"/>
    <x v="895"/>
    <d v="2015-12-16T00:00:00"/>
    <s v="Standard Class"/>
    <s v="KD-16495"/>
    <s v="Keith Dawkins"/>
    <x v="1"/>
    <x v="0"/>
    <x v="25"/>
    <x v="12"/>
    <n v="49201"/>
    <x v="2"/>
    <s v="OFF-AR-10001149"/>
    <s v="Office Supplies"/>
    <s v="Art"/>
    <x v="1544"/>
    <n v="3.9"/>
    <n v="2"/>
    <x v="0"/>
    <n v="1.5209999999999999"/>
    <x v="13"/>
    <x v="4"/>
    <x v="1"/>
  </r>
  <r>
    <x v="1776"/>
    <x v="895"/>
    <d v="2015-12-16T00:00:00"/>
    <s v="Standard Class"/>
    <s v="KD-16495"/>
    <s v="Keith Dawkins"/>
    <x v="1"/>
    <x v="0"/>
    <x v="25"/>
    <x v="12"/>
    <n v="49201"/>
    <x v="2"/>
    <s v="FUR-TA-10003569"/>
    <s v="Furniture"/>
    <s v="Tables"/>
    <x v="1367"/>
    <n v="801.96"/>
    <n v="2"/>
    <x v="0"/>
    <n v="200.49"/>
    <x v="13"/>
    <x v="4"/>
    <x v="1"/>
  </r>
  <r>
    <x v="1776"/>
    <x v="895"/>
    <d v="2015-12-16T00:00:00"/>
    <s v="Standard Class"/>
    <s v="KD-16495"/>
    <s v="Keith Dawkins"/>
    <x v="1"/>
    <x v="0"/>
    <x v="25"/>
    <x v="12"/>
    <n v="49201"/>
    <x v="2"/>
    <s v="FUR-CH-10004289"/>
    <s v="Furniture"/>
    <s v="Chairs"/>
    <x v="984"/>
    <n v="191.96"/>
    <n v="2"/>
    <x v="0"/>
    <n v="32.633200000000002"/>
    <x v="13"/>
    <x v="4"/>
    <x v="1"/>
  </r>
  <r>
    <x v="1776"/>
    <x v="895"/>
    <d v="2015-12-16T00:00:00"/>
    <s v="Standard Class"/>
    <s v="KD-16495"/>
    <s v="Keith Dawkins"/>
    <x v="1"/>
    <x v="0"/>
    <x v="25"/>
    <x v="12"/>
    <n v="49201"/>
    <x v="2"/>
    <s v="OFF-LA-10001045"/>
    <s v="Office Supplies"/>
    <s v="Labels"/>
    <x v="708"/>
    <n v="2.61"/>
    <n v="1"/>
    <x v="0"/>
    <n v="1.2005999999999999"/>
    <x v="13"/>
    <x v="4"/>
    <x v="1"/>
  </r>
  <r>
    <x v="1777"/>
    <x v="213"/>
    <d v="2017-09-08T00:00:00"/>
    <s v="Standard Class"/>
    <s v="AG-10300"/>
    <s v="Aleksandra Gannaway"/>
    <x v="1"/>
    <x v="0"/>
    <x v="8"/>
    <x v="1"/>
    <n v="94122"/>
    <x v="1"/>
    <s v="OFF-AR-10002053"/>
    <s v="Office Supplies"/>
    <s v="Art"/>
    <x v="79"/>
    <n v="5.96"/>
    <n v="2"/>
    <x v="0"/>
    <n v="1.6688000000000001"/>
    <x v="21"/>
    <x v="8"/>
    <x v="3"/>
  </r>
  <r>
    <x v="1778"/>
    <x v="241"/>
    <d v="2017-09-28T00:00:00"/>
    <s v="Standard Class"/>
    <s v="MH-18115"/>
    <s v="Mick Hernandez"/>
    <x v="2"/>
    <x v="0"/>
    <x v="152"/>
    <x v="24"/>
    <n v="43130"/>
    <x v="3"/>
    <s v="TEC-PH-10002885"/>
    <s v="Technology"/>
    <s v="Phones"/>
    <x v="1136"/>
    <n v="1169.694"/>
    <n v="3"/>
    <x v="10"/>
    <n v="-253.43369999999999"/>
    <x v="16"/>
    <x v="8"/>
    <x v="3"/>
  </r>
  <r>
    <x v="1779"/>
    <x v="484"/>
    <d v="2017-12-21T00:00:00"/>
    <s v="First Class"/>
    <s v="AC-10450"/>
    <s v="Amy Cox"/>
    <x v="0"/>
    <x v="0"/>
    <x v="240"/>
    <x v="28"/>
    <n v="70506"/>
    <x v="0"/>
    <s v="OFF-SU-10002881"/>
    <s v="Office Supplies"/>
    <s v="Supplies"/>
    <x v="466"/>
    <n v="1665.62"/>
    <n v="2"/>
    <x v="0"/>
    <n v="33.312399999999997"/>
    <x v="12"/>
    <x v="4"/>
    <x v="3"/>
  </r>
  <r>
    <x v="1780"/>
    <x v="221"/>
    <d v="2017-11-30T00:00:00"/>
    <s v="Standard Class"/>
    <s v="FM-14290"/>
    <s v="Frank Merwin"/>
    <x v="2"/>
    <x v="0"/>
    <x v="102"/>
    <x v="0"/>
    <n v="40475"/>
    <x v="0"/>
    <s v="OFF-BI-10000546"/>
    <s v="Office Supplies"/>
    <s v="Binders"/>
    <x v="614"/>
    <n v="2.88"/>
    <n v="1"/>
    <x v="0"/>
    <n v="1.4112"/>
    <x v="16"/>
    <x v="0"/>
    <x v="3"/>
  </r>
  <r>
    <x v="1780"/>
    <x v="221"/>
    <d v="2017-11-30T00:00:00"/>
    <s v="Standard Class"/>
    <s v="FM-14290"/>
    <s v="Frank Merwin"/>
    <x v="2"/>
    <x v="0"/>
    <x v="102"/>
    <x v="0"/>
    <n v="40475"/>
    <x v="0"/>
    <s v="OFF-ST-10001526"/>
    <s v="Office Supplies"/>
    <s v="Storage"/>
    <x v="771"/>
    <n v="1443.96"/>
    <n v="12"/>
    <x v="0"/>
    <n v="375.42959999999999"/>
    <x v="16"/>
    <x v="0"/>
    <x v="3"/>
  </r>
  <r>
    <x v="1781"/>
    <x v="736"/>
    <d v="2014-12-15T00:00:00"/>
    <s v="Second Class"/>
    <s v="RA-19285"/>
    <s v="Ralph Arnett"/>
    <x v="0"/>
    <x v="0"/>
    <x v="12"/>
    <x v="5"/>
    <n v="77070"/>
    <x v="2"/>
    <s v="OFF-SU-10001574"/>
    <s v="Office Supplies"/>
    <s v="Supplies"/>
    <x v="503"/>
    <n v="2.92"/>
    <n v="1"/>
    <x v="2"/>
    <n v="0.36499999999999999"/>
    <x v="7"/>
    <x v="4"/>
    <x v="2"/>
  </r>
  <r>
    <x v="1782"/>
    <x v="5"/>
    <d v="2016-12-07T00:00:00"/>
    <s v="Second Class"/>
    <s v="JG-15160"/>
    <s v="James Galang"/>
    <x v="0"/>
    <x v="0"/>
    <x v="20"/>
    <x v="15"/>
    <n v="10024"/>
    <x v="3"/>
    <s v="OFF-ST-10002615"/>
    <s v="Office Supplies"/>
    <s v="Storage"/>
    <x v="1436"/>
    <n v="465.18"/>
    <n v="3"/>
    <x v="0"/>
    <n v="120.9468"/>
    <x v="5"/>
    <x v="4"/>
    <x v="0"/>
  </r>
  <r>
    <x v="1783"/>
    <x v="108"/>
    <d v="2016-09-17T00:00:00"/>
    <s v="Standard Class"/>
    <s v="NZ-18565"/>
    <s v="Nick Zandusky"/>
    <x v="2"/>
    <x v="0"/>
    <x v="167"/>
    <x v="24"/>
    <n v="43615"/>
    <x v="3"/>
    <s v="OFF-BI-10001658"/>
    <s v="Office Supplies"/>
    <s v="Binders"/>
    <x v="444"/>
    <n v="22.428000000000001"/>
    <n v="3"/>
    <x v="6"/>
    <n v="-17.942399999999999"/>
    <x v="2"/>
    <x v="8"/>
    <x v="0"/>
  </r>
  <r>
    <x v="1783"/>
    <x v="108"/>
    <d v="2016-09-17T00:00:00"/>
    <s v="Standard Class"/>
    <s v="NZ-18565"/>
    <s v="Nick Zandusky"/>
    <x v="2"/>
    <x v="0"/>
    <x v="167"/>
    <x v="24"/>
    <n v="43615"/>
    <x v="3"/>
    <s v="OFF-ST-10002562"/>
    <s v="Office Supplies"/>
    <s v="Storage"/>
    <x v="683"/>
    <n v="37.520000000000003"/>
    <n v="5"/>
    <x v="2"/>
    <n v="3.7519999999999998"/>
    <x v="2"/>
    <x v="8"/>
    <x v="0"/>
  </r>
  <r>
    <x v="1784"/>
    <x v="34"/>
    <d v="2017-12-15T00:00:00"/>
    <s v="Standard Class"/>
    <s v="KM-16225"/>
    <s v="Kalyca Meade"/>
    <x v="1"/>
    <x v="0"/>
    <x v="10"/>
    <x v="9"/>
    <n v="19143"/>
    <x v="3"/>
    <s v="OFF-AR-10004757"/>
    <s v="Office Supplies"/>
    <s v="Art"/>
    <x v="346"/>
    <n v="2.6240000000000001"/>
    <n v="1"/>
    <x v="2"/>
    <n v="0.4264"/>
    <x v="3"/>
    <x v="4"/>
    <x v="3"/>
  </r>
  <r>
    <x v="1785"/>
    <x v="340"/>
    <d v="2014-09-14T00:00:00"/>
    <s v="Second Class"/>
    <s v="LC-17140"/>
    <s v="Logan Currie"/>
    <x v="0"/>
    <x v="0"/>
    <x v="10"/>
    <x v="9"/>
    <n v="19140"/>
    <x v="3"/>
    <s v="OFF-PA-10000788"/>
    <s v="Office Supplies"/>
    <s v="Paper"/>
    <x v="738"/>
    <n v="15.552"/>
    <n v="3"/>
    <x v="2"/>
    <n v="5.4432"/>
    <x v="3"/>
    <x v="8"/>
    <x v="2"/>
  </r>
  <r>
    <x v="1785"/>
    <x v="340"/>
    <d v="2014-09-14T00:00:00"/>
    <s v="Second Class"/>
    <s v="LC-17140"/>
    <s v="Logan Currie"/>
    <x v="0"/>
    <x v="0"/>
    <x v="10"/>
    <x v="9"/>
    <n v="19140"/>
    <x v="3"/>
    <s v="TEC-AC-10002134"/>
    <s v="Technology"/>
    <s v="Accessories"/>
    <x v="1545"/>
    <n v="64.703999999999994"/>
    <n v="6"/>
    <x v="2"/>
    <n v="-4.8528000000000002"/>
    <x v="3"/>
    <x v="8"/>
    <x v="2"/>
  </r>
  <r>
    <x v="1785"/>
    <x v="340"/>
    <d v="2014-09-14T00:00:00"/>
    <s v="Second Class"/>
    <s v="LC-17140"/>
    <s v="Logan Currie"/>
    <x v="0"/>
    <x v="0"/>
    <x v="10"/>
    <x v="9"/>
    <n v="19140"/>
    <x v="3"/>
    <s v="FUR-FU-10002456"/>
    <s v="Furniture"/>
    <s v="Furnishings"/>
    <x v="1018"/>
    <n v="17.472000000000001"/>
    <n v="3"/>
    <x v="2"/>
    <n v="5.0232000000000001"/>
    <x v="3"/>
    <x v="8"/>
    <x v="2"/>
  </r>
  <r>
    <x v="1785"/>
    <x v="340"/>
    <d v="2014-09-14T00:00:00"/>
    <s v="Second Class"/>
    <s v="LC-17140"/>
    <s v="Logan Currie"/>
    <x v="0"/>
    <x v="0"/>
    <x v="10"/>
    <x v="9"/>
    <n v="19140"/>
    <x v="3"/>
    <s v="TEC-PH-10002549"/>
    <s v="Technology"/>
    <s v="Phones"/>
    <x v="937"/>
    <n v="135.51599999999999"/>
    <n v="1"/>
    <x v="10"/>
    <n v="-31.6204"/>
    <x v="3"/>
    <x v="8"/>
    <x v="2"/>
  </r>
  <r>
    <x v="1786"/>
    <x v="335"/>
    <d v="2017-06-30T00:00:00"/>
    <s v="Standard Class"/>
    <s v="NP-18700"/>
    <s v="Nora Preis"/>
    <x v="0"/>
    <x v="0"/>
    <x v="60"/>
    <x v="22"/>
    <n v="80219"/>
    <x v="1"/>
    <s v="TEC-AC-10001990"/>
    <s v="Technology"/>
    <s v="Accessories"/>
    <x v="870"/>
    <n v="431.928"/>
    <n v="9"/>
    <x v="2"/>
    <n v="64.789199999999994"/>
    <x v="20"/>
    <x v="1"/>
    <x v="3"/>
  </r>
  <r>
    <x v="1787"/>
    <x v="664"/>
    <d v="2014-11-24T00:00:00"/>
    <s v="Standard Class"/>
    <s v="RB-19330"/>
    <s v="Randy Bradley"/>
    <x v="0"/>
    <x v="0"/>
    <x v="10"/>
    <x v="9"/>
    <n v="19143"/>
    <x v="3"/>
    <s v="OFF-PA-10002137"/>
    <s v="Office Supplies"/>
    <s v="Paper"/>
    <x v="565"/>
    <n v="12.448"/>
    <n v="2"/>
    <x v="2"/>
    <n v="3.89"/>
    <x v="11"/>
    <x v="0"/>
    <x v="2"/>
  </r>
  <r>
    <x v="1787"/>
    <x v="664"/>
    <d v="2014-11-24T00:00:00"/>
    <s v="Standard Class"/>
    <s v="RB-19330"/>
    <s v="Randy Bradley"/>
    <x v="0"/>
    <x v="0"/>
    <x v="10"/>
    <x v="9"/>
    <n v="19143"/>
    <x v="3"/>
    <s v="FUR-CH-10004997"/>
    <s v="Furniture"/>
    <s v="Chairs"/>
    <x v="499"/>
    <n v="657.93"/>
    <n v="5"/>
    <x v="4"/>
    <n v="-93.99"/>
    <x v="11"/>
    <x v="0"/>
    <x v="2"/>
  </r>
  <r>
    <x v="1788"/>
    <x v="170"/>
    <d v="2017-08-27T00:00:00"/>
    <s v="Standard Class"/>
    <s v="TH-21550"/>
    <s v="Tracy Hopkins"/>
    <x v="2"/>
    <x v="0"/>
    <x v="29"/>
    <x v="39"/>
    <n v="21044"/>
    <x v="3"/>
    <s v="OFF-PA-10000357"/>
    <s v="Office Supplies"/>
    <s v="Paper"/>
    <x v="1228"/>
    <n v="277.39999999999998"/>
    <n v="5"/>
    <x v="0"/>
    <n v="133.15199999999999"/>
    <x v="30"/>
    <x v="6"/>
    <x v="3"/>
  </r>
  <r>
    <x v="1788"/>
    <x v="170"/>
    <d v="2017-08-27T00:00:00"/>
    <s v="Standard Class"/>
    <s v="TH-21550"/>
    <s v="Tracy Hopkins"/>
    <x v="2"/>
    <x v="0"/>
    <x v="29"/>
    <x v="39"/>
    <n v="21044"/>
    <x v="3"/>
    <s v="FUR-FU-10003976"/>
    <s v="Furniture"/>
    <s v="Furnishings"/>
    <x v="973"/>
    <n v="25.16"/>
    <n v="2"/>
    <x v="0"/>
    <n v="8.5543999999999993"/>
    <x v="30"/>
    <x v="6"/>
    <x v="3"/>
  </r>
  <r>
    <x v="1788"/>
    <x v="170"/>
    <d v="2017-08-27T00:00:00"/>
    <s v="Standard Class"/>
    <s v="TH-21550"/>
    <s v="Tracy Hopkins"/>
    <x v="2"/>
    <x v="0"/>
    <x v="29"/>
    <x v="39"/>
    <n v="21044"/>
    <x v="3"/>
    <s v="FUR-FU-10004960"/>
    <s v="Furniture"/>
    <s v="Furnishings"/>
    <x v="928"/>
    <n v="91.92"/>
    <n v="4"/>
    <x v="0"/>
    <n v="31.252800000000001"/>
    <x v="30"/>
    <x v="6"/>
    <x v="3"/>
  </r>
  <r>
    <x v="1789"/>
    <x v="299"/>
    <d v="2016-03-16T00:00:00"/>
    <s v="Second Class"/>
    <s v="CK-12595"/>
    <s v="Clytie Kelty"/>
    <x v="0"/>
    <x v="0"/>
    <x v="20"/>
    <x v="15"/>
    <n v="10024"/>
    <x v="3"/>
    <s v="OFF-EN-10001099"/>
    <s v="Office Supplies"/>
    <s v="Envelopes"/>
    <x v="153"/>
    <n v="29.34"/>
    <n v="3"/>
    <x v="0"/>
    <n v="13.4964"/>
    <x v="1"/>
    <x v="10"/>
    <x v="0"/>
  </r>
  <r>
    <x v="1790"/>
    <x v="865"/>
    <d v="2014-09-28T00:00:00"/>
    <s v="Second Class"/>
    <s v="ST-20530"/>
    <s v="Shui Tom"/>
    <x v="0"/>
    <x v="0"/>
    <x v="20"/>
    <x v="15"/>
    <n v="10035"/>
    <x v="3"/>
    <s v="OFF-BI-10002026"/>
    <s v="Office Supplies"/>
    <s v="Binders"/>
    <x v="912"/>
    <n v="139.44"/>
    <n v="3"/>
    <x v="2"/>
    <n v="47.061"/>
    <x v="27"/>
    <x v="8"/>
    <x v="2"/>
  </r>
  <r>
    <x v="1791"/>
    <x v="582"/>
    <d v="2014-05-03T00:00:00"/>
    <s v="Standard Class"/>
    <s v="GB-14530"/>
    <s v="George Bell"/>
    <x v="1"/>
    <x v="0"/>
    <x v="46"/>
    <x v="24"/>
    <n v="43055"/>
    <x v="3"/>
    <s v="OFF-LA-10001613"/>
    <s v="Office Supplies"/>
    <s v="Labels"/>
    <x v="743"/>
    <n v="6.9119999999999999"/>
    <n v="3"/>
    <x v="2"/>
    <n v="2.5055999999999998"/>
    <x v="22"/>
    <x v="3"/>
    <x v="2"/>
  </r>
  <r>
    <x v="1791"/>
    <x v="582"/>
    <d v="2014-05-03T00:00:00"/>
    <s v="Standard Class"/>
    <s v="GB-14530"/>
    <s v="George Bell"/>
    <x v="1"/>
    <x v="0"/>
    <x v="46"/>
    <x v="24"/>
    <n v="43055"/>
    <x v="3"/>
    <s v="OFF-ST-10002214"/>
    <s v="Office Supplies"/>
    <s v="Storage"/>
    <x v="1003"/>
    <n v="27.096"/>
    <n v="3"/>
    <x v="2"/>
    <n v="2.0322"/>
    <x v="22"/>
    <x v="3"/>
    <x v="2"/>
  </r>
  <r>
    <x v="1791"/>
    <x v="582"/>
    <d v="2014-05-03T00:00:00"/>
    <s v="Standard Class"/>
    <s v="GB-14530"/>
    <s v="George Bell"/>
    <x v="1"/>
    <x v="0"/>
    <x v="46"/>
    <x v="24"/>
    <n v="43055"/>
    <x v="3"/>
    <s v="OFF-ST-10001128"/>
    <s v="Office Supplies"/>
    <s v="Storage"/>
    <x v="1427"/>
    <n v="177.56800000000001"/>
    <n v="2"/>
    <x v="2"/>
    <n v="-37.733199999999997"/>
    <x v="22"/>
    <x v="3"/>
    <x v="2"/>
  </r>
  <r>
    <x v="1792"/>
    <x v="896"/>
    <d v="2016-12-01T00:00:00"/>
    <s v="Second Class"/>
    <s v="NC-18535"/>
    <s v="Nick Crebassa"/>
    <x v="1"/>
    <x v="0"/>
    <x v="61"/>
    <x v="5"/>
    <n v="75217"/>
    <x v="2"/>
    <s v="TEC-AC-10004864"/>
    <s v="Technology"/>
    <s v="Accessories"/>
    <x v="1298"/>
    <n v="58.415999999999997"/>
    <n v="2"/>
    <x v="2"/>
    <n v="16.794599999999999"/>
    <x v="25"/>
    <x v="0"/>
    <x v="0"/>
  </r>
  <r>
    <x v="1793"/>
    <x v="155"/>
    <d v="2015-12-08T00:00:00"/>
    <s v="Standard Class"/>
    <s v="AB-10255"/>
    <s v="Alejandro Ballentine"/>
    <x v="2"/>
    <x v="0"/>
    <x v="10"/>
    <x v="9"/>
    <n v="19134"/>
    <x v="3"/>
    <s v="OFF-PA-10000174"/>
    <s v="Office Supplies"/>
    <s v="Paper"/>
    <x v="1524"/>
    <n v="16.448"/>
    <n v="2"/>
    <x v="2"/>
    <n v="5.5511999999999997"/>
    <x v="21"/>
    <x v="4"/>
    <x v="1"/>
  </r>
  <r>
    <x v="1793"/>
    <x v="155"/>
    <d v="2015-12-08T00:00:00"/>
    <s v="Standard Class"/>
    <s v="AB-10255"/>
    <s v="Alejandro Ballentine"/>
    <x v="2"/>
    <x v="0"/>
    <x v="10"/>
    <x v="9"/>
    <n v="19134"/>
    <x v="3"/>
    <s v="TEC-AC-10000171"/>
    <s v="Technology"/>
    <s v="Accessories"/>
    <x v="43"/>
    <n v="36.783999999999999"/>
    <n v="2"/>
    <x v="2"/>
    <n v="10.5754"/>
    <x v="21"/>
    <x v="4"/>
    <x v="1"/>
  </r>
  <r>
    <x v="1794"/>
    <x v="123"/>
    <d v="2017-11-21T00:00:00"/>
    <s v="First Class"/>
    <s v="SC-20770"/>
    <s v="Stewart Carmichael"/>
    <x v="1"/>
    <x v="0"/>
    <x v="52"/>
    <x v="5"/>
    <n v="78207"/>
    <x v="2"/>
    <s v="FUR-TA-10002622"/>
    <s v="Furniture"/>
    <s v="Tables"/>
    <x v="969"/>
    <n v="718.11599999999999"/>
    <n v="6"/>
    <x v="4"/>
    <n v="-71.811599999999999"/>
    <x v="12"/>
    <x v="0"/>
    <x v="3"/>
  </r>
  <r>
    <x v="1794"/>
    <x v="123"/>
    <d v="2017-11-21T00:00:00"/>
    <s v="First Class"/>
    <s v="SC-20770"/>
    <s v="Stewart Carmichael"/>
    <x v="1"/>
    <x v="0"/>
    <x v="52"/>
    <x v="5"/>
    <n v="78207"/>
    <x v="2"/>
    <s v="OFF-AR-10001915"/>
    <s v="Office Supplies"/>
    <s v="Art"/>
    <x v="1057"/>
    <n v="31.776"/>
    <n v="4"/>
    <x v="2"/>
    <n v="8.7384000000000004"/>
    <x v="12"/>
    <x v="0"/>
    <x v="3"/>
  </r>
  <r>
    <x v="1795"/>
    <x v="64"/>
    <d v="2016-09-09T00:00:00"/>
    <s v="Standard Class"/>
    <s v="JC-15340"/>
    <s v="Jasper Cacioppo"/>
    <x v="0"/>
    <x v="0"/>
    <x v="10"/>
    <x v="9"/>
    <n v="19120"/>
    <x v="3"/>
    <s v="OFF-BI-10004410"/>
    <s v="Office Supplies"/>
    <s v="Binders"/>
    <x v="48"/>
    <n v="9.5549999999999997"/>
    <n v="5"/>
    <x v="6"/>
    <n v="-7.3254999999999999"/>
    <x v="5"/>
    <x v="8"/>
    <x v="0"/>
  </r>
  <r>
    <x v="1796"/>
    <x v="507"/>
    <d v="2017-09-08T00:00:00"/>
    <s v="Standard Class"/>
    <s v="RA-19285"/>
    <s v="Ralph Arnett"/>
    <x v="0"/>
    <x v="0"/>
    <x v="1"/>
    <x v="1"/>
    <n v="90004"/>
    <x v="1"/>
    <s v="OFF-BI-10004632"/>
    <s v="Office Supplies"/>
    <s v="Binders"/>
    <x v="569"/>
    <n v="487.98399999999998"/>
    <n v="2"/>
    <x v="2"/>
    <n v="152.495"/>
    <x v="18"/>
    <x v="8"/>
    <x v="3"/>
  </r>
  <r>
    <x v="1796"/>
    <x v="507"/>
    <d v="2017-09-08T00:00:00"/>
    <s v="Standard Class"/>
    <s v="RA-19285"/>
    <s v="Ralph Arnett"/>
    <x v="0"/>
    <x v="0"/>
    <x v="1"/>
    <x v="1"/>
    <n v="90004"/>
    <x v="1"/>
    <s v="TEC-PH-10002185"/>
    <s v="Technology"/>
    <s v="Phones"/>
    <x v="1081"/>
    <n v="5.56"/>
    <n v="1"/>
    <x v="2"/>
    <n v="1.7375"/>
    <x v="18"/>
    <x v="8"/>
    <x v="3"/>
  </r>
  <r>
    <x v="1796"/>
    <x v="507"/>
    <d v="2017-09-08T00:00:00"/>
    <s v="Standard Class"/>
    <s v="RA-19285"/>
    <s v="Ralph Arnett"/>
    <x v="0"/>
    <x v="0"/>
    <x v="1"/>
    <x v="1"/>
    <n v="90004"/>
    <x v="1"/>
    <s v="OFF-ST-10002974"/>
    <s v="Office Supplies"/>
    <s v="Storage"/>
    <x v="123"/>
    <n v="217.85"/>
    <n v="5"/>
    <x v="0"/>
    <n v="65.355000000000004"/>
    <x v="18"/>
    <x v="8"/>
    <x v="3"/>
  </r>
  <r>
    <x v="1797"/>
    <x v="897"/>
    <d v="2016-09-29T00:00:00"/>
    <s v="Standard Class"/>
    <s v="SH-19975"/>
    <s v="Sally Hughsby"/>
    <x v="1"/>
    <x v="0"/>
    <x v="214"/>
    <x v="18"/>
    <n v="37167"/>
    <x v="0"/>
    <s v="OFF-AR-10003727"/>
    <s v="Office Supplies"/>
    <s v="Art"/>
    <x v="1371"/>
    <n v="40.776000000000003"/>
    <n v="3"/>
    <x v="2"/>
    <n v="4.5872999999999999"/>
    <x v="6"/>
    <x v="8"/>
    <x v="0"/>
  </r>
  <r>
    <x v="1797"/>
    <x v="897"/>
    <d v="2016-09-29T00:00:00"/>
    <s v="Standard Class"/>
    <s v="SH-19975"/>
    <s v="Sally Hughsby"/>
    <x v="1"/>
    <x v="0"/>
    <x v="214"/>
    <x v="18"/>
    <n v="37167"/>
    <x v="0"/>
    <s v="TEC-PH-10004071"/>
    <s v="Technology"/>
    <s v="Phones"/>
    <x v="1546"/>
    <n v="63.936"/>
    <n v="8"/>
    <x v="2"/>
    <n v="5.5944000000000003"/>
    <x v="6"/>
    <x v="8"/>
    <x v="0"/>
  </r>
  <r>
    <x v="1798"/>
    <x v="80"/>
    <d v="2014-09-19T00:00:00"/>
    <s v="Standard Class"/>
    <s v="JC-15775"/>
    <s v="John Castell"/>
    <x v="0"/>
    <x v="0"/>
    <x v="203"/>
    <x v="32"/>
    <n v="31204"/>
    <x v="0"/>
    <s v="FUR-FU-10002878"/>
    <s v="Furniture"/>
    <s v="Furnishings"/>
    <x v="1134"/>
    <n v="142.4"/>
    <n v="5"/>
    <x v="0"/>
    <n v="52.688000000000002"/>
    <x v="19"/>
    <x v="8"/>
    <x v="2"/>
  </r>
  <r>
    <x v="1798"/>
    <x v="80"/>
    <d v="2014-09-19T00:00:00"/>
    <s v="Standard Class"/>
    <s v="JC-15775"/>
    <s v="John Castell"/>
    <x v="0"/>
    <x v="0"/>
    <x v="203"/>
    <x v="32"/>
    <n v="31204"/>
    <x v="0"/>
    <s v="OFF-BI-10001890"/>
    <s v="Office Supplies"/>
    <s v="Binders"/>
    <x v="176"/>
    <n v="7.16"/>
    <n v="2"/>
    <x v="0"/>
    <n v="3.4367999999999999"/>
    <x v="19"/>
    <x v="8"/>
    <x v="2"/>
  </r>
  <r>
    <x v="1799"/>
    <x v="240"/>
    <d v="2017-05-21T00:00:00"/>
    <s v="Second Class"/>
    <s v="BC-11125"/>
    <s v="Becky Castell"/>
    <x v="2"/>
    <x v="0"/>
    <x v="8"/>
    <x v="1"/>
    <n v="94109"/>
    <x v="1"/>
    <s v="FUR-CH-10002647"/>
    <s v="Furniture"/>
    <s v="Chairs"/>
    <x v="475"/>
    <n v="681.40800000000002"/>
    <n v="12"/>
    <x v="2"/>
    <n v="42.588000000000001"/>
    <x v="12"/>
    <x v="5"/>
    <x v="3"/>
  </r>
  <r>
    <x v="1799"/>
    <x v="240"/>
    <d v="2017-05-21T00:00:00"/>
    <s v="Second Class"/>
    <s v="BC-11125"/>
    <s v="Becky Castell"/>
    <x v="2"/>
    <x v="0"/>
    <x v="8"/>
    <x v="1"/>
    <n v="94109"/>
    <x v="1"/>
    <s v="OFF-AR-10001315"/>
    <s v="Office Supplies"/>
    <s v="Art"/>
    <x v="1029"/>
    <n v="3.52"/>
    <n v="2"/>
    <x v="0"/>
    <n v="1.0207999999999999"/>
    <x v="12"/>
    <x v="5"/>
    <x v="3"/>
  </r>
  <r>
    <x v="1799"/>
    <x v="240"/>
    <d v="2017-05-21T00:00:00"/>
    <s v="Second Class"/>
    <s v="BC-11125"/>
    <s v="Becky Castell"/>
    <x v="2"/>
    <x v="0"/>
    <x v="8"/>
    <x v="1"/>
    <n v="94109"/>
    <x v="1"/>
    <s v="OFF-AR-10000122"/>
    <s v="Office Supplies"/>
    <s v="Art"/>
    <x v="311"/>
    <n v="5.58"/>
    <n v="1"/>
    <x v="0"/>
    <n v="1.395"/>
    <x v="12"/>
    <x v="5"/>
    <x v="3"/>
  </r>
  <r>
    <x v="1799"/>
    <x v="240"/>
    <d v="2017-05-21T00:00:00"/>
    <s v="Second Class"/>
    <s v="BC-11125"/>
    <s v="Becky Castell"/>
    <x v="2"/>
    <x v="0"/>
    <x v="8"/>
    <x v="1"/>
    <n v="94109"/>
    <x v="1"/>
    <s v="TEC-AC-10001465"/>
    <s v="Technology"/>
    <s v="Accessories"/>
    <x v="478"/>
    <n v="36.32"/>
    <n v="1"/>
    <x v="0"/>
    <n v="10.896000000000001"/>
    <x v="12"/>
    <x v="5"/>
    <x v="3"/>
  </r>
  <r>
    <x v="1800"/>
    <x v="128"/>
    <d v="2014-08-13T00:00:00"/>
    <s v="Standard Class"/>
    <s v="JH-15985"/>
    <s v="Joseph Holt"/>
    <x v="0"/>
    <x v="0"/>
    <x v="4"/>
    <x v="4"/>
    <n v="98103"/>
    <x v="1"/>
    <s v="OFF-BI-10004600"/>
    <s v="Office Supplies"/>
    <s v="Binders"/>
    <x v="1486"/>
    <n v="2060.7440000000001"/>
    <n v="7"/>
    <x v="2"/>
    <n v="643.98249999999996"/>
    <x v="3"/>
    <x v="6"/>
    <x v="2"/>
  </r>
  <r>
    <x v="1801"/>
    <x v="200"/>
    <d v="2017-11-30T00:00:00"/>
    <s v="Standard Class"/>
    <s v="CC-12610"/>
    <s v="Corey Catlett"/>
    <x v="1"/>
    <x v="0"/>
    <x v="38"/>
    <x v="24"/>
    <n v="43229"/>
    <x v="3"/>
    <s v="OFF-AP-10002082"/>
    <s v="Office Supplies"/>
    <s v="Appliances"/>
    <x v="1101"/>
    <n v="52.271999999999998"/>
    <n v="3"/>
    <x v="2"/>
    <n v="9.8010000000000002"/>
    <x v="20"/>
    <x v="0"/>
    <x v="3"/>
  </r>
  <r>
    <x v="1801"/>
    <x v="200"/>
    <d v="2017-11-30T00:00:00"/>
    <s v="Standard Class"/>
    <s v="CC-12610"/>
    <s v="Corey Catlett"/>
    <x v="1"/>
    <x v="0"/>
    <x v="38"/>
    <x v="24"/>
    <n v="43229"/>
    <x v="3"/>
    <s v="OFF-AP-10004708"/>
    <s v="Office Supplies"/>
    <s v="Appliances"/>
    <x v="513"/>
    <n v="213.136"/>
    <n v="7"/>
    <x v="2"/>
    <n v="23.977799999999998"/>
    <x v="20"/>
    <x v="0"/>
    <x v="3"/>
  </r>
  <r>
    <x v="1802"/>
    <x v="898"/>
    <d v="2017-05-08T00:00:00"/>
    <s v="Second Class"/>
    <s v="DB-12970"/>
    <s v="Darren Budd"/>
    <x v="1"/>
    <x v="0"/>
    <x v="1"/>
    <x v="1"/>
    <n v="90004"/>
    <x v="1"/>
    <s v="OFF-ST-10000464"/>
    <s v="Office Supplies"/>
    <s v="Storage"/>
    <x v="1144"/>
    <n v="69.52"/>
    <n v="2"/>
    <x v="0"/>
    <n v="19.465599999999998"/>
    <x v="21"/>
    <x v="5"/>
    <x v="3"/>
  </r>
  <r>
    <x v="1802"/>
    <x v="898"/>
    <d v="2017-05-08T00:00:00"/>
    <s v="Second Class"/>
    <s v="DB-12970"/>
    <s v="Darren Budd"/>
    <x v="1"/>
    <x v="0"/>
    <x v="1"/>
    <x v="1"/>
    <n v="90004"/>
    <x v="1"/>
    <s v="OFF-ST-10000025"/>
    <s v="Office Supplies"/>
    <s v="Storage"/>
    <x v="621"/>
    <n v="763.44"/>
    <n v="8"/>
    <x v="0"/>
    <n v="45.806399999999996"/>
    <x v="21"/>
    <x v="5"/>
    <x v="3"/>
  </r>
  <r>
    <x v="1803"/>
    <x v="338"/>
    <d v="2016-11-14T00:00:00"/>
    <s v="Standard Class"/>
    <s v="PP-18955"/>
    <s v="Paul Prost"/>
    <x v="2"/>
    <x v="0"/>
    <x v="24"/>
    <x v="24"/>
    <n v="45503"/>
    <x v="3"/>
    <s v="OFF-LA-10001613"/>
    <s v="Office Supplies"/>
    <s v="Labels"/>
    <x v="743"/>
    <n v="9.2159999999999993"/>
    <n v="4"/>
    <x v="2"/>
    <n v="3.3408000000000002"/>
    <x v="13"/>
    <x v="0"/>
    <x v="0"/>
  </r>
  <r>
    <x v="1803"/>
    <x v="338"/>
    <d v="2016-11-14T00:00:00"/>
    <s v="Standard Class"/>
    <s v="PP-18955"/>
    <s v="Paul Prost"/>
    <x v="2"/>
    <x v="0"/>
    <x v="24"/>
    <x v="24"/>
    <n v="45503"/>
    <x v="3"/>
    <s v="TEC-PH-10000376"/>
    <s v="Technology"/>
    <s v="Phones"/>
    <x v="433"/>
    <n v="41.957999999999998"/>
    <n v="7"/>
    <x v="10"/>
    <n v="-9.7902000000000005"/>
    <x v="13"/>
    <x v="0"/>
    <x v="0"/>
  </r>
  <r>
    <x v="1803"/>
    <x v="338"/>
    <d v="2016-11-14T00:00:00"/>
    <s v="Standard Class"/>
    <s v="PP-18955"/>
    <s v="Paul Prost"/>
    <x v="2"/>
    <x v="0"/>
    <x v="24"/>
    <x v="24"/>
    <n v="45503"/>
    <x v="3"/>
    <s v="OFF-PA-10004039"/>
    <s v="Office Supplies"/>
    <s v="Paper"/>
    <x v="1547"/>
    <n v="89.567999999999998"/>
    <n v="2"/>
    <x v="2"/>
    <n v="32.468400000000003"/>
    <x v="13"/>
    <x v="0"/>
    <x v="0"/>
  </r>
  <r>
    <x v="1803"/>
    <x v="338"/>
    <d v="2016-11-14T00:00:00"/>
    <s v="Standard Class"/>
    <s v="PP-18955"/>
    <s v="Paul Prost"/>
    <x v="2"/>
    <x v="0"/>
    <x v="24"/>
    <x v="24"/>
    <n v="45503"/>
    <x v="3"/>
    <s v="OFF-PA-10001776"/>
    <s v="Office Supplies"/>
    <s v="Paper"/>
    <x v="1272"/>
    <n v="22.248000000000001"/>
    <n v="3"/>
    <x v="2"/>
    <n v="7.5087000000000002"/>
    <x v="13"/>
    <x v="0"/>
    <x v="0"/>
  </r>
  <r>
    <x v="1803"/>
    <x v="338"/>
    <d v="2016-11-14T00:00:00"/>
    <s v="Standard Class"/>
    <s v="PP-18955"/>
    <s v="Paul Prost"/>
    <x v="2"/>
    <x v="0"/>
    <x v="24"/>
    <x v="24"/>
    <n v="45503"/>
    <x v="3"/>
    <s v="OFF-AP-10002457"/>
    <s v="Office Supplies"/>
    <s v="Appliances"/>
    <x v="549"/>
    <n v="334.88"/>
    <n v="4"/>
    <x v="2"/>
    <n v="29.302"/>
    <x v="13"/>
    <x v="0"/>
    <x v="0"/>
  </r>
  <r>
    <x v="1803"/>
    <x v="338"/>
    <d v="2016-11-14T00:00:00"/>
    <s v="Standard Class"/>
    <s v="PP-18955"/>
    <s v="Paul Prost"/>
    <x v="2"/>
    <x v="0"/>
    <x v="24"/>
    <x v="24"/>
    <n v="45503"/>
    <x v="3"/>
    <s v="FUR-FU-10000758"/>
    <s v="Furniture"/>
    <s v="Furnishings"/>
    <x v="1082"/>
    <n v="148.28800000000001"/>
    <n v="7"/>
    <x v="2"/>
    <n v="29.657599999999999"/>
    <x v="13"/>
    <x v="0"/>
    <x v="0"/>
  </r>
  <r>
    <x v="1803"/>
    <x v="338"/>
    <d v="2016-11-14T00:00:00"/>
    <s v="Standard Class"/>
    <s v="PP-18955"/>
    <s v="Paul Prost"/>
    <x v="2"/>
    <x v="0"/>
    <x v="24"/>
    <x v="24"/>
    <n v="45503"/>
    <x v="3"/>
    <s v="OFF-PA-10000682"/>
    <s v="Office Supplies"/>
    <s v="Paper"/>
    <x v="868"/>
    <n v="4.6239999999999997"/>
    <n v="1"/>
    <x v="2"/>
    <n v="1.6761999999999999"/>
    <x v="13"/>
    <x v="0"/>
    <x v="0"/>
  </r>
  <r>
    <x v="1803"/>
    <x v="338"/>
    <d v="2016-11-14T00:00:00"/>
    <s v="Standard Class"/>
    <s v="PP-18955"/>
    <s v="Paul Prost"/>
    <x v="2"/>
    <x v="0"/>
    <x v="24"/>
    <x v="24"/>
    <n v="45503"/>
    <x v="3"/>
    <s v="TEC-AC-10002550"/>
    <s v="Technology"/>
    <s v="Accessories"/>
    <x v="1548"/>
    <n v="178.92"/>
    <n v="7"/>
    <x v="2"/>
    <n v="-29.0745"/>
    <x v="13"/>
    <x v="0"/>
    <x v="0"/>
  </r>
  <r>
    <x v="1803"/>
    <x v="338"/>
    <d v="2016-11-14T00:00:00"/>
    <s v="Standard Class"/>
    <s v="PP-18955"/>
    <s v="Paul Prost"/>
    <x v="2"/>
    <x v="0"/>
    <x v="24"/>
    <x v="24"/>
    <n v="45503"/>
    <x v="3"/>
    <s v="OFF-BI-10002082"/>
    <s v="Office Supplies"/>
    <s v="Binders"/>
    <x v="1182"/>
    <n v="69.888000000000005"/>
    <n v="7"/>
    <x v="6"/>
    <n v="-46.591999999999999"/>
    <x v="13"/>
    <x v="0"/>
    <x v="0"/>
  </r>
  <r>
    <x v="1804"/>
    <x v="414"/>
    <d v="2014-12-23T00:00:00"/>
    <s v="Second Class"/>
    <s v="MC-17845"/>
    <s v="Michael Chen"/>
    <x v="0"/>
    <x v="0"/>
    <x v="1"/>
    <x v="1"/>
    <n v="90008"/>
    <x v="1"/>
    <s v="OFF-BI-10004632"/>
    <s v="Office Supplies"/>
    <s v="Binders"/>
    <x v="569"/>
    <n v="487.98399999999998"/>
    <n v="2"/>
    <x v="2"/>
    <n v="152.495"/>
    <x v="14"/>
    <x v="4"/>
    <x v="2"/>
  </r>
  <r>
    <x v="1804"/>
    <x v="414"/>
    <d v="2014-12-23T00:00:00"/>
    <s v="Second Class"/>
    <s v="MC-17845"/>
    <s v="Michael Chen"/>
    <x v="0"/>
    <x v="0"/>
    <x v="1"/>
    <x v="1"/>
    <n v="90008"/>
    <x v="1"/>
    <s v="OFF-AR-10001725"/>
    <s v="Office Supplies"/>
    <s v="Art"/>
    <x v="1549"/>
    <n v="47.3"/>
    <n v="2"/>
    <x v="0"/>
    <n v="12.298"/>
    <x v="14"/>
    <x v="4"/>
    <x v="2"/>
  </r>
  <r>
    <x v="1804"/>
    <x v="414"/>
    <d v="2014-12-23T00:00:00"/>
    <s v="Second Class"/>
    <s v="MC-17845"/>
    <s v="Michael Chen"/>
    <x v="0"/>
    <x v="0"/>
    <x v="1"/>
    <x v="1"/>
    <n v="90008"/>
    <x v="1"/>
    <s v="OFF-AR-10004269"/>
    <s v="Office Supplies"/>
    <s v="Art"/>
    <x v="1550"/>
    <n v="4.13"/>
    <n v="1"/>
    <x v="0"/>
    <n v="1.1564000000000001"/>
    <x v="14"/>
    <x v="4"/>
    <x v="2"/>
  </r>
  <r>
    <x v="1804"/>
    <x v="414"/>
    <d v="2014-12-23T00:00:00"/>
    <s v="Second Class"/>
    <s v="MC-17845"/>
    <s v="Michael Chen"/>
    <x v="0"/>
    <x v="0"/>
    <x v="1"/>
    <x v="1"/>
    <n v="90008"/>
    <x v="1"/>
    <s v="OFF-BI-10003007"/>
    <s v="Office Supplies"/>
    <s v="Binders"/>
    <x v="1551"/>
    <n v="155.12"/>
    <n v="5"/>
    <x v="2"/>
    <n v="50.414000000000001"/>
    <x v="14"/>
    <x v="4"/>
    <x v="2"/>
  </r>
  <r>
    <x v="1805"/>
    <x v="739"/>
    <d v="2014-07-27T00:00:00"/>
    <s v="Second Class"/>
    <s v="VF-21715"/>
    <s v="Vicky Freymann"/>
    <x v="2"/>
    <x v="0"/>
    <x v="1"/>
    <x v="1"/>
    <n v="90045"/>
    <x v="1"/>
    <s v="OFF-PA-10002195"/>
    <s v="Office Supplies"/>
    <s v="Paper"/>
    <x v="1552"/>
    <n v="6.48"/>
    <n v="1"/>
    <x v="0"/>
    <n v="3.1751999999999998"/>
    <x v="10"/>
    <x v="7"/>
    <x v="2"/>
  </r>
  <r>
    <x v="1805"/>
    <x v="739"/>
    <d v="2014-07-27T00:00:00"/>
    <s v="Second Class"/>
    <s v="VF-21715"/>
    <s v="Vicky Freymann"/>
    <x v="2"/>
    <x v="0"/>
    <x v="1"/>
    <x v="1"/>
    <n v="90045"/>
    <x v="1"/>
    <s v="OFF-SU-10002522"/>
    <s v="Office Supplies"/>
    <s v="Supplies"/>
    <x v="1553"/>
    <n v="15.52"/>
    <n v="4"/>
    <x v="0"/>
    <n v="4.5007999999999999"/>
    <x v="10"/>
    <x v="7"/>
    <x v="2"/>
  </r>
  <r>
    <x v="1806"/>
    <x v="6"/>
    <d v="2015-11-27T00:00:00"/>
    <s v="Standard Class"/>
    <s v="MC-17275"/>
    <s v="Marc Crier"/>
    <x v="0"/>
    <x v="0"/>
    <x v="26"/>
    <x v="18"/>
    <n v="38109"/>
    <x v="0"/>
    <s v="OFF-BI-10003712"/>
    <s v="Office Supplies"/>
    <s v="Binders"/>
    <x v="696"/>
    <n v="2.9460000000000002"/>
    <n v="2"/>
    <x v="6"/>
    <n v="-2.0621999999999998"/>
    <x v="6"/>
    <x v="0"/>
    <x v="1"/>
  </r>
  <r>
    <x v="1806"/>
    <x v="6"/>
    <d v="2015-11-27T00:00:00"/>
    <s v="Standard Class"/>
    <s v="MC-17275"/>
    <s v="Marc Crier"/>
    <x v="0"/>
    <x v="0"/>
    <x v="26"/>
    <x v="18"/>
    <n v="38109"/>
    <x v="0"/>
    <s v="OFF-FA-10004854"/>
    <s v="Office Supplies"/>
    <s v="Fasteners"/>
    <x v="271"/>
    <n v="55.103999999999999"/>
    <n v="6"/>
    <x v="2"/>
    <n v="18.5976"/>
    <x v="6"/>
    <x v="0"/>
    <x v="1"/>
  </r>
  <r>
    <x v="1807"/>
    <x v="34"/>
    <d v="2017-12-11T00:00:00"/>
    <s v="Second Class"/>
    <s v="DB-13210"/>
    <s v="Dean Braden"/>
    <x v="0"/>
    <x v="0"/>
    <x v="66"/>
    <x v="12"/>
    <n v="48234"/>
    <x v="2"/>
    <s v="TEC-AC-10004859"/>
    <s v="Technology"/>
    <s v="Accessories"/>
    <x v="1554"/>
    <n v="104.88"/>
    <n v="6"/>
    <x v="0"/>
    <n v="41.951999999999998"/>
    <x v="3"/>
    <x v="4"/>
    <x v="3"/>
  </r>
  <r>
    <x v="1807"/>
    <x v="34"/>
    <d v="2017-12-11T00:00:00"/>
    <s v="Second Class"/>
    <s v="DB-13210"/>
    <s v="Dean Braden"/>
    <x v="0"/>
    <x v="0"/>
    <x v="66"/>
    <x v="12"/>
    <n v="48234"/>
    <x v="2"/>
    <s v="OFF-AR-10001860"/>
    <s v="Office Supplies"/>
    <s v="Art"/>
    <x v="916"/>
    <n v="34.700000000000003"/>
    <n v="5"/>
    <x v="0"/>
    <n v="12.492000000000001"/>
    <x v="3"/>
    <x v="4"/>
    <x v="3"/>
  </r>
  <r>
    <x v="1807"/>
    <x v="34"/>
    <d v="2017-12-11T00:00:00"/>
    <s v="Second Class"/>
    <s v="DB-13210"/>
    <s v="Dean Braden"/>
    <x v="0"/>
    <x v="0"/>
    <x v="66"/>
    <x v="12"/>
    <n v="48234"/>
    <x v="2"/>
    <s v="OFF-BI-10001636"/>
    <s v="Office Supplies"/>
    <s v="Binders"/>
    <x v="674"/>
    <n v="33.72"/>
    <n v="4"/>
    <x v="0"/>
    <n v="15.511200000000001"/>
    <x v="3"/>
    <x v="4"/>
    <x v="3"/>
  </r>
  <r>
    <x v="1807"/>
    <x v="34"/>
    <d v="2017-12-11T00:00:00"/>
    <s v="Second Class"/>
    <s v="DB-13210"/>
    <s v="Dean Braden"/>
    <x v="0"/>
    <x v="0"/>
    <x v="66"/>
    <x v="12"/>
    <n v="48234"/>
    <x v="2"/>
    <s v="OFF-PA-10000349"/>
    <s v="Office Supplies"/>
    <s v="Paper"/>
    <x v="33"/>
    <n v="14.94"/>
    <n v="3"/>
    <x v="0"/>
    <n v="7.0217999999999998"/>
    <x v="3"/>
    <x v="4"/>
    <x v="3"/>
  </r>
  <r>
    <x v="1808"/>
    <x v="515"/>
    <d v="2017-09-05T00:00:00"/>
    <s v="Standard Class"/>
    <s v="AJ-10945"/>
    <s v="Ashley Jarboe"/>
    <x v="0"/>
    <x v="0"/>
    <x v="104"/>
    <x v="14"/>
    <n v="46226"/>
    <x v="2"/>
    <s v="OFF-AP-10002439"/>
    <s v="Office Supplies"/>
    <s v="Appliances"/>
    <x v="553"/>
    <n v="638.73"/>
    <n v="9"/>
    <x v="0"/>
    <n v="166.06979999999999"/>
    <x v="23"/>
    <x v="6"/>
    <x v="3"/>
  </r>
  <r>
    <x v="1809"/>
    <x v="558"/>
    <d v="2017-04-30T00:00:00"/>
    <s v="Standard Class"/>
    <s v="CP-12340"/>
    <s v="Christine Phan"/>
    <x v="1"/>
    <x v="0"/>
    <x v="108"/>
    <x v="2"/>
    <n v="32216"/>
    <x v="0"/>
    <s v="OFF-ST-10001370"/>
    <s v="Office Supplies"/>
    <s v="Storage"/>
    <x v="1032"/>
    <n v="113.568"/>
    <n v="2"/>
    <x v="2"/>
    <n v="-21.294"/>
    <x v="16"/>
    <x v="3"/>
    <x v="3"/>
  </r>
  <r>
    <x v="1810"/>
    <x v="565"/>
    <d v="2017-09-14T00:00:00"/>
    <s v="Standard Class"/>
    <s v="DB-13555"/>
    <s v="Dorothy Badders"/>
    <x v="1"/>
    <x v="0"/>
    <x v="65"/>
    <x v="24"/>
    <n v="43017"/>
    <x v="3"/>
    <s v="TEC-AC-10002558"/>
    <s v="Technology"/>
    <s v="Accessories"/>
    <x v="1555"/>
    <n v="9.0960000000000001"/>
    <n v="1"/>
    <x v="2"/>
    <n v="1.7055"/>
    <x v="0"/>
    <x v="8"/>
    <x v="3"/>
  </r>
  <r>
    <x v="1811"/>
    <x v="899"/>
    <d v="2015-03-17T00:00:00"/>
    <s v="Standard Class"/>
    <s v="EB-13750"/>
    <s v="Edward Becker"/>
    <x v="1"/>
    <x v="0"/>
    <x v="369"/>
    <x v="2"/>
    <n v="33317"/>
    <x v="0"/>
    <s v="OFF-EN-10004030"/>
    <s v="Office Supplies"/>
    <s v="Envelopes"/>
    <x v="136"/>
    <n v="8.6880000000000006"/>
    <n v="3"/>
    <x v="2"/>
    <n v="2.9321999999999999"/>
    <x v="1"/>
    <x v="10"/>
    <x v="1"/>
  </r>
  <r>
    <x v="1811"/>
    <x v="899"/>
    <d v="2015-03-17T00:00:00"/>
    <s v="Standard Class"/>
    <s v="EB-13750"/>
    <s v="Edward Becker"/>
    <x v="1"/>
    <x v="0"/>
    <x v="369"/>
    <x v="2"/>
    <n v="33317"/>
    <x v="0"/>
    <s v="FUR-FU-10003194"/>
    <s v="Furniture"/>
    <s v="Furnishings"/>
    <x v="76"/>
    <n v="30.88"/>
    <n v="4"/>
    <x v="2"/>
    <n v="3.86"/>
    <x v="1"/>
    <x v="10"/>
    <x v="1"/>
  </r>
  <r>
    <x v="1811"/>
    <x v="899"/>
    <d v="2015-03-17T00:00:00"/>
    <s v="Standard Class"/>
    <s v="EB-13750"/>
    <s v="Edward Becker"/>
    <x v="1"/>
    <x v="0"/>
    <x v="369"/>
    <x v="2"/>
    <n v="33317"/>
    <x v="0"/>
    <s v="FUR-FU-10001731"/>
    <s v="Furniture"/>
    <s v="Furnishings"/>
    <x v="1556"/>
    <n v="6.4080000000000004"/>
    <n v="3"/>
    <x v="2"/>
    <n v="1.4418"/>
    <x v="1"/>
    <x v="10"/>
    <x v="1"/>
  </r>
  <r>
    <x v="1812"/>
    <x v="427"/>
    <d v="2016-07-23T00:00:00"/>
    <s v="Standard Class"/>
    <s v="JP-15460"/>
    <s v="Jennifer Patt"/>
    <x v="1"/>
    <x v="0"/>
    <x v="220"/>
    <x v="16"/>
    <n v="85301"/>
    <x v="1"/>
    <s v="OFF-SU-10004782"/>
    <s v="Office Supplies"/>
    <s v="Supplies"/>
    <x v="1557"/>
    <n v="33.799999999999997"/>
    <n v="5"/>
    <x v="2"/>
    <n v="4.2249999999999996"/>
    <x v="15"/>
    <x v="7"/>
    <x v="0"/>
  </r>
  <r>
    <x v="1813"/>
    <x v="900"/>
    <d v="2016-06-15T00:00:00"/>
    <s v="Second Class"/>
    <s v="SC-20050"/>
    <s v="Sample Company A"/>
    <x v="2"/>
    <x v="0"/>
    <x v="25"/>
    <x v="12"/>
    <n v="49201"/>
    <x v="2"/>
    <s v="TEC-PH-10003484"/>
    <s v="Technology"/>
    <s v="Phones"/>
    <x v="1539"/>
    <n v="377.97"/>
    <n v="3"/>
    <x v="0"/>
    <n v="94.492500000000007"/>
    <x v="7"/>
    <x v="1"/>
    <x v="0"/>
  </r>
  <r>
    <x v="1814"/>
    <x v="445"/>
    <d v="2017-07-09T00:00:00"/>
    <s v="Standard Class"/>
    <s v="FM-14290"/>
    <s v="Frank Merwin"/>
    <x v="2"/>
    <x v="0"/>
    <x v="94"/>
    <x v="31"/>
    <n v="2169"/>
    <x v="3"/>
    <s v="TEC-AC-10003590"/>
    <s v="Technology"/>
    <s v="Accessories"/>
    <x v="1102"/>
    <n v="258.89999999999998"/>
    <n v="10"/>
    <x v="0"/>
    <n v="93.203999999999994"/>
    <x v="21"/>
    <x v="7"/>
    <x v="3"/>
  </r>
  <r>
    <x v="1814"/>
    <x v="445"/>
    <d v="2017-07-09T00:00:00"/>
    <s v="Standard Class"/>
    <s v="FM-14290"/>
    <s v="Frank Merwin"/>
    <x v="2"/>
    <x v="0"/>
    <x v="94"/>
    <x v="31"/>
    <n v="2169"/>
    <x v="3"/>
    <s v="OFF-PA-10001970"/>
    <s v="Office Supplies"/>
    <s v="Paper"/>
    <x v="314"/>
    <n v="24.56"/>
    <n v="2"/>
    <x v="0"/>
    <n v="11.543200000000001"/>
    <x v="21"/>
    <x v="7"/>
    <x v="3"/>
  </r>
  <r>
    <x v="1815"/>
    <x v="589"/>
    <d v="2014-12-13T00:00:00"/>
    <s v="Standard Class"/>
    <s v="TB-21250"/>
    <s v="Tim Brockman"/>
    <x v="0"/>
    <x v="0"/>
    <x v="127"/>
    <x v="21"/>
    <n v="97301"/>
    <x v="1"/>
    <s v="OFF-LA-10001569"/>
    <s v="Office Supplies"/>
    <s v="Labels"/>
    <x v="639"/>
    <n v="27.888000000000002"/>
    <n v="7"/>
    <x v="2"/>
    <n v="9.0635999999999992"/>
    <x v="0"/>
    <x v="4"/>
    <x v="2"/>
  </r>
  <r>
    <x v="1815"/>
    <x v="589"/>
    <d v="2014-12-13T00:00:00"/>
    <s v="Standard Class"/>
    <s v="TB-21250"/>
    <s v="Tim Brockman"/>
    <x v="0"/>
    <x v="0"/>
    <x v="127"/>
    <x v="21"/>
    <n v="97301"/>
    <x v="1"/>
    <s v="OFF-BI-10001132"/>
    <s v="Office Supplies"/>
    <s v="Binders"/>
    <x v="636"/>
    <n v="6.4560000000000004"/>
    <n v="4"/>
    <x v="6"/>
    <n v="-4.5191999999999997"/>
    <x v="0"/>
    <x v="4"/>
    <x v="2"/>
  </r>
  <r>
    <x v="1815"/>
    <x v="589"/>
    <d v="2014-12-13T00:00:00"/>
    <s v="Standard Class"/>
    <s v="TB-21250"/>
    <s v="Tim Brockman"/>
    <x v="0"/>
    <x v="0"/>
    <x v="127"/>
    <x v="21"/>
    <n v="97301"/>
    <x v="1"/>
    <s v="TEC-PH-10003095"/>
    <s v="Technology"/>
    <s v="Phones"/>
    <x v="1500"/>
    <n v="52.68"/>
    <n v="3"/>
    <x v="2"/>
    <n v="19.754999999999999"/>
    <x v="0"/>
    <x v="4"/>
    <x v="2"/>
  </r>
  <r>
    <x v="1815"/>
    <x v="589"/>
    <d v="2014-12-13T00:00:00"/>
    <s v="Standard Class"/>
    <s v="TB-21250"/>
    <s v="Tim Brockman"/>
    <x v="0"/>
    <x v="0"/>
    <x v="127"/>
    <x v="21"/>
    <n v="97301"/>
    <x v="1"/>
    <s v="OFF-SU-10000432"/>
    <s v="Office Supplies"/>
    <s v="Supplies"/>
    <x v="1558"/>
    <n v="13.88"/>
    <n v="5"/>
    <x v="2"/>
    <n v="-2.6025"/>
    <x v="0"/>
    <x v="4"/>
    <x v="2"/>
  </r>
  <r>
    <x v="1815"/>
    <x v="589"/>
    <d v="2014-12-13T00:00:00"/>
    <s v="Standard Class"/>
    <s v="TB-21250"/>
    <s v="Tim Brockman"/>
    <x v="0"/>
    <x v="0"/>
    <x v="127"/>
    <x v="21"/>
    <n v="97301"/>
    <x v="1"/>
    <s v="TEC-AC-10004227"/>
    <s v="Technology"/>
    <s v="Accessories"/>
    <x v="1409"/>
    <n v="103.92"/>
    <n v="10"/>
    <x v="2"/>
    <n v="-18.186"/>
    <x v="0"/>
    <x v="4"/>
    <x v="2"/>
  </r>
  <r>
    <x v="1815"/>
    <x v="589"/>
    <d v="2014-12-13T00:00:00"/>
    <s v="Standard Class"/>
    <s v="TB-21250"/>
    <s v="Tim Brockman"/>
    <x v="0"/>
    <x v="0"/>
    <x v="127"/>
    <x v="21"/>
    <n v="97301"/>
    <x v="1"/>
    <s v="OFF-LA-10004409"/>
    <s v="Office Supplies"/>
    <s v="Labels"/>
    <x v="1559"/>
    <n v="11.52"/>
    <n v="5"/>
    <x v="2"/>
    <n v="3.7440000000000002"/>
    <x v="0"/>
    <x v="4"/>
    <x v="2"/>
  </r>
  <r>
    <x v="1815"/>
    <x v="589"/>
    <d v="2014-12-13T00:00:00"/>
    <s v="Standard Class"/>
    <s v="TB-21250"/>
    <s v="Tim Brockman"/>
    <x v="0"/>
    <x v="0"/>
    <x v="127"/>
    <x v="21"/>
    <n v="97301"/>
    <x v="1"/>
    <s v="OFF-PA-10001569"/>
    <s v="Office Supplies"/>
    <s v="Paper"/>
    <x v="55"/>
    <n v="10.368"/>
    <n v="2"/>
    <x v="2"/>
    <n v="3.6288"/>
    <x v="0"/>
    <x v="4"/>
    <x v="2"/>
  </r>
  <r>
    <x v="1815"/>
    <x v="589"/>
    <d v="2014-12-13T00:00:00"/>
    <s v="Standard Class"/>
    <s v="TB-21250"/>
    <s v="Tim Brockman"/>
    <x v="0"/>
    <x v="0"/>
    <x v="127"/>
    <x v="21"/>
    <n v="97301"/>
    <x v="1"/>
    <s v="OFF-ST-10001031"/>
    <s v="Office Supplies"/>
    <s v="Storage"/>
    <x v="1560"/>
    <n v="39.072000000000003"/>
    <n v="3"/>
    <x v="2"/>
    <n v="2.9304000000000001"/>
    <x v="0"/>
    <x v="4"/>
    <x v="2"/>
  </r>
  <r>
    <x v="1816"/>
    <x v="143"/>
    <d v="2016-04-14T00:00:00"/>
    <s v="Standard Class"/>
    <s v="EH-14125"/>
    <s v="Eugene Hildebrand"/>
    <x v="2"/>
    <x v="0"/>
    <x v="21"/>
    <x v="24"/>
    <n v="45373"/>
    <x v="3"/>
    <s v="OFF-EN-10002312"/>
    <s v="Office Supplies"/>
    <s v="Envelopes"/>
    <x v="1462"/>
    <n v="8.8719999999999999"/>
    <n v="1"/>
    <x v="2"/>
    <n v="3.2161"/>
    <x v="0"/>
    <x v="3"/>
    <x v="0"/>
  </r>
  <r>
    <x v="1816"/>
    <x v="143"/>
    <d v="2016-04-14T00:00:00"/>
    <s v="Standard Class"/>
    <s v="EH-14125"/>
    <s v="Eugene Hildebrand"/>
    <x v="2"/>
    <x v="0"/>
    <x v="21"/>
    <x v="24"/>
    <n v="45373"/>
    <x v="3"/>
    <s v="OFF-BI-10004224"/>
    <s v="Office Supplies"/>
    <s v="Binders"/>
    <x v="1070"/>
    <n v="121.104"/>
    <n v="6"/>
    <x v="6"/>
    <n v="-100.92"/>
    <x v="0"/>
    <x v="3"/>
    <x v="0"/>
  </r>
  <r>
    <x v="1817"/>
    <x v="44"/>
    <d v="2017-11-11T00:00:00"/>
    <s v="Standard Class"/>
    <s v="ML-17410"/>
    <s v="Maris LaWare"/>
    <x v="0"/>
    <x v="0"/>
    <x v="10"/>
    <x v="9"/>
    <n v="19143"/>
    <x v="3"/>
    <s v="FUR-CH-10003774"/>
    <s v="Furniture"/>
    <s v="Chairs"/>
    <x v="1194"/>
    <n v="127.372"/>
    <n v="2"/>
    <x v="4"/>
    <n v="-30.933199999999999"/>
    <x v="24"/>
    <x v="0"/>
    <x v="3"/>
  </r>
  <r>
    <x v="1817"/>
    <x v="44"/>
    <d v="2017-11-11T00:00:00"/>
    <s v="Standard Class"/>
    <s v="ML-17410"/>
    <s v="Maris LaWare"/>
    <x v="0"/>
    <x v="0"/>
    <x v="10"/>
    <x v="9"/>
    <n v="19143"/>
    <x v="3"/>
    <s v="OFF-PA-10000157"/>
    <s v="Office Supplies"/>
    <s v="Paper"/>
    <x v="369"/>
    <n v="47.951999999999998"/>
    <n v="3"/>
    <x v="2"/>
    <n v="16.183800000000002"/>
    <x v="24"/>
    <x v="0"/>
    <x v="3"/>
  </r>
  <r>
    <x v="1818"/>
    <x v="901"/>
    <d v="2015-12-09T00:00:00"/>
    <s v="Standard Class"/>
    <s v="MH-17620"/>
    <s v="Matt Hagelstein"/>
    <x v="1"/>
    <x v="0"/>
    <x v="70"/>
    <x v="1"/>
    <n v="92105"/>
    <x v="1"/>
    <s v="FUR-FU-10004090"/>
    <s v="Furniture"/>
    <s v="Furnishings"/>
    <x v="642"/>
    <n v="44.46"/>
    <n v="2"/>
    <x v="0"/>
    <n v="14.671799999999999"/>
    <x v="5"/>
    <x v="4"/>
    <x v="1"/>
  </r>
  <r>
    <x v="1819"/>
    <x v="584"/>
    <d v="2015-07-14T00:00:00"/>
    <s v="Standard Class"/>
    <s v="BT-11680"/>
    <s v="Brian Thompson"/>
    <x v="0"/>
    <x v="0"/>
    <x v="183"/>
    <x v="39"/>
    <n v="20735"/>
    <x v="3"/>
    <s v="OFF-FA-10002763"/>
    <s v="Office Supplies"/>
    <s v="Fasteners"/>
    <x v="1420"/>
    <n v="15.8"/>
    <n v="4"/>
    <x v="0"/>
    <n v="5.056"/>
    <x v="3"/>
    <x v="7"/>
    <x v="1"/>
  </r>
  <r>
    <x v="1819"/>
    <x v="584"/>
    <d v="2015-07-14T00:00:00"/>
    <s v="Standard Class"/>
    <s v="BT-11680"/>
    <s v="Brian Thompson"/>
    <x v="0"/>
    <x v="0"/>
    <x v="183"/>
    <x v="39"/>
    <n v="20735"/>
    <x v="3"/>
    <s v="TEC-MA-10002428"/>
    <s v="Technology"/>
    <s v="Machines"/>
    <x v="1507"/>
    <n v="464.97"/>
    <n v="3"/>
    <x v="0"/>
    <n v="209.23650000000001"/>
    <x v="3"/>
    <x v="7"/>
    <x v="1"/>
  </r>
  <r>
    <x v="1819"/>
    <x v="584"/>
    <d v="2015-07-14T00:00:00"/>
    <s v="Standard Class"/>
    <s v="BT-11680"/>
    <s v="Brian Thompson"/>
    <x v="0"/>
    <x v="0"/>
    <x v="183"/>
    <x v="39"/>
    <n v="20735"/>
    <x v="3"/>
    <s v="FUR-FU-10002918"/>
    <s v="Furniture"/>
    <s v="Furnishings"/>
    <x v="269"/>
    <n v="181.96"/>
    <n v="2"/>
    <x v="0"/>
    <n v="20.015599999999999"/>
    <x v="3"/>
    <x v="7"/>
    <x v="1"/>
  </r>
  <r>
    <x v="1819"/>
    <x v="584"/>
    <d v="2015-07-14T00:00:00"/>
    <s v="Standard Class"/>
    <s v="BT-11680"/>
    <s v="Brian Thompson"/>
    <x v="0"/>
    <x v="0"/>
    <x v="183"/>
    <x v="39"/>
    <n v="20735"/>
    <x v="3"/>
    <s v="OFF-LA-10000476"/>
    <s v="Office Supplies"/>
    <s v="Labels"/>
    <x v="1561"/>
    <n v="12.39"/>
    <n v="3"/>
    <x v="0"/>
    <n v="5.6993999999999998"/>
    <x v="3"/>
    <x v="7"/>
    <x v="1"/>
  </r>
  <r>
    <x v="1819"/>
    <x v="584"/>
    <d v="2015-07-14T00:00:00"/>
    <s v="Standard Class"/>
    <s v="BT-11680"/>
    <s v="Brian Thompson"/>
    <x v="0"/>
    <x v="0"/>
    <x v="183"/>
    <x v="39"/>
    <n v="20735"/>
    <x v="3"/>
    <s v="OFF-BI-10002854"/>
    <s v="Office Supplies"/>
    <s v="Binders"/>
    <x v="904"/>
    <n v="84.09"/>
    <n v="3"/>
    <x v="0"/>
    <n v="42.045000000000002"/>
    <x v="3"/>
    <x v="7"/>
    <x v="1"/>
  </r>
  <r>
    <x v="1819"/>
    <x v="584"/>
    <d v="2015-07-14T00:00:00"/>
    <s v="Standard Class"/>
    <s v="BT-11680"/>
    <s v="Brian Thompson"/>
    <x v="0"/>
    <x v="0"/>
    <x v="183"/>
    <x v="39"/>
    <n v="20735"/>
    <x v="3"/>
    <s v="OFF-AR-10002987"/>
    <s v="Office Supplies"/>
    <s v="Art"/>
    <x v="1562"/>
    <n v="79.36"/>
    <n v="4"/>
    <x v="0"/>
    <n v="32.537599999999998"/>
    <x v="3"/>
    <x v="7"/>
    <x v="1"/>
  </r>
  <r>
    <x v="1819"/>
    <x v="584"/>
    <d v="2015-07-14T00:00:00"/>
    <s v="Standard Class"/>
    <s v="BT-11680"/>
    <s v="Brian Thompson"/>
    <x v="0"/>
    <x v="0"/>
    <x v="183"/>
    <x v="39"/>
    <n v="20735"/>
    <x v="3"/>
    <s v="OFF-BI-10004001"/>
    <s v="Office Supplies"/>
    <s v="Binders"/>
    <x v="818"/>
    <n v="153.36000000000001"/>
    <n v="9"/>
    <x v="0"/>
    <n v="70.545599999999993"/>
    <x v="3"/>
    <x v="7"/>
    <x v="1"/>
  </r>
  <r>
    <x v="1819"/>
    <x v="584"/>
    <d v="2015-07-14T00:00:00"/>
    <s v="Standard Class"/>
    <s v="BT-11680"/>
    <s v="Brian Thompson"/>
    <x v="0"/>
    <x v="0"/>
    <x v="183"/>
    <x v="39"/>
    <n v="20735"/>
    <x v="3"/>
    <s v="OFF-BI-10001634"/>
    <s v="Office Supplies"/>
    <s v="Binders"/>
    <x v="24"/>
    <n v="43.68"/>
    <n v="6"/>
    <x v="0"/>
    <n v="21.403199999999998"/>
    <x v="3"/>
    <x v="7"/>
    <x v="1"/>
  </r>
  <r>
    <x v="1819"/>
    <x v="584"/>
    <d v="2015-07-14T00:00:00"/>
    <s v="Standard Class"/>
    <s v="BT-11680"/>
    <s v="Brian Thompson"/>
    <x v="0"/>
    <x v="0"/>
    <x v="183"/>
    <x v="39"/>
    <n v="20735"/>
    <x v="3"/>
    <s v="OFF-ST-10003722"/>
    <s v="Office Supplies"/>
    <s v="Storage"/>
    <x v="767"/>
    <n v="98.21"/>
    <n v="7"/>
    <x v="0"/>
    <n v="28.480899999999998"/>
    <x v="3"/>
    <x v="7"/>
    <x v="1"/>
  </r>
  <r>
    <x v="1820"/>
    <x v="180"/>
    <d v="2016-12-19T00:00:00"/>
    <s v="Standard Class"/>
    <s v="JC-15340"/>
    <s v="Jasper Cacioppo"/>
    <x v="0"/>
    <x v="0"/>
    <x v="169"/>
    <x v="1"/>
    <n v="92503"/>
    <x v="1"/>
    <s v="OFF-AR-10004757"/>
    <s v="Office Supplies"/>
    <s v="Art"/>
    <x v="346"/>
    <n v="9.84"/>
    <n v="3"/>
    <x v="0"/>
    <n v="3.2471999999999999"/>
    <x v="7"/>
    <x v="4"/>
    <x v="0"/>
  </r>
  <r>
    <x v="1821"/>
    <x v="244"/>
    <d v="2016-05-24T00:00:00"/>
    <s v="Standard Class"/>
    <s v="DB-13210"/>
    <s v="Dean Braden"/>
    <x v="0"/>
    <x v="0"/>
    <x v="370"/>
    <x v="2"/>
    <n v="34952"/>
    <x v="0"/>
    <s v="OFF-BI-10004140"/>
    <s v="Office Supplies"/>
    <s v="Binders"/>
    <x v="307"/>
    <n v="2.694"/>
    <n v="2"/>
    <x v="6"/>
    <n v="-2.2450000000000001"/>
    <x v="14"/>
    <x v="5"/>
    <x v="0"/>
  </r>
  <r>
    <x v="1822"/>
    <x v="455"/>
    <d v="2017-06-05T00:00:00"/>
    <s v="Second Class"/>
    <s v="DO-13435"/>
    <s v="Denny Ordway"/>
    <x v="0"/>
    <x v="0"/>
    <x v="123"/>
    <x v="16"/>
    <n v="85204"/>
    <x v="1"/>
    <s v="OFF-PA-10002479"/>
    <s v="Office Supplies"/>
    <s v="Paper"/>
    <x v="219"/>
    <n v="25.344000000000001"/>
    <n v="6"/>
    <x v="2"/>
    <n v="7.92"/>
    <x v="28"/>
    <x v="1"/>
    <x v="3"/>
  </r>
  <r>
    <x v="1822"/>
    <x v="455"/>
    <d v="2017-06-05T00:00:00"/>
    <s v="Second Class"/>
    <s v="DO-13435"/>
    <s v="Denny Ordway"/>
    <x v="0"/>
    <x v="0"/>
    <x v="123"/>
    <x v="16"/>
    <n v="85204"/>
    <x v="1"/>
    <s v="OFF-EN-10001141"/>
    <s v="Office Supplies"/>
    <s v="Envelopes"/>
    <x v="598"/>
    <n v="43.92"/>
    <n v="5"/>
    <x v="2"/>
    <n v="15.920999999999999"/>
    <x v="28"/>
    <x v="1"/>
    <x v="3"/>
  </r>
  <r>
    <x v="1823"/>
    <x v="628"/>
    <d v="2015-11-02T00:00:00"/>
    <s v="Second Class"/>
    <s v="FA-14230"/>
    <s v="Frank Atkinson"/>
    <x v="1"/>
    <x v="0"/>
    <x v="60"/>
    <x v="22"/>
    <n v="80219"/>
    <x v="1"/>
    <s v="TEC-MA-10000597"/>
    <s v="Technology"/>
    <s v="Machines"/>
    <x v="1299"/>
    <n v="59.994"/>
    <n v="2"/>
    <x v="6"/>
    <n v="-45.995399999999997"/>
    <x v="17"/>
    <x v="2"/>
    <x v="1"/>
  </r>
  <r>
    <x v="1823"/>
    <x v="628"/>
    <d v="2015-11-02T00:00:00"/>
    <s v="Second Class"/>
    <s v="FA-14230"/>
    <s v="Frank Atkinson"/>
    <x v="1"/>
    <x v="0"/>
    <x v="60"/>
    <x v="22"/>
    <n v="80219"/>
    <x v="1"/>
    <s v="TEC-CO-10001571"/>
    <s v="Technology"/>
    <s v="Copiers"/>
    <x v="1563"/>
    <n v="439.99200000000002"/>
    <n v="1"/>
    <x v="2"/>
    <n v="164.99700000000001"/>
    <x v="17"/>
    <x v="2"/>
    <x v="1"/>
  </r>
  <r>
    <x v="1823"/>
    <x v="628"/>
    <d v="2015-11-02T00:00:00"/>
    <s v="Second Class"/>
    <s v="FA-14230"/>
    <s v="Frank Atkinson"/>
    <x v="1"/>
    <x v="0"/>
    <x v="60"/>
    <x v="22"/>
    <n v="80219"/>
    <x v="1"/>
    <s v="TEC-PH-10004531"/>
    <s v="Technology"/>
    <s v="Phones"/>
    <x v="721"/>
    <n v="87.96"/>
    <n v="5"/>
    <x v="2"/>
    <n v="30.786000000000001"/>
    <x v="17"/>
    <x v="2"/>
    <x v="1"/>
  </r>
  <r>
    <x v="1823"/>
    <x v="628"/>
    <d v="2015-11-02T00:00:00"/>
    <s v="Second Class"/>
    <s v="FA-14230"/>
    <s v="Frank Atkinson"/>
    <x v="1"/>
    <x v="0"/>
    <x v="60"/>
    <x v="22"/>
    <n v="80219"/>
    <x v="1"/>
    <s v="FUR-FU-10003026"/>
    <s v="Furniture"/>
    <s v="Furnishings"/>
    <x v="1564"/>
    <n v="15.488"/>
    <n v="4"/>
    <x v="2"/>
    <n v="3.6783999999999999"/>
    <x v="17"/>
    <x v="2"/>
    <x v="1"/>
  </r>
  <r>
    <x v="1824"/>
    <x v="680"/>
    <d v="2016-10-20T00:00:00"/>
    <s v="Standard Class"/>
    <s v="QJ-19255"/>
    <s v="Quincy Jones"/>
    <x v="1"/>
    <x v="0"/>
    <x v="24"/>
    <x v="17"/>
    <n v="22153"/>
    <x v="0"/>
    <s v="OFF-BI-10002082"/>
    <s v="Office Supplies"/>
    <s v="Binders"/>
    <x v="1182"/>
    <n v="232.96"/>
    <n v="7"/>
    <x v="0"/>
    <n v="116.48"/>
    <x v="4"/>
    <x v="2"/>
    <x v="0"/>
  </r>
  <r>
    <x v="1824"/>
    <x v="680"/>
    <d v="2016-10-20T00:00:00"/>
    <s v="Standard Class"/>
    <s v="QJ-19255"/>
    <s v="Quincy Jones"/>
    <x v="1"/>
    <x v="0"/>
    <x v="24"/>
    <x v="17"/>
    <n v="22153"/>
    <x v="0"/>
    <s v="OFF-EN-10002312"/>
    <s v="Office Supplies"/>
    <s v="Envelopes"/>
    <x v="1462"/>
    <n v="66.540000000000006"/>
    <n v="6"/>
    <x v="0"/>
    <n v="32.604599999999998"/>
    <x v="4"/>
    <x v="2"/>
    <x v="0"/>
  </r>
  <r>
    <x v="1824"/>
    <x v="680"/>
    <d v="2016-10-20T00:00:00"/>
    <s v="Standard Class"/>
    <s v="QJ-19255"/>
    <s v="Quincy Jones"/>
    <x v="1"/>
    <x v="0"/>
    <x v="24"/>
    <x v="17"/>
    <n v="22153"/>
    <x v="0"/>
    <s v="OFF-AP-10000696"/>
    <s v="Office Supplies"/>
    <s v="Appliances"/>
    <x v="336"/>
    <n v="43.26"/>
    <n v="3"/>
    <x v="0"/>
    <n v="14.2758"/>
    <x v="4"/>
    <x v="2"/>
    <x v="0"/>
  </r>
  <r>
    <x v="1825"/>
    <x v="902"/>
    <d v="2015-11-21T00:00:00"/>
    <s v="Second Class"/>
    <s v="TC-21475"/>
    <s v="Tony Chapman"/>
    <x v="2"/>
    <x v="0"/>
    <x v="4"/>
    <x v="4"/>
    <n v="98115"/>
    <x v="1"/>
    <s v="FUR-FU-10000305"/>
    <s v="Furniture"/>
    <s v="Furnishings"/>
    <x v="1446"/>
    <n v="141.96"/>
    <n v="2"/>
    <x v="0"/>
    <n v="22.7136"/>
    <x v="12"/>
    <x v="0"/>
    <x v="1"/>
  </r>
  <r>
    <x v="1826"/>
    <x v="103"/>
    <d v="2014-09-17T00:00:00"/>
    <s v="Standard Class"/>
    <s v="ON-18715"/>
    <s v="Odella Nelson"/>
    <x v="1"/>
    <x v="0"/>
    <x v="228"/>
    <x v="16"/>
    <n v="85281"/>
    <x v="1"/>
    <s v="OFF-ST-10001034"/>
    <s v="Office Supplies"/>
    <s v="Storage"/>
    <x v="1565"/>
    <n v="79.400000000000006"/>
    <n v="5"/>
    <x v="2"/>
    <n v="5.9550000000000001"/>
    <x v="7"/>
    <x v="8"/>
    <x v="2"/>
  </r>
  <r>
    <x v="1827"/>
    <x v="38"/>
    <d v="2017-11-18T00:00:00"/>
    <s v="Second Class"/>
    <s v="AD-10180"/>
    <s v="Alan Dominguez"/>
    <x v="2"/>
    <x v="0"/>
    <x v="181"/>
    <x v="15"/>
    <n v="10701"/>
    <x v="3"/>
    <s v="TEC-AC-10004114"/>
    <s v="Technology"/>
    <s v="Accessories"/>
    <x v="375"/>
    <n v="163.96"/>
    <n v="4"/>
    <x v="0"/>
    <n v="70.502799999999993"/>
    <x v="7"/>
    <x v="0"/>
    <x v="3"/>
  </r>
  <r>
    <x v="1828"/>
    <x v="165"/>
    <d v="2017-12-29T00:00:00"/>
    <s v="Standard Class"/>
    <s v="AC-10615"/>
    <s v="Ann Chong"/>
    <x v="1"/>
    <x v="0"/>
    <x v="30"/>
    <x v="15"/>
    <n v="14609"/>
    <x v="3"/>
    <s v="FUR-FU-10001602"/>
    <s v="Furniture"/>
    <s v="Furnishings"/>
    <x v="766"/>
    <n v="37.93"/>
    <n v="1"/>
    <x v="0"/>
    <n v="6.8273999999999999"/>
    <x v="16"/>
    <x v="4"/>
    <x v="3"/>
  </r>
  <r>
    <x v="1829"/>
    <x v="850"/>
    <d v="2016-01-13T00:00:00"/>
    <s v="Second Class"/>
    <s v="MF-17665"/>
    <s v="Maureen Fritzler"/>
    <x v="1"/>
    <x v="0"/>
    <x v="167"/>
    <x v="24"/>
    <n v="43615"/>
    <x v="3"/>
    <s v="FUR-FU-10002445"/>
    <s v="Furniture"/>
    <s v="Furnishings"/>
    <x v="1448"/>
    <n v="15.167999999999999"/>
    <n v="2"/>
    <x v="2"/>
    <n v="3.7919999999999998"/>
    <x v="3"/>
    <x v="9"/>
    <x v="0"/>
  </r>
  <r>
    <x v="1830"/>
    <x v="385"/>
    <d v="2015-06-19T00:00:00"/>
    <s v="Standard Class"/>
    <s v="DH-13075"/>
    <s v="Dave Hallsten"/>
    <x v="1"/>
    <x v="0"/>
    <x v="27"/>
    <x v="19"/>
    <n v="35601"/>
    <x v="0"/>
    <s v="OFF-AR-10004269"/>
    <s v="Office Supplies"/>
    <s v="Art"/>
    <x v="1550"/>
    <n v="24.78"/>
    <n v="6"/>
    <x v="0"/>
    <n v="6.9383999999999997"/>
    <x v="7"/>
    <x v="1"/>
    <x v="1"/>
  </r>
  <r>
    <x v="1830"/>
    <x v="385"/>
    <d v="2015-06-19T00:00:00"/>
    <s v="Standard Class"/>
    <s v="DH-13075"/>
    <s v="Dave Hallsten"/>
    <x v="1"/>
    <x v="0"/>
    <x v="27"/>
    <x v="19"/>
    <n v="35601"/>
    <x v="0"/>
    <s v="OFF-BI-10001249"/>
    <s v="Office Supplies"/>
    <s v="Binders"/>
    <x v="1191"/>
    <n v="19.14"/>
    <n v="3"/>
    <x v="0"/>
    <n v="8.8043999999999993"/>
    <x v="7"/>
    <x v="1"/>
    <x v="1"/>
  </r>
  <r>
    <x v="1830"/>
    <x v="385"/>
    <d v="2015-06-19T00:00:00"/>
    <s v="Standard Class"/>
    <s v="DH-13075"/>
    <s v="Dave Hallsten"/>
    <x v="1"/>
    <x v="0"/>
    <x v="27"/>
    <x v="19"/>
    <n v="35601"/>
    <x v="0"/>
    <s v="TEC-CO-10004202"/>
    <s v="Technology"/>
    <s v="Copiers"/>
    <x v="844"/>
    <n v="899.97"/>
    <n v="3"/>
    <x v="0"/>
    <n v="314.98950000000002"/>
    <x v="7"/>
    <x v="1"/>
    <x v="1"/>
  </r>
  <r>
    <x v="1830"/>
    <x v="385"/>
    <d v="2015-06-19T00:00:00"/>
    <s v="Standard Class"/>
    <s v="DH-13075"/>
    <s v="Dave Hallsten"/>
    <x v="1"/>
    <x v="0"/>
    <x v="27"/>
    <x v="19"/>
    <n v="35601"/>
    <x v="0"/>
    <s v="OFF-PA-10003363"/>
    <s v="Office Supplies"/>
    <s v="Paper"/>
    <x v="1529"/>
    <n v="32.4"/>
    <n v="5"/>
    <x v="0"/>
    <n v="15.552"/>
    <x v="7"/>
    <x v="1"/>
    <x v="1"/>
  </r>
  <r>
    <x v="1831"/>
    <x v="257"/>
    <d v="2017-03-22T00:00:00"/>
    <s v="Standard Class"/>
    <s v="EN-13780"/>
    <s v="Edward Nazzal"/>
    <x v="0"/>
    <x v="0"/>
    <x v="61"/>
    <x v="5"/>
    <n v="75220"/>
    <x v="2"/>
    <s v="OFF-AR-10001915"/>
    <s v="Office Supplies"/>
    <s v="Art"/>
    <x v="1057"/>
    <n v="23.832000000000001"/>
    <n v="3"/>
    <x v="2"/>
    <n v="6.5537999999999998"/>
    <x v="15"/>
    <x v="10"/>
    <x v="3"/>
  </r>
  <r>
    <x v="1832"/>
    <x v="533"/>
    <d v="2014-11-27T00:00:00"/>
    <s v="Standard Class"/>
    <s v="SS-20140"/>
    <s v="Saphhira Shifley"/>
    <x v="1"/>
    <x v="0"/>
    <x v="279"/>
    <x v="5"/>
    <n v="75150"/>
    <x v="2"/>
    <s v="FUR-FU-10001940"/>
    <s v="Furniture"/>
    <s v="Furnishings"/>
    <x v="222"/>
    <n v="6.3680000000000003"/>
    <n v="2"/>
    <x v="7"/>
    <n v="-2.5472000000000001"/>
    <x v="27"/>
    <x v="0"/>
    <x v="2"/>
  </r>
  <r>
    <x v="1832"/>
    <x v="533"/>
    <d v="2014-11-27T00:00:00"/>
    <s v="Standard Class"/>
    <s v="SS-20140"/>
    <s v="Saphhira Shifley"/>
    <x v="1"/>
    <x v="0"/>
    <x v="279"/>
    <x v="5"/>
    <n v="75150"/>
    <x v="2"/>
    <s v="OFF-AP-10004336"/>
    <s v="Office Supplies"/>
    <s v="Appliances"/>
    <x v="1040"/>
    <n v="34.176000000000002"/>
    <n v="3"/>
    <x v="3"/>
    <n v="-87.148799999999994"/>
    <x v="27"/>
    <x v="0"/>
    <x v="2"/>
  </r>
  <r>
    <x v="1832"/>
    <x v="533"/>
    <d v="2014-11-27T00:00:00"/>
    <s v="Standard Class"/>
    <s v="SS-20140"/>
    <s v="Saphhira Shifley"/>
    <x v="1"/>
    <x v="0"/>
    <x v="279"/>
    <x v="5"/>
    <n v="75150"/>
    <x v="2"/>
    <s v="TEC-AC-10003709"/>
    <s v="Technology"/>
    <s v="Accessories"/>
    <x v="1413"/>
    <n v="5.5439999999999996"/>
    <n v="7"/>
    <x v="2"/>
    <n v="1.6632"/>
    <x v="27"/>
    <x v="0"/>
    <x v="2"/>
  </r>
  <r>
    <x v="1833"/>
    <x v="453"/>
    <d v="2017-10-17T00:00:00"/>
    <s v="First Class"/>
    <s v="RS-19765"/>
    <s v="Roland Schwarz"/>
    <x v="1"/>
    <x v="0"/>
    <x v="1"/>
    <x v="1"/>
    <n v="90045"/>
    <x v="1"/>
    <s v="FUR-TA-10001705"/>
    <s v="Furniture"/>
    <s v="Tables"/>
    <x v="215"/>
    <n v="510.24"/>
    <n v="3"/>
    <x v="2"/>
    <n v="6.3780000000000001"/>
    <x v="4"/>
    <x v="2"/>
    <x v="3"/>
  </r>
  <r>
    <x v="1833"/>
    <x v="453"/>
    <d v="2017-10-17T00:00:00"/>
    <s v="First Class"/>
    <s v="RS-19765"/>
    <s v="Roland Schwarz"/>
    <x v="1"/>
    <x v="0"/>
    <x v="1"/>
    <x v="1"/>
    <n v="90045"/>
    <x v="1"/>
    <s v="OFF-PA-10000675"/>
    <s v="Office Supplies"/>
    <s v="Paper"/>
    <x v="1115"/>
    <n v="204.95"/>
    <n v="5"/>
    <x v="0"/>
    <n v="100.4255"/>
    <x v="4"/>
    <x v="2"/>
    <x v="3"/>
  </r>
  <r>
    <x v="1834"/>
    <x v="81"/>
    <d v="2017-04-24T00:00:00"/>
    <s v="First Class"/>
    <s v="JW-15955"/>
    <s v="Joni Wasserman"/>
    <x v="0"/>
    <x v="0"/>
    <x v="4"/>
    <x v="4"/>
    <n v="98103"/>
    <x v="1"/>
    <s v="TEC-AC-10000521"/>
    <s v="Technology"/>
    <s v="Accessories"/>
    <x v="1566"/>
    <n v="11.54"/>
    <n v="1"/>
    <x v="0"/>
    <n v="3.4620000000000002"/>
    <x v="30"/>
    <x v="3"/>
    <x v="3"/>
  </r>
  <r>
    <x v="1834"/>
    <x v="81"/>
    <d v="2017-04-24T00:00:00"/>
    <s v="First Class"/>
    <s v="JW-15955"/>
    <s v="Joni Wasserman"/>
    <x v="0"/>
    <x v="0"/>
    <x v="4"/>
    <x v="4"/>
    <n v="98103"/>
    <x v="1"/>
    <s v="FUR-FU-10004622"/>
    <s v="Furniture"/>
    <s v="Furnishings"/>
    <x v="795"/>
    <n v="162.6"/>
    <n v="3"/>
    <x v="0"/>
    <n v="34.146000000000001"/>
    <x v="30"/>
    <x v="3"/>
    <x v="3"/>
  </r>
  <r>
    <x v="1835"/>
    <x v="589"/>
    <d v="2014-12-10T00:00:00"/>
    <s v="Second Class"/>
    <s v="JK-15625"/>
    <s v="Jim Karlsson"/>
    <x v="0"/>
    <x v="0"/>
    <x v="175"/>
    <x v="4"/>
    <n v="98502"/>
    <x v="1"/>
    <s v="OFF-PA-10001954"/>
    <s v="Office Supplies"/>
    <s v="Paper"/>
    <x v="600"/>
    <n v="45.68"/>
    <n v="2"/>
    <x v="0"/>
    <n v="21.012799999999999"/>
    <x v="0"/>
    <x v="4"/>
    <x v="2"/>
  </r>
  <r>
    <x v="1835"/>
    <x v="589"/>
    <d v="2014-12-10T00:00:00"/>
    <s v="Second Class"/>
    <s v="JK-15625"/>
    <s v="Jim Karlsson"/>
    <x v="0"/>
    <x v="0"/>
    <x v="175"/>
    <x v="4"/>
    <n v="98502"/>
    <x v="1"/>
    <s v="FUR-CH-10002602"/>
    <s v="Furniture"/>
    <s v="Chairs"/>
    <x v="291"/>
    <n v="603.91999999999996"/>
    <n v="5"/>
    <x v="2"/>
    <n v="45.293999999999997"/>
    <x v="0"/>
    <x v="4"/>
    <x v="2"/>
  </r>
  <r>
    <x v="1836"/>
    <x v="148"/>
    <d v="2017-06-02T00:00:00"/>
    <s v="Standard Class"/>
    <s v="JO-15550"/>
    <s v="Jesus Ocampo"/>
    <x v="2"/>
    <x v="0"/>
    <x v="155"/>
    <x v="8"/>
    <n v="68104"/>
    <x v="2"/>
    <s v="OFF-FA-10004395"/>
    <s v="Office Supplies"/>
    <s v="Fasteners"/>
    <x v="1201"/>
    <n v="23.55"/>
    <n v="5"/>
    <x v="0"/>
    <n v="1.1775"/>
    <x v="25"/>
    <x v="5"/>
    <x v="3"/>
  </r>
  <r>
    <x v="1837"/>
    <x v="251"/>
    <d v="2016-09-23T00:00:00"/>
    <s v="Standard Class"/>
    <s v="TP-21130"/>
    <s v="Theone Pippenger"/>
    <x v="0"/>
    <x v="0"/>
    <x v="38"/>
    <x v="32"/>
    <n v="31907"/>
    <x v="0"/>
    <s v="OFF-SU-10003002"/>
    <s v="Office Supplies"/>
    <s v="Supplies"/>
    <x v="1567"/>
    <n v="5.04"/>
    <n v="2"/>
    <x v="0"/>
    <n v="0.1512"/>
    <x v="12"/>
    <x v="8"/>
    <x v="0"/>
  </r>
  <r>
    <x v="1837"/>
    <x v="251"/>
    <d v="2016-09-23T00:00:00"/>
    <s v="Standard Class"/>
    <s v="TP-21130"/>
    <s v="Theone Pippenger"/>
    <x v="0"/>
    <x v="0"/>
    <x v="38"/>
    <x v="32"/>
    <n v="31907"/>
    <x v="0"/>
    <s v="TEC-AC-10002926"/>
    <s v="Technology"/>
    <s v="Accessories"/>
    <x v="1123"/>
    <n v="249.95"/>
    <n v="5"/>
    <x v="0"/>
    <n v="107.4785"/>
    <x v="12"/>
    <x v="8"/>
    <x v="0"/>
  </r>
  <r>
    <x v="1838"/>
    <x v="42"/>
    <d v="2016-09-23T00:00:00"/>
    <s v="Standard Class"/>
    <s v="BS-11590"/>
    <s v="Brendan Sweed"/>
    <x v="1"/>
    <x v="0"/>
    <x v="38"/>
    <x v="14"/>
    <n v="47201"/>
    <x v="2"/>
    <s v="OFF-AR-10002656"/>
    <s v="Office Supplies"/>
    <s v="Art"/>
    <x v="159"/>
    <n v="33.4"/>
    <n v="5"/>
    <x v="0"/>
    <n v="12.358000000000001"/>
    <x v="11"/>
    <x v="8"/>
    <x v="0"/>
  </r>
  <r>
    <x v="1839"/>
    <x v="887"/>
    <d v="2016-12-24T00:00:00"/>
    <s v="Standard Class"/>
    <s v="AB-10255"/>
    <s v="Alejandro Ballentine"/>
    <x v="2"/>
    <x v="0"/>
    <x v="25"/>
    <x v="35"/>
    <n v="39212"/>
    <x v="0"/>
    <s v="FUR-FU-10001918"/>
    <s v="Furniture"/>
    <s v="Furnishings"/>
    <x v="283"/>
    <n v="18.920000000000002"/>
    <n v="4"/>
    <x v="0"/>
    <n v="7.3788"/>
    <x v="14"/>
    <x v="4"/>
    <x v="0"/>
  </r>
  <r>
    <x v="1839"/>
    <x v="887"/>
    <d v="2016-12-24T00:00:00"/>
    <s v="Standard Class"/>
    <s v="AB-10255"/>
    <s v="Alejandro Ballentine"/>
    <x v="2"/>
    <x v="0"/>
    <x v="25"/>
    <x v="35"/>
    <n v="39212"/>
    <x v="0"/>
    <s v="OFF-BI-10003910"/>
    <s v="Office Supplies"/>
    <s v="Binders"/>
    <x v="8"/>
    <n v="15.42"/>
    <n v="2"/>
    <x v="0"/>
    <n v="6.9390000000000001"/>
    <x v="14"/>
    <x v="4"/>
    <x v="0"/>
  </r>
  <r>
    <x v="1840"/>
    <x v="903"/>
    <d v="2017-11-26T00:00:00"/>
    <s v="Standard Class"/>
    <s v="FO-14305"/>
    <s v="Frank Olsen"/>
    <x v="0"/>
    <x v="0"/>
    <x v="12"/>
    <x v="5"/>
    <n v="77070"/>
    <x v="2"/>
    <s v="OFF-AR-10000122"/>
    <s v="Office Supplies"/>
    <s v="Art"/>
    <x v="311"/>
    <n v="35.712000000000003"/>
    <n v="8"/>
    <x v="2"/>
    <n v="2.2320000000000002"/>
    <x v="6"/>
    <x v="0"/>
    <x v="3"/>
  </r>
  <r>
    <x v="1841"/>
    <x v="125"/>
    <d v="2015-01-04T00:00:00"/>
    <s v="Standard Class"/>
    <s v="MF-17665"/>
    <s v="Maureen Fritzler"/>
    <x v="1"/>
    <x v="0"/>
    <x v="42"/>
    <x v="16"/>
    <n v="85023"/>
    <x v="1"/>
    <s v="OFF-BI-10004600"/>
    <s v="Office Supplies"/>
    <s v="Binders"/>
    <x v="1486"/>
    <n v="551.98500000000001"/>
    <n v="5"/>
    <x v="6"/>
    <n v="-459.98750000000001"/>
    <x v="17"/>
    <x v="4"/>
    <x v="2"/>
  </r>
  <r>
    <x v="1842"/>
    <x v="355"/>
    <d v="2017-04-05T00:00:00"/>
    <s v="First Class"/>
    <s v="SA-20830"/>
    <s v="Sue Ann Reed"/>
    <x v="0"/>
    <x v="0"/>
    <x v="22"/>
    <x v="10"/>
    <n v="60653"/>
    <x v="2"/>
    <s v="OFF-AR-10003045"/>
    <s v="Office Supplies"/>
    <s v="Art"/>
    <x v="425"/>
    <n v="7.056"/>
    <n v="3"/>
    <x v="2"/>
    <n v="2.2050000000000001"/>
    <x v="21"/>
    <x v="3"/>
    <x v="3"/>
  </r>
  <r>
    <x v="1843"/>
    <x v="482"/>
    <d v="2017-01-02T00:00:00"/>
    <s v="Standard Class"/>
    <s v="SH-19975"/>
    <s v="Sally Hughsby"/>
    <x v="1"/>
    <x v="0"/>
    <x v="60"/>
    <x v="22"/>
    <n v="80219"/>
    <x v="1"/>
    <s v="OFF-AP-10000252"/>
    <s v="Office Supplies"/>
    <s v="Appliances"/>
    <x v="1251"/>
    <n v="18.72"/>
    <n v="2"/>
    <x v="2"/>
    <n v="3.51"/>
    <x v="20"/>
    <x v="4"/>
    <x v="0"/>
  </r>
  <r>
    <x v="1844"/>
    <x v="410"/>
    <d v="2016-06-11T00:00:00"/>
    <s v="Standard Class"/>
    <s v="JL-15235"/>
    <s v="Janet Lee"/>
    <x v="0"/>
    <x v="0"/>
    <x v="46"/>
    <x v="13"/>
    <n v="19711"/>
    <x v="3"/>
    <s v="OFF-ST-10001496"/>
    <s v="Office Supplies"/>
    <s v="Storage"/>
    <x v="733"/>
    <n v="360.38"/>
    <n v="2"/>
    <x v="0"/>
    <n v="93.698800000000006"/>
    <x v="5"/>
    <x v="1"/>
    <x v="0"/>
  </r>
  <r>
    <x v="1844"/>
    <x v="410"/>
    <d v="2016-06-11T00:00:00"/>
    <s v="Standard Class"/>
    <s v="JL-15235"/>
    <s v="Janet Lee"/>
    <x v="0"/>
    <x v="0"/>
    <x v="46"/>
    <x v="13"/>
    <n v="19711"/>
    <x v="3"/>
    <s v="OFF-AR-10000122"/>
    <s v="Office Supplies"/>
    <s v="Art"/>
    <x v="311"/>
    <n v="11.16"/>
    <n v="2"/>
    <x v="0"/>
    <n v="2.79"/>
    <x v="5"/>
    <x v="1"/>
    <x v="0"/>
  </r>
  <r>
    <x v="1844"/>
    <x v="410"/>
    <d v="2016-06-11T00:00:00"/>
    <s v="Standard Class"/>
    <s v="JL-15235"/>
    <s v="Janet Lee"/>
    <x v="0"/>
    <x v="0"/>
    <x v="46"/>
    <x v="13"/>
    <n v="19711"/>
    <x v="3"/>
    <s v="OFF-LA-10000407"/>
    <s v="Office Supplies"/>
    <s v="Labels"/>
    <x v="1495"/>
    <n v="14.94"/>
    <n v="3"/>
    <x v="0"/>
    <n v="6.8723999999999998"/>
    <x v="5"/>
    <x v="1"/>
    <x v="0"/>
  </r>
  <r>
    <x v="1845"/>
    <x v="227"/>
    <d v="2015-09-23T00:00:00"/>
    <s v="Standard Class"/>
    <s v="KH-16630"/>
    <s v="Ken Heidel"/>
    <x v="1"/>
    <x v="0"/>
    <x v="183"/>
    <x v="39"/>
    <n v="20735"/>
    <x v="3"/>
    <s v="OFF-ST-10004950"/>
    <s v="Office Supplies"/>
    <s v="Storage"/>
    <x v="1009"/>
    <n v="41.96"/>
    <n v="2"/>
    <x v="0"/>
    <n v="7.9724000000000004"/>
    <x v="15"/>
    <x v="8"/>
    <x v="1"/>
  </r>
  <r>
    <x v="1845"/>
    <x v="227"/>
    <d v="2015-09-23T00:00:00"/>
    <s v="Standard Class"/>
    <s v="KH-16630"/>
    <s v="Ken Heidel"/>
    <x v="1"/>
    <x v="0"/>
    <x v="183"/>
    <x v="39"/>
    <n v="20735"/>
    <x v="3"/>
    <s v="OFF-ST-10004123"/>
    <s v="Office Supplies"/>
    <s v="Storage"/>
    <x v="72"/>
    <n v="636.86"/>
    <n v="7"/>
    <x v="0"/>
    <n v="0"/>
    <x v="15"/>
    <x v="8"/>
    <x v="1"/>
  </r>
  <r>
    <x v="1845"/>
    <x v="227"/>
    <d v="2015-09-23T00:00:00"/>
    <s v="Standard Class"/>
    <s v="KH-16630"/>
    <s v="Ken Heidel"/>
    <x v="1"/>
    <x v="0"/>
    <x v="183"/>
    <x v="39"/>
    <n v="20735"/>
    <x v="3"/>
    <s v="TEC-PH-10000730"/>
    <s v="Technology"/>
    <s v="Phones"/>
    <x v="1568"/>
    <n v="499.99"/>
    <n v="1"/>
    <x v="0"/>
    <n v="129.9974"/>
    <x v="15"/>
    <x v="8"/>
    <x v="1"/>
  </r>
  <r>
    <x v="1845"/>
    <x v="227"/>
    <d v="2015-09-23T00:00:00"/>
    <s v="Standard Class"/>
    <s v="KH-16630"/>
    <s v="Ken Heidel"/>
    <x v="1"/>
    <x v="0"/>
    <x v="183"/>
    <x v="39"/>
    <n v="20735"/>
    <x v="3"/>
    <s v="TEC-PH-10000895"/>
    <s v="Technology"/>
    <s v="Phones"/>
    <x v="1137"/>
    <n v="1259.93"/>
    <n v="7"/>
    <x v="0"/>
    <n v="327.58179999999999"/>
    <x v="15"/>
    <x v="8"/>
    <x v="1"/>
  </r>
  <r>
    <x v="1845"/>
    <x v="227"/>
    <d v="2015-09-23T00:00:00"/>
    <s v="Standard Class"/>
    <s v="KH-16630"/>
    <s v="Ken Heidel"/>
    <x v="1"/>
    <x v="0"/>
    <x v="183"/>
    <x v="39"/>
    <n v="20735"/>
    <x v="3"/>
    <s v="OFF-BI-10000962"/>
    <s v="Office Supplies"/>
    <s v="Binders"/>
    <x v="1513"/>
    <n v="65.08"/>
    <n v="4"/>
    <x v="0"/>
    <n v="31.889199999999999"/>
    <x v="15"/>
    <x v="8"/>
    <x v="1"/>
  </r>
  <r>
    <x v="1846"/>
    <x v="904"/>
    <d v="2017-03-11T00:00:00"/>
    <s v="Second Class"/>
    <s v="RM-19750"/>
    <s v="Roland Murray"/>
    <x v="0"/>
    <x v="0"/>
    <x v="20"/>
    <x v="15"/>
    <n v="10011"/>
    <x v="3"/>
    <s v="OFF-PA-10002254"/>
    <s v="Office Supplies"/>
    <s v="Paper"/>
    <x v="146"/>
    <n v="26.38"/>
    <n v="1"/>
    <x v="0"/>
    <n v="12.1348"/>
    <x v="24"/>
    <x v="10"/>
    <x v="3"/>
  </r>
  <r>
    <x v="1846"/>
    <x v="904"/>
    <d v="2017-03-11T00:00:00"/>
    <s v="Second Class"/>
    <s v="RM-19750"/>
    <s v="Roland Murray"/>
    <x v="0"/>
    <x v="0"/>
    <x v="20"/>
    <x v="15"/>
    <n v="10011"/>
    <x v="3"/>
    <s v="FUR-FU-10002554"/>
    <s v="Furniture"/>
    <s v="Furnishings"/>
    <x v="921"/>
    <n v="71.97"/>
    <n v="3"/>
    <x v="0"/>
    <n v="16.553100000000001"/>
    <x v="24"/>
    <x v="10"/>
    <x v="3"/>
  </r>
  <r>
    <x v="1847"/>
    <x v="716"/>
    <d v="2016-03-17T00:00:00"/>
    <s v="Same Day"/>
    <s v="VM-21835"/>
    <s v="Vivian Mathis"/>
    <x v="0"/>
    <x v="0"/>
    <x v="46"/>
    <x v="13"/>
    <n v="19711"/>
    <x v="3"/>
    <s v="TEC-PH-10000673"/>
    <s v="Technology"/>
    <s v="Phones"/>
    <x v="1405"/>
    <n v="129.97999999999999"/>
    <n v="2"/>
    <x v="0"/>
    <n v="62.3904"/>
    <x v="11"/>
    <x v="10"/>
    <x v="0"/>
  </r>
  <r>
    <x v="1847"/>
    <x v="716"/>
    <d v="2016-03-17T00:00:00"/>
    <s v="Same Day"/>
    <s v="VM-21835"/>
    <s v="Vivian Mathis"/>
    <x v="0"/>
    <x v="0"/>
    <x v="46"/>
    <x v="13"/>
    <n v="19711"/>
    <x v="3"/>
    <s v="OFF-BI-10000962"/>
    <s v="Office Supplies"/>
    <s v="Binders"/>
    <x v="1513"/>
    <n v="32.54"/>
    <n v="2"/>
    <x v="0"/>
    <n v="15.944599999999999"/>
    <x v="11"/>
    <x v="10"/>
    <x v="0"/>
  </r>
  <r>
    <x v="1848"/>
    <x v="10"/>
    <d v="2016-12-13T00:00:00"/>
    <s v="Standard Class"/>
    <s v="LH-17155"/>
    <s v="Logan Haushalter"/>
    <x v="0"/>
    <x v="0"/>
    <x v="25"/>
    <x v="12"/>
    <n v="49201"/>
    <x v="2"/>
    <s v="TEC-PH-10003988"/>
    <s v="Technology"/>
    <s v="Phones"/>
    <x v="47"/>
    <n v="10.9"/>
    <n v="1"/>
    <x v="0"/>
    <n v="3.052"/>
    <x v="3"/>
    <x v="4"/>
    <x v="0"/>
  </r>
  <r>
    <x v="1848"/>
    <x v="10"/>
    <d v="2016-12-13T00:00:00"/>
    <s v="Standard Class"/>
    <s v="LH-17155"/>
    <s v="Logan Haushalter"/>
    <x v="0"/>
    <x v="0"/>
    <x v="25"/>
    <x v="12"/>
    <n v="49201"/>
    <x v="2"/>
    <s v="TEC-AC-10001109"/>
    <s v="Technology"/>
    <s v="Accessories"/>
    <x v="1007"/>
    <n v="59.98"/>
    <n v="2"/>
    <x v="0"/>
    <n v="25.191600000000001"/>
    <x v="3"/>
    <x v="4"/>
    <x v="0"/>
  </r>
  <r>
    <x v="1848"/>
    <x v="10"/>
    <d v="2016-12-13T00:00:00"/>
    <s v="Standard Class"/>
    <s v="LH-17155"/>
    <s v="Logan Haushalter"/>
    <x v="0"/>
    <x v="0"/>
    <x v="25"/>
    <x v="12"/>
    <n v="49201"/>
    <x v="2"/>
    <s v="OFF-AP-10002311"/>
    <s v="Office Supplies"/>
    <s v="Appliances"/>
    <x v="14"/>
    <n v="61.929000000000002"/>
    <n v="1"/>
    <x v="9"/>
    <n v="23.395399999999999"/>
    <x v="3"/>
    <x v="4"/>
    <x v="0"/>
  </r>
  <r>
    <x v="1849"/>
    <x v="804"/>
    <d v="2016-01-21T00:00:00"/>
    <s v="Standard Class"/>
    <s v="WB-21850"/>
    <s v="William Brown"/>
    <x v="0"/>
    <x v="0"/>
    <x v="20"/>
    <x v="15"/>
    <n v="10011"/>
    <x v="3"/>
    <s v="OFF-EN-10001137"/>
    <s v="Office Supplies"/>
    <s v="Envelopes"/>
    <x v="318"/>
    <n v="16.52"/>
    <n v="4"/>
    <x v="0"/>
    <n v="7.5991999999999997"/>
    <x v="4"/>
    <x v="9"/>
    <x v="0"/>
  </r>
  <r>
    <x v="1849"/>
    <x v="804"/>
    <d v="2016-01-21T00:00:00"/>
    <s v="Standard Class"/>
    <s v="WB-21850"/>
    <s v="William Brown"/>
    <x v="0"/>
    <x v="0"/>
    <x v="20"/>
    <x v="15"/>
    <n v="10011"/>
    <x v="3"/>
    <s v="OFF-PA-10004285"/>
    <s v="Office Supplies"/>
    <s v="Paper"/>
    <x v="1268"/>
    <n v="60.12"/>
    <n v="9"/>
    <x v="0"/>
    <n v="28.857600000000001"/>
    <x v="4"/>
    <x v="9"/>
    <x v="0"/>
  </r>
  <r>
    <x v="1849"/>
    <x v="804"/>
    <d v="2016-01-21T00:00:00"/>
    <s v="Standard Class"/>
    <s v="WB-21850"/>
    <s v="William Brown"/>
    <x v="0"/>
    <x v="0"/>
    <x v="20"/>
    <x v="15"/>
    <n v="10011"/>
    <x v="3"/>
    <s v="OFF-BI-10002225"/>
    <s v="Office Supplies"/>
    <s v="Binders"/>
    <x v="340"/>
    <n v="49.536000000000001"/>
    <n v="3"/>
    <x v="2"/>
    <n v="17.337599999999998"/>
    <x v="4"/>
    <x v="9"/>
    <x v="0"/>
  </r>
  <r>
    <x v="1850"/>
    <x v="745"/>
    <d v="2014-10-24T00:00:00"/>
    <s v="Same Day"/>
    <s v="AP-10915"/>
    <s v="Arthur Prichep"/>
    <x v="0"/>
    <x v="0"/>
    <x v="371"/>
    <x v="20"/>
    <n v="29730"/>
    <x v="0"/>
    <s v="OFF-FA-10002763"/>
    <s v="Office Supplies"/>
    <s v="Fasteners"/>
    <x v="1420"/>
    <n v="11.85"/>
    <n v="3"/>
    <x v="0"/>
    <n v="3.7919999999999998"/>
    <x v="16"/>
    <x v="2"/>
    <x v="2"/>
  </r>
  <r>
    <x v="1851"/>
    <x v="713"/>
    <d v="2016-09-28T00:00:00"/>
    <s v="Second Class"/>
    <s v="RA-19915"/>
    <s v="Russell Applegate"/>
    <x v="0"/>
    <x v="0"/>
    <x v="38"/>
    <x v="32"/>
    <n v="31907"/>
    <x v="0"/>
    <s v="OFF-ST-10003058"/>
    <s v="Office Supplies"/>
    <s v="Storage"/>
    <x v="393"/>
    <n v="118.25"/>
    <n v="5"/>
    <x v="0"/>
    <n v="34.292499999999997"/>
    <x v="27"/>
    <x v="8"/>
    <x v="0"/>
  </r>
  <r>
    <x v="1851"/>
    <x v="713"/>
    <d v="2016-09-28T00:00:00"/>
    <s v="Second Class"/>
    <s v="RA-19915"/>
    <s v="Russell Applegate"/>
    <x v="0"/>
    <x v="0"/>
    <x v="38"/>
    <x v="32"/>
    <n v="31907"/>
    <x v="0"/>
    <s v="FUR-CH-10002084"/>
    <s v="Furniture"/>
    <s v="Chairs"/>
    <x v="1249"/>
    <n v="368.97"/>
    <n v="3"/>
    <x v="0"/>
    <n v="81.173400000000001"/>
    <x v="27"/>
    <x v="8"/>
    <x v="0"/>
  </r>
  <r>
    <x v="1852"/>
    <x v="151"/>
    <d v="2017-08-29T00:00:00"/>
    <s v="Second Class"/>
    <s v="DR-12880"/>
    <s v="Dan Reichenbach"/>
    <x v="1"/>
    <x v="0"/>
    <x v="75"/>
    <x v="1"/>
    <n v="90301"/>
    <x v="1"/>
    <s v="FUR-FU-10002937"/>
    <s v="Furniture"/>
    <s v="Furnishings"/>
    <x v="1060"/>
    <n v="198.46"/>
    <n v="2"/>
    <x v="0"/>
    <n v="99.23"/>
    <x v="8"/>
    <x v="6"/>
    <x v="3"/>
  </r>
  <r>
    <x v="1852"/>
    <x v="151"/>
    <d v="2017-08-29T00:00:00"/>
    <s v="Second Class"/>
    <s v="DR-12880"/>
    <s v="Dan Reichenbach"/>
    <x v="1"/>
    <x v="0"/>
    <x v="75"/>
    <x v="1"/>
    <n v="90301"/>
    <x v="1"/>
    <s v="OFF-AP-10001242"/>
    <s v="Office Supplies"/>
    <s v="Appliances"/>
    <x v="1417"/>
    <n v="321.92"/>
    <n v="4"/>
    <x v="0"/>
    <n v="96.575999999999993"/>
    <x v="8"/>
    <x v="6"/>
    <x v="3"/>
  </r>
  <r>
    <x v="1852"/>
    <x v="151"/>
    <d v="2017-08-29T00:00:00"/>
    <s v="Second Class"/>
    <s v="DR-12880"/>
    <s v="Dan Reichenbach"/>
    <x v="1"/>
    <x v="0"/>
    <x v="75"/>
    <x v="1"/>
    <n v="90301"/>
    <x v="1"/>
    <s v="TEC-CO-10001571"/>
    <s v="Technology"/>
    <s v="Copiers"/>
    <x v="1563"/>
    <n v="879.98400000000004"/>
    <n v="2"/>
    <x v="2"/>
    <n v="329.99400000000003"/>
    <x v="8"/>
    <x v="6"/>
    <x v="3"/>
  </r>
  <r>
    <x v="1852"/>
    <x v="151"/>
    <d v="2017-08-29T00:00:00"/>
    <s v="Second Class"/>
    <s v="DR-12880"/>
    <s v="Dan Reichenbach"/>
    <x v="1"/>
    <x v="0"/>
    <x v="75"/>
    <x v="1"/>
    <n v="90301"/>
    <x v="1"/>
    <s v="OFF-SU-10002503"/>
    <s v="Office Supplies"/>
    <s v="Supplies"/>
    <x v="675"/>
    <n v="28.4"/>
    <n v="5"/>
    <x v="0"/>
    <n v="8.2360000000000007"/>
    <x v="8"/>
    <x v="6"/>
    <x v="3"/>
  </r>
  <r>
    <x v="1852"/>
    <x v="151"/>
    <d v="2017-08-29T00:00:00"/>
    <s v="Second Class"/>
    <s v="DR-12880"/>
    <s v="Dan Reichenbach"/>
    <x v="1"/>
    <x v="0"/>
    <x v="75"/>
    <x v="1"/>
    <n v="90301"/>
    <x v="1"/>
    <s v="FUR-CH-10004886"/>
    <s v="Furniture"/>
    <s v="Chairs"/>
    <x v="371"/>
    <n v="230.28"/>
    <n v="3"/>
    <x v="2"/>
    <n v="23.027999999999999"/>
    <x v="8"/>
    <x v="6"/>
    <x v="3"/>
  </r>
  <r>
    <x v="1852"/>
    <x v="151"/>
    <d v="2017-08-29T00:00:00"/>
    <s v="Second Class"/>
    <s v="DR-12880"/>
    <s v="Dan Reichenbach"/>
    <x v="1"/>
    <x v="0"/>
    <x v="75"/>
    <x v="1"/>
    <n v="90301"/>
    <x v="1"/>
    <s v="OFF-PA-10001289"/>
    <s v="Office Supplies"/>
    <s v="Paper"/>
    <x v="961"/>
    <n v="116.28"/>
    <n v="3"/>
    <x v="0"/>
    <n v="56.977200000000003"/>
    <x v="8"/>
    <x v="6"/>
    <x v="3"/>
  </r>
  <r>
    <x v="1852"/>
    <x v="151"/>
    <d v="2017-08-29T00:00:00"/>
    <s v="Second Class"/>
    <s v="DR-12880"/>
    <s v="Dan Reichenbach"/>
    <x v="1"/>
    <x v="0"/>
    <x v="75"/>
    <x v="1"/>
    <n v="90301"/>
    <x v="1"/>
    <s v="OFF-BI-10003650"/>
    <s v="Office Supplies"/>
    <s v="Binders"/>
    <x v="115"/>
    <n v="841.56799999999998"/>
    <n v="2"/>
    <x v="2"/>
    <n v="294.54880000000003"/>
    <x v="8"/>
    <x v="6"/>
    <x v="3"/>
  </r>
  <r>
    <x v="1852"/>
    <x v="151"/>
    <d v="2017-08-29T00:00:00"/>
    <s v="Second Class"/>
    <s v="DR-12880"/>
    <s v="Dan Reichenbach"/>
    <x v="1"/>
    <x v="0"/>
    <x v="75"/>
    <x v="1"/>
    <n v="90301"/>
    <x v="1"/>
    <s v="OFF-ST-10001370"/>
    <s v="Office Supplies"/>
    <s v="Storage"/>
    <x v="1032"/>
    <n v="354.9"/>
    <n v="5"/>
    <x v="0"/>
    <n v="17.745000000000001"/>
    <x v="8"/>
    <x v="6"/>
    <x v="3"/>
  </r>
  <r>
    <x v="1853"/>
    <x v="840"/>
    <d v="2016-03-06T00:00:00"/>
    <s v="First Class"/>
    <s v="JG-15310"/>
    <s v="Jason Gross"/>
    <x v="1"/>
    <x v="0"/>
    <x v="372"/>
    <x v="5"/>
    <n v="79762"/>
    <x v="2"/>
    <s v="OFF-PA-10001892"/>
    <s v="Office Supplies"/>
    <s v="Paper"/>
    <x v="823"/>
    <n v="42.783999999999999"/>
    <n v="7"/>
    <x v="2"/>
    <n v="15.5092"/>
    <x v="21"/>
    <x v="10"/>
    <x v="0"/>
  </r>
  <r>
    <x v="1853"/>
    <x v="840"/>
    <d v="2016-03-06T00:00:00"/>
    <s v="First Class"/>
    <s v="JG-15310"/>
    <s v="Jason Gross"/>
    <x v="1"/>
    <x v="0"/>
    <x v="372"/>
    <x v="5"/>
    <n v="79762"/>
    <x v="2"/>
    <s v="FUR-CH-10004983"/>
    <s v="Furniture"/>
    <s v="Chairs"/>
    <x v="1569"/>
    <n v="563.42999999999995"/>
    <n v="5"/>
    <x v="4"/>
    <n v="-56.343000000000004"/>
    <x v="21"/>
    <x v="10"/>
    <x v="0"/>
  </r>
  <r>
    <x v="1854"/>
    <x v="905"/>
    <d v="2016-03-04T00:00:00"/>
    <s v="Standard Class"/>
    <s v="LC-16870"/>
    <s v="Lena Cacioppo"/>
    <x v="0"/>
    <x v="0"/>
    <x v="46"/>
    <x v="24"/>
    <n v="43055"/>
    <x v="3"/>
    <s v="OFF-AR-10001615"/>
    <s v="Office Supplies"/>
    <s v="Art"/>
    <x v="1488"/>
    <n v="111.104"/>
    <n v="7"/>
    <x v="2"/>
    <n v="8.3328000000000007"/>
    <x v="25"/>
    <x v="11"/>
    <x v="0"/>
  </r>
  <r>
    <x v="1855"/>
    <x v="227"/>
    <d v="2015-09-23T00:00:00"/>
    <s v="Standard Class"/>
    <s v="GB-14530"/>
    <s v="George Bell"/>
    <x v="1"/>
    <x v="0"/>
    <x v="1"/>
    <x v="1"/>
    <n v="90049"/>
    <x v="1"/>
    <s v="OFF-AR-10003602"/>
    <s v="Office Supplies"/>
    <s v="Art"/>
    <x v="242"/>
    <n v="11.68"/>
    <n v="2"/>
    <x v="0"/>
    <n v="5.4896000000000003"/>
    <x v="15"/>
    <x v="8"/>
    <x v="1"/>
  </r>
  <r>
    <x v="1855"/>
    <x v="227"/>
    <d v="2015-09-23T00:00:00"/>
    <s v="Standard Class"/>
    <s v="GB-14530"/>
    <s v="George Bell"/>
    <x v="1"/>
    <x v="0"/>
    <x v="1"/>
    <x v="1"/>
    <n v="90049"/>
    <x v="1"/>
    <s v="OFF-SU-10004782"/>
    <s v="Office Supplies"/>
    <s v="Supplies"/>
    <x v="1557"/>
    <n v="16.899999999999999"/>
    <n v="2"/>
    <x v="0"/>
    <n v="5.07"/>
    <x v="15"/>
    <x v="8"/>
    <x v="1"/>
  </r>
  <r>
    <x v="1855"/>
    <x v="227"/>
    <d v="2015-09-23T00:00:00"/>
    <s v="Standard Class"/>
    <s v="GB-14530"/>
    <s v="George Bell"/>
    <x v="1"/>
    <x v="0"/>
    <x v="1"/>
    <x v="1"/>
    <n v="90049"/>
    <x v="1"/>
    <s v="FUR-FU-10001591"/>
    <s v="Furniture"/>
    <s v="Furnishings"/>
    <x v="1110"/>
    <n v="24.4"/>
    <n v="2"/>
    <x v="0"/>
    <n v="10.247999999999999"/>
    <x v="15"/>
    <x v="8"/>
    <x v="1"/>
  </r>
  <r>
    <x v="1856"/>
    <x v="605"/>
    <d v="2017-05-17T00:00:00"/>
    <s v="Standard Class"/>
    <s v="CK-12205"/>
    <s v="Chloris Kastensmidt"/>
    <x v="0"/>
    <x v="0"/>
    <x v="231"/>
    <x v="31"/>
    <n v="2149"/>
    <x v="3"/>
    <s v="OFF-PA-10000659"/>
    <s v="Office Supplies"/>
    <s v="Paper"/>
    <x v="1295"/>
    <n v="87.6"/>
    <n v="5"/>
    <x v="0"/>
    <n v="42.048000000000002"/>
    <x v="1"/>
    <x v="5"/>
    <x v="3"/>
  </r>
  <r>
    <x v="1857"/>
    <x v="572"/>
    <d v="2016-08-18T00:00:00"/>
    <s v="Second Class"/>
    <s v="TS-21160"/>
    <s v="Theresa Swint"/>
    <x v="1"/>
    <x v="0"/>
    <x v="373"/>
    <x v="6"/>
    <n v="53214"/>
    <x v="2"/>
    <s v="FUR-BO-10001337"/>
    <s v="Furniture"/>
    <s v="Bookcases"/>
    <x v="430"/>
    <n v="241.96"/>
    <n v="2"/>
    <x v="0"/>
    <n v="24.196000000000002"/>
    <x v="7"/>
    <x v="6"/>
    <x v="0"/>
  </r>
  <r>
    <x v="1857"/>
    <x v="572"/>
    <d v="2016-08-18T00:00:00"/>
    <s v="Second Class"/>
    <s v="TS-21160"/>
    <s v="Theresa Swint"/>
    <x v="1"/>
    <x v="0"/>
    <x v="373"/>
    <x v="6"/>
    <n v="53214"/>
    <x v="2"/>
    <s v="OFF-BI-10003529"/>
    <s v="Office Supplies"/>
    <s v="Binders"/>
    <x v="796"/>
    <n v="8.52"/>
    <n v="3"/>
    <x v="0"/>
    <n v="4.1748000000000003"/>
    <x v="7"/>
    <x v="6"/>
    <x v="0"/>
  </r>
  <r>
    <x v="1858"/>
    <x v="906"/>
    <d v="2017-03-02T00:00:00"/>
    <s v="Standard Class"/>
    <s v="MH-18025"/>
    <s v="Michelle Huthwaite"/>
    <x v="0"/>
    <x v="0"/>
    <x v="22"/>
    <x v="10"/>
    <n v="60623"/>
    <x v="2"/>
    <s v="OFF-BI-10002609"/>
    <s v="Office Supplies"/>
    <s v="Binders"/>
    <x v="98"/>
    <n v="1.788"/>
    <n v="3"/>
    <x v="3"/>
    <n v="-3.0396000000000001"/>
    <x v="10"/>
    <x v="11"/>
    <x v="3"/>
  </r>
  <r>
    <x v="1859"/>
    <x v="844"/>
    <d v="2016-03-25T00:00:00"/>
    <s v="Standard Class"/>
    <s v="DM-12955"/>
    <s v="Dario Medina"/>
    <x v="1"/>
    <x v="0"/>
    <x v="12"/>
    <x v="5"/>
    <n v="77036"/>
    <x v="2"/>
    <s v="FUR-TA-10004767"/>
    <s v="Furniture"/>
    <s v="Tables"/>
    <x v="1156"/>
    <n v="99.372"/>
    <n v="2"/>
    <x v="4"/>
    <n v="-1.4196"/>
    <x v="30"/>
    <x v="10"/>
    <x v="0"/>
  </r>
  <r>
    <x v="1859"/>
    <x v="844"/>
    <d v="2016-03-25T00:00:00"/>
    <s v="Standard Class"/>
    <s v="DM-12955"/>
    <s v="Dario Medina"/>
    <x v="1"/>
    <x v="0"/>
    <x v="12"/>
    <x v="5"/>
    <n v="77036"/>
    <x v="2"/>
    <s v="OFF-AR-10001868"/>
    <s v="Office Supplies"/>
    <s v="Art"/>
    <x v="59"/>
    <n v="1.3440000000000001"/>
    <n v="1"/>
    <x v="2"/>
    <n v="0.504"/>
    <x v="30"/>
    <x v="10"/>
    <x v="0"/>
  </r>
  <r>
    <x v="1860"/>
    <x v="575"/>
    <d v="2015-12-10T00:00:00"/>
    <s v="Second Class"/>
    <s v="JJ-15760"/>
    <s v="Joel Jenkins"/>
    <x v="2"/>
    <x v="0"/>
    <x v="12"/>
    <x v="5"/>
    <n v="77036"/>
    <x v="2"/>
    <s v="TEC-PH-10004896"/>
    <s v="Technology"/>
    <s v="Phones"/>
    <x v="174"/>
    <n v="119.96"/>
    <n v="5"/>
    <x v="2"/>
    <n v="11.996"/>
    <x v="0"/>
    <x v="4"/>
    <x v="1"/>
  </r>
  <r>
    <x v="1861"/>
    <x v="757"/>
    <d v="2014-12-20T00:00:00"/>
    <s v="Second Class"/>
    <s v="KB-16585"/>
    <s v="Ken Black"/>
    <x v="1"/>
    <x v="0"/>
    <x v="146"/>
    <x v="2"/>
    <n v="33012"/>
    <x v="0"/>
    <s v="FUR-CH-10000988"/>
    <s v="Furniture"/>
    <s v="Chairs"/>
    <x v="1141"/>
    <n v="1013.832"/>
    <n v="9"/>
    <x v="2"/>
    <n v="101.3832"/>
    <x v="9"/>
    <x v="4"/>
    <x v="2"/>
  </r>
  <r>
    <x v="1861"/>
    <x v="757"/>
    <d v="2014-12-20T00:00:00"/>
    <s v="Second Class"/>
    <s v="KB-16585"/>
    <s v="Ken Black"/>
    <x v="1"/>
    <x v="0"/>
    <x v="146"/>
    <x v="2"/>
    <n v="33012"/>
    <x v="0"/>
    <s v="OFF-FA-10000490"/>
    <s v="Office Supplies"/>
    <s v="Fasteners"/>
    <x v="310"/>
    <n v="1.984"/>
    <n v="2"/>
    <x v="2"/>
    <n v="0.66959999999999997"/>
    <x v="9"/>
    <x v="4"/>
    <x v="2"/>
  </r>
  <r>
    <x v="1862"/>
    <x v="907"/>
    <d v="2016-12-21T00:00:00"/>
    <s v="Standard Class"/>
    <s v="CM-12160"/>
    <s v="Charles McCrossin"/>
    <x v="0"/>
    <x v="0"/>
    <x v="8"/>
    <x v="1"/>
    <n v="94122"/>
    <x v="1"/>
    <s v="FUR-TA-10004256"/>
    <s v="Furniture"/>
    <s v="Tables"/>
    <x v="489"/>
    <n v="2003.52"/>
    <n v="6"/>
    <x v="2"/>
    <n v="-325.572"/>
    <x v="11"/>
    <x v="4"/>
    <x v="0"/>
  </r>
  <r>
    <x v="1863"/>
    <x v="536"/>
    <d v="2016-05-17T00:00:00"/>
    <s v="Standard Class"/>
    <s v="FM-14215"/>
    <s v="Filia McAdams"/>
    <x v="1"/>
    <x v="0"/>
    <x v="10"/>
    <x v="9"/>
    <n v="19140"/>
    <x v="3"/>
    <s v="OFF-ST-10004804"/>
    <s v="Office Supplies"/>
    <s v="Storage"/>
    <x v="233"/>
    <n v="82.367999999999995"/>
    <n v="2"/>
    <x v="2"/>
    <n v="-19.5624"/>
    <x v="1"/>
    <x v="5"/>
    <x v="0"/>
  </r>
  <r>
    <x v="1864"/>
    <x v="908"/>
    <d v="2014-08-11T00:00:00"/>
    <s v="Second Class"/>
    <s v="RF-19735"/>
    <s v="Roland Fjeld"/>
    <x v="0"/>
    <x v="0"/>
    <x v="29"/>
    <x v="20"/>
    <n v="29203"/>
    <x v="0"/>
    <s v="TEC-AC-10000023"/>
    <s v="Technology"/>
    <s v="Accessories"/>
    <x v="909"/>
    <n v="62.91"/>
    <n v="3"/>
    <x v="0"/>
    <n v="22.647600000000001"/>
    <x v="24"/>
    <x v="6"/>
    <x v="2"/>
  </r>
  <r>
    <x v="1865"/>
    <x v="909"/>
    <d v="2014-04-13T00:00:00"/>
    <s v="Second Class"/>
    <s v="JK-15370"/>
    <s v="Jay Kimmel"/>
    <x v="0"/>
    <x v="0"/>
    <x v="100"/>
    <x v="2"/>
    <n v="33180"/>
    <x v="0"/>
    <s v="OFF-FA-10001332"/>
    <s v="Office Supplies"/>
    <s v="Fasteners"/>
    <x v="1570"/>
    <n v="6.9119999999999999"/>
    <n v="3"/>
    <x v="2"/>
    <n v="2.3328000000000002"/>
    <x v="2"/>
    <x v="3"/>
    <x v="2"/>
  </r>
  <r>
    <x v="1865"/>
    <x v="909"/>
    <d v="2014-04-13T00:00:00"/>
    <s v="Second Class"/>
    <s v="JK-15370"/>
    <s v="Jay Kimmel"/>
    <x v="0"/>
    <x v="0"/>
    <x v="100"/>
    <x v="2"/>
    <n v="33180"/>
    <x v="0"/>
    <s v="TEC-AC-10002001"/>
    <s v="Technology"/>
    <s v="Accessories"/>
    <x v="265"/>
    <n v="383.976"/>
    <n v="3"/>
    <x v="2"/>
    <n v="81.594899999999996"/>
    <x v="2"/>
    <x v="3"/>
    <x v="2"/>
  </r>
  <r>
    <x v="1865"/>
    <x v="909"/>
    <d v="2014-04-13T00:00:00"/>
    <s v="Second Class"/>
    <s v="JK-15370"/>
    <s v="Jay Kimmel"/>
    <x v="0"/>
    <x v="0"/>
    <x v="100"/>
    <x v="2"/>
    <n v="33180"/>
    <x v="0"/>
    <s v="OFF-PA-10000029"/>
    <s v="Office Supplies"/>
    <s v="Paper"/>
    <x v="811"/>
    <n v="10.368"/>
    <n v="2"/>
    <x v="2"/>
    <n v="3.6288"/>
    <x v="2"/>
    <x v="3"/>
    <x v="2"/>
  </r>
  <r>
    <x v="1865"/>
    <x v="909"/>
    <d v="2014-04-13T00:00:00"/>
    <s v="Second Class"/>
    <s v="JK-15370"/>
    <s v="Jay Kimmel"/>
    <x v="0"/>
    <x v="0"/>
    <x v="100"/>
    <x v="2"/>
    <n v="33180"/>
    <x v="0"/>
    <s v="TEC-AC-10001874"/>
    <s v="Technology"/>
    <s v="Accessories"/>
    <x v="1571"/>
    <n v="335.94400000000002"/>
    <n v="7"/>
    <x v="2"/>
    <n v="41.993000000000002"/>
    <x v="2"/>
    <x v="3"/>
    <x v="2"/>
  </r>
  <r>
    <x v="1866"/>
    <x v="910"/>
    <d v="2015-05-08T00:00:00"/>
    <s v="Standard Class"/>
    <s v="JB-16045"/>
    <s v="Julia Barnett"/>
    <x v="2"/>
    <x v="0"/>
    <x v="374"/>
    <x v="1"/>
    <n v="91911"/>
    <x v="1"/>
    <s v="FUR-FU-10002298"/>
    <s v="Furniture"/>
    <s v="Furnishings"/>
    <x v="1305"/>
    <n v="665.88"/>
    <n v="6"/>
    <x v="0"/>
    <n v="106.5408"/>
    <x v="21"/>
    <x v="5"/>
    <x v="1"/>
  </r>
  <r>
    <x v="1867"/>
    <x v="329"/>
    <d v="2017-12-02T00:00:00"/>
    <s v="Second Class"/>
    <s v="PN-18775"/>
    <s v="Parhena Norris"/>
    <x v="2"/>
    <x v="0"/>
    <x v="100"/>
    <x v="2"/>
    <n v="33180"/>
    <x v="0"/>
    <s v="TEC-PH-10002564"/>
    <s v="Technology"/>
    <s v="Phones"/>
    <x v="985"/>
    <n v="71.975999999999999"/>
    <n v="3"/>
    <x v="2"/>
    <n v="8.9969999999999999"/>
    <x v="17"/>
    <x v="0"/>
    <x v="3"/>
  </r>
  <r>
    <x v="1868"/>
    <x v="911"/>
    <d v="2017-02-20T00:00:00"/>
    <s v="Standard Class"/>
    <s v="LF-17185"/>
    <s v="Luke Foster"/>
    <x v="0"/>
    <x v="0"/>
    <x v="20"/>
    <x v="15"/>
    <n v="10035"/>
    <x v="3"/>
    <s v="OFF-PA-10003465"/>
    <s v="Office Supplies"/>
    <s v="Paper"/>
    <x v="423"/>
    <n v="37.94"/>
    <n v="2"/>
    <x v="0"/>
    <n v="18.211200000000002"/>
    <x v="9"/>
    <x v="11"/>
    <x v="3"/>
  </r>
  <r>
    <x v="1869"/>
    <x v="912"/>
    <d v="2014-11-20T00:00:00"/>
    <s v="Standard Class"/>
    <s v="RH-19510"/>
    <s v="Rick Huthwaite"/>
    <x v="2"/>
    <x v="0"/>
    <x v="375"/>
    <x v="41"/>
    <n v="66502"/>
    <x v="2"/>
    <s v="TEC-PH-10000038"/>
    <s v="Technology"/>
    <s v="Phones"/>
    <x v="1065"/>
    <n v="273.95999999999998"/>
    <n v="2"/>
    <x v="0"/>
    <n v="10.958399999999999"/>
    <x v="9"/>
    <x v="0"/>
    <x v="2"/>
  </r>
  <r>
    <x v="1870"/>
    <x v="584"/>
    <d v="2015-07-14T00:00:00"/>
    <s v="Second Class"/>
    <s v="MC-17575"/>
    <s v="Matt Collins"/>
    <x v="0"/>
    <x v="0"/>
    <x v="10"/>
    <x v="9"/>
    <n v="19120"/>
    <x v="3"/>
    <s v="TEC-PH-10003072"/>
    <s v="Technology"/>
    <s v="Phones"/>
    <x v="1319"/>
    <n v="269.98200000000003"/>
    <n v="3"/>
    <x v="10"/>
    <n v="40.497300000000003"/>
    <x v="3"/>
    <x v="7"/>
    <x v="1"/>
  </r>
  <r>
    <x v="1871"/>
    <x v="38"/>
    <d v="2017-11-16T00:00:00"/>
    <s v="Second Class"/>
    <s v="MN-17935"/>
    <s v="Michael Nguyen"/>
    <x v="0"/>
    <x v="0"/>
    <x v="26"/>
    <x v="18"/>
    <n v="38109"/>
    <x v="0"/>
    <s v="OFF-PA-10003424"/>
    <s v="Office Supplies"/>
    <s v="Paper"/>
    <x v="1090"/>
    <n v="8.9039999999999999"/>
    <n v="3"/>
    <x v="2"/>
    <n v="3.339"/>
    <x v="7"/>
    <x v="0"/>
    <x v="3"/>
  </r>
  <r>
    <x v="1871"/>
    <x v="38"/>
    <d v="2017-11-16T00:00:00"/>
    <s v="Second Class"/>
    <s v="MN-17935"/>
    <s v="Michael Nguyen"/>
    <x v="0"/>
    <x v="0"/>
    <x v="26"/>
    <x v="18"/>
    <n v="38109"/>
    <x v="0"/>
    <s v="OFF-ST-10003716"/>
    <s v="Office Supplies"/>
    <s v="Storage"/>
    <x v="898"/>
    <n v="720.06399999999996"/>
    <n v="4"/>
    <x v="2"/>
    <n v="-63.005600000000001"/>
    <x v="7"/>
    <x v="0"/>
    <x v="3"/>
  </r>
  <r>
    <x v="1872"/>
    <x v="689"/>
    <d v="2017-08-04T00:00:00"/>
    <s v="Standard Class"/>
    <s v="EH-14125"/>
    <s v="Eugene Hildebrand"/>
    <x v="2"/>
    <x v="0"/>
    <x v="2"/>
    <x v="2"/>
    <n v="33311"/>
    <x v="0"/>
    <s v="TEC-AC-10003590"/>
    <s v="Technology"/>
    <s v="Accessories"/>
    <x v="1102"/>
    <n v="41.423999999999999"/>
    <n v="2"/>
    <x v="2"/>
    <n v="8.2848000000000006"/>
    <x v="23"/>
    <x v="7"/>
    <x v="3"/>
  </r>
  <r>
    <x v="1873"/>
    <x v="377"/>
    <d v="2017-12-30T00:00:00"/>
    <s v="Standard Class"/>
    <s v="TC-21535"/>
    <s v="Tracy Collins"/>
    <x v="2"/>
    <x v="0"/>
    <x v="38"/>
    <x v="24"/>
    <n v="43229"/>
    <x v="3"/>
    <s v="OFF-BI-10000494"/>
    <s v="Office Supplies"/>
    <s v="Binders"/>
    <x v="1572"/>
    <n v="3.1320000000000001"/>
    <n v="2"/>
    <x v="6"/>
    <n v="-2.61"/>
    <x v="20"/>
    <x v="4"/>
    <x v="3"/>
  </r>
  <r>
    <x v="1874"/>
    <x v="731"/>
    <d v="2016-11-04T00:00:00"/>
    <s v="Standard Class"/>
    <s v="JD-15895"/>
    <s v="Jonathan Doherty"/>
    <x v="1"/>
    <x v="0"/>
    <x v="1"/>
    <x v="1"/>
    <n v="90045"/>
    <x v="1"/>
    <s v="OFF-ST-10002615"/>
    <s v="Office Supplies"/>
    <s v="Storage"/>
    <x v="1436"/>
    <n v="1085.42"/>
    <n v="7"/>
    <x v="0"/>
    <n v="282.20920000000001"/>
    <x v="23"/>
    <x v="2"/>
    <x v="0"/>
  </r>
  <r>
    <x v="1875"/>
    <x v="913"/>
    <d v="2016-09-09T00:00:00"/>
    <s v="Standard Class"/>
    <s v="IL-15100"/>
    <s v="Ivan Liston"/>
    <x v="0"/>
    <x v="0"/>
    <x v="12"/>
    <x v="5"/>
    <n v="77041"/>
    <x v="2"/>
    <s v="OFF-AR-10002804"/>
    <s v="Office Supplies"/>
    <s v="Art"/>
    <x v="282"/>
    <n v="3.9119999999999999"/>
    <n v="1"/>
    <x v="2"/>
    <n v="1.0268999999999999"/>
    <x v="18"/>
    <x v="8"/>
    <x v="0"/>
  </r>
  <r>
    <x v="1875"/>
    <x v="913"/>
    <d v="2016-09-09T00:00:00"/>
    <s v="Standard Class"/>
    <s v="IL-15100"/>
    <s v="Ivan Liston"/>
    <x v="0"/>
    <x v="0"/>
    <x v="12"/>
    <x v="5"/>
    <n v="77041"/>
    <x v="2"/>
    <s v="OFF-AR-10001044"/>
    <s v="Office Supplies"/>
    <s v="Art"/>
    <x v="1051"/>
    <n v="62.375999999999998"/>
    <n v="3"/>
    <x v="2"/>
    <n v="7.0172999999999996"/>
    <x v="18"/>
    <x v="8"/>
    <x v="0"/>
  </r>
  <r>
    <x v="1876"/>
    <x v="764"/>
    <d v="2016-04-21T00:00:00"/>
    <s v="Standard Class"/>
    <s v="SW-20350"/>
    <s v="Sean Wendt"/>
    <x v="2"/>
    <x v="0"/>
    <x v="155"/>
    <x v="8"/>
    <n v="68104"/>
    <x v="2"/>
    <s v="OFF-FA-10000134"/>
    <s v="Office Supplies"/>
    <s v="Fasteners"/>
    <x v="196"/>
    <n v="29.05"/>
    <n v="5"/>
    <x v="0"/>
    <n v="9.0054999999999996"/>
    <x v="11"/>
    <x v="3"/>
    <x v="0"/>
  </r>
  <r>
    <x v="1877"/>
    <x v="260"/>
    <d v="2014-07-11T00:00:00"/>
    <s v="Standard Class"/>
    <s v="DP-13390"/>
    <s v="Dennis Pardue"/>
    <x v="2"/>
    <x v="0"/>
    <x v="1"/>
    <x v="1"/>
    <n v="90004"/>
    <x v="1"/>
    <s v="OFF-BI-10001670"/>
    <s v="Office Supplies"/>
    <s v="Binders"/>
    <x v="443"/>
    <n v="180.96"/>
    <n v="6"/>
    <x v="2"/>
    <n v="67.86"/>
    <x v="5"/>
    <x v="7"/>
    <x v="2"/>
  </r>
  <r>
    <x v="1878"/>
    <x v="914"/>
    <d v="2015-02-28T00:00:00"/>
    <s v="First Class"/>
    <s v="BT-11395"/>
    <s v="Bill Tyler"/>
    <x v="1"/>
    <x v="0"/>
    <x v="376"/>
    <x v="9"/>
    <n v="16602"/>
    <x v="3"/>
    <s v="OFF-BI-10000343"/>
    <s v="Office Supplies"/>
    <s v="Binders"/>
    <x v="186"/>
    <n v="4.4189999999999996"/>
    <n v="3"/>
    <x v="6"/>
    <n v="-3.3879000000000001"/>
    <x v="8"/>
    <x v="11"/>
    <x v="1"/>
  </r>
  <r>
    <x v="1878"/>
    <x v="914"/>
    <d v="2015-02-28T00:00:00"/>
    <s v="First Class"/>
    <s v="BT-11395"/>
    <s v="Bill Tyler"/>
    <x v="1"/>
    <x v="0"/>
    <x v="376"/>
    <x v="9"/>
    <n v="16602"/>
    <x v="3"/>
    <s v="OFF-AR-10002257"/>
    <s v="Office Supplies"/>
    <s v="Art"/>
    <x v="1200"/>
    <n v="16.032"/>
    <n v="6"/>
    <x v="2"/>
    <n v="2.2044000000000001"/>
    <x v="8"/>
    <x v="11"/>
    <x v="1"/>
  </r>
  <r>
    <x v="1879"/>
    <x v="154"/>
    <d v="2015-12-01T00:00:00"/>
    <s v="Standard Class"/>
    <s v="JE-15475"/>
    <s v="Jeremy Ellison"/>
    <x v="0"/>
    <x v="0"/>
    <x v="20"/>
    <x v="15"/>
    <n v="10024"/>
    <x v="3"/>
    <s v="OFF-AR-10001915"/>
    <s v="Office Supplies"/>
    <s v="Art"/>
    <x v="1057"/>
    <n v="29.79"/>
    <n v="3"/>
    <x v="0"/>
    <n v="12.511799999999999"/>
    <x v="8"/>
    <x v="0"/>
    <x v="1"/>
  </r>
  <r>
    <x v="1880"/>
    <x v="915"/>
    <d v="2014-02-02T00:00:00"/>
    <s v="Standard Class"/>
    <s v="EJ-13720"/>
    <s v="Ed Jacobs"/>
    <x v="0"/>
    <x v="0"/>
    <x v="70"/>
    <x v="1"/>
    <n v="92037"/>
    <x v="1"/>
    <s v="OFF-ST-10003692"/>
    <s v="Office Supplies"/>
    <s v="Storage"/>
    <x v="1262"/>
    <n v="57.23"/>
    <n v="1"/>
    <x v="0"/>
    <n v="14.307499999999999"/>
    <x v="8"/>
    <x v="9"/>
    <x v="2"/>
  </r>
  <r>
    <x v="1880"/>
    <x v="915"/>
    <d v="2014-02-02T00:00:00"/>
    <s v="Standard Class"/>
    <s v="EJ-13720"/>
    <s v="Ed Jacobs"/>
    <x v="0"/>
    <x v="0"/>
    <x v="70"/>
    <x v="1"/>
    <n v="92037"/>
    <x v="1"/>
    <s v="FUR-TA-10003469"/>
    <s v="Furniture"/>
    <s v="Tables"/>
    <x v="1573"/>
    <n v="333"/>
    <n v="3"/>
    <x v="2"/>
    <n v="-16.649999999999999"/>
    <x v="8"/>
    <x v="9"/>
    <x v="2"/>
  </r>
  <r>
    <x v="1880"/>
    <x v="915"/>
    <d v="2014-02-02T00:00:00"/>
    <s v="Standard Class"/>
    <s v="EJ-13720"/>
    <s v="Ed Jacobs"/>
    <x v="0"/>
    <x v="0"/>
    <x v="70"/>
    <x v="1"/>
    <n v="92037"/>
    <x v="1"/>
    <s v="OFF-AR-10003179"/>
    <s v="Office Supplies"/>
    <s v="Art"/>
    <x v="1574"/>
    <n v="36.44"/>
    <n v="4"/>
    <x v="0"/>
    <n v="12.0252"/>
    <x v="8"/>
    <x v="9"/>
    <x v="2"/>
  </r>
  <r>
    <x v="1881"/>
    <x v="397"/>
    <d v="2017-09-26T00:00:00"/>
    <s v="First Class"/>
    <s v="BE-11410"/>
    <s v="Bobby Elias"/>
    <x v="0"/>
    <x v="0"/>
    <x v="100"/>
    <x v="2"/>
    <n v="33178"/>
    <x v="0"/>
    <s v="OFF-PA-10003395"/>
    <s v="Office Supplies"/>
    <s v="Paper"/>
    <x v="656"/>
    <n v="251.64"/>
    <n v="3"/>
    <x v="2"/>
    <n v="88.073999999999998"/>
    <x v="27"/>
    <x v="8"/>
    <x v="3"/>
  </r>
  <r>
    <x v="1882"/>
    <x v="259"/>
    <d v="2017-11-05T00:00:00"/>
    <s v="First Class"/>
    <s v="KL-16555"/>
    <s v="Kelly Lampkin"/>
    <x v="1"/>
    <x v="0"/>
    <x v="247"/>
    <x v="3"/>
    <n v="27405"/>
    <x v="0"/>
    <s v="FUR-TA-10004575"/>
    <s v="Furniture"/>
    <s v="Tables"/>
    <x v="309"/>
    <n v="523.76400000000001"/>
    <n v="3"/>
    <x v="10"/>
    <n v="-192.04679999999999"/>
    <x v="18"/>
    <x v="0"/>
    <x v="3"/>
  </r>
  <r>
    <x v="1882"/>
    <x v="259"/>
    <d v="2017-11-05T00:00:00"/>
    <s v="First Class"/>
    <s v="KL-16555"/>
    <s v="Kelly Lampkin"/>
    <x v="1"/>
    <x v="0"/>
    <x v="247"/>
    <x v="3"/>
    <n v="27405"/>
    <x v="0"/>
    <s v="TEC-PH-10002483"/>
    <s v="Technology"/>
    <s v="Phones"/>
    <x v="1179"/>
    <n v="1359.96"/>
    <n v="5"/>
    <x v="2"/>
    <n v="118.9965"/>
    <x v="18"/>
    <x v="0"/>
    <x v="3"/>
  </r>
  <r>
    <x v="1883"/>
    <x v="500"/>
    <d v="2016-10-20T00:00:00"/>
    <s v="Standard Class"/>
    <s v="NC-18415"/>
    <s v="Nathan Cano"/>
    <x v="0"/>
    <x v="0"/>
    <x v="108"/>
    <x v="3"/>
    <n v="28540"/>
    <x v="0"/>
    <s v="FUR-CH-10003606"/>
    <s v="Furniture"/>
    <s v="Chairs"/>
    <x v="1575"/>
    <n v="102.592"/>
    <n v="1"/>
    <x v="2"/>
    <n v="10.2592"/>
    <x v="19"/>
    <x v="2"/>
    <x v="0"/>
  </r>
  <r>
    <x v="1883"/>
    <x v="500"/>
    <d v="2016-10-20T00:00:00"/>
    <s v="Standard Class"/>
    <s v="NC-18415"/>
    <s v="Nathan Cano"/>
    <x v="0"/>
    <x v="0"/>
    <x v="108"/>
    <x v="3"/>
    <n v="28540"/>
    <x v="0"/>
    <s v="TEC-AC-10002473"/>
    <s v="Technology"/>
    <s v="Accessories"/>
    <x v="720"/>
    <n v="22.704000000000001"/>
    <n v="1"/>
    <x v="2"/>
    <n v="5.9598000000000004"/>
    <x v="19"/>
    <x v="2"/>
    <x v="0"/>
  </r>
  <r>
    <x v="1883"/>
    <x v="500"/>
    <d v="2016-10-20T00:00:00"/>
    <s v="Standard Class"/>
    <s v="NC-18415"/>
    <s v="Nathan Cano"/>
    <x v="0"/>
    <x v="0"/>
    <x v="108"/>
    <x v="3"/>
    <n v="28540"/>
    <x v="0"/>
    <s v="OFF-PA-10002319"/>
    <s v="Office Supplies"/>
    <s v="Paper"/>
    <x v="1400"/>
    <n v="93.024000000000001"/>
    <n v="3"/>
    <x v="2"/>
    <n v="33.721200000000003"/>
    <x v="19"/>
    <x v="2"/>
    <x v="0"/>
  </r>
  <r>
    <x v="1883"/>
    <x v="500"/>
    <d v="2016-10-20T00:00:00"/>
    <s v="Standard Class"/>
    <s v="NC-18415"/>
    <s v="Nathan Cano"/>
    <x v="0"/>
    <x v="0"/>
    <x v="108"/>
    <x v="3"/>
    <n v="28540"/>
    <x v="0"/>
    <s v="OFF-SU-10000946"/>
    <s v="Office Supplies"/>
    <s v="Supplies"/>
    <x v="327"/>
    <n v="12.768000000000001"/>
    <n v="2"/>
    <x v="2"/>
    <n v="1.4363999999999999"/>
    <x v="19"/>
    <x v="2"/>
    <x v="0"/>
  </r>
  <r>
    <x v="1883"/>
    <x v="500"/>
    <d v="2016-10-20T00:00:00"/>
    <s v="Standard Class"/>
    <s v="NC-18415"/>
    <s v="Nathan Cano"/>
    <x v="0"/>
    <x v="0"/>
    <x v="108"/>
    <x v="3"/>
    <n v="28540"/>
    <x v="0"/>
    <s v="OFF-EN-10001335"/>
    <s v="Office Supplies"/>
    <s v="Envelopes"/>
    <x v="467"/>
    <n v="35.008000000000003"/>
    <n v="4"/>
    <x v="2"/>
    <n v="13.128"/>
    <x v="19"/>
    <x v="2"/>
    <x v="0"/>
  </r>
  <r>
    <x v="1883"/>
    <x v="500"/>
    <d v="2016-10-20T00:00:00"/>
    <s v="Standard Class"/>
    <s v="NC-18415"/>
    <s v="Nathan Cano"/>
    <x v="0"/>
    <x v="0"/>
    <x v="108"/>
    <x v="3"/>
    <n v="28540"/>
    <x v="0"/>
    <s v="OFF-PA-10002377"/>
    <s v="Office Supplies"/>
    <s v="Paper"/>
    <x v="127"/>
    <n v="39.152000000000001"/>
    <n v="1"/>
    <x v="2"/>
    <n v="14.682"/>
    <x v="19"/>
    <x v="2"/>
    <x v="0"/>
  </r>
  <r>
    <x v="1884"/>
    <x v="768"/>
    <d v="2015-11-19T00:00:00"/>
    <s v="Standard Class"/>
    <s v="AH-10690"/>
    <s v="Anna Häberlin"/>
    <x v="1"/>
    <x v="0"/>
    <x v="369"/>
    <x v="2"/>
    <n v="33317"/>
    <x v="0"/>
    <s v="OFF-AR-10001246"/>
    <s v="Office Supplies"/>
    <s v="Art"/>
    <x v="455"/>
    <n v="11.76"/>
    <n v="5"/>
    <x v="2"/>
    <n v="1.323"/>
    <x v="1"/>
    <x v="0"/>
    <x v="1"/>
  </r>
  <r>
    <x v="1884"/>
    <x v="768"/>
    <d v="2015-11-19T00:00:00"/>
    <s v="Standard Class"/>
    <s v="AH-10690"/>
    <s v="Anna Häberlin"/>
    <x v="1"/>
    <x v="0"/>
    <x v="369"/>
    <x v="2"/>
    <n v="33317"/>
    <x v="0"/>
    <s v="OFF-BI-10003291"/>
    <s v="Office Supplies"/>
    <s v="Binders"/>
    <x v="44"/>
    <n v="5.2380000000000004"/>
    <n v="2"/>
    <x v="6"/>
    <n v="-4.0157999999999996"/>
    <x v="1"/>
    <x v="0"/>
    <x v="1"/>
  </r>
  <r>
    <x v="1884"/>
    <x v="768"/>
    <d v="2015-11-19T00:00:00"/>
    <s v="Standard Class"/>
    <s v="AH-10690"/>
    <s v="Anna Häberlin"/>
    <x v="1"/>
    <x v="0"/>
    <x v="369"/>
    <x v="2"/>
    <n v="33317"/>
    <x v="0"/>
    <s v="OFF-BI-10002799"/>
    <s v="Office Supplies"/>
    <s v="Binders"/>
    <x v="1459"/>
    <n v="4.6619999999999999"/>
    <n v="3"/>
    <x v="6"/>
    <n v="-3.7296"/>
    <x v="1"/>
    <x v="0"/>
    <x v="1"/>
  </r>
  <r>
    <x v="1884"/>
    <x v="768"/>
    <d v="2015-11-19T00:00:00"/>
    <s v="Standard Class"/>
    <s v="AH-10690"/>
    <s v="Anna Häberlin"/>
    <x v="1"/>
    <x v="0"/>
    <x v="369"/>
    <x v="2"/>
    <n v="33317"/>
    <x v="0"/>
    <s v="FUR-CH-10003298"/>
    <s v="Furniture"/>
    <s v="Chairs"/>
    <x v="1576"/>
    <n v="523.91999999999996"/>
    <n v="5"/>
    <x v="2"/>
    <n v="-72.039000000000001"/>
    <x v="1"/>
    <x v="0"/>
    <x v="1"/>
  </r>
  <r>
    <x v="1884"/>
    <x v="768"/>
    <d v="2015-11-19T00:00:00"/>
    <s v="Standard Class"/>
    <s v="AH-10690"/>
    <s v="Anna Häberlin"/>
    <x v="1"/>
    <x v="0"/>
    <x v="369"/>
    <x v="2"/>
    <n v="33317"/>
    <x v="0"/>
    <s v="TEC-PH-10000441"/>
    <s v="Technology"/>
    <s v="Phones"/>
    <x v="1055"/>
    <n v="100.792"/>
    <n v="1"/>
    <x v="2"/>
    <n v="10.0792"/>
    <x v="1"/>
    <x v="0"/>
    <x v="1"/>
  </r>
  <r>
    <x v="1884"/>
    <x v="768"/>
    <d v="2015-11-19T00:00:00"/>
    <s v="Standard Class"/>
    <s v="AH-10690"/>
    <s v="Anna Häberlin"/>
    <x v="1"/>
    <x v="0"/>
    <x v="369"/>
    <x v="2"/>
    <n v="33317"/>
    <x v="0"/>
    <s v="FUR-CH-10004477"/>
    <s v="Furniture"/>
    <s v="Chairs"/>
    <x v="213"/>
    <n v="146.136"/>
    <n v="3"/>
    <x v="2"/>
    <n v="16.440300000000001"/>
    <x v="1"/>
    <x v="0"/>
    <x v="1"/>
  </r>
  <r>
    <x v="1885"/>
    <x v="916"/>
    <d v="2017-03-05T00:00:00"/>
    <s v="Same Day"/>
    <s v="PK-19075"/>
    <s v="Pete Kriz"/>
    <x v="0"/>
    <x v="0"/>
    <x v="158"/>
    <x v="6"/>
    <n v="53209"/>
    <x v="2"/>
    <s v="OFF-LA-10003537"/>
    <s v="Office Supplies"/>
    <s v="Labels"/>
    <x v="1577"/>
    <n v="25.06"/>
    <n v="2"/>
    <x v="0"/>
    <n v="11.7782"/>
    <x v="5"/>
    <x v="10"/>
    <x v="3"/>
  </r>
  <r>
    <x v="1886"/>
    <x v="599"/>
    <d v="2015-11-09T00:00:00"/>
    <s v="Standard Class"/>
    <s v="NG-18430"/>
    <s v="Nathan Gelder"/>
    <x v="0"/>
    <x v="0"/>
    <x v="94"/>
    <x v="10"/>
    <n v="62301"/>
    <x v="2"/>
    <s v="OFF-LA-10004484"/>
    <s v="Office Supplies"/>
    <s v="Labels"/>
    <x v="617"/>
    <n v="19.824000000000002"/>
    <n v="6"/>
    <x v="2"/>
    <n v="6.4428000000000001"/>
    <x v="5"/>
    <x v="0"/>
    <x v="1"/>
  </r>
  <r>
    <x v="1887"/>
    <x v="630"/>
    <d v="2016-07-08T00:00:00"/>
    <s v="Same Day"/>
    <s v="ZD-21925"/>
    <s v="Zuschuss Donatelli"/>
    <x v="0"/>
    <x v="0"/>
    <x v="108"/>
    <x v="2"/>
    <n v="32216"/>
    <x v="0"/>
    <s v="TEC-PH-10002824"/>
    <s v="Technology"/>
    <s v="Phones"/>
    <x v="1151"/>
    <n v="823.96"/>
    <n v="5"/>
    <x v="2"/>
    <n v="51.497500000000002"/>
    <x v="0"/>
    <x v="7"/>
    <x v="0"/>
  </r>
  <r>
    <x v="1887"/>
    <x v="630"/>
    <d v="2016-07-08T00:00:00"/>
    <s v="Same Day"/>
    <s v="ZD-21925"/>
    <s v="Zuschuss Donatelli"/>
    <x v="0"/>
    <x v="0"/>
    <x v="108"/>
    <x v="2"/>
    <n v="32216"/>
    <x v="0"/>
    <s v="OFF-PA-10004965"/>
    <s v="Office Supplies"/>
    <s v="Paper"/>
    <x v="112"/>
    <n v="15.984"/>
    <n v="2"/>
    <x v="2"/>
    <n v="4.9950000000000001"/>
    <x v="0"/>
    <x v="7"/>
    <x v="0"/>
  </r>
  <r>
    <x v="1888"/>
    <x v="426"/>
    <d v="2015-09-19T00:00:00"/>
    <s v="Standard Class"/>
    <s v="NW-18400"/>
    <s v="Natalie Webber"/>
    <x v="0"/>
    <x v="0"/>
    <x v="216"/>
    <x v="19"/>
    <n v="36608"/>
    <x v="0"/>
    <s v="FUR-TA-10003569"/>
    <s v="Furniture"/>
    <s v="Tables"/>
    <x v="1367"/>
    <n v="801.96"/>
    <n v="2"/>
    <x v="0"/>
    <n v="200.49"/>
    <x v="4"/>
    <x v="8"/>
    <x v="1"/>
  </r>
  <r>
    <x v="1888"/>
    <x v="426"/>
    <d v="2015-09-19T00:00:00"/>
    <s v="Standard Class"/>
    <s v="NW-18400"/>
    <s v="Natalie Webber"/>
    <x v="0"/>
    <x v="0"/>
    <x v="216"/>
    <x v="19"/>
    <n v="36608"/>
    <x v="0"/>
    <s v="TEC-PH-10003187"/>
    <s v="Technology"/>
    <s v="Phones"/>
    <x v="1419"/>
    <n v="59.97"/>
    <n v="3"/>
    <x v="0"/>
    <n v="0"/>
    <x v="4"/>
    <x v="8"/>
    <x v="1"/>
  </r>
  <r>
    <x v="1888"/>
    <x v="426"/>
    <d v="2015-09-19T00:00:00"/>
    <s v="Standard Class"/>
    <s v="NW-18400"/>
    <s v="Natalie Webber"/>
    <x v="0"/>
    <x v="0"/>
    <x v="216"/>
    <x v="19"/>
    <n v="36608"/>
    <x v="0"/>
    <s v="FUR-CH-10004853"/>
    <s v="Furniture"/>
    <s v="Chairs"/>
    <x v="531"/>
    <n v="1056.8599999999999"/>
    <n v="7"/>
    <x v="0"/>
    <n v="306.48939999999999"/>
    <x v="4"/>
    <x v="8"/>
    <x v="1"/>
  </r>
  <r>
    <x v="1889"/>
    <x v="449"/>
    <d v="2017-10-14T00:00:00"/>
    <s v="Standard Class"/>
    <s v="HG-14845"/>
    <s v="Harry Greene"/>
    <x v="0"/>
    <x v="0"/>
    <x v="20"/>
    <x v="15"/>
    <n v="10024"/>
    <x v="3"/>
    <s v="OFF-BI-10001031"/>
    <s v="Office Supplies"/>
    <s v="Binders"/>
    <x v="874"/>
    <n v="12.816000000000001"/>
    <n v="3"/>
    <x v="2"/>
    <n v="4.3254000000000001"/>
    <x v="3"/>
    <x v="2"/>
    <x v="3"/>
  </r>
  <r>
    <x v="1889"/>
    <x v="449"/>
    <d v="2017-10-14T00:00:00"/>
    <s v="Standard Class"/>
    <s v="HG-14845"/>
    <s v="Harry Greene"/>
    <x v="0"/>
    <x v="0"/>
    <x v="20"/>
    <x v="15"/>
    <n v="10024"/>
    <x v="3"/>
    <s v="FUR-BO-10003034"/>
    <s v="Furniture"/>
    <s v="Bookcases"/>
    <x v="1203"/>
    <n v="314.35199999999998"/>
    <n v="3"/>
    <x v="2"/>
    <n v="-15.717599999999999"/>
    <x v="3"/>
    <x v="2"/>
    <x v="3"/>
  </r>
  <r>
    <x v="1889"/>
    <x v="449"/>
    <d v="2017-10-14T00:00:00"/>
    <s v="Standard Class"/>
    <s v="HG-14845"/>
    <s v="Harry Greene"/>
    <x v="0"/>
    <x v="0"/>
    <x v="20"/>
    <x v="15"/>
    <n v="10024"/>
    <x v="3"/>
    <s v="OFF-PA-10000069"/>
    <s v="Office Supplies"/>
    <s v="Paper"/>
    <x v="1578"/>
    <n v="18.98"/>
    <n v="2"/>
    <x v="0"/>
    <n v="8.9206000000000003"/>
    <x v="3"/>
    <x v="2"/>
    <x v="3"/>
  </r>
  <r>
    <x v="1889"/>
    <x v="449"/>
    <d v="2017-10-14T00:00:00"/>
    <s v="Standard Class"/>
    <s v="HG-14845"/>
    <s v="Harry Greene"/>
    <x v="0"/>
    <x v="0"/>
    <x v="20"/>
    <x v="15"/>
    <n v="10024"/>
    <x v="3"/>
    <s v="OFF-BI-10003655"/>
    <s v="Office Supplies"/>
    <s v="Binders"/>
    <x v="1456"/>
    <n v="18.239999999999998"/>
    <n v="6"/>
    <x v="2"/>
    <n v="6.1559999999999997"/>
    <x v="3"/>
    <x v="2"/>
    <x v="3"/>
  </r>
  <r>
    <x v="1890"/>
    <x v="471"/>
    <d v="2015-09-18T00:00:00"/>
    <s v="Standard Class"/>
    <s v="CC-12685"/>
    <s v="Craig Carroll"/>
    <x v="0"/>
    <x v="0"/>
    <x v="20"/>
    <x v="15"/>
    <n v="10011"/>
    <x v="3"/>
    <s v="OFF-ST-10000585"/>
    <s v="Office Supplies"/>
    <s v="Storage"/>
    <x v="546"/>
    <n v="991.2"/>
    <n v="6"/>
    <x v="0"/>
    <n v="257.71199999999999"/>
    <x v="19"/>
    <x v="8"/>
    <x v="1"/>
  </r>
  <r>
    <x v="1890"/>
    <x v="471"/>
    <d v="2015-09-18T00:00:00"/>
    <s v="Standard Class"/>
    <s v="CC-12685"/>
    <s v="Craig Carroll"/>
    <x v="0"/>
    <x v="0"/>
    <x v="20"/>
    <x v="15"/>
    <n v="10011"/>
    <x v="3"/>
    <s v="TEC-CO-10001571"/>
    <s v="Technology"/>
    <s v="Copiers"/>
    <x v="1563"/>
    <n v="879.98400000000004"/>
    <n v="2"/>
    <x v="2"/>
    <n v="329.99400000000003"/>
    <x v="19"/>
    <x v="8"/>
    <x v="1"/>
  </r>
  <r>
    <x v="1890"/>
    <x v="471"/>
    <d v="2015-09-18T00:00:00"/>
    <s v="Standard Class"/>
    <s v="CC-12685"/>
    <s v="Craig Carroll"/>
    <x v="0"/>
    <x v="0"/>
    <x v="20"/>
    <x v="15"/>
    <n v="10011"/>
    <x v="3"/>
    <s v="OFF-BI-10002012"/>
    <s v="Office Supplies"/>
    <s v="Binders"/>
    <x v="749"/>
    <n v="12.96"/>
    <n v="9"/>
    <x v="2"/>
    <n v="4.5359999999999996"/>
    <x v="19"/>
    <x v="8"/>
    <x v="1"/>
  </r>
  <r>
    <x v="1891"/>
    <x v="273"/>
    <d v="2014-10-12T00:00:00"/>
    <s v="Standard Class"/>
    <s v="JG-15805"/>
    <s v="John Grady"/>
    <x v="1"/>
    <x v="0"/>
    <x v="61"/>
    <x v="5"/>
    <n v="75217"/>
    <x v="2"/>
    <s v="OFF-ST-10001228"/>
    <s v="Office Supplies"/>
    <s v="Storage"/>
    <x v="231"/>
    <n v="107.44"/>
    <n v="10"/>
    <x v="2"/>
    <n v="10.744"/>
    <x v="29"/>
    <x v="2"/>
    <x v="2"/>
  </r>
  <r>
    <x v="1892"/>
    <x v="917"/>
    <d v="2017-05-11T00:00:00"/>
    <s v="Standard Class"/>
    <s v="RW-19540"/>
    <s v="Rick Wilson"/>
    <x v="1"/>
    <x v="0"/>
    <x v="66"/>
    <x v="12"/>
    <n v="48234"/>
    <x v="2"/>
    <s v="FUR-CH-10004086"/>
    <s v="Furniture"/>
    <s v="Chairs"/>
    <x v="284"/>
    <n v="1458.65"/>
    <n v="5"/>
    <x v="0"/>
    <n v="423.00850000000003"/>
    <x v="29"/>
    <x v="5"/>
    <x v="3"/>
  </r>
  <r>
    <x v="1892"/>
    <x v="917"/>
    <d v="2017-05-11T00:00:00"/>
    <s v="Standard Class"/>
    <s v="RW-19540"/>
    <s v="Rick Wilson"/>
    <x v="1"/>
    <x v="0"/>
    <x v="66"/>
    <x v="12"/>
    <n v="48234"/>
    <x v="2"/>
    <s v="FUR-CH-10002017"/>
    <s v="Furniture"/>
    <s v="Chairs"/>
    <x v="1377"/>
    <n v="26.64"/>
    <n v="1"/>
    <x v="0"/>
    <n v="7.4592000000000001"/>
    <x v="29"/>
    <x v="5"/>
    <x v="3"/>
  </r>
  <r>
    <x v="1892"/>
    <x v="917"/>
    <d v="2017-05-11T00:00:00"/>
    <s v="Standard Class"/>
    <s v="RW-19540"/>
    <s v="Rick Wilson"/>
    <x v="1"/>
    <x v="0"/>
    <x v="66"/>
    <x v="12"/>
    <n v="48234"/>
    <x v="2"/>
    <s v="FUR-CH-10000595"/>
    <s v="Furniture"/>
    <s v="Chairs"/>
    <x v="468"/>
    <n v="476.8"/>
    <n v="2"/>
    <x v="0"/>
    <n v="119.2"/>
    <x v="29"/>
    <x v="5"/>
    <x v="3"/>
  </r>
  <r>
    <x v="1892"/>
    <x v="917"/>
    <d v="2017-05-11T00:00:00"/>
    <s v="Standard Class"/>
    <s v="RW-19540"/>
    <s v="Rick Wilson"/>
    <x v="1"/>
    <x v="0"/>
    <x v="66"/>
    <x v="12"/>
    <n v="48234"/>
    <x v="2"/>
    <s v="OFF-AP-10001563"/>
    <s v="Office Supplies"/>
    <s v="Appliances"/>
    <x v="535"/>
    <n v="87.444000000000003"/>
    <n v="2"/>
    <x v="9"/>
    <n v="18.4604"/>
    <x v="29"/>
    <x v="5"/>
    <x v="3"/>
  </r>
  <r>
    <x v="1893"/>
    <x v="717"/>
    <d v="2015-11-19T00:00:00"/>
    <s v="Standard Class"/>
    <s v="LS-17230"/>
    <s v="Lycoris Saunders"/>
    <x v="0"/>
    <x v="0"/>
    <x v="18"/>
    <x v="13"/>
    <n v="19901"/>
    <x v="3"/>
    <s v="FUR-FU-10004017"/>
    <s v="Furniture"/>
    <s v="Furnishings"/>
    <x v="1579"/>
    <n v="76.14"/>
    <n v="3"/>
    <x v="0"/>
    <n v="26.649000000000001"/>
    <x v="19"/>
    <x v="0"/>
    <x v="1"/>
  </r>
  <r>
    <x v="1893"/>
    <x v="717"/>
    <d v="2015-11-19T00:00:00"/>
    <s v="Standard Class"/>
    <s v="LS-17230"/>
    <s v="Lycoris Saunders"/>
    <x v="0"/>
    <x v="0"/>
    <x v="18"/>
    <x v="13"/>
    <n v="19901"/>
    <x v="3"/>
    <s v="OFF-BI-10002571"/>
    <s v="Office Supplies"/>
    <s v="Binders"/>
    <x v="1213"/>
    <n v="19.96"/>
    <n v="2"/>
    <x v="0"/>
    <n v="9.3811999999999998"/>
    <x v="19"/>
    <x v="0"/>
    <x v="1"/>
  </r>
  <r>
    <x v="1894"/>
    <x v="156"/>
    <d v="2014-11-24T00:00:00"/>
    <s v="Same Day"/>
    <s v="MY-18295"/>
    <s v="Muhammed Yedwab"/>
    <x v="1"/>
    <x v="0"/>
    <x v="38"/>
    <x v="24"/>
    <n v="43229"/>
    <x v="3"/>
    <s v="TEC-PH-10000560"/>
    <s v="Technology"/>
    <s v="Phones"/>
    <x v="752"/>
    <n v="1049.97"/>
    <n v="5"/>
    <x v="10"/>
    <n v="-209.994"/>
    <x v="16"/>
    <x v="0"/>
    <x v="2"/>
  </r>
  <r>
    <x v="1894"/>
    <x v="156"/>
    <d v="2014-11-24T00:00:00"/>
    <s v="Same Day"/>
    <s v="MY-18295"/>
    <s v="Muhammed Yedwab"/>
    <x v="1"/>
    <x v="0"/>
    <x v="38"/>
    <x v="24"/>
    <n v="43229"/>
    <x v="3"/>
    <s v="FUR-CH-10000847"/>
    <s v="Furniture"/>
    <s v="Chairs"/>
    <x v="995"/>
    <n v="611.05799999999999"/>
    <n v="3"/>
    <x v="4"/>
    <n v="-34.9176"/>
    <x v="16"/>
    <x v="0"/>
    <x v="2"/>
  </r>
  <r>
    <x v="1895"/>
    <x v="918"/>
    <d v="2014-04-15T00:00:00"/>
    <s v="Standard Class"/>
    <s v="JM-15655"/>
    <s v="Jim Mitchum"/>
    <x v="1"/>
    <x v="0"/>
    <x v="220"/>
    <x v="16"/>
    <n v="85301"/>
    <x v="1"/>
    <s v="OFF-FA-10000611"/>
    <s v="Office Supplies"/>
    <s v="Fasteners"/>
    <x v="1074"/>
    <n v="2.3679999999999999"/>
    <n v="2"/>
    <x v="2"/>
    <n v="0.82879999999999998"/>
    <x v="0"/>
    <x v="3"/>
    <x v="2"/>
  </r>
  <r>
    <x v="1895"/>
    <x v="918"/>
    <d v="2014-04-15T00:00:00"/>
    <s v="Standard Class"/>
    <s v="JM-15655"/>
    <s v="Jim Mitchum"/>
    <x v="1"/>
    <x v="0"/>
    <x v="220"/>
    <x v="16"/>
    <n v="85301"/>
    <x v="1"/>
    <s v="OFF-PA-10004733"/>
    <s v="Office Supplies"/>
    <s v="Paper"/>
    <x v="1580"/>
    <n v="19.007999999999999"/>
    <n v="3"/>
    <x v="2"/>
    <n v="6.8903999999999996"/>
    <x v="0"/>
    <x v="3"/>
    <x v="2"/>
  </r>
  <r>
    <x v="1896"/>
    <x v="711"/>
    <d v="2014-08-02T00:00:00"/>
    <s v="Standard Class"/>
    <s v="KM-16720"/>
    <s v="Kunst Miller"/>
    <x v="0"/>
    <x v="0"/>
    <x v="226"/>
    <x v="33"/>
    <n v="89031"/>
    <x v="1"/>
    <s v="TEC-PH-10001363"/>
    <s v="Technology"/>
    <s v="Phones"/>
    <x v="432"/>
    <n v="911.98400000000004"/>
    <n v="2"/>
    <x v="2"/>
    <n v="113.998"/>
    <x v="20"/>
    <x v="7"/>
    <x v="2"/>
  </r>
  <r>
    <x v="1896"/>
    <x v="711"/>
    <d v="2014-08-02T00:00:00"/>
    <s v="Standard Class"/>
    <s v="KM-16720"/>
    <s v="Kunst Miller"/>
    <x v="0"/>
    <x v="0"/>
    <x v="226"/>
    <x v="33"/>
    <n v="89031"/>
    <x v="1"/>
    <s v="FUR-CH-10003312"/>
    <s v="Furniture"/>
    <s v="Chairs"/>
    <x v="299"/>
    <n v="674.35199999999998"/>
    <n v="3"/>
    <x v="2"/>
    <n v="-109.5822"/>
    <x v="20"/>
    <x v="7"/>
    <x v="2"/>
  </r>
  <r>
    <x v="1896"/>
    <x v="711"/>
    <d v="2014-08-02T00:00:00"/>
    <s v="Standard Class"/>
    <s v="KM-16720"/>
    <s v="Kunst Miller"/>
    <x v="0"/>
    <x v="0"/>
    <x v="226"/>
    <x v="33"/>
    <n v="89031"/>
    <x v="1"/>
    <s v="FUR-FU-10004018"/>
    <s v="Furniture"/>
    <s v="Furnishings"/>
    <x v="936"/>
    <n v="134.01"/>
    <n v="9"/>
    <x v="0"/>
    <n v="36.182699999999997"/>
    <x v="20"/>
    <x v="7"/>
    <x v="2"/>
  </r>
  <r>
    <x v="1896"/>
    <x v="711"/>
    <d v="2014-08-02T00:00:00"/>
    <s v="Standard Class"/>
    <s v="KM-16720"/>
    <s v="Kunst Miller"/>
    <x v="0"/>
    <x v="0"/>
    <x v="226"/>
    <x v="33"/>
    <n v="89031"/>
    <x v="1"/>
    <s v="TEC-AC-10004814"/>
    <s v="Technology"/>
    <s v="Accessories"/>
    <x v="1581"/>
    <n v="170.97"/>
    <n v="3"/>
    <x v="0"/>
    <n v="70.097700000000003"/>
    <x v="20"/>
    <x v="7"/>
    <x v="2"/>
  </r>
  <r>
    <x v="1897"/>
    <x v="785"/>
    <d v="2014-06-12T00:00:00"/>
    <s v="Standard Class"/>
    <s v="KE-16420"/>
    <s v="Katrina Edelman"/>
    <x v="1"/>
    <x v="0"/>
    <x v="39"/>
    <x v="18"/>
    <n v="37620"/>
    <x v="0"/>
    <s v="FUR-CH-10002647"/>
    <s v="Furniture"/>
    <s v="Chairs"/>
    <x v="475"/>
    <n v="170.352"/>
    <n v="3"/>
    <x v="2"/>
    <n v="10.647"/>
    <x v="0"/>
    <x v="1"/>
    <x v="2"/>
  </r>
  <r>
    <x v="1898"/>
    <x v="919"/>
    <d v="2014-10-31T00:00:00"/>
    <s v="First Class"/>
    <s v="TS-21370"/>
    <s v="Todd Sumrall"/>
    <x v="1"/>
    <x v="0"/>
    <x v="1"/>
    <x v="1"/>
    <n v="90049"/>
    <x v="1"/>
    <s v="OFF-BI-10004140"/>
    <s v="Office Supplies"/>
    <s v="Binders"/>
    <x v="307"/>
    <n v="7.1840000000000002"/>
    <n v="2"/>
    <x v="2"/>
    <n v="2.2450000000000001"/>
    <x v="22"/>
    <x v="2"/>
    <x v="2"/>
  </r>
  <r>
    <x v="1898"/>
    <x v="919"/>
    <d v="2014-10-31T00:00:00"/>
    <s v="First Class"/>
    <s v="TS-21370"/>
    <s v="Todd Sumrall"/>
    <x v="1"/>
    <x v="0"/>
    <x v="1"/>
    <x v="1"/>
    <n v="90049"/>
    <x v="1"/>
    <s v="OFF-SU-10002301"/>
    <s v="Office Supplies"/>
    <s v="Supplies"/>
    <x v="1582"/>
    <n v="6.28"/>
    <n v="2"/>
    <x v="0"/>
    <n v="6.2799999999999995E-2"/>
    <x v="22"/>
    <x v="2"/>
    <x v="2"/>
  </r>
  <r>
    <x v="1898"/>
    <x v="919"/>
    <d v="2014-10-31T00:00:00"/>
    <s v="First Class"/>
    <s v="TS-21370"/>
    <s v="Todd Sumrall"/>
    <x v="1"/>
    <x v="0"/>
    <x v="1"/>
    <x v="1"/>
    <n v="90049"/>
    <x v="1"/>
    <s v="OFF-SU-10000646"/>
    <s v="Office Supplies"/>
    <s v="Supplies"/>
    <x v="262"/>
    <n v="480.74"/>
    <n v="2"/>
    <x v="0"/>
    <n v="14.4222"/>
    <x v="22"/>
    <x v="2"/>
    <x v="2"/>
  </r>
  <r>
    <x v="1898"/>
    <x v="919"/>
    <d v="2014-10-31T00:00:00"/>
    <s v="First Class"/>
    <s v="TS-21370"/>
    <s v="Todd Sumrall"/>
    <x v="1"/>
    <x v="0"/>
    <x v="1"/>
    <x v="1"/>
    <n v="90049"/>
    <x v="1"/>
    <s v="FUR-BO-10001337"/>
    <s v="Furniture"/>
    <s v="Bookcases"/>
    <x v="430"/>
    <n v="616.99800000000005"/>
    <n v="6"/>
    <x v="11"/>
    <n v="-36.293999999999997"/>
    <x v="22"/>
    <x v="2"/>
    <x v="2"/>
  </r>
  <r>
    <x v="1898"/>
    <x v="919"/>
    <d v="2014-10-31T00:00:00"/>
    <s v="First Class"/>
    <s v="TS-21370"/>
    <s v="Todd Sumrall"/>
    <x v="1"/>
    <x v="0"/>
    <x v="1"/>
    <x v="1"/>
    <n v="90049"/>
    <x v="1"/>
    <s v="OFF-ST-10003442"/>
    <s v="Office Supplies"/>
    <s v="Storage"/>
    <x v="86"/>
    <n v="141.4"/>
    <n v="5"/>
    <x v="0"/>
    <n v="38.177999999999997"/>
    <x v="22"/>
    <x v="2"/>
    <x v="2"/>
  </r>
  <r>
    <x v="1899"/>
    <x v="920"/>
    <d v="2017-11-27T00:00:00"/>
    <s v="Second Class"/>
    <s v="SZ-20035"/>
    <s v="Sam Zeldin"/>
    <x v="2"/>
    <x v="0"/>
    <x v="105"/>
    <x v="12"/>
    <n v="48187"/>
    <x v="2"/>
    <s v="OFF-ST-10001097"/>
    <s v="Office Supplies"/>
    <s v="Storage"/>
    <x v="747"/>
    <n v="501.81"/>
    <n v="3"/>
    <x v="0"/>
    <n v="0"/>
    <x v="10"/>
    <x v="0"/>
    <x v="3"/>
  </r>
  <r>
    <x v="1900"/>
    <x v="585"/>
    <d v="2017-09-23T00:00:00"/>
    <s v="First Class"/>
    <s v="JE-15745"/>
    <s v="Joel Eaton"/>
    <x v="0"/>
    <x v="0"/>
    <x v="115"/>
    <x v="36"/>
    <n v="72701"/>
    <x v="0"/>
    <s v="OFF-BI-10004318"/>
    <s v="Office Supplies"/>
    <s v="Binders"/>
    <x v="1583"/>
    <n v="691.96"/>
    <n v="4"/>
    <x v="0"/>
    <n v="318.30160000000001"/>
    <x v="6"/>
    <x v="8"/>
    <x v="3"/>
  </r>
  <r>
    <x v="1900"/>
    <x v="585"/>
    <d v="2017-09-23T00:00:00"/>
    <s v="First Class"/>
    <s v="JE-15745"/>
    <s v="Joel Eaton"/>
    <x v="0"/>
    <x v="0"/>
    <x v="115"/>
    <x v="36"/>
    <n v="72701"/>
    <x v="0"/>
    <s v="TEC-AC-10004633"/>
    <s v="Technology"/>
    <s v="Accessories"/>
    <x v="60"/>
    <n v="34.950000000000003"/>
    <n v="5"/>
    <x v="0"/>
    <n v="15.378"/>
    <x v="6"/>
    <x v="8"/>
    <x v="3"/>
  </r>
  <r>
    <x v="1901"/>
    <x v="784"/>
    <d v="2015-12-09T00:00:00"/>
    <s v="Standard Class"/>
    <s v="MS-17980"/>
    <s v="Michael Stewart"/>
    <x v="1"/>
    <x v="0"/>
    <x v="24"/>
    <x v="25"/>
    <n v="65807"/>
    <x v="2"/>
    <s v="OFF-PA-10001970"/>
    <s v="Office Supplies"/>
    <s v="Paper"/>
    <x v="314"/>
    <n v="85.96"/>
    <n v="7"/>
    <x v="0"/>
    <n v="40.401200000000003"/>
    <x v="18"/>
    <x v="4"/>
    <x v="1"/>
  </r>
  <r>
    <x v="1902"/>
    <x v="481"/>
    <d v="2015-09-21T00:00:00"/>
    <s v="Same Day"/>
    <s v="DH-13675"/>
    <s v="Duane Huffman"/>
    <x v="2"/>
    <x v="0"/>
    <x v="94"/>
    <x v="31"/>
    <n v="2169"/>
    <x v="3"/>
    <s v="FUR-FU-10004006"/>
    <s v="Furniture"/>
    <s v="Furnishings"/>
    <x v="101"/>
    <n v="85.3"/>
    <n v="2"/>
    <x v="0"/>
    <n v="14.500999999999999"/>
    <x v="30"/>
    <x v="8"/>
    <x v="1"/>
  </r>
  <r>
    <x v="1903"/>
    <x v="200"/>
    <d v="2017-11-29T00:00:00"/>
    <s v="First Class"/>
    <s v="GT-14755"/>
    <s v="Guy Thornton"/>
    <x v="0"/>
    <x v="0"/>
    <x v="179"/>
    <x v="10"/>
    <n v="61107"/>
    <x v="2"/>
    <s v="OFF-BI-10001524"/>
    <s v="Office Supplies"/>
    <s v="Binders"/>
    <x v="301"/>
    <n v="33.567999999999998"/>
    <n v="8"/>
    <x v="3"/>
    <n v="-53.708799999999997"/>
    <x v="20"/>
    <x v="0"/>
    <x v="3"/>
  </r>
  <r>
    <x v="1904"/>
    <x v="921"/>
    <d v="2017-06-10T00:00:00"/>
    <s v="Standard Class"/>
    <s v="GH-14410"/>
    <s v="Gary Hansen"/>
    <x v="2"/>
    <x v="0"/>
    <x v="8"/>
    <x v="1"/>
    <n v="94122"/>
    <x v="1"/>
    <s v="FUR-FU-10004164"/>
    <s v="Furniture"/>
    <s v="Furnishings"/>
    <x v="1584"/>
    <n v="4.95"/>
    <n v="1"/>
    <x v="0"/>
    <n v="2.1779999999999999"/>
    <x v="24"/>
    <x v="1"/>
    <x v="3"/>
  </r>
  <r>
    <x v="1904"/>
    <x v="921"/>
    <d v="2017-06-10T00:00:00"/>
    <s v="Standard Class"/>
    <s v="GH-14410"/>
    <s v="Gary Hansen"/>
    <x v="2"/>
    <x v="0"/>
    <x v="8"/>
    <x v="1"/>
    <n v="94122"/>
    <x v="1"/>
    <s v="OFF-ST-10002957"/>
    <s v="Office Supplies"/>
    <s v="Storage"/>
    <x v="1492"/>
    <n v="26.4"/>
    <n v="5"/>
    <x v="0"/>
    <n v="0"/>
    <x v="24"/>
    <x v="1"/>
    <x v="3"/>
  </r>
  <r>
    <x v="1905"/>
    <x v="436"/>
    <d v="2017-10-28T00:00:00"/>
    <s v="Second Class"/>
    <s v="DM-13015"/>
    <s v="Darrin Martin"/>
    <x v="0"/>
    <x v="0"/>
    <x v="52"/>
    <x v="5"/>
    <n v="78207"/>
    <x v="2"/>
    <s v="OFF-BI-10004364"/>
    <s v="Office Supplies"/>
    <s v="Binders"/>
    <x v="305"/>
    <n v="3.5640000000000001"/>
    <n v="3"/>
    <x v="3"/>
    <n v="-6.2370000000000001"/>
    <x v="27"/>
    <x v="2"/>
    <x v="3"/>
  </r>
  <r>
    <x v="1905"/>
    <x v="436"/>
    <d v="2017-10-28T00:00:00"/>
    <s v="Second Class"/>
    <s v="DM-13015"/>
    <s v="Darrin Martin"/>
    <x v="0"/>
    <x v="0"/>
    <x v="52"/>
    <x v="5"/>
    <n v="78207"/>
    <x v="2"/>
    <s v="TEC-PH-10002824"/>
    <s v="Technology"/>
    <s v="Phones"/>
    <x v="1151"/>
    <n v="823.96"/>
    <n v="5"/>
    <x v="2"/>
    <n v="51.497500000000002"/>
    <x v="27"/>
    <x v="2"/>
    <x v="3"/>
  </r>
  <r>
    <x v="1905"/>
    <x v="436"/>
    <d v="2017-10-28T00:00:00"/>
    <s v="Second Class"/>
    <s v="DM-13015"/>
    <s v="Darrin Martin"/>
    <x v="0"/>
    <x v="0"/>
    <x v="52"/>
    <x v="5"/>
    <n v="78207"/>
    <x v="2"/>
    <s v="OFF-AR-10000634"/>
    <s v="Office Supplies"/>
    <s v="Art"/>
    <x v="997"/>
    <n v="10.272"/>
    <n v="3"/>
    <x v="2"/>
    <n v="0.89880000000000004"/>
    <x v="27"/>
    <x v="2"/>
    <x v="3"/>
  </r>
  <r>
    <x v="1906"/>
    <x v="414"/>
    <d v="2014-12-20T00:00:00"/>
    <s v="Same Day"/>
    <s v="TC-21295"/>
    <s v="Toby Carlisle"/>
    <x v="0"/>
    <x v="0"/>
    <x v="377"/>
    <x v="22"/>
    <n v="80229"/>
    <x v="1"/>
    <s v="TEC-AC-10001539"/>
    <s v="Technology"/>
    <s v="Accessories"/>
    <x v="1585"/>
    <n v="447.94400000000002"/>
    <n v="7"/>
    <x v="2"/>
    <n v="89.588800000000006"/>
    <x v="14"/>
    <x v="4"/>
    <x v="2"/>
  </r>
  <r>
    <x v="1907"/>
    <x v="922"/>
    <d v="2017-02-22T00:00:00"/>
    <s v="Standard Class"/>
    <s v="JK-16120"/>
    <s v="Julie Kriz"/>
    <x v="2"/>
    <x v="0"/>
    <x v="22"/>
    <x v="10"/>
    <n v="60653"/>
    <x v="2"/>
    <s v="FUR-TA-10001932"/>
    <s v="Furniture"/>
    <s v="Tables"/>
    <x v="848"/>
    <n v="480.96"/>
    <n v="3"/>
    <x v="5"/>
    <n v="-269.33760000000001"/>
    <x v="11"/>
    <x v="11"/>
    <x v="3"/>
  </r>
  <r>
    <x v="1907"/>
    <x v="922"/>
    <d v="2017-02-22T00:00:00"/>
    <s v="Standard Class"/>
    <s v="JK-16120"/>
    <s v="Julie Kriz"/>
    <x v="2"/>
    <x v="0"/>
    <x v="22"/>
    <x v="10"/>
    <n v="60653"/>
    <x v="2"/>
    <s v="TEC-PH-10002789"/>
    <s v="Technology"/>
    <s v="Phones"/>
    <x v="1586"/>
    <n v="124.792"/>
    <n v="1"/>
    <x v="2"/>
    <n v="10.9193"/>
    <x v="11"/>
    <x v="11"/>
    <x v="3"/>
  </r>
  <r>
    <x v="1908"/>
    <x v="523"/>
    <d v="2014-05-10T00:00:00"/>
    <s v="Standard Class"/>
    <s v="NC-18415"/>
    <s v="Nathan Cano"/>
    <x v="0"/>
    <x v="0"/>
    <x v="181"/>
    <x v="15"/>
    <n v="10701"/>
    <x v="3"/>
    <s v="OFF-BI-10004828"/>
    <s v="Office Supplies"/>
    <s v="Binders"/>
    <x v="1587"/>
    <n v="40.176000000000002"/>
    <n v="3"/>
    <x v="2"/>
    <n v="14.563800000000001"/>
    <x v="21"/>
    <x v="5"/>
    <x v="2"/>
  </r>
  <r>
    <x v="1908"/>
    <x v="523"/>
    <d v="2014-05-10T00:00:00"/>
    <s v="Standard Class"/>
    <s v="NC-18415"/>
    <s v="Nathan Cano"/>
    <x v="0"/>
    <x v="0"/>
    <x v="181"/>
    <x v="15"/>
    <n v="10701"/>
    <x v="3"/>
    <s v="OFF-BI-10003981"/>
    <s v="Office Supplies"/>
    <s v="Binders"/>
    <x v="109"/>
    <n v="10.896000000000001"/>
    <n v="3"/>
    <x v="2"/>
    <n v="3.9498000000000002"/>
    <x v="21"/>
    <x v="5"/>
    <x v="2"/>
  </r>
  <r>
    <x v="1909"/>
    <x v="161"/>
    <d v="2017-10-19T00:00:00"/>
    <s v="Second Class"/>
    <s v="AJ-10960"/>
    <s v="Astrea Jones"/>
    <x v="0"/>
    <x v="0"/>
    <x v="70"/>
    <x v="1"/>
    <n v="92037"/>
    <x v="1"/>
    <s v="OFF-AR-10001770"/>
    <s v="Office Supplies"/>
    <s v="Art"/>
    <x v="1588"/>
    <n v="10.64"/>
    <n v="4"/>
    <x v="0"/>
    <n v="2.7664"/>
    <x v="11"/>
    <x v="2"/>
    <x v="3"/>
  </r>
  <r>
    <x v="1910"/>
    <x v="109"/>
    <d v="2015-12-03T00:00:00"/>
    <s v="Standard Class"/>
    <s v="LC-16885"/>
    <s v="Lena Creighton"/>
    <x v="0"/>
    <x v="0"/>
    <x v="378"/>
    <x v="10"/>
    <n v="61821"/>
    <x v="2"/>
    <s v="FUR-FU-10004904"/>
    <s v="Furniture"/>
    <s v="Furnishings"/>
    <x v="1589"/>
    <n v="151.96"/>
    <n v="5"/>
    <x v="7"/>
    <n v="-182.352"/>
    <x v="22"/>
    <x v="0"/>
    <x v="1"/>
  </r>
  <r>
    <x v="1911"/>
    <x v="923"/>
    <d v="2014-07-29T00:00:00"/>
    <s v="Second Class"/>
    <s v="GW-14605"/>
    <s v="Giulietta Weimer"/>
    <x v="0"/>
    <x v="0"/>
    <x v="8"/>
    <x v="1"/>
    <n v="94122"/>
    <x v="1"/>
    <s v="TEC-AC-10002842"/>
    <s v="Technology"/>
    <s v="Accessories"/>
    <x v="1185"/>
    <n v="238"/>
    <n v="2"/>
    <x v="0"/>
    <n v="38.08"/>
    <x v="8"/>
    <x v="7"/>
    <x v="2"/>
  </r>
  <r>
    <x v="1912"/>
    <x v="756"/>
    <d v="2017-04-25T00:00:00"/>
    <s v="Second Class"/>
    <s v="SC-20305"/>
    <s v="Sean Christensen"/>
    <x v="0"/>
    <x v="0"/>
    <x v="104"/>
    <x v="14"/>
    <n v="46226"/>
    <x v="2"/>
    <s v="TEC-AC-10003590"/>
    <s v="Technology"/>
    <s v="Accessories"/>
    <x v="1102"/>
    <n v="155.34"/>
    <n v="6"/>
    <x v="0"/>
    <n v="55.922400000000003"/>
    <x v="27"/>
    <x v="3"/>
    <x v="3"/>
  </r>
  <r>
    <x v="1913"/>
    <x v="924"/>
    <d v="2015-10-27T00:00:00"/>
    <s v="Second Class"/>
    <s v="JF-15355"/>
    <s v="Jay Fein"/>
    <x v="0"/>
    <x v="0"/>
    <x v="70"/>
    <x v="1"/>
    <n v="92105"/>
    <x v="1"/>
    <s v="TEC-AC-10000710"/>
    <s v="Technology"/>
    <s v="Accessories"/>
    <x v="678"/>
    <n v="148.32"/>
    <n v="9"/>
    <x v="0"/>
    <n v="63.7776"/>
    <x v="27"/>
    <x v="2"/>
    <x v="1"/>
  </r>
  <r>
    <x v="1913"/>
    <x v="924"/>
    <d v="2015-10-27T00:00:00"/>
    <s v="Second Class"/>
    <s v="JF-15355"/>
    <s v="Jay Fein"/>
    <x v="0"/>
    <x v="0"/>
    <x v="70"/>
    <x v="1"/>
    <n v="92105"/>
    <x v="1"/>
    <s v="FUR-CH-10004495"/>
    <s v="Furniture"/>
    <s v="Chairs"/>
    <x v="1484"/>
    <n v="240.78399999999999"/>
    <n v="1"/>
    <x v="2"/>
    <n v="27.088200000000001"/>
    <x v="27"/>
    <x v="2"/>
    <x v="1"/>
  </r>
  <r>
    <x v="1913"/>
    <x v="924"/>
    <d v="2015-10-27T00:00:00"/>
    <s v="Second Class"/>
    <s v="JF-15355"/>
    <s v="Jay Fein"/>
    <x v="0"/>
    <x v="0"/>
    <x v="70"/>
    <x v="1"/>
    <n v="92105"/>
    <x v="1"/>
    <s v="FUR-CH-10004540"/>
    <s v="Furniture"/>
    <s v="Chairs"/>
    <x v="871"/>
    <n v="191.96799999999999"/>
    <n v="7"/>
    <x v="2"/>
    <n v="16.7972"/>
    <x v="27"/>
    <x v="2"/>
    <x v="1"/>
  </r>
  <r>
    <x v="1913"/>
    <x v="924"/>
    <d v="2015-10-27T00:00:00"/>
    <s v="Second Class"/>
    <s v="JF-15355"/>
    <s v="Jay Fein"/>
    <x v="0"/>
    <x v="0"/>
    <x v="70"/>
    <x v="1"/>
    <n v="92105"/>
    <x v="1"/>
    <s v="OFF-PA-10004971"/>
    <s v="Office Supplies"/>
    <s v="Paper"/>
    <x v="609"/>
    <n v="11.56"/>
    <n v="2"/>
    <x v="0"/>
    <n v="5.6643999999999997"/>
    <x v="27"/>
    <x v="2"/>
    <x v="1"/>
  </r>
  <r>
    <x v="1913"/>
    <x v="924"/>
    <d v="2015-10-27T00:00:00"/>
    <s v="Second Class"/>
    <s v="JF-15355"/>
    <s v="Jay Fein"/>
    <x v="0"/>
    <x v="0"/>
    <x v="70"/>
    <x v="1"/>
    <n v="92105"/>
    <x v="1"/>
    <s v="OFF-EN-10002600"/>
    <s v="Office Supplies"/>
    <s v="Envelopes"/>
    <x v="111"/>
    <n v="11.8"/>
    <n v="4"/>
    <x v="0"/>
    <n v="5.6639999999999997"/>
    <x v="27"/>
    <x v="2"/>
    <x v="1"/>
  </r>
  <r>
    <x v="1913"/>
    <x v="924"/>
    <d v="2015-10-27T00:00:00"/>
    <s v="Second Class"/>
    <s v="JF-15355"/>
    <s v="Jay Fein"/>
    <x v="0"/>
    <x v="0"/>
    <x v="70"/>
    <x v="1"/>
    <n v="92105"/>
    <x v="1"/>
    <s v="FUR-CH-10001854"/>
    <s v="Furniture"/>
    <s v="Chairs"/>
    <x v="1119"/>
    <n v="842.35199999999998"/>
    <n v="3"/>
    <x v="2"/>
    <n v="42.117600000000003"/>
    <x v="27"/>
    <x v="2"/>
    <x v="1"/>
  </r>
  <r>
    <x v="1914"/>
    <x v="64"/>
    <d v="2016-09-07T00:00:00"/>
    <s v="Second Class"/>
    <s v="DM-13015"/>
    <s v="Darrin Martin"/>
    <x v="0"/>
    <x v="0"/>
    <x v="271"/>
    <x v="18"/>
    <n v="37604"/>
    <x v="0"/>
    <s v="OFF-EN-10001099"/>
    <s v="Office Supplies"/>
    <s v="Envelopes"/>
    <x v="153"/>
    <n v="23.472000000000001"/>
    <n v="3"/>
    <x v="2"/>
    <n v="7.6284000000000001"/>
    <x v="5"/>
    <x v="8"/>
    <x v="0"/>
  </r>
  <r>
    <x v="1914"/>
    <x v="64"/>
    <d v="2016-09-07T00:00:00"/>
    <s v="Second Class"/>
    <s v="DM-13015"/>
    <s v="Darrin Martin"/>
    <x v="0"/>
    <x v="0"/>
    <x v="271"/>
    <x v="18"/>
    <n v="37604"/>
    <x v="0"/>
    <s v="OFF-BI-10001597"/>
    <s v="Office Supplies"/>
    <s v="Binders"/>
    <x v="798"/>
    <n v="86.058000000000007"/>
    <n v="7"/>
    <x v="6"/>
    <n v="-63.109200000000001"/>
    <x v="5"/>
    <x v="8"/>
    <x v="0"/>
  </r>
  <r>
    <x v="1914"/>
    <x v="64"/>
    <d v="2016-09-07T00:00:00"/>
    <s v="Second Class"/>
    <s v="DM-13015"/>
    <s v="Darrin Martin"/>
    <x v="0"/>
    <x v="0"/>
    <x v="271"/>
    <x v="18"/>
    <n v="37604"/>
    <x v="0"/>
    <s v="TEC-PH-10002660"/>
    <s v="Technology"/>
    <s v="Phones"/>
    <x v="704"/>
    <n v="108.78400000000001"/>
    <n v="2"/>
    <x v="2"/>
    <n v="6.7990000000000004"/>
    <x v="5"/>
    <x v="8"/>
    <x v="0"/>
  </r>
  <r>
    <x v="1914"/>
    <x v="64"/>
    <d v="2016-09-07T00:00:00"/>
    <s v="Second Class"/>
    <s v="DM-13015"/>
    <s v="Darrin Martin"/>
    <x v="0"/>
    <x v="0"/>
    <x v="271"/>
    <x v="18"/>
    <n v="37604"/>
    <x v="0"/>
    <s v="OFF-PA-10000327"/>
    <s v="Office Supplies"/>
    <s v="Paper"/>
    <x v="1437"/>
    <n v="10.272"/>
    <n v="3"/>
    <x v="2"/>
    <n v="3.21"/>
    <x v="5"/>
    <x v="8"/>
    <x v="0"/>
  </r>
  <r>
    <x v="1915"/>
    <x v="99"/>
    <d v="2016-11-02T00:00:00"/>
    <s v="Standard Class"/>
    <s v="EP-13915"/>
    <s v="Emily Phan"/>
    <x v="0"/>
    <x v="0"/>
    <x v="67"/>
    <x v="2"/>
    <n v="33614"/>
    <x v="0"/>
    <s v="OFF-BI-10001191"/>
    <s v="Office Supplies"/>
    <s v="Binders"/>
    <x v="979"/>
    <n v="38.19"/>
    <n v="5"/>
    <x v="6"/>
    <n v="-26.733000000000001"/>
    <x v="22"/>
    <x v="2"/>
    <x v="0"/>
  </r>
  <r>
    <x v="1916"/>
    <x v="267"/>
    <d v="2014-04-07T00:00:00"/>
    <s v="First Class"/>
    <s v="JG-15805"/>
    <s v="John Grady"/>
    <x v="1"/>
    <x v="0"/>
    <x v="27"/>
    <x v="10"/>
    <n v="62521"/>
    <x v="2"/>
    <s v="OFF-ST-10003455"/>
    <s v="Office Supplies"/>
    <s v="Storage"/>
    <x v="171"/>
    <n v="49.631999999999998"/>
    <n v="4"/>
    <x v="2"/>
    <n v="3.7223999999999999"/>
    <x v="5"/>
    <x v="3"/>
    <x v="2"/>
  </r>
  <r>
    <x v="1916"/>
    <x v="267"/>
    <d v="2014-04-07T00:00:00"/>
    <s v="First Class"/>
    <s v="JG-15805"/>
    <s v="John Grady"/>
    <x v="1"/>
    <x v="0"/>
    <x v="27"/>
    <x v="10"/>
    <n v="62521"/>
    <x v="2"/>
    <s v="OFF-ST-10001031"/>
    <s v="Office Supplies"/>
    <s v="Storage"/>
    <x v="1560"/>
    <n v="52.095999999999997"/>
    <n v="4"/>
    <x v="2"/>
    <n v="3.9072"/>
    <x v="5"/>
    <x v="3"/>
    <x v="2"/>
  </r>
  <r>
    <x v="1917"/>
    <x v="925"/>
    <d v="2015-06-20T00:00:00"/>
    <s v="Standard Class"/>
    <s v="PF-19120"/>
    <s v="Peter Fuller"/>
    <x v="0"/>
    <x v="0"/>
    <x v="23"/>
    <x v="16"/>
    <n v="85234"/>
    <x v="1"/>
    <s v="OFF-PA-10002245"/>
    <s v="Office Supplies"/>
    <s v="Paper"/>
    <x v="1343"/>
    <n v="9.5679999999999996"/>
    <n v="2"/>
    <x v="2"/>
    <n v="2.99"/>
    <x v="4"/>
    <x v="1"/>
    <x v="1"/>
  </r>
  <r>
    <x v="1917"/>
    <x v="925"/>
    <d v="2015-06-20T00:00:00"/>
    <s v="Standard Class"/>
    <s v="PF-19120"/>
    <s v="Peter Fuller"/>
    <x v="0"/>
    <x v="0"/>
    <x v="23"/>
    <x v="16"/>
    <n v="85234"/>
    <x v="1"/>
    <s v="OFF-ST-10004804"/>
    <s v="Office Supplies"/>
    <s v="Storage"/>
    <x v="233"/>
    <n v="82.367999999999995"/>
    <n v="2"/>
    <x v="2"/>
    <n v="-19.5624"/>
    <x v="4"/>
    <x v="1"/>
    <x v="1"/>
  </r>
  <r>
    <x v="1917"/>
    <x v="925"/>
    <d v="2015-06-20T00:00:00"/>
    <s v="Standard Class"/>
    <s v="PF-19120"/>
    <s v="Peter Fuller"/>
    <x v="0"/>
    <x v="0"/>
    <x v="23"/>
    <x v="16"/>
    <n v="85234"/>
    <x v="1"/>
    <s v="FUR-FU-10004904"/>
    <s v="Furniture"/>
    <s v="Furnishings"/>
    <x v="1589"/>
    <n v="364.70400000000001"/>
    <n v="6"/>
    <x v="2"/>
    <n v="-36.470399999999998"/>
    <x v="4"/>
    <x v="1"/>
    <x v="1"/>
  </r>
  <r>
    <x v="1917"/>
    <x v="925"/>
    <d v="2015-06-20T00:00:00"/>
    <s v="Standard Class"/>
    <s v="PF-19120"/>
    <s v="Peter Fuller"/>
    <x v="0"/>
    <x v="0"/>
    <x v="23"/>
    <x v="16"/>
    <n v="85234"/>
    <x v="1"/>
    <s v="FUR-FU-10002396"/>
    <s v="Furniture"/>
    <s v="Furnishings"/>
    <x v="1590"/>
    <n v="40.256"/>
    <n v="4"/>
    <x v="2"/>
    <n v="11.070399999999999"/>
    <x v="4"/>
    <x v="1"/>
    <x v="1"/>
  </r>
  <r>
    <x v="1918"/>
    <x v="260"/>
    <d v="2014-07-12T00:00:00"/>
    <s v="Standard Class"/>
    <s v="DW-13195"/>
    <s v="David Wiener"/>
    <x v="1"/>
    <x v="0"/>
    <x v="289"/>
    <x v="18"/>
    <n v="37918"/>
    <x v="0"/>
    <s v="OFF-AR-10002833"/>
    <s v="Office Supplies"/>
    <s v="Art"/>
    <x v="6"/>
    <n v="4.3680000000000003"/>
    <n v="3"/>
    <x v="2"/>
    <n v="0.38219999999999998"/>
    <x v="5"/>
    <x v="7"/>
    <x v="2"/>
  </r>
  <r>
    <x v="1919"/>
    <x v="926"/>
    <d v="2017-02-02T00:00:00"/>
    <s v="Standard Class"/>
    <s v="CK-12595"/>
    <s v="Clytie Kelty"/>
    <x v="0"/>
    <x v="0"/>
    <x v="22"/>
    <x v="10"/>
    <n v="60653"/>
    <x v="2"/>
    <s v="OFF-BI-10001072"/>
    <s v="Office Supplies"/>
    <s v="Binders"/>
    <x v="280"/>
    <n v="12.128"/>
    <n v="4"/>
    <x v="3"/>
    <n v="-20.617599999999999"/>
    <x v="25"/>
    <x v="9"/>
    <x v="3"/>
  </r>
  <r>
    <x v="1920"/>
    <x v="840"/>
    <d v="2016-03-08T00:00:00"/>
    <s v="Second Class"/>
    <s v="CC-12670"/>
    <s v="Craig Carreira"/>
    <x v="0"/>
    <x v="0"/>
    <x v="41"/>
    <x v="14"/>
    <n v="47401"/>
    <x v="2"/>
    <s v="TEC-PH-10003171"/>
    <s v="Technology"/>
    <s v="Phones"/>
    <x v="1504"/>
    <n v="134.85"/>
    <n v="3"/>
    <x v="0"/>
    <n v="37.758000000000003"/>
    <x v="21"/>
    <x v="10"/>
    <x v="0"/>
  </r>
  <r>
    <x v="1921"/>
    <x v="270"/>
    <d v="2014-06-06T00:00:00"/>
    <s v="Standard Class"/>
    <s v="SV-20785"/>
    <s v="Stewart Visinsky"/>
    <x v="0"/>
    <x v="0"/>
    <x v="185"/>
    <x v="32"/>
    <n v="30076"/>
    <x v="0"/>
    <s v="OFF-AR-10004511"/>
    <s v="Office Supplies"/>
    <s v="Art"/>
    <x v="1237"/>
    <n v="8.56"/>
    <n v="2"/>
    <x v="0"/>
    <n v="2.6536"/>
    <x v="28"/>
    <x v="1"/>
    <x v="2"/>
  </r>
  <r>
    <x v="1921"/>
    <x v="270"/>
    <d v="2014-06-06T00:00:00"/>
    <s v="Standard Class"/>
    <s v="SV-20785"/>
    <s v="Stewart Visinsky"/>
    <x v="0"/>
    <x v="0"/>
    <x v="185"/>
    <x v="32"/>
    <n v="30076"/>
    <x v="0"/>
    <s v="TEC-PH-10001425"/>
    <s v="Technology"/>
    <s v="Phones"/>
    <x v="516"/>
    <n v="239.97"/>
    <n v="3"/>
    <x v="0"/>
    <n v="67.191599999999994"/>
    <x v="28"/>
    <x v="1"/>
    <x v="2"/>
  </r>
  <r>
    <x v="1921"/>
    <x v="270"/>
    <d v="2014-06-06T00:00:00"/>
    <s v="Standard Class"/>
    <s v="SV-20785"/>
    <s v="Stewart Visinsky"/>
    <x v="0"/>
    <x v="0"/>
    <x v="185"/>
    <x v="32"/>
    <n v="30076"/>
    <x v="0"/>
    <s v="OFF-ST-10001490"/>
    <s v="Office Supplies"/>
    <s v="Storage"/>
    <x v="518"/>
    <n v="356.94"/>
    <n v="2"/>
    <x v="0"/>
    <n v="107.08199999999999"/>
    <x v="28"/>
    <x v="1"/>
    <x v="2"/>
  </r>
  <r>
    <x v="1922"/>
    <x v="390"/>
    <d v="2016-11-30T00:00:00"/>
    <s v="Standard Class"/>
    <s v="SP-20860"/>
    <s v="Sung Pak"/>
    <x v="1"/>
    <x v="0"/>
    <x v="1"/>
    <x v="1"/>
    <n v="90036"/>
    <x v="1"/>
    <s v="TEC-AC-10003033"/>
    <s v="Technology"/>
    <s v="Accessories"/>
    <x v="763"/>
    <n v="659.9"/>
    <n v="2"/>
    <x v="0"/>
    <n v="217.767"/>
    <x v="16"/>
    <x v="0"/>
    <x v="0"/>
  </r>
  <r>
    <x v="1922"/>
    <x v="390"/>
    <d v="2016-11-30T00:00:00"/>
    <s v="Standard Class"/>
    <s v="SP-20860"/>
    <s v="Sung Pak"/>
    <x v="1"/>
    <x v="0"/>
    <x v="1"/>
    <x v="1"/>
    <n v="90036"/>
    <x v="1"/>
    <s v="FUR-CH-10001394"/>
    <s v="Furniture"/>
    <s v="Chairs"/>
    <x v="654"/>
    <n v="1684.752"/>
    <n v="6"/>
    <x v="2"/>
    <n v="210.59399999999999"/>
    <x v="16"/>
    <x v="0"/>
    <x v="0"/>
  </r>
  <r>
    <x v="1922"/>
    <x v="390"/>
    <d v="2016-11-30T00:00:00"/>
    <s v="Standard Class"/>
    <s v="SP-20860"/>
    <s v="Sung Pak"/>
    <x v="1"/>
    <x v="0"/>
    <x v="1"/>
    <x v="1"/>
    <n v="90036"/>
    <x v="1"/>
    <s v="TEC-AC-10000420"/>
    <s v="Technology"/>
    <s v="Accessories"/>
    <x v="1496"/>
    <n v="559.91999999999996"/>
    <n v="8"/>
    <x v="0"/>
    <n v="190.37280000000001"/>
    <x v="16"/>
    <x v="0"/>
    <x v="0"/>
  </r>
  <r>
    <x v="1923"/>
    <x v="338"/>
    <d v="2016-11-14T00:00:00"/>
    <s v="Standard Class"/>
    <s v="MS-17770"/>
    <s v="Maxwell Schwartz"/>
    <x v="0"/>
    <x v="0"/>
    <x v="12"/>
    <x v="5"/>
    <n v="77036"/>
    <x v="2"/>
    <s v="TEC-AC-10004901"/>
    <s v="Technology"/>
    <s v="Accessories"/>
    <x v="648"/>
    <n v="279.94400000000002"/>
    <n v="7"/>
    <x v="2"/>
    <n v="48.990200000000002"/>
    <x v="13"/>
    <x v="0"/>
    <x v="0"/>
  </r>
  <r>
    <x v="1924"/>
    <x v="754"/>
    <d v="2014-11-28T00:00:00"/>
    <s v="Standard Class"/>
    <s v="TC-21475"/>
    <s v="Tony Chapman"/>
    <x v="2"/>
    <x v="0"/>
    <x v="348"/>
    <x v="10"/>
    <n v="60440"/>
    <x v="2"/>
    <s v="OFF-BI-10002571"/>
    <s v="Office Supplies"/>
    <s v="Binders"/>
    <x v="1213"/>
    <n v="9.98"/>
    <n v="5"/>
    <x v="3"/>
    <n v="-16.466999999999999"/>
    <x v="6"/>
    <x v="0"/>
    <x v="2"/>
  </r>
  <r>
    <x v="1925"/>
    <x v="927"/>
    <d v="2017-05-05T00:00:00"/>
    <s v="Standard Class"/>
    <s v="SJ-20125"/>
    <s v="Sanjit Jacobs"/>
    <x v="2"/>
    <x v="0"/>
    <x v="379"/>
    <x v="36"/>
    <n v="71854"/>
    <x v="0"/>
    <s v="TEC-AC-10002331"/>
    <s v="Technology"/>
    <s v="Accessories"/>
    <x v="1591"/>
    <n v="48.9"/>
    <n v="5"/>
    <x v="0"/>
    <n v="18.093"/>
    <x v="26"/>
    <x v="5"/>
    <x v="3"/>
  </r>
  <r>
    <x v="1926"/>
    <x v="226"/>
    <d v="2017-12-12T00:00:00"/>
    <s v="Standard Class"/>
    <s v="DS-13180"/>
    <s v="David Smith"/>
    <x v="1"/>
    <x v="0"/>
    <x v="52"/>
    <x v="5"/>
    <n v="78207"/>
    <x v="2"/>
    <s v="OFF-FA-10000611"/>
    <s v="Office Supplies"/>
    <s v="Fasteners"/>
    <x v="1074"/>
    <n v="3.552"/>
    <n v="3"/>
    <x v="2"/>
    <n v="1.2432000000000001"/>
    <x v="29"/>
    <x v="4"/>
    <x v="3"/>
  </r>
  <r>
    <x v="1926"/>
    <x v="226"/>
    <d v="2017-12-12T00:00:00"/>
    <s v="Standard Class"/>
    <s v="DS-13180"/>
    <s v="David Smith"/>
    <x v="1"/>
    <x v="0"/>
    <x v="52"/>
    <x v="5"/>
    <n v="78207"/>
    <x v="2"/>
    <s v="OFF-PA-10000304"/>
    <s v="Office Supplies"/>
    <s v="Paper"/>
    <x v="88"/>
    <n v="15.552"/>
    <n v="3"/>
    <x v="2"/>
    <n v="5.4432"/>
    <x v="29"/>
    <x v="4"/>
    <x v="3"/>
  </r>
  <r>
    <x v="1927"/>
    <x v="329"/>
    <d v="2017-12-04T00:00:00"/>
    <s v="Standard Class"/>
    <s v="SC-20800"/>
    <s v="Stuart Calhoun"/>
    <x v="0"/>
    <x v="0"/>
    <x v="380"/>
    <x v="5"/>
    <n v="78539"/>
    <x v="2"/>
    <s v="OFF-FA-10000611"/>
    <s v="Office Supplies"/>
    <s v="Fasteners"/>
    <x v="1074"/>
    <n v="2.3679999999999999"/>
    <n v="2"/>
    <x v="2"/>
    <n v="0.82879999999999998"/>
    <x v="17"/>
    <x v="0"/>
    <x v="3"/>
  </r>
  <r>
    <x v="1928"/>
    <x v="226"/>
    <d v="2017-12-09T00:00:00"/>
    <s v="First Class"/>
    <s v="SH-20395"/>
    <s v="Shahid Hopkins"/>
    <x v="0"/>
    <x v="0"/>
    <x v="167"/>
    <x v="24"/>
    <n v="43615"/>
    <x v="3"/>
    <s v="TEC-AC-10002567"/>
    <s v="Technology"/>
    <s v="Accessories"/>
    <x v="428"/>
    <n v="127.98399999999999"/>
    <n v="2"/>
    <x v="2"/>
    <n v="25.596800000000002"/>
    <x v="29"/>
    <x v="4"/>
    <x v="3"/>
  </r>
  <r>
    <x v="1929"/>
    <x v="928"/>
    <d v="2015-01-08T00:00:00"/>
    <s v="Standard Class"/>
    <s v="SF-20965"/>
    <s v="Sylvia Foulston"/>
    <x v="1"/>
    <x v="0"/>
    <x v="381"/>
    <x v="5"/>
    <n v="77520"/>
    <x v="2"/>
    <s v="OFF-PA-10001937"/>
    <s v="Office Supplies"/>
    <s v="Paper"/>
    <x v="289"/>
    <n v="10.368"/>
    <n v="2"/>
    <x v="2"/>
    <n v="3.6288"/>
    <x v="21"/>
    <x v="9"/>
    <x v="1"/>
  </r>
  <r>
    <x v="1930"/>
    <x v="717"/>
    <d v="2015-11-20T00:00:00"/>
    <s v="Standard Class"/>
    <s v="MG-17680"/>
    <s v="Maureen Gastineau"/>
    <x v="2"/>
    <x v="0"/>
    <x v="10"/>
    <x v="9"/>
    <n v="19143"/>
    <x v="3"/>
    <s v="TEC-AC-10001090"/>
    <s v="Technology"/>
    <s v="Accessories"/>
    <x v="1592"/>
    <n v="47.984000000000002"/>
    <n v="2"/>
    <x v="2"/>
    <n v="-1.1996"/>
    <x v="19"/>
    <x v="0"/>
    <x v="1"/>
  </r>
  <r>
    <x v="1931"/>
    <x v="653"/>
    <d v="2015-10-07T00:00:00"/>
    <s v="Second Class"/>
    <s v="CS-12400"/>
    <s v="Christopher Schild"/>
    <x v="2"/>
    <x v="0"/>
    <x v="1"/>
    <x v="1"/>
    <n v="90045"/>
    <x v="1"/>
    <s v="OFF-ST-10000943"/>
    <s v="Office Supplies"/>
    <s v="Storage"/>
    <x v="1204"/>
    <n v="270.33999999999997"/>
    <n v="14"/>
    <x v="0"/>
    <n v="75.6952"/>
    <x v="28"/>
    <x v="2"/>
    <x v="1"/>
  </r>
  <r>
    <x v="1932"/>
    <x v="57"/>
    <d v="2015-04-10T00:00:00"/>
    <s v="Standard Class"/>
    <s v="VT-21700"/>
    <s v="Valerie Takahito"/>
    <x v="2"/>
    <x v="0"/>
    <x v="10"/>
    <x v="9"/>
    <n v="19143"/>
    <x v="3"/>
    <s v="OFF-AP-10004036"/>
    <s v="Office Supplies"/>
    <s v="Appliances"/>
    <x v="1282"/>
    <n v="98.111999999999995"/>
    <n v="7"/>
    <x v="2"/>
    <n v="18.396000000000001"/>
    <x v="5"/>
    <x v="3"/>
    <x v="1"/>
  </r>
  <r>
    <x v="1932"/>
    <x v="57"/>
    <d v="2015-04-10T00:00:00"/>
    <s v="Standard Class"/>
    <s v="VT-21700"/>
    <s v="Valerie Takahito"/>
    <x v="2"/>
    <x v="0"/>
    <x v="10"/>
    <x v="9"/>
    <n v="19143"/>
    <x v="3"/>
    <s v="OFF-ST-10003816"/>
    <s v="Office Supplies"/>
    <s v="Storage"/>
    <x v="717"/>
    <n v="563.80799999999999"/>
    <n v="4"/>
    <x v="2"/>
    <n v="21.142800000000001"/>
    <x v="5"/>
    <x v="3"/>
    <x v="1"/>
  </r>
  <r>
    <x v="1932"/>
    <x v="57"/>
    <d v="2015-04-10T00:00:00"/>
    <s v="Standard Class"/>
    <s v="VT-21700"/>
    <s v="Valerie Takahito"/>
    <x v="2"/>
    <x v="0"/>
    <x v="10"/>
    <x v="9"/>
    <n v="19143"/>
    <x v="3"/>
    <s v="OFF-BI-10002072"/>
    <s v="Office Supplies"/>
    <s v="Binders"/>
    <x v="838"/>
    <n v="10.428000000000001"/>
    <n v="4"/>
    <x v="6"/>
    <n v="-6.952"/>
    <x v="5"/>
    <x v="3"/>
    <x v="1"/>
  </r>
  <r>
    <x v="1932"/>
    <x v="57"/>
    <d v="2015-04-10T00:00:00"/>
    <s v="Standard Class"/>
    <s v="VT-21700"/>
    <s v="Valerie Takahito"/>
    <x v="2"/>
    <x v="0"/>
    <x v="10"/>
    <x v="9"/>
    <n v="19143"/>
    <x v="3"/>
    <s v="FUR-FU-10001468"/>
    <s v="Furniture"/>
    <s v="Furnishings"/>
    <x v="1289"/>
    <n v="547.13599999999997"/>
    <n v="4"/>
    <x v="2"/>
    <n v="-68.391999999999996"/>
    <x v="5"/>
    <x v="3"/>
    <x v="1"/>
  </r>
  <r>
    <x v="1932"/>
    <x v="57"/>
    <d v="2015-04-10T00:00:00"/>
    <s v="Standard Class"/>
    <s v="VT-21700"/>
    <s v="Valerie Takahito"/>
    <x v="2"/>
    <x v="0"/>
    <x v="10"/>
    <x v="9"/>
    <n v="19143"/>
    <x v="3"/>
    <s v="TEC-PH-10000347"/>
    <s v="Technology"/>
    <s v="Phones"/>
    <x v="500"/>
    <n v="14.85"/>
    <n v="5"/>
    <x v="10"/>
    <n v="-3.2174999999999998"/>
    <x v="5"/>
    <x v="3"/>
    <x v="1"/>
  </r>
  <r>
    <x v="1932"/>
    <x v="57"/>
    <d v="2015-04-10T00:00:00"/>
    <s v="Standard Class"/>
    <s v="VT-21700"/>
    <s v="Valerie Takahito"/>
    <x v="2"/>
    <x v="0"/>
    <x v="10"/>
    <x v="9"/>
    <n v="19143"/>
    <x v="3"/>
    <s v="TEC-PH-10002844"/>
    <s v="Technology"/>
    <s v="Phones"/>
    <x v="104"/>
    <n v="41.988"/>
    <n v="2"/>
    <x v="10"/>
    <n v="-9.7972000000000001"/>
    <x v="5"/>
    <x v="3"/>
    <x v="1"/>
  </r>
  <r>
    <x v="1932"/>
    <x v="57"/>
    <d v="2015-04-10T00:00:00"/>
    <s v="Standard Class"/>
    <s v="VT-21700"/>
    <s v="Valerie Takahito"/>
    <x v="2"/>
    <x v="0"/>
    <x v="10"/>
    <x v="9"/>
    <n v="19143"/>
    <x v="3"/>
    <s v="FUR-FU-10001037"/>
    <s v="Furniture"/>
    <s v="Furnishings"/>
    <x v="1169"/>
    <n v="7.5839999999999996"/>
    <n v="1"/>
    <x v="2"/>
    <n v="2.37"/>
    <x v="5"/>
    <x v="3"/>
    <x v="1"/>
  </r>
  <r>
    <x v="1932"/>
    <x v="57"/>
    <d v="2015-04-10T00:00:00"/>
    <s v="Standard Class"/>
    <s v="VT-21700"/>
    <s v="Valerie Takahito"/>
    <x v="2"/>
    <x v="0"/>
    <x v="10"/>
    <x v="9"/>
    <n v="19143"/>
    <x v="3"/>
    <s v="FUR-BO-10004218"/>
    <s v="Furniture"/>
    <s v="Bookcases"/>
    <x v="1593"/>
    <n v="352.45"/>
    <n v="5"/>
    <x v="5"/>
    <n v="-211.47"/>
    <x v="5"/>
    <x v="3"/>
    <x v="1"/>
  </r>
  <r>
    <x v="1933"/>
    <x v="929"/>
    <d v="2017-06-06T00:00:00"/>
    <s v="First Class"/>
    <s v="AB-10105"/>
    <s v="Adrian Barton"/>
    <x v="0"/>
    <x v="0"/>
    <x v="352"/>
    <x v="5"/>
    <n v="77581"/>
    <x v="2"/>
    <s v="TEC-PH-10001619"/>
    <s v="Technology"/>
    <s v="Phones"/>
    <x v="1594"/>
    <n v="470.37599999999998"/>
    <n v="3"/>
    <x v="2"/>
    <n v="52.917299999999997"/>
    <x v="5"/>
    <x v="1"/>
    <x v="3"/>
  </r>
  <r>
    <x v="1934"/>
    <x v="65"/>
    <d v="2017-09-25T00:00:00"/>
    <s v="Standard Class"/>
    <s v="MM-18280"/>
    <s v="Muhammed MacIntyre"/>
    <x v="1"/>
    <x v="0"/>
    <x v="20"/>
    <x v="15"/>
    <n v="10035"/>
    <x v="3"/>
    <s v="OFF-PA-10001639"/>
    <s v="Office Supplies"/>
    <s v="Paper"/>
    <x v="981"/>
    <n v="19.440000000000001"/>
    <n v="3"/>
    <x v="0"/>
    <n v="9.3312000000000008"/>
    <x v="15"/>
    <x v="8"/>
    <x v="3"/>
  </r>
  <r>
    <x v="1934"/>
    <x v="65"/>
    <d v="2017-09-25T00:00:00"/>
    <s v="Standard Class"/>
    <s v="MM-18280"/>
    <s v="Muhammed MacIntyre"/>
    <x v="1"/>
    <x v="0"/>
    <x v="20"/>
    <x v="15"/>
    <n v="10035"/>
    <x v="3"/>
    <s v="FUR-FU-10002268"/>
    <s v="Furniture"/>
    <s v="Furnishings"/>
    <x v="869"/>
    <n v="9.82"/>
    <n v="2"/>
    <x v="0"/>
    <n v="3.2406000000000001"/>
    <x v="15"/>
    <x v="8"/>
    <x v="3"/>
  </r>
  <r>
    <x v="1935"/>
    <x v="930"/>
    <d v="2017-07-23T00:00:00"/>
    <s v="Standard Class"/>
    <s v="ML-17410"/>
    <s v="Maris LaWare"/>
    <x v="0"/>
    <x v="0"/>
    <x v="42"/>
    <x v="16"/>
    <n v="85023"/>
    <x v="1"/>
    <s v="FUR-TA-10001932"/>
    <s v="Furniture"/>
    <s v="Tables"/>
    <x v="848"/>
    <n v="801.6"/>
    <n v="5"/>
    <x v="5"/>
    <n v="-448.89600000000002"/>
    <x v="15"/>
    <x v="7"/>
    <x v="3"/>
  </r>
  <r>
    <x v="1935"/>
    <x v="930"/>
    <d v="2017-07-23T00:00:00"/>
    <s v="Standard Class"/>
    <s v="ML-17410"/>
    <s v="Maris LaWare"/>
    <x v="0"/>
    <x v="0"/>
    <x v="42"/>
    <x v="16"/>
    <n v="85023"/>
    <x v="1"/>
    <s v="FUR-CH-10004218"/>
    <s v="Furniture"/>
    <s v="Chairs"/>
    <x v="38"/>
    <n v="161.56800000000001"/>
    <n v="2"/>
    <x v="2"/>
    <n v="10.098000000000001"/>
    <x v="15"/>
    <x v="7"/>
    <x v="3"/>
  </r>
  <r>
    <x v="1935"/>
    <x v="930"/>
    <d v="2017-07-23T00:00:00"/>
    <s v="Standard Class"/>
    <s v="ML-17410"/>
    <s v="Maris LaWare"/>
    <x v="0"/>
    <x v="0"/>
    <x v="42"/>
    <x v="16"/>
    <n v="85023"/>
    <x v="1"/>
    <s v="OFF-PA-10000246"/>
    <s v="Office Supplies"/>
    <s v="Paper"/>
    <x v="1595"/>
    <n v="16.096"/>
    <n v="2"/>
    <x v="2"/>
    <n v="5.2312000000000003"/>
    <x v="15"/>
    <x v="7"/>
    <x v="3"/>
  </r>
  <r>
    <x v="1935"/>
    <x v="930"/>
    <d v="2017-07-23T00:00:00"/>
    <s v="Standard Class"/>
    <s v="ML-17410"/>
    <s v="Maris LaWare"/>
    <x v="0"/>
    <x v="0"/>
    <x v="42"/>
    <x v="16"/>
    <n v="85023"/>
    <x v="1"/>
    <s v="OFF-BI-10003350"/>
    <s v="Office Supplies"/>
    <s v="Binders"/>
    <x v="842"/>
    <n v="7.6559999999999997"/>
    <n v="4"/>
    <x v="6"/>
    <n v="-6.1247999999999996"/>
    <x v="15"/>
    <x v="7"/>
    <x v="3"/>
  </r>
  <r>
    <x v="1935"/>
    <x v="930"/>
    <d v="2017-07-23T00:00:00"/>
    <s v="Standard Class"/>
    <s v="ML-17410"/>
    <s v="Maris LaWare"/>
    <x v="0"/>
    <x v="0"/>
    <x v="42"/>
    <x v="16"/>
    <n v="85023"/>
    <x v="1"/>
    <s v="FUR-CH-10000513"/>
    <s v="Furniture"/>
    <s v="Chairs"/>
    <x v="70"/>
    <n v="311.976"/>
    <n v="3"/>
    <x v="2"/>
    <n v="-42.896700000000003"/>
    <x v="15"/>
    <x v="7"/>
    <x v="3"/>
  </r>
  <r>
    <x v="1936"/>
    <x v="494"/>
    <d v="2015-12-07T00:00:00"/>
    <s v="Standard Class"/>
    <s v="KD-16495"/>
    <s v="Keith Dawkins"/>
    <x v="1"/>
    <x v="0"/>
    <x v="269"/>
    <x v="17"/>
    <n v="23320"/>
    <x v="0"/>
    <s v="OFF-ST-10001321"/>
    <s v="Office Supplies"/>
    <s v="Storage"/>
    <x v="421"/>
    <n v="61.68"/>
    <n v="4"/>
    <x v="0"/>
    <n v="16.653600000000001"/>
    <x v="26"/>
    <x v="4"/>
    <x v="1"/>
  </r>
  <r>
    <x v="1936"/>
    <x v="494"/>
    <d v="2015-12-07T00:00:00"/>
    <s v="Standard Class"/>
    <s v="KD-16495"/>
    <s v="Keith Dawkins"/>
    <x v="1"/>
    <x v="0"/>
    <x v="269"/>
    <x v="17"/>
    <n v="23320"/>
    <x v="0"/>
    <s v="OFF-BI-10004233"/>
    <s v="Office Supplies"/>
    <s v="Binders"/>
    <x v="1386"/>
    <n v="63.96"/>
    <n v="4"/>
    <x v="0"/>
    <n v="30.700800000000001"/>
    <x v="26"/>
    <x v="4"/>
    <x v="1"/>
  </r>
  <r>
    <x v="1937"/>
    <x v="931"/>
    <d v="2016-07-02T00:00:00"/>
    <s v="Second Class"/>
    <s v="RF-19735"/>
    <s v="Roland Fjeld"/>
    <x v="0"/>
    <x v="0"/>
    <x v="22"/>
    <x v="10"/>
    <n v="60610"/>
    <x v="2"/>
    <s v="TEC-PH-10001299"/>
    <s v="Technology"/>
    <s v="Phones"/>
    <x v="1489"/>
    <n v="359.976"/>
    <n v="3"/>
    <x v="2"/>
    <n v="35.997599999999998"/>
    <x v="22"/>
    <x v="1"/>
    <x v="0"/>
  </r>
  <r>
    <x v="1938"/>
    <x v="735"/>
    <d v="2017-09-01T00:00:00"/>
    <s v="Standard Class"/>
    <s v="SC-20305"/>
    <s v="Sean Christensen"/>
    <x v="0"/>
    <x v="0"/>
    <x v="22"/>
    <x v="10"/>
    <n v="60623"/>
    <x v="2"/>
    <s v="OFF-PA-10002479"/>
    <s v="Office Supplies"/>
    <s v="Paper"/>
    <x v="219"/>
    <n v="25.344000000000001"/>
    <n v="6"/>
    <x v="2"/>
    <n v="7.92"/>
    <x v="22"/>
    <x v="6"/>
    <x v="3"/>
  </r>
  <r>
    <x v="1938"/>
    <x v="735"/>
    <d v="2017-09-01T00:00:00"/>
    <s v="Standard Class"/>
    <s v="SC-20305"/>
    <s v="Sean Christensen"/>
    <x v="0"/>
    <x v="0"/>
    <x v="22"/>
    <x v="10"/>
    <n v="60623"/>
    <x v="2"/>
    <s v="OFF-PA-10001461"/>
    <s v="Office Supplies"/>
    <s v="Paper"/>
    <x v="1596"/>
    <n v="26.72"/>
    <n v="5"/>
    <x v="2"/>
    <n v="9.3520000000000003"/>
    <x v="22"/>
    <x v="6"/>
    <x v="3"/>
  </r>
  <r>
    <x v="1939"/>
    <x v="328"/>
    <d v="2014-09-21T00:00:00"/>
    <s v="Standard Class"/>
    <s v="BN-11515"/>
    <s v="Bradley Nguyen"/>
    <x v="0"/>
    <x v="0"/>
    <x v="4"/>
    <x v="4"/>
    <n v="98103"/>
    <x v="1"/>
    <s v="OFF-ST-10004963"/>
    <s v="Office Supplies"/>
    <s v="Storage"/>
    <x v="465"/>
    <n v="30.28"/>
    <n v="2"/>
    <x v="0"/>
    <n v="1.2112000000000001"/>
    <x v="11"/>
    <x v="8"/>
    <x v="2"/>
  </r>
  <r>
    <x v="1939"/>
    <x v="328"/>
    <d v="2014-09-21T00:00:00"/>
    <s v="Standard Class"/>
    <s v="BN-11515"/>
    <s v="Bradley Nguyen"/>
    <x v="0"/>
    <x v="0"/>
    <x v="4"/>
    <x v="4"/>
    <n v="98103"/>
    <x v="1"/>
    <s v="OFF-ST-10000943"/>
    <s v="Office Supplies"/>
    <s v="Storage"/>
    <x v="1204"/>
    <n v="57.93"/>
    <n v="3"/>
    <x v="0"/>
    <n v="16.220400000000001"/>
    <x v="11"/>
    <x v="8"/>
    <x v="2"/>
  </r>
  <r>
    <x v="1939"/>
    <x v="328"/>
    <d v="2014-09-21T00:00:00"/>
    <s v="Standard Class"/>
    <s v="BN-11515"/>
    <s v="Bradley Nguyen"/>
    <x v="0"/>
    <x v="0"/>
    <x v="4"/>
    <x v="4"/>
    <n v="98103"/>
    <x v="1"/>
    <s v="FUR-FU-10004671"/>
    <s v="Furniture"/>
    <s v="Furnishings"/>
    <x v="1366"/>
    <n v="35.340000000000003"/>
    <n v="2"/>
    <x v="0"/>
    <n v="13.4292"/>
    <x v="11"/>
    <x v="8"/>
    <x v="2"/>
  </r>
  <r>
    <x v="1939"/>
    <x v="328"/>
    <d v="2014-09-21T00:00:00"/>
    <s v="Standard Class"/>
    <s v="BN-11515"/>
    <s v="Bradley Nguyen"/>
    <x v="0"/>
    <x v="0"/>
    <x v="4"/>
    <x v="4"/>
    <n v="98103"/>
    <x v="1"/>
    <s v="OFF-BI-10002735"/>
    <s v="Office Supplies"/>
    <s v="Binders"/>
    <x v="142"/>
    <n v="137.24"/>
    <n v="5"/>
    <x v="2"/>
    <n v="46.3185"/>
    <x v="11"/>
    <x v="8"/>
    <x v="2"/>
  </r>
  <r>
    <x v="1940"/>
    <x v="560"/>
    <d v="2016-03-17T00:00:00"/>
    <s v="First Class"/>
    <s v="JS-15880"/>
    <s v="John Stevenson"/>
    <x v="0"/>
    <x v="0"/>
    <x v="92"/>
    <x v="5"/>
    <n v="78550"/>
    <x v="2"/>
    <s v="FUR-BO-10004409"/>
    <s v="Furniture"/>
    <s v="Bookcases"/>
    <x v="631"/>
    <n v="241.33199999999999"/>
    <n v="5"/>
    <x v="8"/>
    <n v="-14.196"/>
    <x v="19"/>
    <x v="10"/>
    <x v="0"/>
  </r>
  <r>
    <x v="1940"/>
    <x v="560"/>
    <d v="2016-03-17T00:00:00"/>
    <s v="First Class"/>
    <s v="JS-15880"/>
    <s v="John Stevenson"/>
    <x v="0"/>
    <x v="0"/>
    <x v="92"/>
    <x v="5"/>
    <n v="78550"/>
    <x v="2"/>
    <s v="OFF-PA-10001934"/>
    <s v="Office Supplies"/>
    <s v="Paper"/>
    <x v="548"/>
    <n v="5.1840000000000002"/>
    <n v="1"/>
    <x v="2"/>
    <n v="1.8792"/>
    <x v="19"/>
    <x v="10"/>
    <x v="0"/>
  </r>
  <r>
    <x v="1940"/>
    <x v="560"/>
    <d v="2016-03-17T00:00:00"/>
    <s v="First Class"/>
    <s v="JS-15880"/>
    <s v="John Stevenson"/>
    <x v="0"/>
    <x v="0"/>
    <x v="92"/>
    <x v="5"/>
    <n v="78550"/>
    <x v="2"/>
    <s v="OFF-AR-10001044"/>
    <s v="Office Supplies"/>
    <s v="Art"/>
    <x v="1051"/>
    <n v="145.54400000000001"/>
    <n v="7"/>
    <x v="2"/>
    <n v="16.373699999999999"/>
    <x v="19"/>
    <x v="10"/>
    <x v="0"/>
  </r>
  <r>
    <x v="1941"/>
    <x v="370"/>
    <d v="2016-09-02T00:00:00"/>
    <s v="Standard Class"/>
    <s v="VG-21805"/>
    <s v="Vivek Grady"/>
    <x v="1"/>
    <x v="0"/>
    <x v="10"/>
    <x v="9"/>
    <n v="19140"/>
    <x v="3"/>
    <s v="OFF-AR-10004165"/>
    <s v="Office Supplies"/>
    <s v="Art"/>
    <x v="1597"/>
    <n v="5.4720000000000004"/>
    <n v="3"/>
    <x v="2"/>
    <n v="1.6415999999999999"/>
    <x v="20"/>
    <x v="6"/>
    <x v="0"/>
  </r>
  <r>
    <x v="1941"/>
    <x v="370"/>
    <d v="2016-09-02T00:00:00"/>
    <s v="Standard Class"/>
    <s v="VG-21805"/>
    <s v="Vivek Grady"/>
    <x v="1"/>
    <x v="0"/>
    <x v="10"/>
    <x v="9"/>
    <n v="19140"/>
    <x v="3"/>
    <s v="TEC-AC-10001109"/>
    <s v="Technology"/>
    <s v="Accessories"/>
    <x v="1007"/>
    <n v="47.984000000000002"/>
    <n v="2"/>
    <x v="2"/>
    <n v="13.195600000000001"/>
    <x v="20"/>
    <x v="6"/>
    <x v="0"/>
  </r>
  <r>
    <x v="1942"/>
    <x v="264"/>
    <d v="2017-09-08T00:00:00"/>
    <s v="Standard Class"/>
    <s v="AW-10840"/>
    <s v="Anthony Witt"/>
    <x v="0"/>
    <x v="0"/>
    <x v="329"/>
    <x v="1"/>
    <n v="93309"/>
    <x v="1"/>
    <s v="OFF-AR-10001919"/>
    <s v="Office Supplies"/>
    <s v="Art"/>
    <x v="862"/>
    <n v="9.4"/>
    <n v="5"/>
    <x v="0"/>
    <n v="2.726"/>
    <x v="28"/>
    <x v="8"/>
    <x v="3"/>
  </r>
  <r>
    <x v="1942"/>
    <x v="264"/>
    <d v="2017-09-08T00:00:00"/>
    <s v="Standard Class"/>
    <s v="AW-10840"/>
    <s v="Anthony Witt"/>
    <x v="0"/>
    <x v="0"/>
    <x v="329"/>
    <x v="1"/>
    <n v="93309"/>
    <x v="1"/>
    <s v="OFF-LA-10004544"/>
    <s v="Office Supplies"/>
    <s v="Labels"/>
    <x v="199"/>
    <n v="74"/>
    <n v="5"/>
    <x v="0"/>
    <n v="37"/>
    <x v="28"/>
    <x v="8"/>
    <x v="3"/>
  </r>
  <r>
    <x v="1942"/>
    <x v="264"/>
    <d v="2017-09-08T00:00:00"/>
    <s v="Standard Class"/>
    <s v="AW-10840"/>
    <s v="Anthony Witt"/>
    <x v="0"/>
    <x v="0"/>
    <x v="329"/>
    <x v="1"/>
    <n v="93309"/>
    <x v="1"/>
    <s v="TEC-PH-10003484"/>
    <s v="Technology"/>
    <s v="Phones"/>
    <x v="1539"/>
    <n v="201.584"/>
    <n v="2"/>
    <x v="2"/>
    <n v="12.599"/>
    <x v="28"/>
    <x v="8"/>
    <x v="3"/>
  </r>
  <r>
    <x v="1943"/>
    <x v="382"/>
    <d v="2015-06-20T00:00:00"/>
    <s v="Standard Class"/>
    <s v="LS-17230"/>
    <s v="Lycoris Saunders"/>
    <x v="0"/>
    <x v="0"/>
    <x v="55"/>
    <x v="5"/>
    <n v="75051"/>
    <x v="2"/>
    <s v="OFF-EN-10001028"/>
    <s v="Office Supplies"/>
    <s v="Envelopes"/>
    <x v="153"/>
    <n v="28.751999999999999"/>
    <n v="3"/>
    <x v="2"/>
    <n v="9.3444000000000003"/>
    <x v="9"/>
    <x v="1"/>
    <x v="1"/>
  </r>
  <r>
    <x v="1943"/>
    <x v="382"/>
    <d v="2015-06-20T00:00:00"/>
    <s v="Standard Class"/>
    <s v="LS-17230"/>
    <s v="Lycoris Saunders"/>
    <x v="0"/>
    <x v="0"/>
    <x v="55"/>
    <x v="5"/>
    <n v="75051"/>
    <x v="2"/>
    <s v="OFF-PA-10004156"/>
    <s v="Office Supplies"/>
    <s v="Paper"/>
    <x v="750"/>
    <n v="27.216000000000001"/>
    <n v="3"/>
    <x v="2"/>
    <n v="9.8658000000000001"/>
    <x v="9"/>
    <x v="1"/>
    <x v="1"/>
  </r>
  <r>
    <x v="1943"/>
    <x v="382"/>
    <d v="2015-06-20T00:00:00"/>
    <s v="Standard Class"/>
    <s v="LS-17230"/>
    <s v="Lycoris Saunders"/>
    <x v="0"/>
    <x v="0"/>
    <x v="55"/>
    <x v="5"/>
    <n v="75051"/>
    <x v="2"/>
    <s v="FUR-CH-10001708"/>
    <s v="Furniture"/>
    <s v="Chairs"/>
    <x v="893"/>
    <n v="197.37200000000001"/>
    <n v="2"/>
    <x v="4"/>
    <n v="-25.3764"/>
    <x v="9"/>
    <x v="1"/>
    <x v="1"/>
  </r>
  <r>
    <x v="1944"/>
    <x v="107"/>
    <d v="2016-12-10T00:00:00"/>
    <s v="Same Day"/>
    <s v="MH-17455"/>
    <s v="Mark Hamilton"/>
    <x v="0"/>
    <x v="0"/>
    <x v="382"/>
    <x v="14"/>
    <n v="46142"/>
    <x v="2"/>
    <s v="FUR-CH-10003379"/>
    <s v="Furniture"/>
    <s v="Chairs"/>
    <x v="464"/>
    <n v="1424.9"/>
    <n v="5"/>
    <x v="0"/>
    <n v="356.22500000000002"/>
    <x v="13"/>
    <x v="4"/>
    <x v="0"/>
  </r>
  <r>
    <x v="1945"/>
    <x v="796"/>
    <d v="2017-05-23T00:00:00"/>
    <s v="Standard Class"/>
    <s v="TS-21340"/>
    <s v="Toby Swindell"/>
    <x v="0"/>
    <x v="0"/>
    <x v="20"/>
    <x v="15"/>
    <n v="10024"/>
    <x v="3"/>
    <s v="FUR-FU-10002456"/>
    <s v="Furniture"/>
    <s v="Furnishings"/>
    <x v="1018"/>
    <n v="14.56"/>
    <n v="2"/>
    <x v="0"/>
    <n v="6.2607999999999997"/>
    <x v="15"/>
    <x v="5"/>
    <x v="3"/>
  </r>
  <r>
    <x v="1945"/>
    <x v="796"/>
    <d v="2017-05-23T00:00:00"/>
    <s v="Standard Class"/>
    <s v="TS-21340"/>
    <s v="Toby Swindell"/>
    <x v="0"/>
    <x v="0"/>
    <x v="20"/>
    <x v="15"/>
    <n v="10024"/>
    <x v="3"/>
    <s v="OFF-BI-10000605"/>
    <s v="Office Supplies"/>
    <s v="Binders"/>
    <x v="536"/>
    <n v="3.048"/>
    <n v="1"/>
    <x v="2"/>
    <n v="1.0286999999999999"/>
    <x v="15"/>
    <x v="5"/>
    <x v="3"/>
  </r>
  <r>
    <x v="1946"/>
    <x v="837"/>
    <d v="2017-05-29T00:00:00"/>
    <s v="Second Class"/>
    <s v="EH-13945"/>
    <s v="Eric Hoffmann"/>
    <x v="0"/>
    <x v="0"/>
    <x v="26"/>
    <x v="18"/>
    <n v="38109"/>
    <x v="0"/>
    <s v="OFF-PA-10001166"/>
    <s v="Office Supplies"/>
    <s v="Paper"/>
    <x v="777"/>
    <n v="25.92"/>
    <n v="5"/>
    <x v="2"/>
    <n v="9.0719999999999992"/>
    <x v="8"/>
    <x v="5"/>
    <x v="3"/>
  </r>
  <r>
    <x v="1947"/>
    <x v="661"/>
    <d v="2016-06-30T00:00:00"/>
    <s v="Standard Class"/>
    <s v="MG-17695"/>
    <s v="Maureen Gnade"/>
    <x v="0"/>
    <x v="0"/>
    <x v="198"/>
    <x v="15"/>
    <n v="14215"/>
    <x v="3"/>
    <s v="OFF-SU-10000157"/>
    <s v="Office Supplies"/>
    <s v="Supplies"/>
    <x v="1408"/>
    <n v="835.17"/>
    <n v="7"/>
    <x v="0"/>
    <n v="16.703399999999998"/>
    <x v="27"/>
    <x v="1"/>
    <x v="0"/>
  </r>
  <r>
    <x v="1948"/>
    <x v="458"/>
    <d v="2016-05-21T00:00:00"/>
    <s v="Second Class"/>
    <s v="DO-13435"/>
    <s v="Denny Ordway"/>
    <x v="0"/>
    <x v="0"/>
    <x v="1"/>
    <x v="1"/>
    <n v="90036"/>
    <x v="1"/>
    <s v="OFF-PA-10004971"/>
    <s v="Office Supplies"/>
    <s v="Paper"/>
    <x v="609"/>
    <n v="17.34"/>
    <n v="3"/>
    <x v="0"/>
    <n v="8.4966000000000008"/>
    <x v="9"/>
    <x v="5"/>
    <x v="0"/>
  </r>
  <r>
    <x v="1949"/>
    <x v="551"/>
    <d v="2017-11-23T00:00:00"/>
    <s v="Standard Class"/>
    <s v="AF-10870"/>
    <s v="Art Ferguson"/>
    <x v="0"/>
    <x v="0"/>
    <x v="188"/>
    <x v="2"/>
    <n v="33030"/>
    <x v="0"/>
    <s v="OFF-PA-10001977"/>
    <s v="Office Supplies"/>
    <s v="Paper"/>
    <x v="1473"/>
    <n v="44.384"/>
    <n v="1"/>
    <x v="2"/>
    <n v="15.5344"/>
    <x v="15"/>
    <x v="0"/>
    <x v="3"/>
  </r>
  <r>
    <x v="1949"/>
    <x v="551"/>
    <d v="2017-11-23T00:00:00"/>
    <s v="Standard Class"/>
    <s v="AF-10870"/>
    <s v="Art Ferguson"/>
    <x v="0"/>
    <x v="0"/>
    <x v="188"/>
    <x v="2"/>
    <n v="33030"/>
    <x v="0"/>
    <s v="OFF-SU-10001225"/>
    <s v="Office Supplies"/>
    <s v="Supplies"/>
    <x v="327"/>
    <n v="2.944"/>
    <n v="1"/>
    <x v="2"/>
    <n v="-0.66239999999999999"/>
    <x v="15"/>
    <x v="0"/>
    <x v="3"/>
  </r>
  <r>
    <x v="1950"/>
    <x v="741"/>
    <d v="2016-11-22T00:00:00"/>
    <s v="Standard Class"/>
    <s v="SN-20710"/>
    <s v="Steve Nguyen"/>
    <x v="2"/>
    <x v="0"/>
    <x v="45"/>
    <x v="5"/>
    <n v="77506"/>
    <x v="2"/>
    <s v="OFF-AR-10003514"/>
    <s v="Office Supplies"/>
    <s v="Art"/>
    <x v="182"/>
    <n v="6.3680000000000003"/>
    <n v="2"/>
    <x v="2"/>
    <n v="1.0347999999999999"/>
    <x v="15"/>
    <x v="0"/>
    <x v="0"/>
  </r>
  <r>
    <x v="1950"/>
    <x v="741"/>
    <d v="2016-11-22T00:00:00"/>
    <s v="Standard Class"/>
    <s v="SN-20710"/>
    <s v="Steve Nguyen"/>
    <x v="2"/>
    <x v="0"/>
    <x v="45"/>
    <x v="5"/>
    <n v="77506"/>
    <x v="2"/>
    <s v="OFF-LA-10003510"/>
    <s v="Office Supplies"/>
    <s v="Labels"/>
    <x v="580"/>
    <n v="48.847999999999999"/>
    <n v="2"/>
    <x v="2"/>
    <n v="15.8756"/>
    <x v="15"/>
    <x v="0"/>
    <x v="0"/>
  </r>
  <r>
    <x v="1950"/>
    <x v="741"/>
    <d v="2016-11-22T00:00:00"/>
    <s v="Standard Class"/>
    <s v="SN-20710"/>
    <s v="Steve Nguyen"/>
    <x v="2"/>
    <x v="0"/>
    <x v="45"/>
    <x v="5"/>
    <n v="77506"/>
    <x v="2"/>
    <s v="OFF-PA-10001970"/>
    <s v="Office Supplies"/>
    <s v="Paper"/>
    <x v="314"/>
    <n v="19.648"/>
    <n v="2"/>
    <x v="2"/>
    <n v="6.6311999999999998"/>
    <x v="15"/>
    <x v="0"/>
    <x v="0"/>
  </r>
  <r>
    <x v="1950"/>
    <x v="741"/>
    <d v="2016-11-22T00:00:00"/>
    <s v="Standard Class"/>
    <s v="SN-20710"/>
    <s v="Steve Nguyen"/>
    <x v="2"/>
    <x v="0"/>
    <x v="45"/>
    <x v="5"/>
    <n v="77506"/>
    <x v="2"/>
    <s v="FUR-CH-10003817"/>
    <s v="Furniture"/>
    <s v="Chairs"/>
    <x v="164"/>
    <n v="255.108"/>
    <n v="6"/>
    <x v="4"/>
    <n v="-18.222000000000001"/>
    <x v="15"/>
    <x v="0"/>
    <x v="0"/>
  </r>
  <r>
    <x v="1951"/>
    <x v="683"/>
    <d v="2014-11-30T00:00:00"/>
    <s v="Second Class"/>
    <s v="MO-17500"/>
    <s v="Mary O'Rourke"/>
    <x v="0"/>
    <x v="0"/>
    <x v="210"/>
    <x v="15"/>
    <n v="11520"/>
    <x v="3"/>
    <s v="OFF-BI-10003676"/>
    <s v="Office Supplies"/>
    <s v="Binders"/>
    <x v="824"/>
    <n v="17.248000000000001"/>
    <n v="2"/>
    <x v="2"/>
    <n v="6.0368000000000004"/>
    <x v="22"/>
    <x v="0"/>
    <x v="2"/>
  </r>
  <r>
    <x v="1952"/>
    <x v="398"/>
    <d v="2016-03-08T00:00:00"/>
    <s v="Standard Class"/>
    <s v="ON-18715"/>
    <s v="Odella Nelson"/>
    <x v="1"/>
    <x v="0"/>
    <x v="60"/>
    <x v="22"/>
    <n v="80219"/>
    <x v="1"/>
    <s v="TEC-PH-10003535"/>
    <s v="Technology"/>
    <s v="Phones"/>
    <x v="1598"/>
    <n v="159.98400000000001"/>
    <n v="2"/>
    <x v="2"/>
    <n v="13.9986"/>
    <x v="26"/>
    <x v="10"/>
    <x v="0"/>
  </r>
  <r>
    <x v="1953"/>
    <x v="787"/>
    <d v="2017-01-19T00:00:00"/>
    <s v="Standard Class"/>
    <s v="SC-20095"/>
    <s v="Sanjit Chand"/>
    <x v="0"/>
    <x v="0"/>
    <x v="94"/>
    <x v="31"/>
    <n v="2169"/>
    <x v="3"/>
    <s v="OFF-PA-10004675"/>
    <s v="Office Supplies"/>
    <s v="Paper"/>
    <x v="69"/>
    <n v="12.7"/>
    <n v="2"/>
    <x v="0"/>
    <n v="5.8419999999999996"/>
    <x v="4"/>
    <x v="9"/>
    <x v="3"/>
  </r>
  <r>
    <x v="1954"/>
    <x v="527"/>
    <d v="2014-04-09T00:00:00"/>
    <s v="Standard Class"/>
    <s v="MS-17710"/>
    <s v="Maurice Satty"/>
    <x v="0"/>
    <x v="0"/>
    <x v="66"/>
    <x v="12"/>
    <n v="48205"/>
    <x v="2"/>
    <s v="FUR-FU-10004020"/>
    <s v="Furniture"/>
    <s v="Furnishings"/>
    <x v="493"/>
    <n v="5.47"/>
    <n v="1"/>
    <x v="0"/>
    <n v="2.3521000000000001"/>
    <x v="18"/>
    <x v="3"/>
    <x v="2"/>
  </r>
  <r>
    <x v="1954"/>
    <x v="527"/>
    <d v="2014-04-09T00:00:00"/>
    <s v="Standard Class"/>
    <s v="MS-17710"/>
    <s v="Maurice Satty"/>
    <x v="0"/>
    <x v="0"/>
    <x v="66"/>
    <x v="12"/>
    <n v="48205"/>
    <x v="2"/>
    <s v="OFF-AR-10001955"/>
    <s v="Office Supplies"/>
    <s v="Art"/>
    <x v="1030"/>
    <n v="79.36"/>
    <n v="4"/>
    <x v="0"/>
    <n v="23.808"/>
    <x v="18"/>
    <x v="3"/>
    <x v="2"/>
  </r>
  <r>
    <x v="1955"/>
    <x v="190"/>
    <d v="2016-07-03T00:00:00"/>
    <s v="Standard Class"/>
    <s v="DN-13690"/>
    <s v="Duane Noonan"/>
    <x v="0"/>
    <x v="0"/>
    <x v="8"/>
    <x v="1"/>
    <n v="94109"/>
    <x v="1"/>
    <s v="FUR-FU-10002364"/>
    <s v="Furniture"/>
    <s v="Furnishings"/>
    <x v="1240"/>
    <n v="22.14"/>
    <n v="3"/>
    <x v="0"/>
    <n v="6.4206000000000003"/>
    <x v="20"/>
    <x v="1"/>
    <x v="0"/>
  </r>
  <r>
    <x v="1956"/>
    <x v="211"/>
    <d v="2016-06-02T00:00:00"/>
    <s v="Standard Class"/>
    <s v="RB-19360"/>
    <s v="Raymond Buch"/>
    <x v="0"/>
    <x v="0"/>
    <x v="316"/>
    <x v="18"/>
    <n v="37211"/>
    <x v="0"/>
    <s v="OFF-BI-10002414"/>
    <s v="Office Supplies"/>
    <s v="Binders"/>
    <x v="1085"/>
    <n v="11.276999999999999"/>
    <n v="3"/>
    <x v="6"/>
    <n v="-8.6456999999999997"/>
    <x v="25"/>
    <x v="5"/>
    <x v="0"/>
  </r>
  <r>
    <x v="1956"/>
    <x v="211"/>
    <d v="2016-06-02T00:00:00"/>
    <s v="Standard Class"/>
    <s v="RB-19360"/>
    <s v="Raymond Buch"/>
    <x v="0"/>
    <x v="0"/>
    <x v="316"/>
    <x v="18"/>
    <n v="37211"/>
    <x v="0"/>
    <s v="OFF-AR-10003732"/>
    <s v="Office Supplies"/>
    <s v="Art"/>
    <x v="324"/>
    <n v="4.4480000000000004"/>
    <n v="2"/>
    <x v="2"/>
    <n v="0.33360000000000001"/>
    <x v="25"/>
    <x v="5"/>
    <x v="0"/>
  </r>
  <r>
    <x v="1956"/>
    <x v="211"/>
    <d v="2016-06-02T00:00:00"/>
    <s v="Standard Class"/>
    <s v="RB-19360"/>
    <s v="Raymond Buch"/>
    <x v="0"/>
    <x v="0"/>
    <x v="316"/>
    <x v="18"/>
    <n v="37211"/>
    <x v="0"/>
    <s v="FUR-FU-10001085"/>
    <s v="Furniture"/>
    <s v="Furnishings"/>
    <x v="1599"/>
    <n v="44.76"/>
    <n v="3"/>
    <x v="2"/>
    <n v="14.547000000000001"/>
    <x v="25"/>
    <x v="5"/>
    <x v="0"/>
  </r>
  <r>
    <x v="1957"/>
    <x v="324"/>
    <d v="2015-10-24T00:00:00"/>
    <s v="Standard Class"/>
    <s v="NH-18610"/>
    <s v="Nicole Hansen"/>
    <x v="1"/>
    <x v="0"/>
    <x v="66"/>
    <x v="12"/>
    <n v="48227"/>
    <x v="2"/>
    <s v="OFF-BI-10001249"/>
    <s v="Office Supplies"/>
    <s v="Binders"/>
    <x v="1191"/>
    <n v="38.28"/>
    <n v="6"/>
    <x v="0"/>
    <n v="17.608799999999999"/>
    <x v="12"/>
    <x v="2"/>
    <x v="1"/>
  </r>
  <r>
    <x v="1957"/>
    <x v="324"/>
    <d v="2015-10-24T00:00:00"/>
    <s v="Standard Class"/>
    <s v="NH-18610"/>
    <s v="Nicole Hansen"/>
    <x v="1"/>
    <x v="0"/>
    <x v="66"/>
    <x v="12"/>
    <n v="48227"/>
    <x v="2"/>
    <s v="TEC-PH-10002564"/>
    <s v="Technology"/>
    <s v="Phones"/>
    <x v="985"/>
    <n v="149.94999999999999"/>
    <n v="5"/>
    <x v="0"/>
    <n v="44.984999999999999"/>
    <x v="12"/>
    <x v="2"/>
    <x v="1"/>
  </r>
  <r>
    <x v="1958"/>
    <x v="600"/>
    <d v="2017-02-20T00:00:00"/>
    <s v="First Class"/>
    <s v="ED-13885"/>
    <s v="Emily Ducich"/>
    <x v="2"/>
    <x v="0"/>
    <x v="1"/>
    <x v="1"/>
    <n v="90045"/>
    <x v="1"/>
    <s v="OFF-AR-10000634"/>
    <s v="Office Supplies"/>
    <s v="Art"/>
    <x v="997"/>
    <n v="12.84"/>
    <n v="3"/>
    <x v="0"/>
    <n v="3.4668000000000001"/>
    <x v="12"/>
    <x v="11"/>
    <x v="3"/>
  </r>
  <r>
    <x v="1958"/>
    <x v="600"/>
    <d v="2017-02-20T00:00:00"/>
    <s v="First Class"/>
    <s v="ED-13885"/>
    <s v="Emily Ducich"/>
    <x v="2"/>
    <x v="0"/>
    <x v="1"/>
    <x v="1"/>
    <n v="90045"/>
    <x v="1"/>
    <s v="FUR-FU-10004018"/>
    <s v="Furniture"/>
    <s v="Furnishings"/>
    <x v="936"/>
    <n v="44.67"/>
    <n v="3"/>
    <x v="0"/>
    <n v="12.0609"/>
    <x v="12"/>
    <x v="11"/>
    <x v="3"/>
  </r>
  <r>
    <x v="1959"/>
    <x v="897"/>
    <d v="2016-09-28T00:00:00"/>
    <s v="Standard Class"/>
    <s v="PW-19240"/>
    <s v="Pierre Wener"/>
    <x v="0"/>
    <x v="0"/>
    <x v="10"/>
    <x v="9"/>
    <n v="19140"/>
    <x v="3"/>
    <s v="OFF-AR-10003481"/>
    <s v="Office Supplies"/>
    <s v="Art"/>
    <x v="1600"/>
    <n v="7.8719999999999999"/>
    <n v="3"/>
    <x v="2"/>
    <n v="0.88560000000000005"/>
    <x v="6"/>
    <x v="8"/>
    <x v="0"/>
  </r>
  <r>
    <x v="1960"/>
    <x v="607"/>
    <d v="2014-11-17T00:00:00"/>
    <s v="Second Class"/>
    <s v="DM-13345"/>
    <s v="Denise Monton"/>
    <x v="1"/>
    <x v="0"/>
    <x v="153"/>
    <x v="3"/>
    <n v="28806"/>
    <x v="0"/>
    <s v="OFF-AR-10003651"/>
    <s v="Office Supplies"/>
    <s v="Art"/>
    <x v="279"/>
    <n v="7.8719999999999999"/>
    <n v="3"/>
    <x v="2"/>
    <n v="0.88560000000000005"/>
    <x v="1"/>
    <x v="0"/>
    <x v="2"/>
  </r>
  <r>
    <x v="1961"/>
    <x v="178"/>
    <d v="2016-04-06T00:00:00"/>
    <s v="Standard Class"/>
    <s v="DW-13540"/>
    <s v="Don Weiss"/>
    <x v="0"/>
    <x v="0"/>
    <x v="20"/>
    <x v="15"/>
    <n v="10024"/>
    <x v="3"/>
    <s v="OFF-AR-10002956"/>
    <s v="Office Supplies"/>
    <s v="Art"/>
    <x v="666"/>
    <n v="88.04"/>
    <n v="4"/>
    <x v="0"/>
    <n v="22.8904"/>
    <x v="26"/>
    <x v="3"/>
    <x v="0"/>
  </r>
  <r>
    <x v="1962"/>
    <x v="244"/>
    <d v="2016-05-23T00:00:00"/>
    <s v="First Class"/>
    <s v="EH-14125"/>
    <s v="Eugene Hildebrand"/>
    <x v="2"/>
    <x v="0"/>
    <x v="77"/>
    <x v="22"/>
    <n v="80906"/>
    <x v="1"/>
    <s v="OFF-BI-10003638"/>
    <s v="Office Supplies"/>
    <s v="Binders"/>
    <x v="612"/>
    <n v="40.634999999999998"/>
    <n v="7"/>
    <x v="6"/>
    <n v="-32.508000000000003"/>
    <x v="14"/>
    <x v="5"/>
    <x v="0"/>
  </r>
  <r>
    <x v="1963"/>
    <x v="932"/>
    <d v="2015-06-05T00:00:00"/>
    <s v="Standard Class"/>
    <s v="KE-16420"/>
    <s v="Katrina Edelman"/>
    <x v="1"/>
    <x v="0"/>
    <x v="52"/>
    <x v="5"/>
    <n v="78207"/>
    <x v="2"/>
    <s v="OFF-BI-10001890"/>
    <s v="Office Supplies"/>
    <s v="Binders"/>
    <x v="176"/>
    <n v="5.7279999999999998"/>
    <n v="8"/>
    <x v="3"/>
    <n v="-9.1647999999999996"/>
    <x v="26"/>
    <x v="1"/>
    <x v="1"/>
  </r>
  <r>
    <x v="1963"/>
    <x v="932"/>
    <d v="2015-06-05T00:00:00"/>
    <s v="Standard Class"/>
    <s v="KE-16420"/>
    <s v="Katrina Edelman"/>
    <x v="1"/>
    <x v="0"/>
    <x v="52"/>
    <x v="5"/>
    <n v="78207"/>
    <x v="2"/>
    <s v="OFF-PA-10002606"/>
    <s v="Office Supplies"/>
    <s v="Paper"/>
    <x v="1601"/>
    <n v="42.24"/>
    <n v="10"/>
    <x v="2"/>
    <n v="13.2"/>
    <x v="26"/>
    <x v="1"/>
    <x v="1"/>
  </r>
  <r>
    <x v="1964"/>
    <x v="754"/>
    <d v="2014-11-26T00:00:00"/>
    <s v="Standard Class"/>
    <s v="SP-20920"/>
    <s v="Susan Pistek"/>
    <x v="0"/>
    <x v="0"/>
    <x v="1"/>
    <x v="1"/>
    <n v="90036"/>
    <x v="1"/>
    <s v="OFF-PA-10002245"/>
    <s v="Office Supplies"/>
    <s v="Paper"/>
    <x v="1343"/>
    <n v="53.82"/>
    <n v="9"/>
    <x v="0"/>
    <n v="24.219000000000001"/>
    <x v="6"/>
    <x v="0"/>
    <x v="2"/>
  </r>
  <r>
    <x v="1965"/>
    <x v="933"/>
    <d v="2015-02-24T00:00:00"/>
    <s v="Second Class"/>
    <s v="PS-19045"/>
    <s v="Penelope Sewall"/>
    <x v="2"/>
    <x v="0"/>
    <x v="341"/>
    <x v="12"/>
    <n v="48310"/>
    <x v="2"/>
    <s v="OFF-AR-10001615"/>
    <s v="Office Supplies"/>
    <s v="Art"/>
    <x v="1488"/>
    <n v="79.36"/>
    <n v="4"/>
    <x v="0"/>
    <n v="20.633600000000001"/>
    <x v="6"/>
    <x v="11"/>
    <x v="1"/>
  </r>
  <r>
    <x v="1966"/>
    <x v="892"/>
    <d v="2016-04-02T00:00:00"/>
    <s v="Standard Class"/>
    <s v="JM-15250"/>
    <s v="Janet Martin"/>
    <x v="0"/>
    <x v="0"/>
    <x v="20"/>
    <x v="15"/>
    <n v="10009"/>
    <x v="3"/>
    <s v="OFF-PA-10000466"/>
    <s v="Office Supplies"/>
    <s v="Paper"/>
    <x v="942"/>
    <n v="13.48"/>
    <n v="2"/>
    <x v="0"/>
    <n v="6.74"/>
    <x v="25"/>
    <x v="10"/>
    <x v="0"/>
  </r>
  <r>
    <x v="1966"/>
    <x v="892"/>
    <d v="2016-04-02T00:00:00"/>
    <s v="Standard Class"/>
    <s v="JM-15250"/>
    <s v="Janet Martin"/>
    <x v="0"/>
    <x v="0"/>
    <x v="20"/>
    <x v="15"/>
    <n v="10009"/>
    <x v="3"/>
    <s v="OFF-BI-10003708"/>
    <s v="Office Supplies"/>
    <s v="Binders"/>
    <x v="978"/>
    <n v="29.8"/>
    <n v="5"/>
    <x v="2"/>
    <n v="9.3125"/>
    <x v="25"/>
    <x v="10"/>
    <x v="0"/>
  </r>
  <r>
    <x v="1966"/>
    <x v="892"/>
    <d v="2016-04-02T00:00:00"/>
    <s v="Standard Class"/>
    <s v="JM-15250"/>
    <s v="Janet Martin"/>
    <x v="0"/>
    <x v="0"/>
    <x v="20"/>
    <x v="15"/>
    <n v="10009"/>
    <x v="3"/>
    <s v="FUR-FU-10004848"/>
    <s v="Furniture"/>
    <s v="Furnishings"/>
    <x v="28"/>
    <n v="414"/>
    <n v="8"/>
    <x v="0"/>
    <n v="124.2"/>
    <x v="25"/>
    <x v="10"/>
    <x v="0"/>
  </r>
  <r>
    <x v="1966"/>
    <x v="892"/>
    <d v="2016-04-02T00:00:00"/>
    <s v="Standard Class"/>
    <s v="JM-15250"/>
    <s v="Janet Martin"/>
    <x v="0"/>
    <x v="0"/>
    <x v="20"/>
    <x v="15"/>
    <n v="10009"/>
    <x v="3"/>
    <s v="OFF-BI-10000320"/>
    <s v="Office Supplies"/>
    <s v="Binders"/>
    <x v="776"/>
    <n v="41.328000000000003"/>
    <n v="7"/>
    <x v="2"/>
    <n v="14.981400000000001"/>
    <x v="25"/>
    <x v="10"/>
    <x v="0"/>
  </r>
  <r>
    <x v="1967"/>
    <x v="332"/>
    <d v="2016-10-24T00:00:00"/>
    <s v="First Class"/>
    <s v="EB-13930"/>
    <s v="Eric Barreto"/>
    <x v="0"/>
    <x v="0"/>
    <x v="102"/>
    <x v="17"/>
    <n v="23223"/>
    <x v="0"/>
    <s v="FUR-FU-10003731"/>
    <s v="Furniture"/>
    <s v="Furnishings"/>
    <x v="1602"/>
    <n v="39.92"/>
    <n v="4"/>
    <x v="0"/>
    <n v="11.1776"/>
    <x v="6"/>
    <x v="2"/>
    <x v="0"/>
  </r>
  <r>
    <x v="1968"/>
    <x v="280"/>
    <d v="2017-10-07T00:00:00"/>
    <s v="Standard Class"/>
    <s v="FG-14260"/>
    <s v="Frank Gastineau"/>
    <x v="2"/>
    <x v="0"/>
    <x v="4"/>
    <x v="4"/>
    <n v="98105"/>
    <x v="1"/>
    <s v="OFF-FA-10002780"/>
    <s v="Office Supplies"/>
    <s v="Fasteners"/>
    <x v="128"/>
    <n v="8.94"/>
    <n v="3"/>
    <x v="0"/>
    <n v="4.1124000000000001"/>
    <x v="28"/>
    <x v="2"/>
    <x v="3"/>
  </r>
  <r>
    <x v="1968"/>
    <x v="280"/>
    <d v="2017-10-07T00:00:00"/>
    <s v="Standard Class"/>
    <s v="FG-14260"/>
    <s v="Frank Gastineau"/>
    <x v="2"/>
    <x v="0"/>
    <x v="4"/>
    <x v="4"/>
    <n v="98105"/>
    <x v="1"/>
    <s v="TEC-PH-10003800"/>
    <s v="Technology"/>
    <s v="Phones"/>
    <x v="509"/>
    <n v="84.784000000000006"/>
    <n v="2"/>
    <x v="2"/>
    <n v="-20.136199999999999"/>
    <x v="28"/>
    <x v="2"/>
    <x v="3"/>
  </r>
  <r>
    <x v="1969"/>
    <x v="851"/>
    <d v="2014-12-27T00:00:00"/>
    <s v="Standard Class"/>
    <s v="TH-21235"/>
    <s v="Tiffany House"/>
    <x v="1"/>
    <x v="0"/>
    <x v="20"/>
    <x v="15"/>
    <n v="10024"/>
    <x v="3"/>
    <s v="FUR-TA-10001676"/>
    <s v="Furniture"/>
    <s v="Tables"/>
    <x v="966"/>
    <n v="53.316000000000003"/>
    <n v="2"/>
    <x v="10"/>
    <n v="-19.549199999999999"/>
    <x v="27"/>
    <x v="4"/>
    <x v="2"/>
  </r>
  <r>
    <x v="1969"/>
    <x v="851"/>
    <d v="2014-12-27T00:00:00"/>
    <s v="Standard Class"/>
    <s v="TH-21235"/>
    <s v="Tiffany House"/>
    <x v="1"/>
    <x v="0"/>
    <x v="20"/>
    <x v="15"/>
    <n v="10024"/>
    <x v="3"/>
    <s v="OFF-AP-10002350"/>
    <s v="Office Supplies"/>
    <s v="Appliances"/>
    <x v="550"/>
    <n v="56.52"/>
    <n v="3"/>
    <x v="0"/>
    <n v="15.8256"/>
    <x v="27"/>
    <x v="4"/>
    <x v="2"/>
  </r>
  <r>
    <x v="1970"/>
    <x v="934"/>
    <d v="2017-12-20T00:00:00"/>
    <s v="Standard Class"/>
    <s v="PL-18925"/>
    <s v="Paul Lucas"/>
    <x v="2"/>
    <x v="0"/>
    <x v="4"/>
    <x v="4"/>
    <n v="98115"/>
    <x v="1"/>
    <s v="FUR-FU-10003096"/>
    <s v="Furniture"/>
    <s v="Furnishings"/>
    <x v="559"/>
    <n v="22.77"/>
    <n v="3"/>
    <x v="0"/>
    <n v="9.7911000000000001"/>
    <x v="4"/>
    <x v="4"/>
    <x v="3"/>
  </r>
  <r>
    <x v="1971"/>
    <x v="274"/>
    <d v="2016-07-09T00:00:00"/>
    <s v="Second Class"/>
    <s v="CC-12370"/>
    <s v="Christopher Conant"/>
    <x v="0"/>
    <x v="0"/>
    <x v="1"/>
    <x v="1"/>
    <n v="90045"/>
    <x v="1"/>
    <s v="FUR-CH-10003061"/>
    <s v="Furniture"/>
    <s v="Chairs"/>
    <x v="51"/>
    <n v="287.96800000000002"/>
    <n v="4"/>
    <x v="2"/>
    <n v="-3.5996000000000001"/>
    <x v="29"/>
    <x v="7"/>
    <x v="0"/>
  </r>
  <r>
    <x v="1971"/>
    <x v="274"/>
    <d v="2016-07-09T00:00:00"/>
    <s v="Second Class"/>
    <s v="CC-12370"/>
    <s v="Christopher Conant"/>
    <x v="0"/>
    <x v="0"/>
    <x v="1"/>
    <x v="1"/>
    <n v="90045"/>
    <x v="1"/>
    <s v="TEC-CO-10003763"/>
    <s v="Technology"/>
    <s v="Copiers"/>
    <x v="1279"/>
    <n v="2799.96"/>
    <n v="5"/>
    <x v="2"/>
    <n v="944.98649999999998"/>
    <x v="29"/>
    <x v="7"/>
    <x v="0"/>
  </r>
  <r>
    <x v="1971"/>
    <x v="274"/>
    <d v="2016-07-09T00:00:00"/>
    <s v="Second Class"/>
    <s v="CC-12370"/>
    <s v="Christopher Conant"/>
    <x v="0"/>
    <x v="0"/>
    <x v="1"/>
    <x v="1"/>
    <n v="90045"/>
    <x v="1"/>
    <s v="OFF-PA-10002923"/>
    <s v="Office Supplies"/>
    <s v="Paper"/>
    <x v="1426"/>
    <n v="48.94"/>
    <n v="1"/>
    <x v="0"/>
    <n v="24.47"/>
    <x v="29"/>
    <x v="7"/>
    <x v="0"/>
  </r>
  <r>
    <x v="1972"/>
    <x v="764"/>
    <d v="2016-04-21T00:00:00"/>
    <s v="Standard Class"/>
    <s v="JM-15535"/>
    <s v="Jessica Myrick"/>
    <x v="0"/>
    <x v="0"/>
    <x v="80"/>
    <x v="1"/>
    <n v="90712"/>
    <x v="1"/>
    <s v="FUR-BO-10003441"/>
    <s v="Furniture"/>
    <s v="Bookcases"/>
    <x v="712"/>
    <n v="257.49900000000002"/>
    <n v="3"/>
    <x v="11"/>
    <n v="24.235199999999999"/>
    <x v="11"/>
    <x v="3"/>
    <x v="0"/>
  </r>
  <r>
    <x v="1973"/>
    <x v="798"/>
    <d v="2017-04-14T00:00:00"/>
    <s v="Standard Class"/>
    <s v="KF-16285"/>
    <s v="Karen Ferguson"/>
    <x v="2"/>
    <x v="0"/>
    <x v="135"/>
    <x v="30"/>
    <n v="7060"/>
    <x v="3"/>
    <s v="OFF-ST-10001780"/>
    <s v="Office Supplies"/>
    <s v="Storage"/>
    <x v="486"/>
    <n v="2591.56"/>
    <n v="4"/>
    <x v="0"/>
    <n v="621.97439999999995"/>
    <x v="0"/>
    <x v="3"/>
    <x v="3"/>
  </r>
  <r>
    <x v="1973"/>
    <x v="798"/>
    <d v="2017-04-14T00:00:00"/>
    <s v="Standard Class"/>
    <s v="KF-16285"/>
    <s v="Karen Ferguson"/>
    <x v="2"/>
    <x v="0"/>
    <x v="135"/>
    <x v="30"/>
    <n v="7060"/>
    <x v="3"/>
    <s v="OFF-AP-10001962"/>
    <s v="Office Supplies"/>
    <s v="Appliances"/>
    <x v="1603"/>
    <n v="41.95"/>
    <n v="5"/>
    <x v="0"/>
    <n v="10.487500000000001"/>
    <x v="0"/>
    <x v="3"/>
    <x v="3"/>
  </r>
  <r>
    <x v="1974"/>
    <x v="764"/>
    <d v="2016-04-22T00:00:00"/>
    <s v="Standard Class"/>
    <s v="CS-12175"/>
    <s v="Charles Sheldon"/>
    <x v="1"/>
    <x v="0"/>
    <x v="29"/>
    <x v="18"/>
    <n v="38401"/>
    <x v="0"/>
    <s v="FUR-FU-10003798"/>
    <s v="Furniture"/>
    <s v="Furnishings"/>
    <x v="1604"/>
    <n v="79.12"/>
    <n v="5"/>
    <x v="2"/>
    <n v="13.846"/>
    <x v="11"/>
    <x v="3"/>
    <x v="0"/>
  </r>
  <r>
    <x v="1975"/>
    <x v="641"/>
    <d v="2014-11-27T00:00:00"/>
    <s v="Second Class"/>
    <s v="AR-10540"/>
    <s v="Andy Reiter"/>
    <x v="0"/>
    <x v="0"/>
    <x v="383"/>
    <x v="34"/>
    <n v="2895"/>
    <x v="3"/>
    <s v="FUR-FU-10001095"/>
    <s v="Furniture"/>
    <s v="Furnishings"/>
    <x v="748"/>
    <n v="52.96"/>
    <n v="2"/>
    <x v="0"/>
    <n v="20.1248"/>
    <x v="10"/>
    <x v="0"/>
    <x v="2"/>
  </r>
  <r>
    <x v="1976"/>
    <x v="935"/>
    <d v="2014-11-08T00:00:00"/>
    <s v="Standard Class"/>
    <s v="MS-17770"/>
    <s v="Maxwell Schwartz"/>
    <x v="0"/>
    <x v="0"/>
    <x v="152"/>
    <x v="9"/>
    <n v="17602"/>
    <x v="3"/>
    <s v="OFF-SU-10000157"/>
    <s v="Office Supplies"/>
    <s v="Supplies"/>
    <x v="1408"/>
    <n v="286.34399999999999"/>
    <n v="3"/>
    <x v="2"/>
    <n v="-64.427400000000006"/>
    <x v="21"/>
    <x v="0"/>
    <x v="2"/>
  </r>
  <r>
    <x v="1977"/>
    <x v="489"/>
    <d v="2015-05-05T00:00:00"/>
    <s v="Standard Class"/>
    <s v="DB-13120"/>
    <s v="David Bremer"/>
    <x v="1"/>
    <x v="0"/>
    <x v="67"/>
    <x v="2"/>
    <n v="33614"/>
    <x v="0"/>
    <s v="FUR-FU-10001095"/>
    <s v="Furniture"/>
    <s v="Furnishings"/>
    <x v="748"/>
    <n v="63.552"/>
    <n v="3"/>
    <x v="2"/>
    <n v="14.299200000000001"/>
    <x v="26"/>
    <x v="5"/>
    <x v="1"/>
  </r>
  <r>
    <x v="1977"/>
    <x v="489"/>
    <d v="2015-05-05T00:00:00"/>
    <s v="Standard Class"/>
    <s v="DB-13120"/>
    <s v="David Bremer"/>
    <x v="1"/>
    <x v="0"/>
    <x v="67"/>
    <x v="2"/>
    <n v="33614"/>
    <x v="0"/>
    <s v="OFF-SU-10004261"/>
    <s v="Office Supplies"/>
    <s v="Supplies"/>
    <x v="610"/>
    <n v="41.375999999999998"/>
    <n v="3"/>
    <x v="2"/>
    <n v="4.6547999999999998"/>
    <x v="26"/>
    <x v="5"/>
    <x v="1"/>
  </r>
  <r>
    <x v="1977"/>
    <x v="489"/>
    <d v="2015-05-05T00:00:00"/>
    <s v="Standard Class"/>
    <s v="DB-13120"/>
    <s v="David Bremer"/>
    <x v="1"/>
    <x v="0"/>
    <x v="67"/>
    <x v="2"/>
    <n v="33614"/>
    <x v="0"/>
    <s v="OFF-AR-10004022"/>
    <s v="Office Supplies"/>
    <s v="Art"/>
    <x v="907"/>
    <n v="172.70400000000001"/>
    <n v="6"/>
    <x v="2"/>
    <n v="10.794"/>
    <x v="26"/>
    <x v="5"/>
    <x v="1"/>
  </r>
  <r>
    <x v="1978"/>
    <x v="936"/>
    <d v="2015-03-12T00:00:00"/>
    <s v="Standard Class"/>
    <s v="DK-12895"/>
    <s v="Dana Kaydos"/>
    <x v="0"/>
    <x v="0"/>
    <x v="249"/>
    <x v="6"/>
    <n v="53142"/>
    <x v="2"/>
    <s v="FUR-BO-10002916"/>
    <s v="Furniture"/>
    <s v="Bookcases"/>
    <x v="1515"/>
    <n v="512.94000000000005"/>
    <n v="3"/>
    <x v="0"/>
    <n v="97.458600000000004"/>
    <x v="0"/>
    <x v="10"/>
    <x v="1"/>
  </r>
  <r>
    <x v="1978"/>
    <x v="936"/>
    <d v="2015-03-12T00:00:00"/>
    <s v="Standard Class"/>
    <s v="DK-12895"/>
    <s v="Dana Kaydos"/>
    <x v="0"/>
    <x v="0"/>
    <x v="249"/>
    <x v="6"/>
    <n v="53142"/>
    <x v="2"/>
    <s v="FUR-CH-10002084"/>
    <s v="Furniture"/>
    <s v="Chairs"/>
    <x v="1249"/>
    <n v="860.93"/>
    <n v="7"/>
    <x v="0"/>
    <n v="189.40459999999999"/>
    <x v="0"/>
    <x v="10"/>
    <x v="1"/>
  </r>
  <r>
    <x v="1978"/>
    <x v="936"/>
    <d v="2015-03-12T00:00:00"/>
    <s v="Standard Class"/>
    <s v="DK-12895"/>
    <s v="Dana Kaydos"/>
    <x v="0"/>
    <x v="0"/>
    <x v="249"/>
    <x v="6"/>
    <n v="53142"/>
    <x v="2"/>
    <s v="TEC-PH-10003012"/>
    <s v="Technology"/>
    <s v="Phones"/>
    <x v="348"/>
    <n v="769.95"/>
    <n v="5"/>
    <x v="0"/>
    <n v="223.28550000000001"/>
    <x v="0"/>
    <x v="10"/>
    <x v="1"/>
  </r>
  <r>
    <x v="1978"/>
    <x v="936"/>
    <d v="2015-03-12T00:00:00"/>
    <s v="Standard Class"/>
    <s v="DK-12895"/>
    <s v="Dana Kaydos"/>
    <x v="0"/>
    <x v="0"/>
    <x v="249"/>
    <x v="6"/>
    <n v="53142"/>
    <x v="2"/>
    <s v="OFF-AR-10002704"/>
    <s v="Office Supplies"/>
    <s v="Art"/>
    <x v="1605"/>
    <n v="14.98"/>
    <n v="1"/>
    <x v="0"/>
    <n v="4.4939999999999998"/>
    <x v="0"/>
    <x v="10"/>
    <x v="1"/>
  </r>
  <r>
    <x v="1978"/>
    <x v="936"/>
    <d v="2015-03-12T00:00:00"/>
    <s v="Standard Class"/>
    <s v="DK-12895"/>
    <s v="Dana Kaydos"/>
    <x v="0"/>
    <x v="0"/>
    <x v="249"/>
    <x v="6"/>
    <n v="53142"/>
    <x v="2"/>
    <s v="FUR-FU-10000308"/>
    <s v="Furniture"/>
    <s v="Furnishings"/>
    <x v="1278"/>
    <n v="373.08"/>
    <n v="6"/>
    <x v="0"/>
    <n v="82.077600000000004"/>
    <x v="0"/>
    <x v="10"/>
    <x v="1"/>
  </r>
  <r>
    <x v="1979"/>
    <x v="789"/>
    <d v="2015-07-20T00:00:00"/>
    <s v="Second Class"/>
    <s v="MP-17965"/>
    <s v="Michael Paige"/>
    <x v="1"/>
    <x v="0"/>
    <x v="370"/>
    <x v="2"/>
    <n v="34952"/>
    <x v="0"/>
    <s v="FUR-BO-10004709"/>
    <s v="Furniture"/>
    <s v="Bookcases"/>
    <x v="266"/>
    <n v="231.92"/>
    <n v="5"/>
    <x v="2"/>
    <n v="5.798"/>
    <x v="11"/>
    <x v="7"/>
    <x v="1"/>
  </r>
  <r>
    <x v="1980"/>
    <x v="856"/>
    <d v="2014-10-16T00:00:00"/>
    <s v="Standard Class"/>
    <s v="Dp-13240"/>
    <s v="Dean percer"/>
    <x v="2"/>
    <x v="0"/>
    <x v="4"/>
    <x v="4"/>
    <n v="98115"/>
    <x v="1"/>
    <s v="FUR-FU-10001196"/>
    <s v="Furniture"/>
    <s v="Furnishings"/>
    <x v="1125"/>
    <n v="63.47"/>
    <n v="11"/>
    <x v="0"/>
    <n v="19.041"/>
    <x v="2"/>
    <x v="2"/>
    <x v="2"/>
  </r>
  <r>
    <x v="1980"/>
    <x v="856"/>
    <d v="2014-10-16T00:00:00"/>
    <s v="Standard Class"/>
    <s v="Dp-13240"/>
    <s v="Dean percer"/>
    <x v="2"/>
    <x v="0"/>
    <x v="4"/>
    <x v="4"/>
    <n v="98115"/>
    <x v="1"/>
    <s v="TEC-AC-10002942"/>
    <s v="Technology"/>
    <s v="Accessories"/>
    <x v="1606"/>
    <n v="345"/>
    <n v="5"/>
    <x v="0"/>
    <n v="58.65"/>
    <x v="2"/>
    <x v="2"/>
    <x v="2"/>
  </r>
  <r>
    <x v="1981"/>
    <x v="840"/>
    <d v="2016-03-08T00:00:00"/>
    <s v="Standard Class"/>
    <s v="CC-12220"/>
    <s v="Chris Cortes"/>
    <x v="0"/>
    <x v="0"/>
    <x v="52"/>
    <x v="5"/>
    <n v="78207"/>
    <x v="2"/>
    <s v="FUR-TA-10004915"/>
    <s v="Furniture"/>
    <s v="Tables"/>
    <x v="335"/>
    <n v="637.89599999999996"/>
    <n v="3"/>
    <x v="4"/>
    <n v="-127.5792"/>
    <x v="21"/>
    <x v="10"/>
    <x v="0"/>
  </r>
  <r>
    <x v="1981"/>
    <x v="840"/>
    <d v="2016-03-08T00:00:00"/>
    <s v="Standard Class"/>
    <s v="CC-12220"/>
    <s v="Chris Cortes"/>
    <x v="0"/>
    <x v="0"/>
    <x v="52"/>
    <x v="5"/>
    <n v="78207"/>
    <x v="2"/>
    <s v="TEC-MA-10001016"/>
    <s v="Technology"/>
    <s v="Machines"/>
    <x v="1607"/>
    <n v="287.91000000000003"/>
    <n v="3"/>
    <x v="10"/>
    <n v="33.589500000000001"/>
    <x v="21"/>
    <x v="10"/>
    <x v="0"/>
  </r>
  <r>
    <x v="1981"/>
    <x v="840"/>
    <d v="2016-03-08T00:00:00"/>
    <s v="Standard Class"/>
    <s v="CC-12220"/>
    <s v="Chris Cortes"/>
    <x v="0"/>
    <x v="0"/>
    <x v="52"/>
    <x v="5"/>
    <n v="78207"/>
    <x v="2"/>
    <s v="OFF-EN-10000483"/>
    <s v="Office Supplies"/>
    <s v="Envelopes"/>
    <x v="374"/>
    <n v="36.6"/>
    <n v="3"/>
    <x v="2"/>
    <n v="11.895"/>
    <x v="21"/>
    <x v="10"/>
    <x v="0"/>
  </r>
  <r>
    <x v="1982"/>
    <x v="895"/>
    <d v="2015-12-16T00:00:00"/>
    <s v="Standard Class"/>
    <s v="KM-16660"/>
    <s v="Khloe Miller"/>
    <x v="0"/>
    <x v="0"/>
    <x v="185"/>
    <x v="32"/>
    <n v="30076"/>
    <x v="0"/>
    <s v="OFF-AR-10003087"/>
    <s v="Office Supplies"/>
    <s v="Art"/>
    <x v="772"/>
    <n v="1.78"/>
    <n v="1"/>
    <x v="0"/>
    <n v="0.49840000000000001"/>
    <x v="13"/>
    <x v="4"/>
    <x v="1"/>
  </r>
  <r>
    <x v="1982"/>
    <x v="895"/>
    <d v="2015-12-16T00:00:00"/>
    <s v="Standard Class"/>
    <s v="KM-16660"/>
    <s v="Khloe Miller"/>
    <x v="0"/>
    <x v="0"/>
    <x v="185"/>
    <x v="32"/>
    <n v="30076"/>
    <x v="0"/>
    <s v="OFF-PA-10000520"/>
    <s v="Office Supplies"/>
    <s v="Paper"/>
    <x v="1428"/>
    <n v="25.92"/>
    <n v="4"/>
    <x v="0"/>
    <n v="12.441599999999999"/>
    <x v="13"/>
    <x v="4"/>
    <x v="1"/>
  </r>
  <r>
    <x v="1982"/>
    <x v="895"/>
    <d v="2015-12-16T00:00:00"/>
    <s v="Standard Class"/>
    <s v="KM-16660"/>
    <s v="Khloe Miller"/>
    <x v="0"/>
    <x v="0"/>
    <x v="185"/>
    <x v="32"/>
    <n v="30076"/>
    <x v="0"/>
    <s v="TEC-AC-10001553"/>
    <s v="Technology"/>
    <s v="Accessories"/>
    <x v="1608"/>
    <n v="101.94"/>
    <n v="6"/>
    <x v="0"/>
    <n v="21.407399999999999"/>
    <x v="13"/>
    <x v="4"/>
    <x v="1"/>
  </r>
  <r>
    <x v="1983"/>
    <x v="217"/>
    <d v="2015-12-22T00:00:00"/>
    <s v="Standard Class"/>
    <s v="MK-17905"/>
    <s v="Michael Kennedy"/>
    <x v="1"/>
    <x v="0"/>
    <x v="103"/>
    <x v="22"/>
    <n v="80027"/>
    <x v="1"/>
    <s v="OFF-AR-10000634"/>
    <s v="Office Supplies"/>
    <s v="Art"/>
    <x v="997"/>
    <n v="6.8479999999999999"/>
    <n v="2"/>
    <x v="2"/>
    <n v="0.59919999999999995"/>
    <x v="15"/>
    <x v="4"/>
    <x v="1"/>
  </r>
  <r>
    <x v="1984"/>
    <x v="314"/>
    <d v="2017-01-05T00:00:00"/>
    <s v="Standard Class"/>
    <s v="SC-20725"/>
    <s v="Steven Cartwright"/>
    <x v="0"/>
    <x v="0"/>
    <x v="1"/>
    <x v="1"/>
    <n v="90036"/>
    <x v="1"/>
    <s v="FUR-FU-10001215"/>
    <s v="Furniture"/>
    <s v="Furnishings"/>
    <x v="1609"/>
    <n v="474.43"/>
    <n v="11"/>
    <x v="0"/>
    <n v="199.26060000000001"/>
    <x v="26"/>
    <x v="9"/>
    <x v="3"/>
  </r>
  <r>
    <x v="1985"/>
    <x v="610"/>
    <d v="2017-11-24T00:00:00"/>
    <s v="First Class"/>
    <s v="CC-12475"/>
    <s v="Cindy Chapman"/>
    <x v="0"/>
    <x v="0"/>
    <x v="10"/>
    <x v="9"/>
    <n v="19143"/>
    <x v="3"/>
    <s v="OFF-PA-10001204"/>
    <s v="Office Supplies"/>
    <s v="Paper"/>
    <x v="523"/>
    <n v="8.4480000000000004"/>
    <n v="2"/>
    <x v="2"/>
    <n v="2.64"/>
    <x v="30"/>
    <x v="0"/>
    <x v="3"/>
  </r>
  <r>
    <x v="1985"/>
    <x v="610"/>
    <d v="2017-11-24T00:00:00"/>
    <s v="First Class"/>
    <s v="CC-12475"/>
    <s v="Cindy Chapman"/>
    <x v="0"/>
    <x v="0"/>
    <x v="10"/>
    <x v="9"/>
    <n v="19143"/>
    <x v="3"/>
    <s v="OFF-ST-10002444"/>
    <s v="Office Supplies"/>
    <s v="Storage"/>
    <x v="576"/>
    <n v="39.295999999999999"/>
    <n v="4"/>
    <x v="2"/>
    <n v="3.9296000000000002"/>
    <x v="30"/>
    <x v="0"/>
    <x v="3"/>
  </r>
  <r>
    <x v="1986"/>
    <x v="937"/>
    <d v="2015-12-27T00:00:00"/>
    <s v="Standard Class"/>
    <s v="BT-11305"/>
    <s v="Beth Thompson"/>
    <x v="2"/>
    <x v="0"/>
    <x v="384"/>
    <x v="6"/>
    <n v="54880"/>
    <x v="2"/>
    <s v="OFF-AR-10000203"/>
    <s v="Office Supplies"/>
    <s v="Art"/>
    <x v="785"/>
    <n v="17.12"/>
    <n v="4"/>
    <x v="0"/>
    <n v="4.9648000000000003"/>
    <x v="6"/>
    <x v="4"/>
    <x v="1"/>
  </r>
  <r>
    <x v="1987"/>
    <x v="841"/>
    <d v="2015-08-28T00:00:00"/>
    <s v="Standard Class"/>
    <s v="FH-14350"/>
    <s v="Fred Harton"/>
    <x v="0"/>
    <x v="0"/>
    <x v="118"/>
    <x v="32"/>
    <n v="30318"/>
    <x v="0"/>
    <s v="OFF-AP-10000828"/>
    <s v="Office Supplies"/>
    <s v="Appliances"/>
    <x v="1096"/>
    <n v="542.94000000000005"/>
    <n v="3"/>
    <x v="0"/>
    <n v="152.0232"/>
    <x v="27"/>
    <x v="6"/>
    <x v="1"/>
  </r>
  <r>
    <x v="1987"/>
    <x v="841"/>
    <d v="2015-08-28T00:00:00"/>
    <s v="Standard Class"/>
    <s v="FH-14350"/>
    <s v="Fred Harton"/>
    <x v="0"/>
    <x v="0"/>
    <x v="118"/>
    <x v="32"/>
    <n v="30318"/>
    <x v="0"/>
    <s v="OFF-LA-10003190"/>
    <s v="Office Supplies"/>
    <s v="Labels"/>
    <x v="1172"/>
    <n v="8.64"/>
    <n v="3"/>
    <x v="0"/>
    <n v="4.2336"/>
    <x v="27"/>
    <x v="6"/>
    <x v="1"/>
  </r>
  <r>
    <x v="1987"/>
    <x v="841"/>
    <d v="2015-08-28T00:00:00"/>
    <s v="Standard Class"/>
    <s v="FH-14350"/>
    <s v="Fred Harton"/>
    <x v="0"/>
    <x v="0"/>
    <x v="118"/>
    <x v="32"/>
    <n v="30318"/>
    <x v="0"/>
    <s v="OFF-PA-10002319"/>
    <s v="Office Supplies"/>
    <s v="Paper"/>
    <x v="1400"/>
    <n v="193.8"/>
    <n v="5"/>
    <x v="0"/>
    <n v="94.962000000000003"/>
    <x v="27"/>
    <x v="6"/>
    <x v="1"/>
  </r>
  <r>
    <x v="1987"/>
    <x v="841"/>
    <d v="2015-08-28T00:00:00"/>
    <s v="Standard Class"/>
    <s v="FH-14350"/>
    <s v="Fred Harton"/>
    <x v="0"/>
    <x v="0"/>
    <x v="118"/>
    <x v="32"/>
    <n v="30318"/>
    <x v="0"/>
    <s v="OFF-PA-10003893"/>
    <s v="Office Supplies"/>
    <s v="Paper"/>
    <x v="1105"/>
    <n v="21.4"/>
    <n v="5"/>
    <x v="0"/>
    <n v="9.6300000000000008"/>
    <x v="27"/>
    <x v="6"/>
    <x v="1"/>
  </r>
  <r>
    <x v="1987"/>
    <x v="841"/>
    <d v="2015-08-28T00:00:00"/>
    <s v="Standard Class"/>
    <s v="FH-14350"/>
    <s v="Fred Harton"/>
    <x v="0"/>
    <x v="0"/>
    <x v="118"/>
    <x v="32"/>
    <n v="30318"/>
    <x v="0"/>
    <s v="OFF-PA-10002499"/>
    <s v="Office Supplies"/>
    <s v="Paper"/>
    <x v="1610"/>
    <n v="97.88"/>
    <n v="2"/>
    <x v="0"/>
    <n v="48.94"/>
    <x v="27"/>
    <x v="6"/>
    <x v="1"/>
  </r>
  <r>
    <x v="1987"/>
    <x v="841"/>
    <d v="2015-08-28T00:00:00"/>
    <s v="Standard Class"/>
    <s v="FH-14350"/>
    <s v="Fred Harton"/>
    <x v="0"/>
    <x v="0"/>
    <x v="118"/>
    <x v="32"/>
    <n v="30318"/>
    <x v="0"/>
    <s v="TEC-AC-10004568"/>
    <s v="Technology"/>
    <s v="Accessories"/>
    <x v="1118"/>
    <n v="251.91"/>
    <n v="9"/>
    <x v="0"/>
    <n v="47.862900000000003"/>
    <x v="27"/>
    <x v="6"/>
    <x v="1"/>
  </r>
  <r>
    <x v="1987"/>
    <x v="841"/>
    <d v="2015-08-28T00:00:00"/>
    <s v="Standard Class"/>
    <s v="FH-14350"/>
    <s v="Fred Harton"/>
    <x v="0"/>
    <x v="0"/>
    <x v="118"/>
    <x v="32"/>
    <n v="30318"/>
    <x v="0"/>
    <s v="OFF-AP-10001492"/>
    <s v="Office Supplies"/>
    <s v="Appliances"/>
    <x v="22"/>
    <n v="25.86"/>
    <n v="3"/>
    <x v="0"/>
    <n v="6.7236000000000002"/>
    <x v="27"/>
    <x v="6"/>
    <x v="1"/>
  </r>
  <r>
    <x v="1988"/>
    <x v="169"/>
    <d v="2014-06-27T00:00:00"/>
    <s v="Standard Class"/>
    <s v="AA-10645"/>
    <s v="Anna Andreadi"/>
    <x v="0"/>
    <x v="0"/>
    <x v="142"/>
    <x v="9"/>
    <n v="19013"/>
    <x v="3"/>
    <s v="FUR-CH-10004698"/>
    <s v="Furniture"/>
    <s v="Chairs"/>
    <x v="168"/>
    <n v="170.05799999999999"/>
    <n v="3"/>
    <x v="4"/>
    <n v="-4.8587999999999996"/>
    <x v="6"/>
    <x v="1"/>
    <x v="2"/>
  </r>
  <r>
    <x v="1988"/>
    <x v="169"/>
    <d v="2014-06-27T00:00:00"/>
    <s v="Standard Class"/>
    <s v="AA-10645"/>
    <s v="Anna Andreadi"/>
    <x v="0"/>
    <x v="0"/>
    <x v="142"/>
    <x v="9"/>
    <n v="19013"/>
    <x v="3"/>
    <s v="TEC-PH-10004093"/>
    <s v="Technology"/>
    <s v="Phones"/>
    <x v="40"/>
    <n v="82.781999999999996"/>
    <n v="3"/>
    <x v="10"/>
    <n v="-15.1767"/>
    <x v="6"/>
    <x v="1"/>
    <x v="2"/>
  </r>
  <r>
    <x v="1988"/>
    <x v="169"/>
    <d v="2014-06-27T00:00:00"/>
    <s v="Standard Class"/>
    <s v="AA-10645"/>
    <s v="Anna Andreadi"/>
    <x v="0"/>
    <x v="0"/>
    <x v="142"/>
    <x v="9"/>
    <n v="19013"/>
    <x v="3"/>
    <s v="FUR-CH-10000454"/>
    <s v="Furniture"/>
    <s v="Chairs"/>
    <x v="1"/>
    <n v="853.93"/>
    <n v="5"/>
    <x v="4"/>
    <n v="0"/>
    <x v="6"/>
    <x v="1"/>
    <x v="2"/>
  </r>
  <r>
    <x v="1989"/>
    <x v="855"/>
    <d v="2017-10-28T00:00:00"/>
    <s v="First Class"/>
    <s v="JO-15145"/>
    <s v="Jack O'Briant"/>
    <x v="1"/>
    <x v="0"/>
    <x v="8"/>
    <x v="1"/>
    <n v="94110"/>
    <x v="1"/>
    <s v="FUR-BO-10003034"/>
    <s v="Furniture"/>
    <s v="Bookcases"/>
    <x v="1203"/>
    <n v="556.66499999999996"/>
    <n v="5"/>
    <x v="11"/>
    <n v="6.5490000000000004"/>
    <x v="8"/>
    <x v="2"/>
    <x v="3"/>
  </r>
  <r>
    <x v="1989"/>
    <x v="855"/>
    <d v="2017-10-28T00:00:00"/>
    <s v="First Class"/>
    <s v="JO-15145"/>
    <s v="Jack O'Briant"/>
    <x v="1"/>
    <x v="0"/>
    <x v="8"/>
    <x v="1"/>
    <n v="94110"/>
    <x v="1"/>
    <s v="TEC-PH-10003215"/>
    <s v="Technology"/>
    <s v="Phones"/>
    <x v="1611"/>
    <n v="95.84"/>
    <n v="4"/>
    <x v="2"/>
    <n v="34.741999999999997"/>
    <x v="8"/>
    <x v="2"/>
    <x v="3"/>
  </r>
  <r>
    <x v="1990"/>
    <x v="938"/>
    <d v="2017-08-13T00:00:00"/>
    <s v="First Class"/>
    <s v="SF-20965"/>
    <s v="Sylvia Foulston"/>
    <x v="1"/>
    <x v="0"/>
    <x v="385"/>
    <x v="5"/>
    <n v="76021"/>
    <x v="2"/>
    <s v="OFF-PA-10001776"/>
    <s v="Office Supplies"/>
    <s v="Paper"/>
    <x v="1272"/>
    <n v="29.664000000000001"/>
    <n v="4"/>
    <x v="2"/>
    <n v="10.0116"/>
    <x v="2"/>
    <x v="6"/>
    <x v="3"/>
  </r>
  <r>
    <x v="1990"/>
    <x v="938"/>
    <d v="2017-08-13T00:00:00"/>
    <s v="First Class"/>
    <s v="SF-20965"/>
    <s v="Sylvia Foulston"/>
    <x v="1"/>
    <x v="0"/>
    <x v="385"/>
    <x v="5"/>
    <n v="76021"/>
    <x v="2"/>
    <s v="OFF-AR-10004582"/>
    <s v="Office Supplies"/>
    <s v="Art"/>
    <x v="1184"/>
    <n v="9.1839999999999993"/>
    <n v="7"/>
    <x v="2"/>
    <n v="2.87"/>
    <x v="2"/>
    <x v="6"/>
    <x v="3"/>
  </r>
  <r>
    <x v="1990"/>
    <x v="938"/>
    <d v="2017-08-13T00:00:00"/>
    <s v="First Class"/>
    <s v="SF-20965"/>
    <s v="Sylvia Foulston"/>
    <x v="1"/>
    <x v="0"/>
    <x v="385"/>
    <x v="5"/>
    <n v="76021"/>
    <x v="2"/>
    <s v="TEC-PH-10001557"/>
    <s v="Technology"/>
    <s v="Phones"/>
    <x v="664"/>
    <n v="153.584"/>
    <n v="2"/>
    <x v="2"/>
    <n v="13.438599999999999"/>
    <x v="2"/>
    <x v="6"/>
    <x v="3"/>
  </r>
  <r>
    <x v="1990"/>
    <x v="938"/>
    <d v="2017-08-13T00:00:00"/>
    <s v="First Class"/>
    <s v="SF-20965"/>
    <s v="Sylvia Foulston"/>
    <x v="1"/>
    <x v="0"/>
    <x v="385"/>
    <x v="5"/>
    <n v="76021"/>
    <x v="2"/>
    <s v="OFF-BI-10004209"/>
    <s v="Office Supplies"/>
    <s v="Binders"/>
    <x v="1215"/>
    <n v="12.864000000000001"/>
    <n v="8"/>
    <x v="3"/>
    <n v="-22.512"/>
    <x v="2"/>
    <x v="6"/>
    <x v="3"/>
  </r>
  <r>
    <x v="1991"/>
    <x v="165"/>
    <d v="2017-12-28T00:00:00"/>
    <s v="Standard Class"/>
    <s v="CS-12355"/>
    <s v="Christine Sundaresam"/>
    <x v="0"/>
    <x v="0"/>
    <x v="240"/>
    <x v="28"/>
    <n v="70506"/>
    <x v="0"/>
    <s v="TEC-MA-10003183"/>
    <s v="Technology"/>
    <s v="Machines"/>
    <x v="951"/>
    <n v="479.97"/>
    <n v="3"/>
    <x v="0"/>
    <n v="239.98500000000001"/>
    <x v="16"/>
    <x v="4"/>
    <x v="3"/>
  </r>
  <r>
    <x v="1991"/>
    <x v="165"/>
    <d v="2017-12-28T00:00:00"/>
    <s v="Standard Class"/>
    <s v="CS-12355"/>
    <s v="Christine Sundaresam"/>
    <x v="0"/>
    <x v="0"/>
    <x v="240"/>
    <x v="28"/>
    <n v="70506"/>
    <x v="0"/>
    <s v="FUR-CH-10002439"/>
    <s v="Furniture"/>
    <s v="Chairs"/>
    <x v="1325"/>
    <n v="232.88"/>
    <n v="4"/>
    <x v="0"/>
    <n v="60.5488"/>
    <x v="16"/>
    <x v="4"/>
    <x v="3"/>
  </r>
  <r>
    <x v="1992"/>
    <x v="182"/>
    <d v="2016-09-30T00:00:00"/>
    <s v="Standard Class"/>
    <s v="SN-20710"/>
    <s v="Steve Nguyen"/>
    <x v="2"/>
    <x v="0"/>
    <x v="386"/>
    <x v="4"/>
    <n v="98042"/>
    <x v="1"/>
    <s v="OFF-AP-10000576"/>
    <s v="Office Supplies"/>
    <s v="Appliances"/>
    <x v="643"/>
    <n v="236.88"/>
    <n v="6"/>
    <x v="0"/>
    <n v="66.326400000000007"/>
    <x v="20"/>
    <x v="8"/>
    <x v="0"/>
  </r>
  <r>
    <x v="1992"/>
    <x v="182"/>
    <d v="2016-09-30T00:00:00"/>
    <s v="Standard Class"/>
    <s v="SN-20710"/>
    <s v="Steve Nguyen"/>
    <x v="2"/>
    <x v="0"/>
    <x v="386"/>
    <x v="4"/>
    <n v="98042"/>
    <x v="1"/>
    <s v="OFF-PA-10004040"/>
    <s v="Office Supplies"/>
    <s v="Paper"/>
    <x v="99"/>
    <n v="29.9"/>
    <n v="5"/>
    <x v="0"/>
    <n v="14.651"/>
    <x v="20"/>
    <x v="8"/>
    <x v="0"/>
  </r>
  <r>
    <x v="1992"/>
    <x v="182"/>
    <d v="2016-09-30T00:00:00"/>
    <s v="Standard Class"/>
    <s v="SN-20710"/>
    <s v="Steve Nguyen"/>
    <x v="2"/>
    <x v="0"/>
    <x v="386"/>
    <x v="4"/>
    <n v="98042"/>
    <x v="1"/>
    <s v="TEC-AC-10003063"/>
    <s v="Technology"/>
    <s v="Accessories"/>
    <x v="1061"/>
    <n v="100"/>
    <n v="4"/>
    <x v="0"/>
    <n v="21"/>
    <x v="20"/>
    <x v="8"/>
    <x v="0"/>
  </r>
  <r>
    <x v="1993"/>
    <x v="939"/>
    <d v="2016-12-12T00:00:00"/>
    <s v="Same Day"/>
    <s v="JM-15655"/>
    <s v="Jim Mitchum"/>
    <x v="1"/>
    <x v="0"/>
    <x v="160"/>
    <x v="24"/>
    <n v="44052"/>
    <x v="3"/>
    <s v="OFF-BI-10003982"/>
    <s v="Office Supplies"/>
    <s v="Binders"/>
    <x v="350"/>
    <n v="18.693000000000001"/>
    <n v="3"/>
    <x v="6"/>
    <n v="-14.331300000000001"/>
    <x v="1"/>
    <x v="4"/>
    <x v="0"/>
  </r>
  <r>
    <x v="1993"/>
    <x v="939"/>
    <d v="2016-12-12T00:00:00"/>
    <s v="Same Day"/>
    <s v="JM-15655"/>
    <s v="Jim Mitchum"/>
    <x v="1"/>
    <x v="0"/>
    <x v="160"/>
    <x v="24"/>
    <n v="44052"/>
    <x v="3"/>
    <s v="TEC-AC-10002567"/>
    <s v="Technology"/>
    <s v="Accessories"/>
    <x v="428"/>
    <n v="383.952"/>
    <n v="6"/>
    <x v="2"/>
    <n v="76.790400000000005"/>
    <x v="1"/>
    <x v="4"/>
    <x v="0"/>
  </r>
  <r>
    <x v="1994"/>
    <x v="75"/>
    <d v="2016-01-01T00:00:00"/>
    <s v="Standard Class"/>
    <s v="FH-14350"/>
    <s v="Fred Harton"/>
    <x v="0"/>
    <x v="0"/>
    <x v="22"/>
    <x v="10"/>
    <n v="60623"/>
    <x v="2"/>
    <s v="OFF-ST-10004950"/>
    <s v="Office Supplies"/>
    <s v="Storage"/>
    <x v="1519"/>
    <n v="24.815999999999999"/>
    <n v="2"/>
    <x v="2"/>
    <n v="1.5509999999999999"/>
    <x v="22"/>
    <x v="4"/>
    <x v="1"/>
  </r>
  <r>
    <x v="1995"/>
    <x v="282"/>
    <d v="2015-01-02T00:00:00"/>
    <s v="Standard Class"/>
    <s v="AJ-10795"/>
    <s v="Anthony Johnson"/>
    <x v="1"/>
    <x v="0"/>
    <x v="8"/>
    <x v="1"/>
    <n v="94110"/>
    <x v="1"/>
    <s v="FUR-FU-10000550"/>
    <s v="Furniture"/>
    <s v="Furnishings"/>
    <x v="1454"/>
    <n v="24.9"/>
    <n v="5"/>
    <x v="0"/>
    <n v="8.2170000000000005"/>
    <x v="25"/>
    <x v="4"/>
    <x v="2"/>
  </r>
  <r>
    <x v="1995"/>
    <x v="282"/>
    <d v="2015-01-02T00:00:00"/>
    <s v="Standard Class"/>
    <s v="AJ-10795"/>
    <s v="Anthony Johnson"/>
    <x v="1"/>
    <x v="0"/>
    <x v="8"/>
    <x v="1"/>
    <n v="94110"/>
    <x v="1"/>
    <s v="OFF-PA-10000528"/>
    <s v="Office Supplies"/>
    <s v="Paper"/>
    <x v="1145"/>
    <n v="21.12"/>
    <n v="4"/>
    <x v="0"/>
    <n v="9.5039999999999996"/>
    <x v="25"/>
    <x v="4"/>
    <x v="2"/>
  </r>
  <r>
    <x v="1995"/>
    <x v="282"/>
    <d v="2015-01-02T00:00:00"/>
    <s v="Standard Class"/>
    <s v="AJ-10795"/>
    <s v="Anthony Johnson"/>
    <x v="1"/>
    <x v="0"/>
    <x v="8"/>
    <x v="1"/>
    <n v="94110"/>
    <x v="1"/>
    <s v="TEC-MA-10003183"/>
    <s v="Technology"/>
    <s v="Machines"/>
    <x v="951"/>
    <n v="767.952"/>
    <n v="6"/>
    <x v="2"/>
    <n v="287.98200000000003"/>
    <x v="25"/>
    <x v="4"/>
    <x v="2"/>
  </r>
  <r>
    <x v="1995"/>
    <x v="282"/>
    <d v="2015-01-02T00:00:00"/>
    <s v="Standard Class"/>
    <s v="AJ-10795"/>
    <s v="Anthony Johnson"/>
    <x v="1"/>
    <x v="0"/>
    <x v="8"/>
    <x v="1"/>
    <n v="94110"/>
    <x v="1"/>
    <s v="OFF-BI-10003305"/>
    <s v="Office Supplies"/>
    <s v="Binders"/>
    <x v="570"/>
    <n v="14.352"/>
    <n v="3"/>
    <x v="2"/>
    <n v="4.6643999999999997"/>
    <x v="25"/>
    <x v="4"/>
    <x v="2"/>
  </r>
  <r>
    <x v="1995"/>
    <x v="282"/>
    <d v="2015-01-02T00:00:00"/>
    <s v="Standard Class"/>
    <s v="AJ-10795"/>
    <s v="Anthony Johnson"/>
    <x v="1"/>
    <x v="0"/>
    <x v="8"/>
    <x v="1"/>
    <n v="94110"/>
    <x v="1"/>
    <s v="TEC-PH-10001425"/>
    <s v="Technology"/>
    <s v="Phones"/>
    <x v="516"/>
    <n v="191.976"/>
    <n v="3"/>
    <x v="2"/>
    <n v="19.197600000000001"/>
    <x v="25"/>
    <x v="4"/>
    <x v="2"/>
  </r>
  <r>
    <x v="1995"/>
    <x v="282"/>
    <d v="2015-01-02T00:00:00"/>
    <s v="Standard Class"/>
    <s v="AJ-10795"/>
    <s v="Anthony Johnson"/>
    <x v="1"/>
    <x v="0"/>
    <x v="8"/>
    <x v="1"/>
    <n v="94110"/>
    <x v="1"/>
    <s v="OFF-LA-10001474"/>
    <s v="Office Supplies"/>
    <s v="Labels"/>
    <x v="926"/>
    <n v="274.77"/>
    <n v="9"/>
    <x v="0"/>
    <n v="126.3942"/>
    <x v="25"/>
    <x v="4"/>
    <x v="2"/>
  </r>
  <r>
    <x v="1995"/>
    <x v="282"/>
    <d v="2015-01-02T00:00:00"/>
    <s v="Standard Class"/>
    <s v="AJ-10795"/>
    <s v="Anthony Johnson"/>
    <x v="1"/>
    <x v="0"/>
    <x v="8"/>
    <x v="1"/>
    <n v="94110"/>
    <x v="1"/>
    <s v="FUR-FU-10000672"/>
    <s v="Furniture"/>
    <s v="Furnishings"/>
    <x v="1517"/>
    <n v="70.56"/>
    <n v="6"/>
    <x v="0"/>
    <n v="23.990400000000001"/>
    <x v="25"/>
    <x v="4"/>
    <x v="2"/>
  </r>
  <r>
    <x v="1996"/>
    <x v="608"/>
    <d v="2015-06-30T00:00:00"/>
    <s v="Standard Class"/>
    <s v="JF-15565"/>
    <s v="Jill Fjeld"/>
    <x v="0"/>
    <x v="0"/>
    <x v="8"/>
    <x v="1"/>
    <n v="94110"/>
    <x v="1"/>
    <s v="FUR-FU-10001979"/>
    <s v="Furniture"/>
    <s v="Furnishings"/>
    <x v="514"/>
    <n v="204.85"/>
    <n v="5"/>
    <x v="0"/>
    <n v="57.357999999999997"/>
    <x v="10"/>
    <x v="1"/>
    <x v="1"/>
  </r>
  <r>
    <x v="1997"/>
    <x v="788"/>
    <d v="2015-04-07T00:00:00"/>
    <s v="Standard Class"/>
    <s v="CS-11845"/>
    <s v="Cari Sayre"/>
    <x v="1"/>
    <x v="0"/>
    <x v="12"/>
    <x v="5"/>
    <n v="77070"/>
    <x v="2"/>
    <s v="OFF-BI-10003707"/>
    <s v="Office Supplies"/>
    <s v="Binders"/>
    <x v="784"/>
    <n v="9.1560000000000006"/>
    <n v="3"/>
    <x v="3"/>
    <n v="-13.734"/>
    <x v="28"/>
    <x v="3"/>
    <x v="1"/>
  </r>
  <r>
    <x v="1998"/>
    <x v="208"/>
    <d v="2017-10-25T00:00:00"/>
    <s v="Standard Class"/>
    <s v="SP-20920"/>
    <s v="Susan Pistek"/>
    <x v="0"/>
    <x v="0"/>
    <x v="22"/>
    <x v="10"/>
    <n v="60653"/>
    <x v="2"/>
    <s v="OFF-AP-10002191"/>
    <s v="Office Supplies"/>
    <s v="Appliances"/>
    <x v="808"/>
    <n v="23.992000000000001"/>
    <n v="2"/>
    <x v="3"/>
    <n v="-62.379199999999997"/>
    <x v="30"/>
    <x v="2"/>
    <x v="3"/>
  </r>
  <r>
    <x v="1999"/>
    <x v="747"/>
    <d v="2015-07-19T00:00:00"/>
    <s v="First Class"/>
    <s v="KE-16420"/>
    <s v="Katrina Edelman"/>
    <x v="1"/>
    <x v="0"/>
    <x v="20"/>
    <x v="15"/>
    <n v="10035"/>
    <x v="3"/>
    <s v="OFF-PA-10000501"/>
    <s v="Office Supplies"/>
    <s v="Paper"/>
    <x v="975"/>
    <n v="80.88"/>
    <n v="3"/>
    <x v="0"/>
    <n v="39.6312"/>
    <x v="9"/>
    <x v="7"/>
    <x v="1"/>
  </r>
  <r>
    <x v="1999"/>
    <x v="747"/>
    <d v="2015-07-19T00:00:00"/>
    <s v="First Class"/>
    <s v="KE-16420"/>
    <s v="Katrina Edelman"/>
    <x v="1"/>
    <x v="0"/>
    <x v="20"/>
    <x v="15"/>
    <n v="10035"/>
    <x v="3"/>
    <s v="TEC-AC-10001990"/>
    <s v="Technology"/>
    <s v="Accessories"/>
    <x v="870"/>
    <n v="599.9"/>
    <n v="10"/>
    <x v="0"/>
    <n v="191.96799999999999"/>
    <x v="9"/>
    <x v="7"/>
    <x v="1"/>
  </r>
  <r>
    <x v="2000"/>
    <x v="92"/>
    <d v="2017-06-26T00:00:00"/>
    <s v="Second Class"/>
    <s v="GA-14515"/>
    <s v="George Ashbrook"/>
    <x v="0"/>
    <x v="0"/>
    <x v="20"/>
    <x v="15"/>
    <n v="10011"/>
    <x v="3"/>
    <s v="FUR-FU-10003601"/>
    <s v="Furniture"/>
    <s v="Furnishings"/>
    <x v="736"/>
    <n v="276.69"/>
    <n v="3"/>
    <x v="0"/>
    <n v="49.804200000000002"/>
    <x v="16"/>
    <x v="1"/>
    <x v="3"/>
  </r>
  <r>
    <x v="2000"/>
    <x v="92"/>
    <d v="2017-06-26T00:00:00"/>
    <s v="Second Class"/>
    <s v="GA-14515"/>
    <s v="George Ashbrook"/>
    <x v="0"/>
    <x v="0"/>
    <x v="20"/>
    <x v="15"/>
    <n v="10011"/>
    <x v="3"/>
    <s v="FUR-CH-10001891"/>
    <s v="Furniture"/>
    <s v="Chairs"/>
    <x v="268"/>
    <n v="172.76400000000001"/>
    <n v="2"/>
    <x v="9"/>
    <n v="32.633200000000002"/>
    <x v="16"/>
    <x v="1"/>
    <x v="3"/>
  </r>
  <r>
    <x v="2001"/>
    <x v="411"/>
    <d v="2014-10-03T00:00:00"/>
    <s v="Standard Class"/>
    <s v="SM-20950"/>
    <s v="Suzanne McNair"/>
    <x v="1"/>
    <x v="0"/>
    <x v="10"/>
    <x v="9"/>
    <n v="19134"/>
    <x v="3"/>
    <s v="OFF-AR-10003469"/>
    <s v="Office Supplies"/>
    <s v="Art"/>
    <x v="1258"/>
    <n v="4.2240000000000002"/>
    <n v="3"/>
    <x v="2"/>
    <n v="1.4783999999999999"/>
    <x v="25"/>
    <x v="8"/>
    <x v="2"/>
  </r>
  <r>
    <x v="2001"/>
    <x v="411"/>
    <d v="2014-10-03T00:00:00"/>
    <s v="Standard Class"/>
    <s v="SM-20950"/>
    <s v="Suzanne McNair"/>
    <x v="1"/>
    <x v="0"/>
    <x v="10"/>
    <x v="9"/>
    <n v="19134"/>
    <x v="3"/>
    <s v="FUR-TA-10004175"/>
    <s v="Furniture"/>
    <s v="Tables"/>
    <x v="1155"/>
    <n v="409.27199999999999"/>
    <n v="2"/>
    <x v="10"/>
    <n v="-81.854399999999998"/>
    <x v="25"/>
    <x v="8"/>
    <x v="2"/>
  </r>
  <r>
    <x v="2001"/>
    <x v="411"/>
    <d v="2014-10-03T00:00:00"/>
    <s v="Standard Class"/>
    <s v="SM-20950"/>
    <s v="Suzanne McNair"/>
    <x v="1"/>
    <x v="0"/>
    <x v="10"/>
    <x v="9"/>
    <n v="19134"/>
    <x v="3"/>
    <s v="OFF-LA-10002945"/>
    <s v="Office Supplies"/>
    <s v="Labels"/>
    <x v="1612"/>
    <n v="55.44"/>
    <n v="11"/>
    <x v="2"/>
    <n v="18.018000000000001"/>
    <x v="25"/>
    <x v="8"/>
    <x v="2"/>
  </r>
  <r>
    <x v="2001"/>
    <x v="411"/>
    <d v="2014-10-03T00:00:00"/>
    <s v="Standard Class"/>
    <s v="SM-20950"/>
    <s v="Suzanne McNair"/>
    <x v="1"/>
    <x v="0"/>
    <x v="10"/>
    <x v="9"/>
    <n v="19134"/>
    <x v="3"/>
    <s v="OFF-PA-10000533"/>
    <s v="Office Supplies"/>
    <s v="Paper"/>
    <x v="1205"/>
    <n v="20.928000000000001"/>
    <n v="4"/>
    <x v="2"/>
    <n v="6.8015999999999996"/>
    <x v="25"/>
    <x v="8"/>
    <x v="2"/>
  </r>
  <r>
    <x v="2001"/>
    <x v="411"/>
    <d v="2014-10-03T00:00:00"/>
    <s v="Standard Class"/>
    <s v="SM-20950"/>
    <s v="Suzanne McNair"/>
    <x v="1"/>
    <x v="0"/>
    <x v="10"/>
    <x v="9"/>
    <n v="19134"/>
    <x v="3"/>
    <s v="OFF-ST-10004459"/>
    <s v="Office Supplies"/>
    <s v="Storage"/>
    <x v="459"/>
    <n v="1801.6320000000001"/>
    <n v="6"/>
    <x v="2"/>
    <n v="-337.80599999999998"/>
    <x v="25"/>
    <x v="8"/>
    <x v="2"/>
  </r>
  <r>
    <x v="2001"/>
    <x v="411"/>
    <d v="2014-10-03T00:00:00"/>
    <s v="Standard Class"/>
    <s v="SM-20950"/>
    <s v="Suzanne McNair"/>
    <x v="1"/>
    <x v="0"/>
    <x v="10"/>
    <x v="9"/>
    <n v="19134"/>
    <x v="3"/>
    <s v="FUR-TA-10004147"/>
    <s v="Furniture"/>
    <s v="Tables"/>
    <x v="819"/>
    <n v="67.176000000000002"/>
    <n v="1"/>
    <x v="10"/>
    <n v="-20.152799999999999"/>
    <x v="25"/>
    <x v="8"/>
    <x v="2"/>
  </r>
  <r>
    <x v="2002"/>
    <x v="156"/>
    <d v="2014-11-28T00:00:00"/>
    <s v="Standard Class"/>
    <s v="DK-12985"/>
    <s v="Darren Koutras"/>
    <x v="0"/>
    <x v="0"/>
    <x v="22"/>
    <x v="10"/>
    <n v="60610"/>
    <x v="2"/>
    <s v="OFF-ST-10000046"/>
    <s v="Office Supplies"/>
    <s v="Storage"/>
    <x v="764"/>
    <n v="646.20000000000005"/>
    <n v="5"/>
    <x v="2"/>
    <n v="-8.0775000000000006"/>
    <x v="16"/>
    <x v="0"/>
    <x v="2"/>
  </r>
  <r>
    <x v="2003"/>
    <x v="312"/>
    <d v="2015-11-24T00:00:00"/>
    <s v="Standard Class"/>
    <s v="LC-16885"/>
    <s v="Lena Creighton"/>
    <x v="0"/>
    <x v="0"/>
    <x v="182"/>
    <x v="1"/>
    <n v="94601"/>
    <x v="1"/>
    <s v="TEC-PH-10004774"/>
    <s v="Technology"/>
    <s v="Phones"/>
    <x v="713"/>
    <n v="72.744"/>
    <n v="7"/>
    <x v="2"/>
    <n v="-15.4581"/>
    <x v="14"/>
    <x v="0"/>
    <x v="1"/>
  </r>
  <r>
    <x v="2003"/>
    <x v="312"/>
    <d v="2015-11-24T00:00:00"/>
    <s v="Standard Class"/>
    <s v="LC-16885"/>
    <s v="Lena Creighton"/>
    <x v="0"/>
    <x v="0"/>
    <x v="182"/>
    <x v="1"/>
    <n v="94601"/>
    <x v="1"/>
    <s v="FUR-CH-10000595"/>
    <s v="Furniture"/>
    <s v="Chairs"/>
    <x v="468"/>
    <n v="572.16"/>
    <n v="3"/>
    <x v="2"/>
    <n v="35.76"/>
    <x v="14"/>
    <x v="0"/>
    <x v="1"/>
  </r>
  <r>
    <x v="2004"/>
    <x v="474"/>
    <d v="2016-11-07T00:00:00"/>
    <s v="Standard Class"/>
    <s v="XP-21865"/>
    <s v="Xylona Preis"/>
    <x v="0"/>
    <x v="0"/>
    <x v="22"/>
    <x v="10"/>
    <n v="60610"/>
    <x v="2"/>
    <s v="TEC-AC-10002473"/>
    <s v="Technology"/>
    <s v="Accessories"/>
    <x v="720"/>
    <n v="68.111999999999995"/>
    <n v="3"/>
    <x v="2"/>
    <n v="17.8794"/>
    <x v="26"/>
    <x v="0"/>
    <x v="0"/>
  </r>
  <r>
    <x v="2005"/>
    <x v="14"/>
    <d v="2015-09-20T00:00:00"/>
    <s v="First Class"/>
    <s v="CS-11845"/>
    <s v="Cari Sayre"/>
    <x v="1"/>
    <x v="0"/>
    <x v="4"/>
    <x v="4"/>
    <n v="98105"/>
    <x v="1"/>
    <s v="OFF-BI-10001628"/>
    <s v="Office Supplies"/>
    <s v="Binders"/>
    <x v="1112"/>
    <n v="25.032"/>
    <n v="3"/>
    <x v="2"/>
    <n v="7.8224999999999998"/>
    <x v="11"/>
    <x v="8"/>
    <x v="1"/>
  </r>
  <r>
    <x v="2006"/>
    <x v="612"/>
    <d v="2016-03-14T00:00:00"/>
    <s v="Standard Class"/>
    <s v="BD-11770"/>
    <s v="Bryan Davis"/>
    <x v="0"/>
    <x v="0"/>
    <x v="10"/>
    <x v="9"/>
    <n v="19143"/>
    <x v="3"/>
    <s v="TEC-AC-10002800"/>
    <s v="Technology"/>
    <s v="Accessories"/>
    <x v="1216"/>
    <n v="39.991999999999997"/>
    <n v="1"/>
    <x v="2"/>
    <n v="7.4984999999999999"/>
    <x v="13"/>
    <x v="10"/>
    <x v="0"/>
  </r>
  <r>
    <x v="2007"/>
    <x v="670"/>
    <d v="2014-06-26T00:00:00"/>
    <s v="First Class"/>
    <s v="DL-13330"/>
    <s v="Denise Leinenbach"/>
    <x v="0"/>
    <x v="0"/>
    <x v="3"/>
    <x v="3"/>
    <n v="28027"/>
    <x v="0"/>
    <s v="OFF-AR-10002766"/>
    <s v="Office Supplies"/>
    <s v="Art"/>
    <x v="1050"/>
    <n v="20.015999999999998"/>
    <n v="9"/>
    <x v="2"/>
    <n v="1.7514000000000001"/>
    <x v="27"/>
    <x v="1"/>
    <x v="2"/>
  </r>
  <r>
    <x v="2007"/>
    <x v="670"/>
    <d v="2014-06-26T00:00:00"/>
    <s v="First Class"/>
    <s v="DL-13330"/>
    <s v="Denise Leinenbach"/>
    <x v="0"/>
    <x v="0"/>
    <x v="3"/>
    <x v="3"/>
    <n v="28027"/>
    <x v="0"/>
    <s v="OFF-SU-10002522"/>
    <s v="Office Supplies"/>
    <s v="Supplies"/>
    <x v="1553"/>
    <n v="3.1040000000000001"/>
    <n v="1"/>
    <x v="2"/>
    <n v="0.34920000000000001"/>
    <x v="27"/>
    <x v="1"/>
    <x v="2"/>
  </r>
  <r>
    <x v="2008"/>
    <x v="301"/>
    <d v="2014-11-05T00:00:00"/>
    <s v="Standard Class"/>
    <s v="KH-16630"/>
    <s v="Ken Heidel"/>
    <x v="1"/>
    <x v="0"/>
    <x v="35"/>
    <x v="3"/>
    <n v="28205"/>
    <x v="0"/>
    <s v="OFF-FA-10003021"/>
    <s v="Office Supplies"/>
    <s v="Fasteners"/>
    <x v="128"/>
    <n v="7.52"/>
    <n v="5"/>
    <x v="2"/>
    <n v="1.41"/>
    <x v="26"/>
    <x v="0"/>
    <x v="2"/>
  </r>
  <r>
    <x v="2008"/>
    <x v="301"/>
    <d v="2014-11-05T00:00:00"/>
    <s v="Standard Class"/>
    <s v="KH-16630"/>
    <s v="Ken Heidel"/>
    <x v="1"/>
    <x v="0"/>
    <x v="35"/>
    <x v="3"/>
    <n v="28205"/>
    <x v="0"/>
    <s v="OFF-AR-10000634"/>
    <s v="Office Supplies"/>
    <s v="Art"/>
    <x v="997"/>
    <n v="10.272"/>
    <n v="3"/>
    <x v="2"/>
    <n v="0.89880000000000004"/>
    <x v="26"/>
    <x v="0"/>
    <x v="2"/>
  </r>
  <r>
    <x v="2008"/>
    <x v="301"/>
    <d v="2014-11-05T00:00:00"/>
    <s v="Standard Class"/>
    <s v="KH-16630"/>
    <s v="Ken Heidel"/>
    <x v="1"/>
    <x v="0"/>
    <x v="35"/>
    <x v="3"/>
    <n v="28205"/>
    <x v="0"/>
    <s v="OFF-LA-10001771"/>
    <s v="Office Supplies"/>
    <s v="Labels"/>
    <x v="1128"/>
    <n v="47.808"/>
    <n v="12"/>
    <x v="2"/>
    <n v="15.537599999999999"/>
    <x v="26"/>
    <x v="0"/>
    <x v="2"/>
  </r>
  <r>
    <x v="2008"/>
    <x v="301"/>
    <d v="2014-11-05T00:00:00"/>
    <s v="Standard Class"/>
    <s v="KH-16630"/>
    <s v="Ken Heidel"/>
    <x v="1"/>
    <x v="0"/>
    <x v="35"/>
    <x v="3"/>
    <n v="28205"/>
    <x v="0"/>
    <s v="TEC-PH-10004434"/>
    <s v="Technology"/>
    <s v="Phones"/>
    <x v="1613"/>
    <n v="978.84"/>
    <n v="9"/>
    <x v="2"/>
    <n v="110.1195"/>
    <x v="26"/>
    <x v="0"/>
    <x v="2"/>
  </r>
  <r>
    <x v="2009"/>
    <x v="770"/>
    <d v="2016-08-31T00:00:00"/>
    <s v="First Class"/>
    <s v="TP-21415"/>
    <s v="Tom Prescott"/>
    <x v="0"/>
    <x v="0"/>
    <x v="61"/>
    <x v="5"/>
    <n v="75081"/>
    <x v="2"/>
    <s v="OFF-BI-10000050"/>
    <s v="Office Supplies"/>
    <s v="Binders"/>
    <x v="347"/>
    <n v="13.14"/>
    <n v="9"/>
    <x v="3"/>
    <n v="-21.681000000000001"/>
    <x v="22"/>
    <x v="6"/>
    <x v="0"/>
  </r>
  <r>
    <x v="2009"/>
    <x v="770"/>
    <d v="2016-08-31T00:00:00"/>
    <s v="First Class"/>
    <s v="TP-21415"/>
    <s v="Tom Prescott"/>
    <x v="0"/>
    <x v="0"/>
    <x v="61"/>
    <x v="5"/>
    <n v="75081"/>
    <x v="2"/>
    <s v="OFF-BI-10002414"/>
    <s v="Office Supplies"/>
    <s v="Binders"/>
    <x v="1085"/>
    <n v="10.023999999999999"/>
    <n v="4"/>
    <x v="3"/>
    <n v="-16.5396"/>
    <x v="22"/>
    <x v="6"/>
    <x v="0"/>
  </r>
  <r>
    <x v="2009"/>
    <x v="770"/>
    <d v="2016-08-31T00:00:00"/>
    <s v="First Class"/>
    <s v="TP-21415"/>
    <s v="Tom Prescott"/>
    <x v="0"/>
    <x v="0"/>
    <x v="61"/>
    <x v="5"/>
    <n v="75081"/>
    <x v="2"/>
    <s v="FUR-BO-10003159"/>
    <s v="Furniture"/>
    <s v="Bookcases"/>
    <x v="1109"/>
    <n v="156.37280000000001"/>
    <n v="2"/>
    <x v="8"/>
    <n v="-52.890799999999999"/>
    <x v="22"/>
    <x v="6"/>
    <x v="0"/>
  </r>
  <r>
    <x v="2010"/>
    <x v="401"/>
    <d v="2015-12-08T00:00:00"/>
    <s v="Second Class"/>
    <s v="NP-18685"/>
    <s v="Nora Pelletier"/>
    <x v="2"/>
    <x v="0"/>
    <x v="245"/>
    <x v="14"/>
    <n v="46203"/>
    <x v="2"/>
    <s v="TEC-CO-10002095"/>
    <s v="Technology"/>
    <s v="Copiers"/>
    <x v="615"/>
    <n v="999.98"/>
    <n v="2"/>
    <x v="0"/>
    <n v="449.99099999999999"/>
    <x v="24"/>
    <x v="4"/>
    <x v="1"/>
  </r>
  <r>
    <x v="2011"/>
    <x v="496"/>
    <d v="2015-09-27T00:00:00"/>
    <s v="First Class"/>
    <s v="SC-20680"/>
    <s v="Steve Carroll"/>
    <x v="2"/>
    <x v="0"/>
    <x v="387"/>
    <x v="26"/>
    <n v="74012"/>
    <x v="2"/>
    <s v="TEC-PH-10004120"/>
    <s v="Technology"/>
    <s v="Phones"/>
    <x v="1534"/>
    <n v="821.94"/>
    <n v="6"/>
    <x v="0"/>
    <n v="213.70439999999999"/>
    <x v="16"/>
    <x v="8"/>
    <x v="1"/>
  </r>
  <r>
    <x v="2012"/>
    <x v="940"/>
    <d v="2017-11-20T00:00:00"/>
    <s v="Standard Class"/>
    <s v="DK-12895"/>
    <s v="Dana Kaydos"/>
    <x v="0"/>
    <x v="0"/>
    <x v="388"/>
    <x v="2"/>
    <n v="33023"/>
    <x v="0"/>
    <s v="FUR-FU-10003553"/>
    <s v="Furniture"/>
    <s v="Furnishings"/>
    <x v="568"/>
    <n v="220.06399999999999"/>
    <n v="4"/>
    <x v="2"/>
    <n v="55.015999999999998"/>
    <x v="4"/>
    <x v="0"/>
    <x v="3"/>
  </r>
  <r>
    <x v="2012"/>
    <x v="940"/>
    <d v="2017-11-20T00:00:00"/>
    <s v="Standard Class"/>
    <s v="DK-12895"/>
    <s v="Dana Kaydos"/>
    <x v="0"/>
    <x v="0"/>
    <x v="388"/>
    <x v="2"/>
    <n v="33023"/>
    <x v="0"/>
    <s v="FUR-FU-10001488"/>
    <s v="Furniture"/>
    <s v="Furnishings"/>
    <x v="1049"/>
    <n v="339.13600000000002"/>
    <n v="4"/>
    <x v="2"/>
    <n v="0"/>
    <x v="4"/>
    <x v="0"/>
    <x v="3"/>
  </r>
  <r>
    <x v="2013"/>
    <x v="546"/>
    <d v="2015-12-21T00:00:00"/>
    <s v="Second Class"/>
    <s v="SM-20950"/>
    <s v="Suzanne McNair"/>
    <x v="1"/>
    <x v="0"/>
    <x v="155"/>
    <x v="8"/>
    <n v="68104"/>
    <x v="2"/>
    <s v="OFF-BI-10003094"/>
    <s v="Office Supplies"/>
    <s v="Binders"/>
    <x v="653"/>
    <n v="7.04"/>
    <n v="2"/>
    <x v="0"/>
    <n v="3.3088000000000002"/>
    <x v="12"/>
    <x v="4"/>
    <x v="1"/>
  </r>
  <r>
    <x v="2013"/>
    <x v="546"/>
    <d v="2015-12-21T00:00:00"/>
    <s v="Second Class"/>
    <s v="SM-20950"/>
    <s v="Suzanne McNair"/>
    <x v="1"/>
    <x v="0"/>
    <x v="155"/>
    <x v="8"/>
    <n v="68104"/>
    <x v="2"/>
    <s v="OFF-FA-10003472"/>
    <s v="Office Supplies"/>
    <s v="Fasteners"/>
    <x v="243"/>
    <n v="5.04"/>
    <n v="4"/>
    <x v="0"/>
    <n v="0.2016"/>
    <x v="12"/>
    <x v="4"/>
    <x v="1"/>
  </r>
  <r>
    <x v="2013"/>
    <x v="546"/>
    <d v="2015-12-21T00:00:00"/>
    <s v="Second Class"/>
    <s v="SM-20950"/>
    <s v="Suzanne McNair"/>
    <x v="1"/>
    <x v="0"/>
    <x v="155"/>
    <x v="8"/>
    <n v="68104"/>
    <x v="2"/>
    <s v="OFF-PA-10001289"/>
    <s v="Office Supplies"/>
    <s v="Paper"/>
    <x v="961"/>
    <n v="116.28"/>
    <n v="3"/>
    <x v="0"/>
    <n v="56.977200000000003"/>
    <x v="12"/>
    <x v="4"/>
    <x v="1"/>
  </r>
  <r>
    <x v="2014"/>
    <x v="379"/>
    <d v="2015-12-24T00:00:00"/>
    <s v="First Class"/>
    <s v="LS-17245"/>
    <s v="Lynn Smith"/>
    <x v="0"/>
    <x v="0"/>
    <x v="108"/>
    <x v="3"/>
    <n v="28540"/>
    <x v="0"/>
    <s v="TEC-PH-10002293"/>
    <s v="Technology"/>
    <s v="Phones"/>
    <x v="126"/>
    <n v="47.975999999999999"/>
    <n v="3"/>
    <x v="2"/>
    <n v="4.7976000000000001"/>
    <x v="30"/>
    <x v="4"/>
    <x v="1"/>
  </r>
  <r>
    <x v="2015"/>
    <x v="477"/>
    <d v="2016-09-29T00:00:00"/>
    <s v="Standard Class"/>
    <s v="KE-16420"/>
    <s v="Katrina Edelman"/>
    <x v="1"/>
    <x v="0"/>
    <x v="241"/>
    <x v="21"/>
    <n v="97224"/>
    <x v="1"/>
    <s v="OFF-PA-10000380"/>
    <s v="Office Supplies"/>
    <s v="Paper"/>
    <x v="1290"/>
    <n v="60.048000000000002"/>
    <n v="9"/>
    <x v="2"/>
    <n v="22.518000000000001"/>
    <x v="10"/>
    <x v="8"/>
    <x v="0"/>
  </r>
  <r>
    <x v="2015"/>
    <x v="477"/>
    <d v="2016-09-29T00:00:00"/>
    <s v="Standard Class"/>
    <s v="KE-16420"/>
    <s v="Katrina Edelman"/>
    <x v="1"/>
    <x v="0"/>
    <x v="241"/>
    <x v="21"/>
    <n v="97224"/>
    <x v="1"/>
    <s v="OFF-BI-10004828"/>
    <s v="Office Supplies"/>
    <s v="Binders"/>
    <x v="1587"/>
    <n v="5.0220000000000002"/>
    <n v="1"/>
    <x v="6"/>
    <n v="-3.5154000000000001"/>
    <x v="10"/>
    <x v="8"/>
    <x v="0"/>
  </r>
  <r>
    <x v="2016"/>
    <x v="92"/>
    <d v="2017-06-30T00:00:00"/>
    <s v="Standard Class"/>
    <s v="MC-17635"/>
    <s v="Matthew Clasen"/>
    <x v="1"/>
    <x v="0"/>
    <x v="27"/>
    <x v="10"/>
    <n v="62521"/>
    <x v="2"/>
    <s v="OFF-BI-10004632"/>
    <s v="Office Supplies"/>
    <s v="Binders"/>
    <x v="569"/>
    <n v="182.994"/>
    <n v="3"/>
    <x v="3"/>
    <n v="-320.23950000000002"/>
    <x v="16"/>
    <x v="1"/>
    <x v="3"/>
  </r>
  <r>
    <x v="2016"/>
    <x v="92"/>
    <d v="2017-06-30T00:00:00"/>
    <s v="Standard Class"/>
    <s v="MC-17635"/>
    <s v="Matthew Clasen"/>
    <x v="1"/>
    <x v="0"/>
    <x v="27"/>
    <x v="10"/>
    <n v="62521"/>
    <x v="2"/>
    <s v="OFF-PA-10000327"/>
    <s v="Office Supplies"/>
    <s v="Paper"/>
    <x v="1437"/>
    <n v="10.272"/>
    <n v="3"/>
    <x v="2"/>
    <n v="3.21"/>
    <x v="16"/>
    <x v="1"/>
    <x v="3"/>
  </r>
  <r>
    <x v="2017"/>
    <x v="210"/>
    <d v="2017-09-09T00:00:00"/>
    <s v="First Class"/>
    <s v="Dp-13240"/>
    <s v="Dean percer"/>
    <x v="2"/>
    <x v="0"/>
    <x v="42"/>
    <x v="16"/>
    <n v="85023"/>
    <x v="1"/>
    <s v="OFF-BI-10003291"/>
    <s v="Office Supplies"/>
    <s v="Binders"/>
    <x v="44"/>
    <n v="7.8570000000000002"/>
    <n v="3"/>
    <x v="6"/>
    <n v="-6.0236999999999998"/>
    <x v="29"/>
    <x v="8"/>
    <x v="3"/>
  </r>
  <r>
    <x v="2018"/>
    <x v="578"/>
    <d v="2016-08-06T00:00:00"/>
    <s v="Second Class"/>
    <s v="LC-16930"/>
    <s v="Linda Cazamias"/>
    <x v="1"/>
    <x v="0"/>
    <x v="301"/>
    <x v="1"/>
    <n v="95823"/>
    <x v="1"/>
    <s v="TEC-PH-10002275"/>
    <s v="Technology"/>
    <s v="Phones"/>
    <x v="7"/>
    <n v="302.38400000000001"/>
    <n v="2"/>
    <x v="2"/>
    <n v="30.238399999999999"/>
    <x v="18"/>
    <x v="6"/>
    <x v="0"/>
  </r>
  <r>
    <x v="2018"/>
    <x v="578"/>
    <d v="2016-08-06T00:00:00"/>
    <s v="Second Class"/>
    <s v="LC-16930"/>
    <s v="Linda Cazamias"/>
    <x v="1"/>
    <x v="0"/>
    <x v="301"/>
    <x v="1"/>
    <n v="95823"/>
    <x v="1"/>
    <s v="OFF-BI-10003291"/>
    <s v="Office Supplies"/>
    <s v="Binders"/>
    <x v="44"/>
    <n v="20.952000000000002"/>
    <n v="3"/>
    <x v="2"/>
    <n v="7.0712999999999999"/>
    <x v="18"/>
    <x v="6"/>
    <x v="0"/>
  </r>
  <r>
    <x v="2018"/>
    <x v="578"/>
    <d v="2016-08-06T00:00:00"/>
    <s v="Second Class"/>
    <s v="LC-16930"/>
    <s v="Linda Cazamias"/>
    <x v="1"/>
    <x v="0"/>
    <x v="301"/>
    <x v="1"/>
    <n v="95823"/>
    <x v="1"/>
    <s v="OFF-BI-10000343"/>
    <s v="Office Supplies"/>
    <s v="Binders"/>
    <x v="186"/>
    <n v="11.784000000000001"/>
    <n v="3"/>
    <x v="2"/>
    <n v="3.9771000000000001"/>
    <x v="18"/>
    <x v="6"/>
    <x v="0"/>
  </r>
  <r>
    <x v="2019"/>
    <x v="710"/>
    <d v="2014-08-26T00:00:00"/>
    <s v="Standard Class"/>
    <s v="LH-16900"/>
    <s v="Lena Hernandez"/>
    <x v="0"/>
    <x v="0"/>
    <x v="186"/>
    <x v="36"/>
    <n v="72401"/>
    <x v="0"/>
    <s v="FUR-BO-10000711"/>
    <s v="Furniture"/>
    <s v="Bookcases"/>
    <x v="1614"/>
    <n v="638.82000000000005"/>
    <n v="9"/>
    <x v="0"/>
    <n v="172.48140000000001"/>
    <x v="12"/>
    <x v="6"/>
    <x v="2"/>
  </r>
  <r>
    <x v="2020"/>
    <x v="178"/>
    <d v="2016-04-05T00:00:00"/>
    <s v="Standard Class"/>
    <s v="TB-21175"/>
    <s v="Thomas Boland"/>
    <x v="1"/>
    <x v="0"/>
    <x v="20"/>
    <x v="15"/>
    <n v="10035"/>
    <x v="3"/>
    <s v="OFF-LA-10001297"/>
    <s v="Office Supplies"/>
    <s v="Labels"/>
    <x v="488"/>
    <n v="20.7"/>
    <n v="2"/>
    <x v="0"/>
    <n v="9.9359999999999999"/>
    <x v="26"/>
    <x v="3"/>
    <x v="0"/>
  </r>
  <r>
    <x v="2020"/>
    <x v="178"/>
    <d v="2016-04-05T00:00:00"/>
    <s v="Standard Class"/>
    <s v="TB-21175"/>
    <s v="Thomas Boland"/>
    <x v="1"/>
    <x v="0"/>
    <x v="20"/>
    <x v="15"/>
    <n v="10035"/>
    <x v="3"/>
    <s v="OFF-SU-10001574"/>
    <s v="Office Supplies"/>
    <s v="Supplies"/>
    <x v="503"/>
    <n v="10.95"/>
    <n v="3"/>
    <x v="0"/>
    <n v="3.2850000000000001"/>
    <x v="26"/>
    <x v="3"/>
    <x v="0"/>
  </r>
  <r>
    <x v="2020"/>
    <x v="178"/>
    <d v="2016-04-05T00:00:00"/>
    <s v="Standard Class"/>
    <s v="TB-21175"/>
    <s v="Thomas Boland"/>
    <x v="1"/>
    <x v="0"/>
    <x v="20"/>
    <x v="15"/>
    <n v="10035"/>
    <x v="3"/>
    <s v="OFF-BI-10003305"/>
    <s v="Office Supplies"/>
    <s v="Binders"/>
    <x v="570"/>
    <n v="14.352"/>
    <n v="3"/>
    <x v="2"/>
    <n v="4.6643999999999997"/>
    <x v="26"/>
    <x v="3"/>
    <x v="0"/>
  </r>
  <r>
    <x v="2021"/>
    <x v="941"/>
    <d v="2017-05-18T00:00:00"/>
    <s v="First Class"/>
    <s v="JM-15865"/>
    <s v="John Murray"/>
    <x v="0"/>
    <x v="0"/>
    <x v="59"/>
    <x v="24"/>
    <n v="44312"/>
    <x v="3"/>
    <s v="OFF-ST-10002574"/>
    <s v="Office Supplies"/>
    <s v="Storage"/>
    <x v="935"/>
    <n v="221.024"/>
    <n v="2"/>
    <x v="2"/>
    <n v="-55.256"/>
    <x v="9"/>
    <x v="5"/>
    <x v="3"/>
  </r>
  <r>
    <x v="2022"/>
    <x v="252"/>
    <d v="2015-08-28T00:00:00"/>
    <s v="Standard Class"/>
    <s v="KW-16435"/>
    <s v="Katrina Willman"/>
    <x v="0"/>
    <x v="0"/>
    <x v="159"/>
    <x v="0"/>
    <n v="41042"/>
    <x v="0"/>
    <s v="TEC-MA-10000864"/>
    <s v="Technology"/>
    <s v="Machines"/>
    <x v="201"/>
    <n v="3080"/>
    <n v="7"/>
    <x v="0"/>
    <n v="1416.8"/>
    <x v="16"/>
    <x v="6"/>
    <x v="1"/>
  </r>
  <r>
    <x v="2022"/>
    <x v="252"/>
    <d v="2015-08-28T00:00:00"/>
    <s v="Standard Class"/>
    <s v="KW-16435"/>
    <s v="Katrina Willman"/>
    <x v="0"/>
    <x v="0"/>
    <x v="159"/>
    <x v="0"/>
    <n v="41042"/>
    <x v="0"/>
    <s v="TEC-AC-10003289"/>
    <s v="Technology"/>
    <s v="Accessories"/>
    <x v="1218"/>
    <n v="79.959999999999994"/>
    <n v="4"/>
    <x v="0"/>
    <n v="18.390799999999999"/>
    <x v="16"/>
    <x v="6"/>
    <x v="1"/>
  </r>
  <r>
    <x v="2022"/>
    <x v="252"/>
    <d v="2015-08-28T00:00:00"/>
    <s v="Standard Class"/>
    <s v="KW-16435"/>
    <s v="Katrina Willman"/>
    <x v="0"/>
    <x v="0"/>
    <x v="159"/>
    <x v="0"/>
    <n v="41042"/>
    <x v="0"/>
    <s v="TEC-PH-10001619"/>
    <s v="Technology"/>
    <s v="Phones"/>
    <x v="1594"/>
    <n v="587.97"/>
    <n v="3"/>
    <x v="0"/>
    <n v="170.51130000000001"/>
    <x v="16"/>
    <x v="6"/>
    <x v="1"/>
  </r>
  <r>
    <x v="2023"/>
    <x v="865"/>
    <d v="2014-09-28T00:00:00"/>
    <s v="Standard Class"/>
    <s v="SC-20095"/>
    <s v="Sanjit Chand"/>
    <x v="0"/>
    <x v="0"/>
    <x v="31"/>
    <x v="11"/>
    <n v="55407"/>
    <x v="2"/>
    <s v="OFF-PA-10004888"/>
    <s v="Office Supplies"/>
    <s v="Paper"/>
    <x v="968"/>
    <n v="32.4"/>
    <n v="5"/>
    <x v="0"/>
    <n v="15.552"/>
    <x v="27"/>
    <x v="8"/>
    <x v="2"/>
  </r>
  <r>
    <x v="2023"/>
    <x v="865"/>
    <d v="2014-09-28T00:00:00"/>
    <s v="Standard Class"/>
    <s v="SC-20095"/>
    <s v="Sanjit Chand"/>
    <x v="0"/>
    <x v="0"/>
    <x v="31"/>
    <x v="11"/>
    <n v="55407"/>
    <x v="2"/>
    <s v="OFF-ST-10000736"/>
    <s v="Office Supplies"/>
    <s v="Storage"/>
    <x v="460"/>
    <n v="404.9"/>
    <n v="5"/>
    <x v="0"/>
    <n v="16.196000000000002"/>
    <x v="27"/>
    <x v="8"/>
    <x v="2"/>
  </r>
  <r>
    <x v="2023"/>
    <x v="865"/>
    <d v="2014-09-28T00:00:00"/>
    <s v="Standard Class"/>
    <s v="SC-20095"/>
    <s v="Sanjit Chand"/>
    <x v="0"/>
    <x v="0"/>
    <x v="31"/>
    <x v="11"/>
    <n v="55407"/>
    <x v="2"/>
    <s v="OFF-BI-10001120"/>
    <s v="Office Supplies"/>
    <s v="Binders"/>
    <x v="1615"/>
    <n v="9449.9500000000007"/>
    <n v="5"/>
    <x v="0"/>
    <n v="4630.4754999999996"/>
    <x v="27"/>
    <x v="8"/>
    <x v="2"/>
  </r>
  <r>
    <x v="2023"/>
    <x v="865"/>
    <d v="2014-09-28T00:00:00"/>
    <s v="Standard Class"/>
    <s v="SC-20095"/>
    <s v="Sanjit Chand"/>
    <x v="0"/>
    <x v="0"/>
    <x v="31"/>
    <x v="11"/>
    <n v="55407"/>
    <x v="2"/>
    <s v="OFF-BI-10000301"/>
    <s v="Office Supplies"/>
    <s v="Binders"/>
    <x v="625"/>
    <n v="12.94"/>
    <n v="2"/>
    <x v="0"/>
    <n v="6.47"/>
    <x v="27"/>
    <x v="8"/>
    <x v="2"/>
  </r>
  <r>
    <x v="2024"/>
    <x v="249"/>
    <d v="2017-06-23T00:00:00"/>
    <s v="Standard Class"/>
    <s v="ZC-21910"/>
    <s v="Zuschuss Carroll"/>
    <x v="0"/>
    <x v="0"/>
    <x v="12"/>
    <x v="5"/>
    <n v="77095"/>
    <x v="2"/>
    <s v="OFF-AP-10004655"/>
    <s v="Office Supplies"/>
    <s v="Appliances"/>
    <x v="1616"/>
    <n v="2.2639999999999998"/>
    <n v="1"/>
    <x v="3"/>
    <n v="-5.2072000000000003"/>
    <x v="12"/>
    <x v="1"/>
    <x v="3"/>
  </r>
  <r>
    <x v="2024"/>
    <x v="249"/>
    <d v="2017-06-23T00:00:00"/>
    <s v="Standard Class"/>
    <s v="ZC-21910"/>
    <s v="Zuschuss Carroll"/>
    <x v="0"/>
    <x v="0"/>
    <x v="12"/>
    <x v="5"/>
    <n v="77095"/>
    <x v="2"/>
    <s v="OFF-AP-10002906"/>
    <s v="Office Supplies"/>
    <s v="Appliances"/>
    <x v="1097"/>
    <n v="0.44400000000000001"/>
    <n v="1"/>
    <x v="3"/>
    <n v="-1.1100000000000001"/>
    <x v="12"/>
    <x v="1"/>
    <x v="3"/>
  </r>
  <r>
    <x v="2024"/>
    <x v="249"/>
    <d v="2017-06-23T00:00:00"/>
    <s v="Standard Class"/>
    <s v="ZC-21910"/>
    <s v="Zuschuss Carroll"/>
    <x v="0"/>
    <x v="0"/>
    <x v="12"/>
    <x v="5"/>
    <n v="77095"/>
    <x v="2"/>
    <s v="OFF-PA-10000740"/>
    <s v="Office Supplies"/>
    <s v="Paper"/>
    <x v="1248"/>
    <n v="146.17599999999999"/>
    <n v="8"/>
    <x v="2"/>
    <n v="47.507199999999997"/>
    <x v="12"/>
    <x v="1"/>
    <x v="3"/>
  </r>
  <r>
    <x v="2025"/>
    <x v="202"/>
    <d v="2017-12-21T00:00:00"/>
    <s v="Same Day"/>
    <s v="RB-19465"/>
    <s v="Rick Bensley"/>
    <x v="2"/>
    <x v="0"/>
    <x v="9"/>
    <x v="8"/>
    <n v="68025"/>
    <x v="2"/>
    <s v="FUR-FU-10001940"/>
    <s v="Furniture"/>
    <s v="Furnishings"/>
    <x v="222"/>
    <n v="15.92"/>
    <n v="2"/>
    <x v="0"/>
    <n v="7.0048000000000004"/>
    <x v="30"/>
    <x v="4"/>
    <x v="3"/>
  </r>
  <r>
    <x v="2026"/>
    <x v="783"/>
    <d v="2017-08-13T00:00:00"/>
    <s v="Standard Class"/>
    <s v="JK-15370"/>
    <s v="Jay Kimmel"/>
    <x v="0"/>
    <x v="0"/>
    <x v="70"/>
    <x v="1"/>
    <n v="92105"/>
    <x v="1"/>
    <s v="TEC-PH-10000439"/>
    <s v="Technology"/>
    <s v="Phones"/>
    <x v="878"/>
    <n v="159.96"/>
    <n v="5"/>
    <x v="2"/>
    <n v="17.9955"/>
    <x v="29"/>
    <x v="6"/>
    <x v="3"/>
  </r>
  <r>
    <x v="2026"/>
    <x v="783"/>
    <d v="2017-08-13T00:00:00"/>
    <s v="Standard Class"/>
    <s v="JK-15370"/>
    <s v="Jay Kimmel"/>
    <x v="0"/>
    <x v="0"/>
    <x v="70"/>
    <x v="1"/>
    <n v="92105"/>
    <x v="1"/>
    <s v="OFF-BI-10000404"/>
    <s v="Office Supplies"/>
    <s v="Binders"/>
    <x v="481"/>
    <n v="13.76"/>
    <n v="2"/>
    <x v="2"/>
    <n v="4.6440000000000001"/>
    <x v="29"/>
    <x v="6"/>
    <x v="3"/>
  </r>
  <r>
    <x v="2027"/>
    <x v="250"/>
    <d v="2016-08-26T00:00:00"/>
    <s v="Standard Class"/>
    <s v="DD-13570"/>
    <s v="Dorothy Dickinson"/>
    <x v="0"/>
    <x v="0"/>
    <x v="12"/>
    <x v="5"/>
    <n v="77041"/>
    <x v="2"/>
    <s v="OFF-BI-10003676"/>
    <s v="Office Supplies"/>
    <s v="Binders"/>
    <x v="824"/>
    <n v="4.3120000000000003"/>
    <n v="2"/>
    <x v="3"/>
    <n v="-6.8992000000000004"/>
    <x v="6"/>
    <x v="6"/>
    <x v="0"/>
  </r>
  <r>
    <x v="2028"/>
    <x v="67"/>
    <d v="2015-09-07T00:00:00"/>
    <s v="Same Day"/>
    <s v="MC-17275"/>
    <s v="Marc Crier"/>
    <x v="0"/>
    <x v="0"/>
    <x v="20"/>
    <x v="15"/>
    <n v="10011"/>
    <x v="3"/>
    <s v="OFF-ST-10002486"/>
    <s v="Office Supplies"/>
    <s v="Storage"/>
    <x v="700"/>
    <n v="13.96"/>
    <n v="2"/>
    <x v="0"/>
    <n v="0.2792"/>
    <x v="29"/>
    <x v="8"/>
    <x v="1"/>
  </r>
  <r>
    <x v="2028"/>
    <x v="67"/>
    <d v="2015-09-07T00:00:00"/>
    <s v="Same Day"/>
    <s v="MC-17275"/>
    <s v="Marc Crier"/>
    <x v="0"/>
    <x v="0"/>
    <x v="20"/>
    <x v="15"/>
    <n v="10011"/>
    <x v="3"/>
    <s v="FUR-TA-10003837"/>
    <s v="Furniture"/>
    <s v="Tables"/>
    <x v="1466"/>
    <n v="27.414000000000001"/>
    <n v="3"/>
    <x v="10"/>
    <n v="-14.1639"/>
    <x v="29"/>
    <x v="8"/>
    <x v="1"/>
  </r>
  <r>
    <x v="2029"/>
    <x v="707"/>
    <d v="2016-01-01T00:00:00"/>
    <s v="Standard Class"/>
    <s v="DL-13495"/>
    <s v="Dionis Lloyd"/>
    <x v="1"/>
    <x v="0"/>
    <x v="66"/>
    <x v="12"/>
    <n v="48227"/>
    <x v="2"/>
    <s v="TEC-PH-10002923"/>
    <s v="Technology"/>
    <s v="Phones"/>
    <x v="687"/>
    <n v="73.98"/>
    <n v="2"/>
    <x v="0"/>
    <n v="19.974599999999999"/>
    <x v="10"/>
    <x v="4"/>
    <x v="1"/>
  </r>
  <r>
    <x v="2029"/>
    <x v="707"/>
    <d v="2016-01-01T00:00:00"/>
    <s v="Standard Class"/>
    <s v="DL-13495"/>
    <s v="Dionis Lloyd"/>
    <x v="1"/>
    <x v="0"/>
    <x v="66"/>
    <x v="12"/>
    <n v="48227"/>
    <x v="2"/>
    <s v="FUR-BO-10004360"/>
    <s v="Furniture"/>
    <s v="Bookcases"/>
    <x v="1617"/>
    <n v="160.97999999999999"/>
    <n v="1"/>
    <x v="0"/>
    <n v="20.927399999999999"/>
    <x v="10"/>
    <x v="4"/>
    <x v="1"/>
  </r>
  <r>
    <x v="2029"/>
    <x v="707"/>
    <d v="2016-01-01T00:00:00"/>
    <s v="Standard Class"/>
    <s v="DL-13495"/>
    <s v="Dionis Lloyd"/>
    <x v="1"/>
    <x v="0"/>
    <x v="66"/>
    <x v="12"/>
    <n v="48227"/>
    <x v="2"/>
    <s v="OFF-PA-10002160"/>
    <s v="Office Supplies"/>
    <s v="Paper"/>
    <x v="1199"/>
    <n v="17.34"/>
    <n v="3"/>
    <x v="0"/>
    <n v="8.4966000000000008"/>
    <x v="10"/>
    <x v="4"/>
    <x v="1"/>
  </r>
  <r>
    <x v="2029"/>
    <x v="707"/>
    <d v="2016-01-01T00:00:00"/>
    <s v="Standard Class"/>
    <s v="DL-13495"/>
    <s v="Dionis Lloyd"/>
    <x v="1"/>
    <x v="0"/>
    <x v="66"/>
    <x v="12"/>
    <n v="48227"/>
    <x v="2"/>
    <s v="OFF-AR-10002375"/>
    <s v="Office Supplies"/>
    <s v="Art"/>
    <x v="831"/>
    <n v="3.28"/>
    <n v="1"/>
    <x v="0"/>
    <n v="0.95120000000000005"/>
    <x v="10"/>
    <x v="4"/>
    <x v="1"/>
  </r>
  <r>
    <x v="2030"/>
    <x v="942"/>
    <d v="2015-05-07T00:00:00"/>
    <s v="Standard Class"/>
    <s v="NC-18625"/>
    <s v="Noah Childs"/>
    <x v="1"/>
    <x v="0"/>
    <x v="12"/>
    <x v="5"/>
    <n v="77095"/>
    <x v="2"/>
    <s v="OFF-LA-10000443"/>
    <s v="Office Supplies"/>
    <s v="Labels"/>
    <x v="1127"/>
    <n v="8.8559999999999999"/>
    <n v="3"/>
    <x v="2"/>
    <n v="2.9889000000000001"/>
    <x v="28"/>
    <x v="5"/>
    <x v="1"/>
  </r>
  <r>
    <x v="2030"/>
    <x v="942"/>
    <d v="2015-05-07T00:00:00"/>
    <s v="Standard Class"/>
    <s v="NC-18625"/>
    <s v="Noah Childs"/>
    <x v="1"/>
    <x v="0"/>
    <x v="12"/>
    <x v="5"/>
    <n v="77095"/>
    <x v="2"/>
    <s v="TEC-PH-10001750"/>
    <s v="Technology"/>
    <s v="Phones"/>
    <x v="977"/>
    <n v="158.376"/>
    <n v="3"/>
    <x v="2"/>
    <n v="13.857900000000001"/>
    <x v="28"/>
    <x v="5"/>
    <x v="1"/>
  </r>
  <r>
    <x v="2031"/>
    <x v="390"/>
    <d v="2016-11-27T00:00:00"/>
    <s v="First Class"/>
    <s v="AC-10450"/>
    <s v="Amy Cox"/>
    <x v="0"/>
    <x v="0"/>
    <x v="4"/>
    <x v="4"/>
    <n v="98105"/>
    <x v="1"/>
    <s v="OFF-BI-10004632"/>
    <s v="Office Supplies"/>
    <s v="Binders"/>
    <x v="569"/>
    <n v="1219.96"/>
    <n v="5"/>
    <x v="2"/>
    <n v="381.23750000000001"/>
    <x v="16"/>
    <x v="0"/>
    <x v="0"/>
  </r>
  <r>
    <x v="2032"/>
    <x v="27"/>
    <d v="2015-11-29T00:00:00"/>
    <s v="Standard Class"/>
    <s v="TS-21340"/>
    <s v="Toby Swindell"/>
    <x v="0"/>
    <x v="0"/>
    <x v="1"/>
    <x v="1"/>
    <n v="90036"/>
    <x v="1"/>
    <s v="OFF-BI-10002813"/>
    <s v="Office Supplies"/>
    <s v="Binders"/>
    <x v="914"/>
    <n v="3.1680000000000001"/>
    <n v="2"/>
    <x v="2"/>
    <n v="0.99"/>
    <x v="16"/>
    <x v="0"/>
    <x v="1"/>
  </r>
  <r>
    <x v="2032"/>
    <x v="27"/>
    <d v="2015-11-29T00:00:00"/>
    <s v="Standard Class"/>
    <s v="TS-21340"/>
    <s v="Toby Swindell"/>
    <x v="0"/>
    <x v="0"/>
    <x v="1"/>
    <x v="1"/>
    <n v="90036"/>
    <x v="1"/>
    <s v="OFF-PA-10002005"/>
    <s v="Office Supplies"/>
    <s v="Paper"/>
    <x v="510"/>
    <n v="19.440000000000001"/>
    <n v="3"/>
    <x v="0"/>
    <n v="9.3312000000000008"/>
    <x v="16"/>
    <x v="0"/>
    <x v="1"/>
  </r>
  <r>
    <x v="2032"/>
    <x v="27"/>
    <d v="2015-11-29T00:00:00"/>
    <s v="Standard Class"/>
    <s v="TS-21340"/>
    <s v="Toby Swindell"/>
    <x v="0"/>
    <x v="0"/>
    <x v="1"/>
    <x v="1"/>
    <n v="90036"/>
    <x v="1"/>
    <s v="OFF-ST-10000060"/>
    <s v="Office Supplies"/>
    <s v="Storage"/>
    <x v="392"/>
    <n v="454.86"/>
    <n v="7"/>
    <x v="0"/>
    <n v="54.583199999999998"/>
    <x v="16"/>
    <x v="0"/>
    <x v="1"/>
  </r>
  <r>
    <x v="2032"/>
    <x v="27"/>
    <d v="2015-11-29T00:00:00"/>
    <s v="Standard Class"/>
    <s v="TS-21340"/>
    <s v="Toby Swindell"/>
    <x v="0"/>
    <x v="0"/>
    <x v="1"/>
    <x v="1"/>
    <n v="90036"/>
    <x v="1"/>
    <s v="OFF-BI-10002706"/>
    <s v="Office Supplies"/>
    <s v="Binders"/>
    <x v="276"/>
    <n v="91.391999999999996"/>
    <n v="8"/>
    <x v="2"/>
    <n v="29.702400000000001"/>
    <x v="16"/>
    <x v="0"/>
    <x v="1"/>
  </r>
  <r>
    <x v="2033"/>
    <x v="507"/>
    <d v="2017-09-10T00:00:00"/>
    <s v="Standard Class"/>
    <s v="MM-17920"/>
    <s v="Michael Moore"/>
    <x v="0"/>
    <x v="0"/>
    <x v="10"/>
    <x v="9"/>
    <n v="19120"/>
    <x v="3"/>
    <s v="TEC-AC-10000199"/>
    <s v="Technology"/>
    <s v="Accessories"/>
    <x v="1618"/>
    <n v="19.04"/>
    <n v="4"/>
    <x v="2"/>
    <n v="-1.4279999999999999"/>
    <x v="18"/>
    <x v="8"/>
    <x v="3"/>
  </r>
  <r>
    <x v="2034"/>
    <x v="943"/>
    <d v="2017-05-12T00:00:00"/>
    <s v="Same Day"/>
    <s v="LP-17080"/>
    <s v="Liz Pelletier"/>
    <x v="0"/>
    <x v="0"/>
    <x v="4"/>
    <x v="4"/>
    <n v="98103"/>
    <x v="1"/>
    <s v="OFF-PA-10002870"/>
    <s v="Office Supplies"/>
    <s v="Paper"/>
    <x v="902"/>
    <n v="37.44"/>
    <n v="6"/>
    <x v="0"/>
    <n v="16.847999999999999"/>
    <x v="2"/>
    <x v="5"/>
    <x v="3"/>
  </r>
  <r>
    <x v="2034"/>
    <x v="943"/>
    <d v="2017-05-12T00:00:00"/>
    <s v="Same Day"/>
    <s v="LP-17080"/>
    <s v="Liz Pelletier"/>
    <x v="0"/>
    <x v="0"/>
    <x v="4"/>
    <x v="4"/>
    <n v="98103"/>
    <x v="1"/>
    <s v="OFF-LA-10004545"/>
    <s v="Office Supplies"/>
    <s v="Labels"/>
    <x v="1337"/>
    <n v="37.590000000000003"/>
    <n v="3"/>
    <x v="0"/>
    <n v="17.667300000000001"/>
    <x v="2"/>
    <x v="5"/>
    <x v="3"/>
  </r>
  <r>
    <x v="2034"/>
    <x v="943"/>
    <d v="2017-05-12T00:00:00"/>
    <s v="Same Day"/>
    <s v="LP-17080"/>
    <s v="Liz Pelletier"/>
    <x v="0"/>
    <x v="0"/>
    <x v="4"/>
    <x v="4"/>
    <n v="98103"/>
    <x v="1"/>
    <s v="OFF-BI-10000962"/>
    <s v="Office Supplies"/>
    <s v="Binders"/>
    <x v="1513"/>
    <n v="26.032"/>
    <n v="2"/>
    <x v="2"/>
    <n v="9.4366000000000003"/>
    <x v="2"/>
    <x v="5"/>
    <x v="3"/>
  </r>
  <r>
    <x v="2035"/>
    <x v="218"/>
    <d v="2014-05-18T00:00:00"/>
    <s v="Standard Class"/>
    <s v="BG-11695"/>
    <s v="Brooke Gillingham"/>
    <x v="1"/>
    <x v="0"/>
    <x v="232"/>
    <x v="15"/>
    <n v="13601"/>
    <x v="3"/>
    <s v="OFF-AP-10004249"/>
    <s v="Office Supplies"/>
    <s v="Appliances"/>
    <x v="360"/>
    <n v="35.909999999999997"/>
    <n v="3"/>
    <x v="0"/>
    <n v="9.6957000000000004"/>
    <x v="2"/>
    <x v="5"/>
    <x v="2"/>
  </r>
  <r>
    <x v="2036"/>
    <x v="944"/>
    <d v="2017-07-31T00:00:00"/>
    <s v="Second Class"/>
    <s v="MG-18145"/>
    <s v="Mike Gockenbach"/>
    <x v="0"/>
    <x v="0"/>
    <x v="108"/>
    <x v="2"/>
    <n v="32216"/>
    <x v="0"/>
    <s v="FUR-FU-10001602"/>
    <s v="Furniture"/>
    <s v="Furnishings"/>
    <x v="766"/>
    <n v="91.031999999999996"/>
    <n v="3"/>
    <x v="2"/>
    <n v="-2.2757999999999998"/>
    <x v="8"/>
    <x v="7"/>
    <x v="3"/>
  </r>
  <r>
    <x v="2037"/>
    <x v="636"/>
    <d v="2017-05-09T00:00:00"/>
    <s v="First Class"/>
    <s v="GZ-14470"/>
    <s v="Gary Zandusky"/>
    <x v="0"/>
    <x v="0"/>
    <x v="81"/>
    <x v="17"/>
    <n v="22204"/>
    <x v="0"/>
    <s v="OFF-AR-10003179"/>
    <s v="Office Supplies"/>
    <s v="Art"/>
    <x v="1574"/>
    <n v="54.66"/>
    <n v="6"/>
    <x v="0"/>
    <n v="18.037800000000001"/>
    <x v="24"/>
    <x v="5"/>
    <x v="3"/>
  </r>
  <r>
    <x v="2038"/>
    <x v="111"/>
    <d v="2014-09-24T00:00:00"/>
    <s v="Standard Class"/>
    <s v="JL-15835"/>
    <s v="John Lee"/>
    <x v="0"/>
    <x v="0"/>
    <x v="35"/>
    <x v="3"/>
    <n v="28205"/>
    <x v="0"/>
    <s v="OFF-ST-10003722"/>
    <s v="Office Supplies"/>
    <s v="Storage"/>
    <x v="767"/>
    <n v="67.343999999999994"/>
    <n v="6"/>
    <x v="2"/>
    <n v="7.5762"/>
    <x v="12"/>
    <x v="8"/>
    <x v="2"/>
  </r>
  <r>
    <x v="2038"/>
    <x v="111"/>
    <d v="2014-09-24T00:00:00"/>
    <s v="Standard Class"/>
    <s v="JL-15835"/>
    <s v="John Lee"/>
    <x v="0"/>
    <x v="0"/>
    <x v="35"/>
    <x v="3"/>
    <n v="28205"/>
    <x v="0"/>
    <s v="TEC-MA-10001127"/>
    <s v="Technology"/>
    <s v="Machines"/>
    <x v="1619"/>
    <n v="2624.9850000000001"/>
    <n v="3"/>
    <x v="5"/>
    <n v="-944.99459999999999"/>
    <x v="12"/>
    <x v="8"/>
    <x v="2"/>
  </r>
  <r>
    <x v="2039"/>
    <x v="368"/>
    <d v="2015-04-04T00:00:00"/>
    <s v="Standard Class"/>
    <s v="DO-13435"/>
    <s v="Denny Ordway"/>
    <x v="0"/>
    <x v="0"/>
    <x v="4"/>
    <x v="4"/>
    <n v="98103"/>
    <x v="1"/>
    <s v="OFF-AP-10001947"/>
    <s v="Office Supplies"/>
    <s v="Appliances"/>
    <x v="1537"/>
    <n v="73.28"/>
    <n v="4"/>
    <x v="0"/>
    <n v="21.251200000000001"/>
    <x v="25"/>
    <x v="10"/>
    <x v="1"/>
  </r>
  <r>
    <x v="2040"/>
    <x v="728"/>
    <d v="2014-11-25T00:00:00"/>
    <s v="Standard Class"/>
    <s v="AB-10600"/>
    <s v="Ann Blume"/>
    <x v="1"/>
    <x v="0"/>
    <x v="22"/>
    <x v="10"/>
    <n v="60623"/>
    <x v="2"/>
    <s v="OFF-BI-10001107"/>
    <s v="Office Supplies"/>
    <s v="Binders"/>
    <x v="497"/>
    <n v="14.48"/>
    <n v="5"/>
    <x v="3"/>
    <n v="-23.891999999999999"/>
    <x v="15"/>
    <x v="0"/>
    <x v="2"/>
  </r>
  <r>
    <x v="2041"/>
    <x v="740"/>
    <d v="2015-07-09T00:00:00"/>
    <s v="Standard Class"/>
    <s v="KB-16315"/>
    <s v="Karl Braun"/>
    <x v="0"/>
    <x v="0"/>
    <x v="389"/>
    <x v="2"/>
    <n v="33021"/>
    <x v="0"/>
    <s v="OFF-PA-10000349"/>
    <s v="Office Supplies"/>
    <s v="Paper"/>
    <x v="33"/>
    <n v="11.952"/>
    <n v="3"/>
    <x v="2"/>
    <n v="4.0338000000000003"/>
    <x v="28"/>
    <x v="7"/>
    <x v="1"/>
  </r>
  <r>
    <x v="2041"/>
    <x v="740"/>
    <d v="2015-07-09T00:00:00"/>
    <s v="Standard Class"/>
    <s v="KB-16315"/>
    <s v="Karl Braun"/>
    <x v="0"/>
    <x v="0"/>
    <x v="389"/>
    <x v="2"/>
    <n v="33021"/>
    <x v="0"/>
    <s v="OFF-PA-10003349"/>
    <s v="Office Supplies"/>
    <s v="Paper"/>
    <x v="220"/>
    <n v="15.552"/>
    <n v="3"/>
    <x v="2"/>
    <n v="5.6375999999999999"/>
    <x v="28"/>
    <x v="7"/>
    <x v="1"/>
  </r>
  <r>
    <x v="2042"/>
    <x v="78"/>
    <d v="2014-09-13T00:00:00"/>
    <s v="Standard Class"/>
    <s v="TT-21070"/>
    <s v="Ted Trevino"/>
    <x v="0"/>
    <x v="0"/>
    <x v="269"/>
    <x v="17"/>
    <n v="23320"/>
    <x v="0"/>
    <s v="OFF-FA-10002280"/>
    <s v="Office Supplies"/>
    <s v="Fasteners"/>
    <x v="659"/>
    <n v="45"/>
    <n v="9"/>
    <x v="0"/>
    <n v="21.6"/>
    <x v="0"/>
    <x v="8"/>
    <x v="2"/>
  </r>
  <r>
    <x v="2042"/>
    <x v="78"/>
    <d v="2014-09-13T00:00:00"/>
    <s v="Standard Class"/>
    <s v="TT-21070"/>
    <s v="Ted Trevino"/>
    <x v="0"/>
    <x v="0"/>
    <x v="269"/>
    <x v="17"/>
    <n v="23320"/>
    <x v="0"/>
    <s v="TEC-MA-10000029"/>
    <s v="Technology"/>
    <s v="Machines"/>
    <x v="381"/>
    <n v="209.97"/>
    <n v="3"/>
    <x v="0"/>
    <n v="90.287099999999995"/>
    <x v="0"/>
    <x v="8"/>
    <x v="2"/>
  </r>
  <r>
    <x v="2043"/>
    <x v="280"/>
    <d v="2017-10-08T00:00:00"/>
    <s v="Standard Class"/>
    <s v="PV-18985"/>
    <s v="Paul Van Hugh"/>
    <x v="2"/>
    <x v="0"/>
    <x v="1"/>
    <x v="1"/>
    <n v="90036"/>
    <x v="1"/>
    <s v="OFF-BI-10002854"/>
    <s v="Office Supplies"/>
    <s v="Binders"/>
    <x v="904"/>
    <n v="112.12"/>
    <n v="5"/>
    <x v="2"/>
    <n v="42.045000000000002"/>
    <x v="28"/>
    <x v="2"/>
    <x v="3"/>
  </r>
  <r>
    <x v="2043"/>
    <x v="280"/>
    <d v="2017-10-08T00:00:00"/>
    <s v="Standard Class"/>
    <s v="PV-18985"/>
    <s v="Paul Van Hugh"/>
    <x v="2"/>
    <x v="0"/>
    <x v="1"/>
    <x v="1"/>
    <n v="90036"/>
    <x v="1"/>
    <s v="OFF-ST-10003716"/>
    <s v="Office Supplies"/>
    <s v="Storage"/>
    <x v="898"/>
    <n v="1575.14"/>
    <n v="7"/>
    <x v="0"/>
    <n v="204.76820000000001"/>
    <x v="28"/>
    <x v="2"/>
    <x v="3"/>
  </r>
  <r>
    <x v="2044"/>
    <x v="123"/>
    <d v="2017-11-23T00:00:00"/>
    <s v="Standard Class"/>
    <s v="DD-13570"/>
    <s v="Dorothy Dickinson"/>
    <x v="0"/>
    <x v="0"/>
    <x v="166"/>
    <x v="17"/>
    <n v="22304"/>
    <x v="0"/>
    <s v="OFF-FA-10000624"/>
    <s v="Office Supplies"/>
    <s v="Fasteners"/>
    <x v="294"/>
    <n v="25.06"/>
    <n v="7"/>
    <x v="0"/>
    <n v="12.53"/>
    <x v="12"/>
    <x v="0"/>
    <x v="3"/>
  </r>
  <r>
    <x v="2045"/>
    <x v="945"/>
    <d v="2017-01-01T00:00:00"/>
    <s v="First Class"/>
    <s v="KD-16495"/>
    <s v="Keith Dawkins"/>
    <x v="1"/>
    <x v="0"/>
    <x v="390"/>
    <x v="5"/>
    <n v="77536"/>
    <x v="2"/>
    <s v="OFF-BI-10004654"/>
    <s v="Office Supplies"/>
    <s v="Binders"/>
    <x v="68"/>
    <n v="6.9240000000000004"/>
    <n v="6"/>
    <x v="3"/>
    <n v="-10.385999999999999"/>
    <x v="17"/>
    <x v="4"/>
    <x v="0"/>
  </r>
  <r>
    <x v="2046"/>
    <x v="96"/>
    <d v="2017-12-04T00:00:00"/>
    <s v="First Class"/>
    <s v="RA-19285"/>
    <s v="Ralph Arnett"/>
    <x v="0"/>
    <x v="0"/>
    <x v="10"/>
    <x v="9"/>
    <n v="19120"/>
    <x v="3"/>
    <s v="OFF-ST-10001228"/>
    <s v="Office Supplies"/>
    <s v="Storage"/>
    <x v="450"/>
    <n v="37.392000000000003"/>
    <n v="3"/>
    <x v="2"/>
    <n v="2.3370000000000002"/>
    <x v="26"/>
    <x v="4"/>
    <x v="3"/>
  </r>
  <r>
    <x v="2046"/>
    <x v="96"/>
    <d v="2017-12-04T00:00:00"/>
    <s v="First Class"/>
    <s v="RA-19285"/>
    <s v="Ralph Arnett"/>
    <x v="0"/>
    <x v="0"/>
    <x v="10"/>
    <x v="9"/>
    <n v="19120"/>
    <x v="3"/>
    <s v="FUR-FU-10003798"/>
    <s v="Furniture"/>
    <s v="Furnishings"/>
    <x v="1604"/>
    <n v="79.12"/>
    <n v="5"/>
    <x v="2"/>
    <n v="13.846"/>
    <x v="26"/>
    <x v="4"/>
    <x v="3"/>
  </r>
  <r>
    <x v="2047"/>
    <x v="900"/>
    <d v="2016-06-17T00:00:00"/>
    <s v="Standard Class"/>
    <s v="SS-20590"/>
    <s v="Sonia Sunley"/>
    <x v="0"/>
    <x v="0"/>
    <x v="391"/>
    <x v="41"/>
    <n v="67212"/>
    <x v="2"/>
    <s v="OFF-LA-10003148"/>
    <s v="Office Supplies"/>
    <s v="Labels"/>
    <x v="166"/>
    <n v="18.899999999999999"/>
    <n v="3"/>
    <x v="0"/>
    <n v="8.6940000000000008"/>
    <x v="7"/>
    <x v="1"/>
    <x v="0"/>
  </r>
  <r>
    <x v="2048"/>
    <x v="946"/>
    <d v="2014-05-23T00:00:00"/>
    <s v="Standard Class"/>
    <s v="JH-15820"/>
    <s v="John Huston"/>
    <x v="0"/>
    <x v="0"/>
    <x v="297"/>
    <x v="12"/>
    <n v="48640"/>
    <x v="2"/>
    <s v="OFF-BI-10001249"/>
    <s v="Office Supplies"/>
    <s v="Binders"/>
    <x v="1191"/>
    <n v="57.42"/>
    <n v="9"/>
    <x v="0"/>
    <n v="26.4132"/>
    <x v="12"/>
    <x v="5"/>
    <x v="2"/>
  </r>
  <r>
    <x v="2049"/>
    <x v="289"/>
    <d v="2017-02-06T00:00:00"/>
    <s v="Standard Class"/>
    <s v="EH-14125"/>
    <s v="Eugene Hildebrand"/>
    <x v="2"/>
    <x v="0"/>
    <x v="8"/>
    <x v="1"/>
    <n v="94110"/>
    <x v="1"/>
    <s v="OFF-AR-10003759"/>
    <s v="Office Supplies"/>
    <s v="Art"/>
    <x v="846"/>
    <n v="12.74"/>
    <n v="7"/>
    <x v="0"/>
    <n v="5.7329999999999997"/>
    <x v="17"/>
    <x v="9"/>
    <x v="3"/>
  </r>
  <r>
    <x v="2049"/>
    <x v="289"/>
    <d v="2017-02-06T00:00:00"/>
    <s v="Standard Class"/>
    <s v="EH-14125"/>
    <s v="Eugene Hildebrand"/>
    <x v="2"/>
    <x v="0"/>
    <x v="8"/>
    <x v="1"/>
    <n v="94110"/>
    <x v="1"/>
    <s v="OFF-AR-10001227"/>
    <s v="Office Supplies"/>
    <s v="Art"/>
    <x v="1620"/>
    <n v="8.82"/>
    <n v="3"/>
    <x v="0"/>
    <n v="2.3814000000000002"/>
    <x v="17"/>
    <x v="9"/>
    <x v="3"/>
  </r>
  <r>
    <x v="2049"/>
    <x v="289"/>
    <d v="2017-02-06T00:00:00"/>
    <s v="Standard Class"/>
    <s v="EH-14125"/>
    <s v="Eugene Hildebrand"/>
    <x v="2"/>
    <x v="0"/>
    <x v="8"/>
    <x v="1"/>
    <n v="94110"/>
    <x v="1"/>
    <s v="FUR-CH-10000863"/>
    <s v="Furniture"/>
    <s v="Chairs"/>
    <x v="83"/>
    <n v="120.78400000000001"/>
    <n v="1"/>
    <x v="2"/>
    <n v="-13.588200000000001"/>
    <x v="17"/>
    <x v="9"/>
    <x v="3"/>
  </r>
  <r>
    <x v="2050"/>
    <x v="109"/>
    <d v="2015-12-04T00:00:00"/>
    <s v="Standard Class"/>
    <s v="TP-21415"/>
    <s v="Tom Prescott"/>
    <x v="0"/>
    <x v="0"/>
    <x v="210"/>
    <x v="15"/>
    <n v="11520"/>
    <x v="3"/>
    <s v="FUR-FU-10004017"/>
    <s v="Furniture"/>
    <s v="Furnishings"/>
    <x v="217"/>
    <n v="322.58999999999997"/>
    <n v="3"/>
    <x v="0"/>
    <n v="64.518000000000001"/>
    <x v="22"/>
    <x v="0"/>
    <x v="1"/>
  </r>
  <r>
    <x v="2051"/>
    <x v="436"/>
    <d v="2017-10-28T00:00:00"/>
    <s v="Standard Class"/>
    <s v="RB-19330"/>
    <s v="Randy Bradley"/>
    <x v="0"/>
    <x v="0"/>
    <x v="89"/>
    <x v="5"/>
    <n v="78745"/>
    <x v="2"/>
    <s v="OFF-BI-10000962"/>
    <s v="Office Supplies"/>
    <s v="Binders"/>
    <x v="1513"/>
    <n v="9.7620000000000005"/>
    <n v="3"/>
    <x v="3"/>
    <n v="-15.1311"/>
    <x v="27"/>
    <x v="2"/>
    <x v="3"/>
  </r>
  <r>
    <x v="2051"/>
    <x v="436"/>
    <d v="2017-10-28T00:00:00"/>
    <s v="Standard Class"/>
    <s v="RB-19330"/>
    <s v="Randy Bradley"/>
    <x v="0"/>
    <x v="0"/>
    <x v="89"/>
    <x v="5"/>
    <n v="78745"/>
    <x v="2"/>
    <s v="OFF-ST-10004507"/>
    <s v="Office Supplies"/>
    <s v="Storage"/>
    <x v="457"/>
    <n v="13.72"/>
    <n v="1"/>
    <x v="2"/>
    <n v="1.2004999999999999"/>
    <x v="27"/>
    <x v="2"/>
    <x v="3"/>
  </r>
  <r>
    <x v="2051"/>
    <x v="436"/>
    <d v="2017-10-28T00:00:00"/>
    <s v="Standard Class"/>
    <s v="RB-19330"/>
    <s v="Randy Bradley"/>
    <x v="0"/>
    <x v="0"/>
    <x v="89"/>
    <x v="5"/>
    <n v="78745"/>
    <x v="2"/>
    <s v="TEC-AC-10002942"/>
    <s v="Technology"/>
    <s v="Accessories"/>
    <x v="1606"/>
    <n v="55.2"/>
    <n v="1"/>
    <x v="2"/>
    <n v="-2.0699999999999998"/>
    <x v="27"/>
    <x v="2"/>
    <x v="3"/>
  </r>
  <r>
    <x v="2051"/>
    <x v="436"/>
    <d v="2017-10-28T00:00:00"/>
    <s v="Standard Class"/>
    <s v="RB-19330"/>
    <s v="Randy Bradley"/>
    <x v="0"/>
    <x v="0"/>
    <x v="89"/>
    <x v="5"/>
    <n v="78745"/>
    <x v="2"/>
    <s v="OFF-ST-10002344"/>
    <s v="Office Supplies"/>
    <s v="Storage"/>
    <x v="865"/>
    <n v="259.13600000000002"/>
    <n v="4"/>
    <x v="2"/>
    <n v="-58.305599999999998"/>
    <x v="27"/>
    <x v="2"/>
    <x v="3"/>
  </r>
  <r>
    <x v="2052"/>
    <x v="210"/>
    <d v="2017-09-11T00:00:00"/>
    <s v="Standard Class"/>
    <s v="CB-12025"/>
    <s v="Cassandra Brandow"/>
    <x v="0"/>
    <x v="0"/>
    <x v="10"/>
    <x v="9"/>
    <n v="19134"/>
    <x v="3"/>
    <s v="OFF-LA-10002475"/>
    <s v="Office Supplies"/>
    <s v="Labels"/>
    <x v="149"/>
    <n v="29.24"/>
    <n v="5"/>
    <x v="2"/>
    <n v="9.8684999999999992"/>
    <x v="29"/>
    <x v="8"/>
    <x v="3"/>
  </r>
  <r>
    <x v="2052"/>
    <x v="210"/>
    <d v="2017-09-11T00:00:00"/>
    <s v="Standard Class"/>
    <s v="CB-12025"/>
    <s v="Cassandra Brandow"/>
    <x v="0"/>
    <x v="0"/>
    <x v="10"/>
    <x v="9"/>
    <n v="19134"/>
    <x v="3"/>
    <s v="OFF-PA-10003072"/>
    <s v="Office Supplies"/>
    <s v="Paper"/>
    <x v="927"/>
    <n v="15.552"/>
    <n v="3"/>
    <x v="2"/>
    <n v="5.4432"/>
    <x v="29"/>
    <x v="8"/>
    <x v="3"/>
  </r>
  <r>
    <x v="2052"/>
    <x v="210"/>
    <d v="2017-09-11T00:00:00"/>
    <s v="Standard Class"/>
    <s v="CB-12025"/>
    <s v="Cassandra Brandow"/>
    <x v="0"/>
    <x v="0"/>
    <x v="10"/>
    <x v="9"/>
    <n v="19134"/>
    <x v="3"/>
    <s v="OFF-EN-10001509"/>
    <s v="Office Supplies"/>
    <s v="Envelopes"/>
    <x v="29"/>
    <n v="4.8959999999999999"/>
    <n v="3"/>
    <x v="2"/>
    <n v="1.6524000000000001"/>
    <x v="29"/>
    <x v="8"/>
    <x v="3"/>
  </r>
  <r>
    <x v="2053"/>
    <x v="723"/>
    <d v="2017-01-03T00:00:00"/>
    <s v="Standard Class"/>
    <s v="MP-17965"/>
    <s v="Michael Paige"/>
    <x v="1"/>
    <x v="0"/>
    <x v="39"/>
    <x v="18"/>
    <n v="37620"/>
    <x v="0"/>
    <s v="OFF-BI-10004781"/>
    <s v="Office Supplies"/>
    <s v="Binders"/>
    <x v="133"/>
    <n v="38.088000000000001"/>
    <n v="4"/>
    <x v="6"/>
    <n v="-27.9312"/>
    <x v="25"/>
    <x v="4"/>
    <x v="0"/>
  </r>
  <r>
    <x v="2053"/>
    <x v="723"/>
    <d v="2017-01-03T00:00:00"/>
    <s v="Standard Class"/>
    <s v="MP-17965"/>
    <s v="Michael Paige"/>
    <x v="1"/>
    <x v="0"/>
    <x v="39"/>
    <x v="18"/>
    <n v="37620"/>
    <x v="0"/>
    <s v="OFF-BI-10000145"/>
    <s v="Office Supplies"/>
    <s v="Binders"/>
    <x v="742"/>
    <n v="2.8079999999999998"/>
    <n v="3"/>
    <x v="6"/>
    <n v="-1.9656"/>
    <x v="25"/>
    <x v="4"/>
    <x v="0"/>
  </r>
  <r>
    <x v="2054"/>
    <x v="901"/>
    <d v="2015-12-09T00:00:00"/>
    <s v="Second Class"/>
    <s v="SW-20245"/>
    <s v="Scot Wooten"/>
    <x v="0"/>
    <x v="0"/>
    <x v="10"/>
    <x v="9"/>
    <n v="19140"/>
    <x v="3"/>
    <s v="TEC-AC-10003280"/>
    <s v="Technology"/>
    <s v="Accessories"/>
    <x v="1037"/>
    <n v="47.984000000000002"/>
    <n v="2"/>
    <x v="2"/>
    <n v="0.5998"/>
    <x v="5"/>
    <x v="4"/>
    <x v="1"/>
  </r>
  <r>
    <x v="2054"/>
    <x v="901"/>
    <d v="2015-12-09T00:00:00"/>
    <s v="Second Class"/>
    <s v="SW-20245"/>
    <s v="Scot Wooten"/>
    <x v="0"/>
    <x v="0"/>
    <x v="10"/>
    <x v="9"/>
    <n v="19140"/>
    <x v="3"/>
    <s v="OFF-BI-10001107"/>
    <s v="Office Supplies"/>
    <s v="Binders"/>
    <x v="497"/>
    <n v="26.064"/>
    <n v="6"/>
    <x v="6"/>
    <n v="-19.982399999999998"/>
    <x v="5"/>
    <x v="4"/>
    <x v="1"/>
  </r>
  <r>
    <x v="2055"/>
    <x v="301"/>
    <d v="2014-11-08T00:00:00"/>
    <s v="Standard Class"/>
    <s v="SM-20950"/>
    <s v="Suzanne McNair"/>
    <x v="1"/>
    <x v="0"/>
    <x v="22"/>
    <x v="10"/>
    <n v="60610"/>
    <x v="2"/>
    <s v="OFF-PA-10000533"/>
    <s v="Office Supplies"/>
    <s v="Paper"/>
    <x v="1205"/>
    <n v="15.696"/>
    <n v="3"/>
    <x v="2"/>
    <n v="5.1012000000000004"/>
    <x v="26"/>
    <x v="0"/>
    <x v="2"/>
  </r>
  <r>
    <x v="2056"/>
    <x v="947"/>
    <d v="2016-04-23T00:00:00"/>
    <s v="Standard Class"/>
    <s v="AP-10915"/>
    <s v="Arthur Prichep"/>
    <x v="0"/>
    <x v="0"/>
    <x v="38"/>
    <x v="32"/>
    <n v="31907"/>
    <x v="0"/>
    <s v="OFF-AR-10003056"/>
    <s v="Office Supplies"/>
    <s v="Art"/>
    <x v="18"/>
    <n v="12.84"/>
    <n v="3"/>
    <x v="0"/>
    <n v="3.7235999999999998"/>
    <x v="9"/>
    <x v="3"/>
    <x v="0"/>
  </r>
  <r>
    <x v="2057"/>
    <x v="304"/>
    <d v="2017-05-18T00:00:00"/>
    <s v="Standard Class"/>
    <s v="AH-10465"/>
    <s v="Amy Hunt"/>
    <x v="0"/>
    <x v="0"/>
    <x v="20"/>
    <x v="15"/>
    <n v="10035"/>
    <x v="3"/>
    <s v="TEC-PH-10002834"/>
    <s v="Technology"/>
    <s v="Phones"/>
    <x v="1387"/>
    <n v="539.97"/>
    <n v="3"/>
    <x v="0"/>
    <n v="134.99250000000001"/>
    <x v="19"/>
    <x v="5"/>
    <x v="3"/>
  </r>
  <r>
    <x v="2057"/>
    <x v="304"/>
    <d v="2017-05-18T00:00:00"/>
    <s v="Standard Class"/>
    <s v="AH-10465"/>
    <s v="Amy Hunt"/>
    <x v="0"/>
    <x v="0"/>
    <x v="20"/>
    <x v="15"/>
    <n v="10035"/>
    <x v="3"/>
    <s v="OFF-ST-10002214"/>
    <s v="Office Supplies"/>
    <s v="Storage"/>
    <x v="1003"/>
    <n v="22.58"/>
    <n v="2"/>
    <x v="0"/>
    <n v="5.8708"/>
    <x v="19"/>
    <x v="5"/>
    <x v="3"/>
  </r>
  <r>
    <x v="2058"/>
    <x v="948"/>
    <d v="2015-03-18T00:00:00"/>
    <s v="Standard Class"/>
    <s v="EP-13915"/>
    <s v="Emily Phan"/>
    <x v="0"/>
    <x v="0"/>
    <x v="18"/>
    <x v="38"/>
    <n v="3820"/>
    <x v="3"/>
    <s v="OFF-LA-10004484"/>
    <s v="Office Supplies"/>
    <s v="Labels"/>
    <x v="617"/>
    <n v="16.52"/>
    <n v="4"/>
    <x v="0"/>
    <n v="7.5991999999999997"/>
    <x v="19"/>
    <x v="10"/>
    <x v="1"/>
  </r>
  <r>
    <x v="2058"/>
    <x v="948"/>
    <d v="2015-03-18T00:00:00"/>
    <s v="Standard Class"/>
    <s v="EP-13915"/>
    <s v="Emily Phan"/>
    <x v="0"/>
    <x v="0"/>
    <x v="18"/>
    <x v="38"/>
    <n v="3820"/>
    <x v="3"/>
    <s v="OFF-BI-10003091"/>
    <s v="Office Supplies"/>
    <s v="Binders"/>
    <x v="1174"/>
    <n v="671.94"/>
    <n v="3"/>
    <x v="0"/>
    <n v="315.81180000000001"/>
    <x v="19"/>
    <x v="10"/>
    <x v="1"/>
  </r>
  <r>
    <x v="2059"/>
    <x v="424"/>
    <d v="2017-01-16T00:00:00"/>
    <s v="First Class"/>
    <s v="TP-21565"/>
    <s v="Tracy Poddar"/>
    <x v="1"/>
    <x v="0"/>
    <x v="34"/>
    <x v="22"/>
    <n v="80013"/>
    <x v="1"/>
    <s v="TEC-AC-10003027"/>
    <s v="Technology"/>
    <s v="Accessories"/>
    <x v="25"/>
    <n v="169.06399999999999"/>
    <n v="7"/>
    <x v="2"/>
    <n v="-14.793100000000001"/>
    <x v="19"/>
    <x v="9"/>
    <x v="3"/>
  </r>
  <r>
    <x v="2059"/>
    <x v="424"/>
    <d v="2017-01-16T00:00:00"/>
    <s v="First Class"/>
    <s v="TP-21565"/>
    <s v="Tracy Poddar"/>
    <x v="1"/>
    <x v="0"/>
    <x v="34"/>
    <x v="22"/>
    <n v="80013"/>
    <x v="1"/>
    <s v="OFF-ST-10003638"/>
    <s v="Office Supplies"/>
    <s v="Storage"/>
    <x v="1231"/>
    <n v="168.624"/>
    <n v="9"/>
    <x v="2"/>
    <n v="14.7546"/>
    <x v="19"/>
    <x v="9"/>
    <x v="3"/>
  </r>
  <r>
    <x v="2060"/>
    <x v="936"/>
    <d v="2015-03-13T00:00:00"/>
    <s v="Standard Class"/>
    <s v="AR-10825"/>
    <s v="Anthony Rawles"/>
    <x v="1"/>
    <x v="0"/>
    <x v="85"/>
    <x v="15"/>
    <n v="11561"/>
    <x v="3"/>
    <s v="OFF-PA-10003848"/>
    <s v="Office Supplies"/>
    <s v="Paper"/>
    <x v="1451"/>
    <n v="19.440000000000001"/>
    <n v="3"/>
    <x v="0"/>
    <n v="9.3312000000000008"/>
    <x v="0"/>
    <x v="10"/>
    <x v="1"/>
  </r>
  <r>
    <x v="2061"/>
    <x v="856"/>
    <d v="2014-10-13T00:00:00"/>
    <s v="First Class"/>
    <s v="HA-14920"/>
    <s v="Helen Andreada"/>
    <x v="0"/>
    <x v="0"/>
    <x v="45"/>
    <x v="1"/>
    <n v="91104"/>
    <x v="1"/>
    <s v="OFF-ST-10002352"/>
    <s v="Office Supplies"/>
    <s v="Storage"/>
    <x v="855"/>
    <n v="31.92"/>
    <n v="4"/>
    <x v="0"/>
    <n v="8.2992000000000008"/>
    <x v="2"/>
    <x v="2"/>
    <x v="2"/>
  </r>
  <r>
    <x v="2061"/>
    <x v="856"/>
    <d v="2014-10-13T00:00:00"/>
    <s v="First Class"/>
    <s v="HA-14920"/>
    <s v="Helen Andreada"/>
    <x v="0"/>
    <x v="0"/>
    <x v="45"/>
    <x v="1"/>
    <n v="91104"/>
    <x v="1"/>
    <s v="FUR-CH-10000229"/>
    <s v="Furniture"/>
    <s v="Chairs"/>
    <x v="1621"/>
    <n v="433.56799999999998"/>
    <n v="2"/>
    <x v="2"/>
    <n v="-65.035200000000003"/>
    <x v="2"/>
    <x v="2"/>
    <x v="2"/>
  </r>
  <r>
    <x v="2062"/>
    <x v="657"/>
    <d v="2015-04-14T00:00:00"/>
    <s v="First Class"/>
    <s v="HJ-14875"/>
    <s v="Heather Jas"/>
    <x v="2"/>
    <x v="0"/>
    <x v="123"/>
    <x v="16"/>
    <n v="85204"/>
    <x v="1"/>
    <s v="OFF-PA-10000788"/>
    <s v="Office Supplies"/>
    <s v="Paper"/>
    <x v="738"/>
    <n v="31.103999999999999"/>
    <n v="6"/>
    <x v="2"/>
    <n v="10.8864"/>
    <x v="7"/>
    <x v="3"/>
    <x v="1"/>
  </r>
  <r>
    <x v="2062"/>
    <x v="657"/>
    <d v="2015-04-14T00:00:00"/>
    <s v="First Class"/>
    <s v="HJ-14875"/>
    <s v="Heather Jas"/>
    <x v="2"/>
    <x v="0"/>
    <x v="123"/>
    <x v="16"/>
    <n v="85204"/>
    <x v="1"/>
    <s v="OFF-PA-10002968"/>
    <s v="Office Supplies"/>
    <s v="Paper"/>
    <x v="918"/>
    <n v="54.816000000000003"/>
    <n v="3"/>
    <x v="2"/>
    <n v="17.815200000000001"/>
    <x v="7"/>
    <x v="3"/>
    <x v="1"/>
  </r>
  <r>
    <x v="2063"/>
    <x v="673"/>
    <d v="2017-11-20T00:00:00"/>
    <s v="Standard Class"/>
    <s v="JK-15370"/>
    <s v="Jay Kimmel"/>
    <x v="0"/>
    <x v="0"/>
    <x v="201"/>
    <x v="1"/>
    <n v="93727"/>
    <x v="1"/>
    <s v="OFF-ST-10002486"/>
    <s v="Office Supplies"/>
    <s v="Storage"/>
    <x v="700"/>
    <n v="48.86"/>
    <n v="7"/>
    <x v="0"/>
    <n v="0.97719999999999996"/>
    <x v="9"/>
    <x v="0"/>
    <x v="3"/>
  </r>
  <r>
    <x v="2064"/>
    <x v="949"/>
    <d v="2016-07-01T00:00:00"/>
    <s v="Same Day"/>
    <s v="JF-15355"/>
    <s v="Jay Fein"/>
    <x v="0"/>
    <x v="0"/>
    <x v="29"/>
    <x v="20"/>
    <n v="29203"/>
    <x v="0"/>
    <s v="OFF-BI-10002215"/>
    <s v="Office Supplies"/>
    <s v="Binders"/>
    <x v="20"/>
    <n v="14.2"/>
    <n v="2"/>
    <x v="0"/>
    <n v="6.532"/>
    <x v="26"/>
    <x v="7"/>
    <x v="0"/>
  </r>
  <r>
    <x v="2064"/>
    <x v="949"/>
    <d v="2016-07-01T00:00:00"/>
    <s v="Same Day"/>
    <s v="JF-15355"/>
    <s v="Jay Fein"/>
    <x v="0"/>
    <x v="0"/>
    <x v="29"/>
    <x v="20"/>
    <n v="29203"/>
    <x v="0"/>
    <s v="OFF-PA-10000788"/>
    <s v="Office Supplies"/>
    <s v="Paper"/>
    <x v="738"/>
    <n v="12.96"/>
    <n v="2"/>
    <x v="0"/>
    <n v="6.2207999999999997"/>
    <x v="26"/>
    <x v="7"/>
    <x v="0"/>
  </r>
  <r>
    <x v="2064"/>
    <x v="949"/>
    <d v="2016-07-01T00:00:00"/>
    <s v="Same Day"/>
    <s v="JF-15355"/>
    <s v="Jay Fein"/>
    <x v="0"/>
    <x v="0"/>
    <x v="29"/>
    <x v="20"/>
    <n v="29203"/>
    <x v="0"/>
    <s v="OFF-BI-10003364"/>
    <s v="Office Supplies"/>
    <s v="Binders"/>
    <x v="705"/>
    <n v="58.34"/>
    <n v="2"/>
    <x v="0"/>
    <n v="28.0032"/>
    <x v="26"/>
    <x v="7"/>
    <x v="0"/>
  </r>
  <r>
    <x v="2065"/>
    <x v="239"/>
    <d v="2015-11-30T00:00:00"/>
    <s v="First Class"/>
    <s v="EK-13795"/>
    <s v="Eileen Kiefer"/>
    <x v="2"/>
    <x v="0"/>
    <x v="157"/>
    <x v="1"/>
    <n v="92704"/>
    <x v="1"/>
    <s v="OFF-AR-10003582"/>
    <s v="Office Supplies"/>
    <s v="Art"/>
    <x v="1460"/>
    <n v="56.3"/>
    <n v="2"/>
    <x v="0"/>
    <n v="15.763999999999999"/>
    <x v="25"/>
    <x v="0"/>
    <x v="1"/>
  </r>
  <r>
    <x v="2066"/>
    <x v="884"/>
    <d v="2014-04-12T00:00:00"/>
    <s v="Standard Class"/>
    <s v="RS-19765"/>
    <s v="Roland Schwarz"/>
    <x v="1"/>
    <x v="0"/>
    <x v="29"/>
    <x v="20"/>
    <n v="29203"/>
    <x v="0"/>
    <s v="TEC-PH-10003273"/>
    <s v="Technology"/>
    <s v="Phones"/>
    <x v="173"/>
    <n v="629.95000000000005"/>
    <n v="5"/>
    <x v="0"/>
    <n v="163.78700000000001"/>
    <x v="29"/>
    <x v="3"/>
    <x v="2"/>
  </r>
  <r>
    <x v="2066"/>
    <x v="884"/>
    <d v="2014-04-12T00:00:00"/>
    <s v="Standard Class"/>
    <s v="RS-19765"/>
    <s v="Roland Schwarz"/>
    <x v="1"/>
    <x v="0"/>
    <x v="29"/>
    <x v="20"/>
    <n v="29203"/>
    <x v="0"/>
    <s v="OFF-PA-10000100"/>
    <s v="Office Supplies"/>
    <s v="Paper"/>
    <x v="833"/>
    <n v="122.97"/>
    <n v="3"/>
    <x v="0"/>
    <n v="60.255299999999998"/>
    <x v="29"/>
    <x v="3"/>
    <x v="2"/>
  </r>
  <r>
    <x v="2067"/>
    <x v="950"/>
    <d v="2016-06-18T00:00:00"/>
    <s v="Second Class"/>
    <s v="BD-11320"/>
    <s v="Bill Donatelli"/>
    <x v="0"/>
    <x v="0"/>
    <x v="1"/>
    <x v="1"/>
    <n v="90045"/>
    <x v="1"/>
    <s v="OFF-PA-10001776"/>
    <s v="Office Supplies"/>
    <s v="Paper"/>
    <x v="1272"/>
    <n v="46.35"/>
    <n v="5"/>
    <x v="0"/>
    <n v="21.784500000000001"/>
    <x v="9"/>
    <x v="1"/>
    <x v="0"/>
  </r>
  <r>
    <x v="2068"/>
    <x v="904"/>
    <d v="2017-03-10T00:00:00"/>
    <s v="Standard Class"/>
    <s v="BF-11170"/>
    <s v="Ben Ferrer"/>
    <x v="2"/>
    <x v="0"/>
    <x v="8"/>
    <x v="1"/>
    <n v="94109"/>
    <x v="1"/>
    <s v="OFF-BI-10004182"/>
    <s v="Office Supplies"/>
    <s v="Binders"/>
    <x v="73"/>
    <n v="14.976000000000001"/>
    <n v="9"/>
    <x v="2"/>
    <n v="5.4287999999999998"/>
    <x v="24"/>
    <x v="10"/>
    <x v="3"/>
  </r>
  <r>
    <x v="2069"/>
    <x v="566"/>
    <d v="2017-10-11T00:00:00"/>
    <s v="Standard Class"/>
    <s v="JK-15730"/>
    <s v="Joe Kamberova"/>
    <x v="0"/>
    <x v="0"/>
    <x v="12"/>
    <x v="5"/>
    <n v="77036"/>
    <x v="2"/>
    <s v="OFF-BI-10000756"/>
    <s v="Office Supplies"/>
    <s v="Binders"/>
    <x v="15"/>
    <n v="4.24"/>
    <n v="5"/>
    <x v="3"/>
    <n v="-6.36"/>
    <x v="29"/>
    <x v="2"/>
    <x v="3"/>
  </r>
  <r>
    <x v="2070"/>
    <x v="833"/>
    <d v="2017-10-12T00:00:00"/>
    <s v="Standard Class"/>
    <s v="CR-12820"/>
    <s v="Cyra Reiten"/>
    <x v="2"/>
    <x v="0"/>
    <x v="20"/>
    <x v="15"/>
    <n v="10035"/>
    <x v="3"/>
    <s v="TEC-AC-10001539"/>
    <s v="Technology"/>
    <s v="Accessories"/>
    <x v="1585"/>
    <n v="319.95999999999998"/>
    <n v="4"/>
    <x v="0"/>
    <n v="115.18559999999999"/>
    <x v="24"/>
    <x v="2"/>
    <x v="3"/>
  </r>
  <r>
    <x v="2070"/>
    <x v="833"/>
    <d v="2017-10-12T00:00:00"/>
    <s v="Standard Class"/>
    <s v="CR-12820"/>
    <s v="Cyra Reiten"/>
    <x v="2"/>
    <x v="0"/>
    <x v="20"/>
    <x v="15"/>
    <n v="10035"/>
    <x v="3"/>
    <s v="OFF-PA-10002377"/>
    <s v="Office Supplies"/>
    <s v="Paper"/>
    <x v="562"/>
    <n v="17.04"/>
    <n v="3"/>
    <x v="0"/>
    <n v="7.6680000000000001"/>
    <x v="24"/>
    <x v="2"/>
    <x v="3"/>
  </r>
  <r>
    <x v="2070"/>
    <x v="833"/>
    <d v="2017-10-12T00:00:00"/>
    <s v="Standard Class"/>
    <s v="CR-12820"/>
    <s v="Cyra Reiten"/>
    <x v="2"/>
    <x v="0"/>
    <x v="20"/>
    <x v="15"/>
    <n v="10035"/>
    <x v="3"/>
    <s v="OFF-ST-10000991"/>
    <s v="Office Supplies"/>
    <s v="Storage"/>
    <x v="157"/>
    <n v="344.91"/>
    <n v="3"/>
    <x v="0"/>
    <n v="10.347300000000001"/>
    <x v="24"/>
    <x v="2"/>
    <x v="3"/>
  </r>
  <r>
    <x v="2071"/>
    <x v="5"/>
    <d v="2016-12-07T00:00:00"/>
    <s v="First Class"/>
    <s v="AG-10300"/>
    <s v="Aleksandra Gannaway"/>
    <x v="1"/>
    <x v="0"/>
    <x v="47"/>
    <x v="31"/>
    <n v="2038"/>
    <x v="3"/>
    <s v="FUR-BO-10002853"/>
    <s v="Furniture"/>
    <s v="Bookcases"/>
    <x v="1622"/>
    <n v="81.94"/>
    <n v="1"/>
    <x v="0"/>
    <n v="20.484999999999999"/>
    <x v="5"/>
    <x v="4"/>
    <x v="0"/>
  </r>
  <r>
    <x v="2072"/>
    <x v="147"/>
    <d v="2016-10-22T00:00:00"/>
    <s v="First Class"/>
    <s v="CM-12160"/>
    <s v="Charles McCrossin"/>
    <x v="0"/>
    <x v="0"/>
    <x v="248"/>
    <x v="39"/>
    <n v="21215"/>
    <x v="3"/>
    <s v="TEC-AC-10004510"/>
    <s v="Technology"/>
    <s v="Accessories"/>
    <x v="953"/>
    <n v="98.16"/>
    <n v="6"/>
    <x v="0"/>
    <n v="9.8160000000000007"/>
    <x v="30"/>
    <x v="2"/>
    <x v="0"/>
  </r>
  <r>
    <x v="2073"/>
    <x v="796"/>
    <d v="2017-05-23T00:00:00"/>
    <s v="Standard Class"/>
    <s v="SG-20890"/>
    <s v="Susan Gilcrest"/>
    <x v="1"/>
    <x v="0"/>
    <x v="392"/>
    <x v="5"/>
    <n v="78501"/>
    <x v="2"/>
    <s v="OFF-BI-10003712"/>
    <s v="Office Supplies"/>
    <s v="Binders"/>
    <x v="696"/>
    <n v="6.8739999999999997"/>
    <n v="7"/>
    <x v="3"/>
    <n v="-10.6547"/>
    <x v="15"/>
    <x v="5"/>
    <x v="3"/>
  </r>
  <r>
    <x v="2073"/>
    <x v="796"/>
    <d v="2017-05-23T00:00:00"/>
    <s v="Standard Class"/>
    <s v="SG-20890"/>
    <s v="Susan Gilcrest"/>
    <x v="1"/>
    <x v="0"/>
    <x v="392"/>
    <x v="5"/>
    <n v="78501"/>
    <x v="2"/>
    <s v="OFF-BI-10002571"/>
    <s v="Office Supplies"/>
    <s v="Binders"/>
    <x v="1213"/>
    <n v="1.996"/>
    <n v="1"/>
    <x v="3"/>
    <n v="-3.2934000000000001"/>
    <x v="15"/>
    <x v="5"/>
    <x v="3"/>
  </r>
  <r>
    <x v="2073"/>
    <x v="796"/>
    <d v="2017-05-23T00:00:00"/>
    <s v="Standard Class"/>
    <s v="SG-20890"/>
    <s v="Susan Gilcrest"/>
    <x v="1"/>
    <x v="0"/>
    <x v="392"/>
    <x v="5"/>
    <n v="78501"/>
    <x v="2"/>
    <s v="OFF-ST-10004835"/>
    <s v="Office Supplies"/>
    <s v="Storage"/>
    <x v="1415"/>
    <n v="8.9280000000000008"/>
    <n v="2"/>
    <x v="2"/>
    <n v="0.66959999999999997"/>
    <x v="15"/>
    <x v="5"/>
    <x v="3"/>
  </r>
  <r>
    <x v="2074"/>
    <x v="182"/>
    <d v="2016-10-01T00:00:00"/>
    <s v="Second Class"/>
    <s v="CS-12175"/>
    <s v="Charles Sheldon"/>
    <x v="1"/>
    <x v="0"/>
    <x v="393"/>
    <x v="23"/>
    <n v="52240"/>
    <x v="2"/>
    <s v="OFF-PA-10004022"/>
    <s v="Office Supplies"/>
    <s v="Paper"/>
    <x v="1623"/>
    <n v="9.99"/>
    <n v="1"/>
    <x v="0"/>
    <n v="4.4954999999999998"/>
    <x v="20"/>
    <x v="8"/>
    <x v="0"/>
  </r>
  <r>
    <x v="2075"/>
    <x v="701"/>
    <d v="2017-11-22T00:00:00"/>
    <s v="Standard Class"/>
    <s v="HL-15040"/>
    <s v="Hunter Lopez"/>
    <x v="0"/>
    <x v="0"/>
    <x v="46"/>
    <x v="13"/>
    <n v="19711"/>
    <x v="3"/>
    <s v="TEC-CO-10004722"/>
    <s v="Technology"/>
    <s v="Copiers"/>
    <x v="1374"/>
    <n v="10499.97"/>
    <n v="3"/>
    <x v="0"/>
    <n v="5039.9856"/>
    <x v="11"/>
    <x v="0"/>
    <x v="3"/>
  </r>
  <r>
    <x v="2076"/>
    <x v="951"/>
    <d v="2015-07-08T00:00:00"/>
    <s v="Same Day"/>
    <s v="DM-13015"/>
    <s v="Darrin Martin"/>
    <x v="0"/>
    <x v="0"/>
    <x v="12"/>
    <x v="5"/>
    <n v="77070"/>
    <x v="2"/>
    <s v="OFF-PA-10004248"/>
    <s v="Office Supplies"/>
    <s v="Paper"/>
    <x v="1624"/>
    <n v="21.12"/>
    <n v="5"/>
    <x v="2"/>
    <n v="6.6"/>
    <x v="0"/>
    <x v="7"/>
    <x v="1"/>
  </r>
  <r>
    <x v="2077"/>
    <x v="547"/>
    <d v="2015-11-20T00:00:00"/>
    <s v="Standard Class"/>
    <s v="HK-14890"/>
    <s v="Heather Kirkland"/>
    <x v="1"/>
    <x v="0"/>
    <x v="394"/>
    <x v="45"/>
    <n v="83704"/>
    <x v="1"/>
    <s v="FUR-TA-10000577"/>
    <s v="Furniture"/>
    <s v="Tables"/>
    <x v="3"/>
    <n v="696.42"/>
    <n v="2"/>
    <x v="0"/>
    <n v="160.17660000000001"/>
    <x v="9"/>
    <x v="0"/>
    <x v="1"/>
  </r>
  <r>
    <x v="2077"/>
    <x v="547"/>
    <d v="2015-11-20T00:00:00"/>
    <s v="Standard Class"/>
    <s v="HK-14890"/>
    <s v="Heather Kirkland"/>
    <x v="1"/>
    <x v="0"/>
    <x v="394"/>
    <x v="45"/>
    <n v="83704"/>
    <x v="1"/>
    <s v="TEC-PH-10001254"/>
    <s v="Technology"/>
    <s v="Phones"/>
    <x v="144"/>
    <n v="304.77600000000001"/>
    <n v="3"/>
    <x v="2"/>
    <n v="22.8582"/>
    <x v="9"/>
    <x v="0"/>
    <x v="1"/>
  </r>
  <r>
    <x v="2078"/>
    <x v="652"/>
    <d v="2015-06-22T00:00:00"/>
    <s v="Standard Class"/>
    <s v="BG-11740"/>
    <s v="Bruce Geld"/>
    <x v="0"/>
    <x v="0"/>
    <x v="70"/>
    <x v="1"/>
    <n v="92105"/>
    <x v="1"/>
    <s v="OFF-AR-10001044"/>
    <s v="Office Supplies"/>
    <s v="Art"/>
    <x v="1051"/>
    <n v="51.98"/>
    <n v="2"/>
    <x v="0"/>
    <n v="15.074199999999999"/>
    <x v="15"/>
    <x v="1"/>
    <x v="1"/>
  </r>
  <r>
    <x v="2079"/>
    <x v="143"/>
    <d v="2016-04-14T00:00:00"/>
    <s v="Standard Class"/>
    <s v="CK-12595"/>
    <s v="Clytie Kelty"/>
    <x v="0"/>
    <x v="0"/>
    <x v="1"/>
    <x v="1"/>
    <n v="90032"/>
    <x v="1"/>
    <s v="FUR-FU-10002597"/>
    <s v="Furniture"/>
    <s v="Furnishings"/>
    <x v="627"/>
    <n v="24.7"/>
    <n v="5"/>
    <x v="0"/>
    <n v="10.374000000000001"/>
    <x v="0"/>
    <x v="3"/>
    <x v="0"/>
  </r>
  <r>
    <x v="2080"/>
    <x v="24"/>
    <d v="2015-04-23T00:00:00"/>
    <s v="Second Class"/>
    <s v="RF-19735"/>
    <s v="Roland Fjeld"/>
    <x v="0"/>
    <x v="0"/>
    <x v="20"/>
    <x v="15"/>
    <n v="10024"/>
    <x v="3"/>
    <s v="OFF-LA-10004093"/>
    <s v="Office Supplies"/>
    <s v="Labels"/>
    <x v="676"/>
    <n v="21.93"/>
    <n v="3"/>
    <x v="0"/>
    <n v="10.3071"/>
    <x v="15"/>
    <x v="3"/>
    <x v="1"/>
  </r>
  <r>
    <x v="2081"/>
    <x v="275"/>
    <d v="2016-12-08T00:00:00"/>
    <s v="Standard Class"/>
    <s v="CJ-12010"/>
    <s v="Caroline Jumper"/>
    <x v="0"/>
    <x v="0"/>
    <x v="10"/>
    <x v="9"/>
    <n v="19134"/>
    <x v="3"/>
    <s v="OFF-AP-10000179"/>
    <s v="Office Supplies"/>
    <s v="Appliances"/>
    <x v="532"/>
    <n v="394.81599999999997"/>
    <n v="4"/>
    <x v="2"/>
    <n v="93.768799999999999"/>
    <x v="21"/>
    <x v="4"/>
    <x v="0"/>
  </r>
  <r>
    <x v="2081"/>
    <x v="275"/>
    <d v="2016-12-08T00:00:00"/>
    <s v="Standard Class"/>
    <s v="CJ-12010"/>
    <s v="Caroline Jumper"/>
    <x v="0"/>
    <x v="0"/>
    <x v="10"/>
    <x v="9"/>
    <n v="19134"/>
    <x v="3"/>
    <s v="OFF-BI-10001072"/>
    <s v="Office Supplies"/>
    <s v="Binders"/>
    <x v="280"/>
    <n v="18.192"/>
    <n v="4"/>
    <x v="6"/>
    <n v="-14.553599999999999"/>
    <x v="21"/>
    <x v="4"/>
    <x v="0"/>
  </r>
  <r>
    <x v="2082"/>
    <x v="895"/>
    <d v="2015-12-10T00:00:00"/>
    <s v="Same Day"/>
    <s v="MA-17560"/>
    <s v="Matt Abelman"/>
    <x v="2"/>
    <x v="0"/>
    <x v="20"/>
    <x v="15"/>
    <n v="10024"/>
    <x v="3"/>
    <s v="OFF-LA-10004093"/>
    <s v="Office Supplies"/>
    <s v="Labels"/>
    <x v="676"/>
    <n v="7.31"/>
    <n v="1"/>
    <x v="0"/>
    <n v="3.4357000000000002"/>
    <x v="13"/>
    <x v="4"/>
    <x v="1"/>
  </r>
  <r>
    <x v="2082"/>
    <x v="895"/>
    <d v="2015-12-10T00:00:00"/>
    <s v="Same Day"/>
    <s v="MA-17560"/>
    <s v="Matt Abelman"/>
    <x v="2"/>
    <x v="0"/>
    <x v="20"/>
    <x v="15"/>
    <n v="10024"/>
    <x v="3"/>
    <s v="TEC-CO-10002095"/>
    <s v="Technology"/>
    <s v="Copiers"/>
    <x v="615"/>
    <n v="799.98400000000004"/>
    <n v="2"/>
    <x v="2"/>
    <n v="249.995"/>
    <x v="13"/>
    <x v="4"/>
    <x v="1"/>
  </r>
  <r>
    <x v="2082"/>
    <x v="895"/>
    <d v="2015-12-10T00:00:00"/>
    <s v="Same Day"/>
    <s v="MA-17560"/>
    <s v="Matt Abelman"/>
    <x v="2"/>
    <x v="0"/>
    <x v="20"/>
    <x v="15"/>
    <n v="10024"/>
    <x v="3"/>
    <s v="OFF-PA-10002713"/>
    <s v="Office Supplies"/>
    <s v="Paper"/>
    <x v="320"/>
    <n v="41.28"/>
    <n v="6"/>
    <x v="0"/>
    <n v="18.988800000000001"/>
    <x v="13"/>
    <x v="4"/>
    <x v="1"/>
  </r>
  <r>
    <x v="2082"/>
    <x v="895"/>
    <d v="2015-12-10T00:00:00"/>
    <s v="Same Day"/>
    <s v="MA-17560"/>
    <s v="Matt Abelman"/>
    <x v="2"/>
    <x v="0"/>
    <x v="20"/>
    <x v="15"/>
    <n v="10024"/>
    <x v="3"/>
    <s v="OFF-PA-10002254"/>
    <s v="Office Supplies"/>
    <s v="Paper"/>
    <x v="146"/>
    <n v="184.66"/>
    <n v="7"/>
    <x v="0"/>
    <n v="84.943600000000004"/>
    <x v="13"/>
    <x v="4"/>
    <x v="1"/>
  </r>
  <r>
    <x v="2083"/>
    <x v="656"/>
    <d v="2014-11-02T00:00:00"/>
    <s v="Second Class"/>
    <s v="AM-10705"/>
    <s v="Anne McFarland"/>
    <x v="0"/>
    <x v="0"/>
    <x v="395"/>
    <x v="34"/>
    <n v="2920"/>
    <x v="3"/>
    <s v="OFF-AR-10001683"/>
    <s v="Office Supplies"/>
    <s v="Art"/>
    <x v="32"/>
    <n v="49.25"/>
    <n v="5"/>
    <x v="0"/>
    <n v="18.715"/>
    <x v="23"/>
    <x v="2"/>
    <x v="2"/>
  </r>
  <r>
    <x v="2083"/>
    <x v="656"/>
    <d v="2014-11-02T00:00:00"/>
    <s v="Second Class"/>
    <s v="AM-10705"/>
    <s v="Anne McFarland"/>
    <x v="0"/>
    <x v="0"/>
    <x v="395"/>
    <x v="34"/>
    <n v="2920"/>
    <x v="3"/>
    <s v="OFF-PA-10002195"/>
    <s v="Office Supplies"/>
    <s v="Paper"/>
    <x v="726"/>
    <n v="10.16"/>
    <n v="2"/>
    <x v="0"/>
    <n v="4.7751999999999999"/>
    <x v="23"/>
    <x v="2"/>
    <x v="2"/>
  </r>
  <r>
    <x v="2083"/>
    <x v="656"/>
    <d v="2014-11-02T00:00:00"/>
    <s v="Second Class"/>
    <s v="AM-10705"/>
    <s v="Anne McFarland"/>
    <x v="0"/>
    <x v="0"/>
    <x v="395"/>
    <x v="34"/>
    <n v="2920"/>
    <x v="3"/>
    <s v="FUR-FU-10002364"/>
    <s v="Furniture"/>
    <s v="Furnishings"/>
    <x v="1240"/>
    <n v="14.76"/>
    <n v="2"/>
    <x v="0"/>
    <n v="4.2804000000000002"/>
    <x v="23"/>
    <x v="2"/>
    <x v="2"/>
  </r>
  <r>
    <x v="2083"/>
    <x v="656"/>
    <d v="2014-11-02T00:00:00"/>
    <s v="Second Class"/>
    <s v="AM-10705"/>
    <s v="Anne McFarland"/>
    <x v="0"/>
    <x v="0"/>
    <x v="395"/>
    <x v="34"/>
    <n v="2920"/>
    <x v="3"/>
    <s v="OFF-BI-10004001"/>
    <s v="Office Supplies"/>
    <s v="Binders"/>
    <x v="818"/>
    <n v="34.08"/>
    <n v="2"/>
    <x v="0"/>
    <n v="15.6768"/>
    <x v="23"/>
    <x v="2"/>
    <x v="2"/>
  </r>
  <r>
    <x v="2083"/>
    <x v="656"/>
    <d v="2014-11-02T00:00:00"/>
    <s v="Second Class"/>
    <s v="AM-10705"/>
    <s v="Anne McFarland"/>
    <x v="0"/>
    <x v="0"/>
    <x v="395"/>
    <x v="34"/>
    <n v="2920"/>
    <x v="3"/>
    <s v="FUR-FU-10000023"/>
    <s v="Furniture"/>
    <s v="Furnishings"/>
    <x v="325"/>
    <n v="17.670000000000002"/>
    <n v="3"/>
    <x v="0"/>
    <n v="7.7747999999999999"/>
    <x v="23"/>
    <x v="2"/>
    <x v="2"/>
  </r>
  <r>
    <x v="2083"/>
    <x v="656"/>
    <d v="2014-11-02T00:00:00"/>
    <s v="Second Class"/>
    <s v="AM-10705"/>
    <s v="Anne McFarland"/>
    <x v="0"/>
    <x v="0"/>
    <x v="395"/>
    <x v="34"/>
    <n v="2920"/>
    <x v="3"/>
    <s v="FUR-CH-10002320"/>
    <s v="Furniture"/>
    <s v="Chairs"/>
    <x v="1463"/>
    <n v="1604.9"/>
    <n v="5"/>
    <x v="0"/>
    <n v="481.47"/>
    <x v="23"/>
    <x v="2"/>
    <x v="2"/>
  </r>
  <r>
    <x v="2083"/>
    <x v="656"/>
    <d v="2014-11-02T00:00:00"/>
    <s v="Second Class"/>
    <s v="AM-10705"/>
    <s v="Anne McFarland"/>
    <x v="0"/>
    <x v="0"/>
    <x v="395"/>
    <x v="34"/>
    <n v="2920"/>
    <x v="3"/>
    <s v="FUR-TA-10003238"/>
    <s v="Furniture"/>
    <s v="Tables"/>
    <x v="1242"/>
    <n v="385.68599999999998"/>
    <n v="1"/>
    <x v="4"/>
    <n v="-60.607799999999997"/>
    <x v="23"/>
    <x v="2"/>
    <x v="2"/>
  </r>
  <r>
    <x v="2084"/>
    <x v="34"/>
    <d v="2017-12-14T00:00:00"/>
    <s v="Standard Class"/>
    <s v="AH-10585"/>
    <s v="Angele Hood"/>
    <x v="0"/>
    <x v="0"/>
    <x v="22"/>
    <x v="10"/>
    <n v="60623"/>
    <x v="2"/>
    <s v="OFF-PA-10004965"/>
    <s v="Office Supplies"/>
    <s v="Paper"/>
    <x v="112"/>
    <n v="15.984"/>
    <n v="2"/>
    <x v="2"/>
    <n v="4.9950000000000001"/>
    <x v="3"/>
    <x v="4"/>
    <x v="3"/>
  </r>
  <r>
    <x v="2085"/>
    <x v="952"/>
    <d v="2014-05-09T00:00:00"/>
    <s v="Second Class"/>
    <s v="PF-19120"/>
    <s v="Peter Fuller"/>
    <x v="0"/>
    <x v="0"/>
    <x v="102"/>
    <x v="0"/>
    <n v="40475"/>
    <x v="0"/>
    <s v="OFF-PA-10003016"/>
    <s v="Office Supplies"/>
    <s v="Paper"/>
    <x v="1394"/>
    <n v="9.42"/>
    <n v="3"/>
    <x v="0"/>
    <n v="4.2389999999999999"/>
    <x v="5"/>
    <x v="5"/>
    <x v="2"/>
  </r>
  <r>
    <x v="2085"/>
    <x v="952"/>
    <d v="2014-05-09T00:00:00"/>
    <s v="Second Class"/>
    <s v="PF-19120"/>
    <s v="Peter Fuller"/>
    <x v="0"/>
    <x v="0"/>
    <x v="102"/>
    <x v="0"/>
    <n v="40475"/>
    <x v="0"/>
    <s v="OFF-AR-10003651"/>
    <s v="Office Supplies"/>
    <s v="Art"/>
    <x v="279"/>
    <n v="6.56"/>
    <n v="2"/>
    <x v="0"/>
    <n v="1.9024000000000001"/>
    <x v="5"/>
    <x v="5"/>
    <x v="2"/>
  </r>
  <r>
    <x v="2085"/>
    <x v="952"/>
    <d v="2014-05-09T00:00:00"/>
    <s v="Second Class"/>
    <s v="PF-19120"/>
    <s v="Peter Fuller"/>
    <x v="0"/>
    <x v="0"/>
    <x v="102"/>
    <x v="0"/>
    <n v="40475"/>
    <x v="0"/>
    <s v="OFF-PA-10001363"/>
    <s v="Office Supplies"/>
    <s v="Paper"/>
    <x v="1625"/>
    <n v="24.56"/>
    <n v="2"/>
    <x v="0"/>
    <n v="11.543200000000001"/>
    <x v="5"/>
    <x v="5"/>
    <x v="2"/>
  </r>
  <r>
    <x v="2086"/>
    <x v="758"/>
    <d v="2016-03-08T00:00:00"/>
    <s v="Standard Class"/>
    <s v="RD-19480"/>
    <s v="Rick Duston"/>
    <x v="0"/>
    <x v="0"/>
    <x v="313"/>
    <x v="14"/>
    <n v="46544"/>
    <x v="2"/>
    <s v="OFF-BI-10003876"/>
    <s v="Office Supplies"/>
    <s v="Binders"/>
    <x v="1626"/>
    <n v="128.4"/>
    <n v="3"/>
    <x v="0"/>
    <n v="64.2"/>
    <x v="18"/>
    <x v="10"/>
    <x v="0"/>
  </r>
  <r>
    <x v="2087"/>
    <x v="953"/>
    <d v="2014-12-04T00:00:00"/>
    <s v="Standard Class"/>
    <s v="JL-15505"/>
    <s v="Jeremy Lonsdale"/>
    <x v="0"/>
    <x v="0"/>
    <x v="145"/>
    <x v="15"/>
    <n v="10550"/>
    <x v="3"/>
    <s v="OFF-EN-10004007"/>
    <s v="Office Supplies"/>
    <s v="Envelopes"/>
    <x v="1627"/>
    <n v="62.28"/>
    <n v="4"/>
    <x v="0"/>
    <n v="29.271599999999999"/>
    <x v="17"/>
    <x v="0"/>
    <x v="2"/>
  </r>
  <r>
    <x v="2088"/>
    <x v="954"/>
    <d v="2015-02-22T00:00:00"/>
    <s v="Standard Class"/>
    <s v="AB-10600"/>
    <s v="Ann Blume"/>
    <x v="1"/>
    <x v="0"/>
    <x v="1"/>
    <x v="1"/>
    <n v="90004"/>
    <x v="1"/>
    <s v="OFF-LA-10002271"/>
    <s v="Office Supplies"/>
    <s v="Labels"/>
    <x v="641"/>
    <n v="9.24"/>
    <n v="3"/>
    <x v="0"/>
    <n v="4.4352"/>
    <x v="15"/>
    <x v="11"/>
    <x v="1"/>
  </r>
  <r>
    <x v="2089"/>
    <x v="719"/>
    <d v="2017-04-03T00:00:00"/>
    <s v="First Class"/>
    <s v="NC-18535"/>
    <s v="Nick Crebassa"/>
    <x v="1"/>
    <x v="0"/>
    <x v="8"/>
    <x v="1"/>
    <n v="94110"/>
    <x v="1"/>
    <s v="FUR-BO-10003894"/>
    <s v="Furniture"/>
    <s v="Bookcases"/>
    <x v="1628"/>
    <n v="482.66399999999999"/>
    <n v="8"/>
    <x v="11"/>
    <n v="85.176000000000002"/>
    <x v="26"/>
    <x v="3"/>
    <x v="3"/>
  </r>
  <r>
    <x v="2089"/>
    <x v="719"/>
    <d v="2017-04-03T00:00:00"/>
    <s v="First Class"/>
    <s v="NC-18535"/>
    <s v="Nick Crebassa"/>
    <x v="1"/>
    <x v="0"/>
    <x v="8"/>
    <x v="1"/>
    <n v="94110"/>
    <x v="1"/>
    <s v="TEC-MA-10000418"/>
    <s v="Technology"/>
    <s v="Machines"/>
    <x v="1485"/>
    <n v="4799.9840000000004"/>
    <n v="2"/>
    <x v="2"/>
    <n v="359.99880000000002"/>
    <x v="26"/>
    <x v="3"/>
    <x v="3"/>
  </r>
  <r>
    <x v="2090"/>
    <x v="532"/>
    <d v="2017-06-13T00:00:00"/>
    <s v="Second Class"/>
    <s v="TB-21400"/>
    <s v="Tom Boeckenhauer"/>
    <x v="0"/>
    <x v="0"/>
    <x v="4"/>
    <x v="4"/>
    <n v="98103"/>
    <x v="1"/>
    <s v="OFF-PA-10004243"/>
    <s v="Office Supplies"/>
    <s v="Paper"/>
    <x v="274"/>
    <n v="37.94"/>
    <n v="2"/>
    <x v="0"/>
    <n v="18.211200000000002"/>
    <x v="2"/>
    <x v="1"/>
    <x v="3"/>
  </r>
  <r>
    <x v="2090"/>
    <x v="532"/>
    <d v="2017-06-13T00:00:00"/>
    <s v="Second Class"/>
    <s v="TB-21400"/>
    <s v="Tom Boeckenhauer"/>
    <x v="0"/>
    <x v="0"/>
    <x v="4"/>
    <x v="4"/>
    <n v="98103"/>
    <x v="1"/>
    <s v="OFF-BI-10001759"/>
    <s v="Office Supplies"/>
    <s v="Binders"/>
    <x v="732"/>
    <n v="18.288"/>
    <n v="6"/>
    <x v="2"/>
    <n v="6.6294000000000004"/>
    <x v="2"/>
    <x v="1"/>
    <x v="3"/>
  </r>
  <r>
    <x v="2090"/>
    <x v="532"/>
    <d v="2017-06-13T00:00:00"/>
    <s v="Second Class"/>
    <s v="TB-21400"/>
    <s v="Tom Boeckenhauer"/>
    <x v="0"/>
    <x v="0"/>
    <x v="4"/>
    <x v="4"/>
    <n v="98103"/>
    <x v="1"/>
    <s v="TEC-MA-10001570"/>
    <s v="Technology"/>
    <s v="Machines"/>
    <x v="1629"/>
    <n v="385.8"/>
    <n v="5"/>
    <x v="2"/>
    <n v="130.20750000000001"/>
    <x v="2"/>
    <x v="1"/>
    <x v="3"/>
  </r>
  <r>
    <x v="2090"/>
    <x v="532"/>
    <d v="2017-06-13T00:00:00"/>
    <s v="Second Class"/>
    <s v="TB-21400"/>
    <s v="Tom Boeckenhauer"/>
    <x v="0"/>
    <x v="0"/>
    <x v="4"/>
    <x v="4"/>
    <n v="98103"/>
    <x v="1"/>
    <s v="OFF-ST-10004804"/>
    <s v="Office Supplies"/>
    <s v="Storage"/>
    <x v="233"/>
    <n v="102.96"/>
    <n v="2"/>
    <x v="0"/>
    <n v="1.0296000000000001"/>
    <x v="2"/>
    <x v="1"/>
    <x v="3"/>
  </r>
  <r>
    <x v="2090"/>
    <x v="532"/>
    <d v="2017-06-13T00:00:00"/>
    <s v="Second Class"/>
    <s v="TB-21400"/>
    <s v="Tom Boeckenhauer"/>
    <x v="0"/>
    <x v="0"/>
    <x v="4"/>
    <x v="4"/>
    <n v="98103"/>
    <x v="1"/>
    <s v="FUR-BO-10001519"/>
    <s v="Furniture"/>
    <s v="Bookcases"/>
    <x v="672"/>
    <n v="174.42"/>
    <n v="3"/>
    <x v="0"/>
    <n v="41.860799999999998"/>
    <x v="2"/>
    <x v="1"/>
    <x v="3"/>
  </r>
  <r>
    <x v="2091"/>
    <x v="955"/>
    <d v="2016-10-03T00:00:00"/>
    <s v="First Class"/>
    <s v="SJ-20215"/>
    <s v="Sarah Jordon"/>
    <x v="0"/>
    <x v="0"/>
    <x v="94"/>
    <x v="10"/>
    <n v="62301"/>
    <x v="2"/>
    <s v="OFF-BI-10000343"/>
    <s v="Office Supplies"/>
    <s v="Binders"/>
    <x v="186"/>
    <n v="1.964"/>
    <n v="2"/>
    <x v="3"/>
    <n v="-3.2406000000000001"/>
    <x v="17"/>
    <x v="8"/>
    <x v="0"/>
  </r>
  <r>
    <x v="2092"/>
    <x v="736"/>
    <d v="2014-12-17T00:00:00"/>
    <s v="Standard Class"/>
    <s v="EB-13840"/>
    <s v="Ellis Ballard"/>
    <x v="1"/>
    <x v="0"/>
    <x v="22"/>
    <x v="10"/>
    <n v="60623"/>
    <x v="2"/>
    <s v="FUR-FU-10003930"/>
    <s v="Furniture"/>
    <s v="Furnishings"/>
    <x v="1630"/>
    <n v="94.427999999999997"/>
    <n v="3"/>
    <x v="7"/>
    <n v="-42.492600000000003"/>
    <x v="7"/>
    <x v="4"/>
    <x v="2"/>
  </r>
  <r>
    <x v="2093"/>
    <x v="343"/>
    <d v="2017-11-16T00:00:00"/>
    <s v="Standard Class"/>
    <s v="WB-21850"/>
    <s v="William Brown"/>
    <x v="0"/>
    <x v="0"/>
    <x v="37"/>
    <x v="23"/>
    <n v="50322"/>
    <x v="2"/>
    <s v="OFF-FA-10004854"/>
    <s v="Office Supplies"/>
    <s v="Fasteners"/>
    <x v="271"/>
    <n v="45.92"/>
    <n v="4"/>
    <x v="0"/>
    <n v="21.5824"/>
    <x v="2"/>
    <x v="0"/>
    <x v="3"/>
  </r>
  <r>
    <x v="2094"/>
    <x v="956"/>
    <d v="2015-01-10T00:00:00"/>
    <s v="Standard Class"/>
    <s v="SR-20740"/>
    <s v="Steven Roelle"/>
    <x v="2"/>
    <x v="0"/>
    <x v="4"/>
    <x v="4"/>
    <n v="98103"/>
    <x v="1"/>
    <s v="FUR-CH-10003396"/>
    <s v="Furniture"/>
    <s v="Chairs"/>
    <x v="390"/>
    <n v="61.584000000000003"/>
    <n v="1"/>
    <x v="2"/>
    <n v="-6.9282000000000004"/>
    <x v="5"/>
    <x v="9"/>
    <x v="1"/>
  </r>
  <r>
    <x v="2095"/>
    <x v="830"/>
    <d v="2016-03-26T00:00:00"/>
    <s v="First Class"/>
    <s v="VG-21805"/>
    <s v="Vivek Grady"/>
    <x v="1"/>
    <x v="0"/>
    <x v="102"/>
    <x v="14"/>
    <n v="47374"/>
    <x v="2"/>
    <s v="OFF-PA-10001994"/>
    <s v="Office Supplies"/>
    <s v="Paper"/>
    <x v="1122"/>
    <n v="22.48"/>
    <n v="1"/>
    <x v="0"/>
    <n v="10.3408"/>
    <x v="16"/>
    <x v="10"/>
    <x v="0"/>
  </r>
  <r>
    <x v="2096"/>
    <x v="957"/>
    <d v="2017-07-10T00:00:00"/>
    <s v="Standard Class"/>
    <s v="LS-16945"/>
    <s v="Linda Southworth"/>
    <x v="1"/>
    <x v="0"/>
    <x v="61"/>
    <x v="5"/>
    <n v="75220"/>
    <x v="2"/>
    <s v="FUR-FU-10003601"/>
    <s v="Furniture"/>
    <s v="Furnishings"/>
    <x v="736"/>
    <n v="332.02800000000002"/>
    <n v="9"/>
    <x v="7"/>
    <n v="-348.62939999999998"/>
    <x v="5"/>
    <x v="7"/>
    <x v="3"/>
  </r>
  <r>
    <x v="2096"/>
    <x v="957"/>
    <d v="2017-07-10T00:00:00"/>
    <s v="Standard Class"/>
    <s v="LS-16945"/>
    <s v="Linda Southworth"/>
    <x v="1"/>
    <x v="0"/>
    <x v="61"/>
    <x v="5"/>
    <n v="75220"/>
    <x v="2"/>
    <s v="OFF-BI-10003429"/>
    <s v="Office Supplies"/>
    <s v="Binders"/>
    <x v="852"/>
    <n v="11.394"/>
    <n v="9"/>
    <x v="3"/>
    <n v="-17.660699999999999"/>
    <x v="5"/>
    <x v="7"/>
    <x v="3"/>
  </r>
  <r>
    <x v="2096"/>
    <x v="957"/>
    <d v="2017-07-10T00:00:00"/>
    <s v="Standard Class"/>
    <s v="LS-16945"/>
    <s v="Linda Southworth"/>
    <x v="1"/>
    <x v="0"/>
    <x v="61"/>
    <x v="5"/>
    <n v="75220"/>
    <x v="2"/>
    <s v="OFF-PA-10000232"/>
    <s v="Office Supplies"/>
    <s v="Paper"/>
    <x v="1631"/>
    <n v="15.552"/>
    <n v="3"/>
    <x v="2"/>
    <n v="5.6375999999999999"/>
    <x v="5"/>
    <x v="7"/>
    <x v="3"/>
  </r>
  <r>
    <x v="2096"/>
    <x v="957"/>
    <d v="2017-07-10T00:00:00"/>
    <s v="Standard Class"/>
    <s v="LS-16945"/>
    <s v="Linda Southworth"/>
    <x v="1"/>
    <x v="0"/>
    <x v="61"/>
    <x v="5"/>
    <n v="75220"/>
    <x v="2"/>
    <s v="OFF-PA-10002195"/>
    <s v="Office Supplies"/>
    <s v="Paper"/>
    <x v="1552"/>
    <n v="31.103999999999999"/>
    <n v="6"/>
    <x v="2"/>
    <n v="11.2752"/>
    <x v="5"/>
    <x v="7"/>
    <x v="3"/>
  </r>
  <r>
    <x v="2096"/>
    <x v="957"/>
    <d v="2017-07-10T00:00:00"/>
    <s v="Standard Class"/>
    <s v="LS-16945"/>
    <s v="Linda Southworth"/>
    <x v="1"/>
    <x v="0"/>
    <x v="61"/>
    <x v="5"/>
    <n v="75220"/>
    <x v="2"/>
    <s v="OFF-BI-10004492"/>
    <s v="Office Supplies"/>
    <s v="Binders"/>
    <x v="351"/>
    <n v="6.3159999999999998"/>
    <n v="1"/>
    <x v="3"/>
    <n v="-10.4214"/>
    <x v="5"/>
    <x v="7"/>
    <x v="3"/>
  </r>
  <r>
    <x v="2097"/>
    <x v="158"/>
    <d v="2014-09-24T00:00:00"/>
    <s v="First Class"/>
    <s v="MA-17560"/>
    <s v="Matt Abelman"/>
    <x v="2"/>
    <x v="0"/>
    <x v="10"/>
    <x v="9"/>
    <n v="19143"/>
    <x v="3"/>
    <s v="OFF-PA-10004000"/>
    <s v="Office Supplies"/>
    <s v="Paper"/>
    <x v="205"/>
    <n v="11.352"/>
    <n v="3"/>
    <x v="2"/>
    <n v="4.1151"/>
    <x v="30"/>
    <x v="8"/>
    <x v="2"/>
  </r>
  <r>
    <x v="2097"/>
    <x v="158"/>
    <d v="2014-09-24T00:00:00"/>
    <s v="First Class"/>
    <s v="MA-17560"/>
    <s v="Matt Abelman"/>
    <x v="2"/>
    <x v="0"/>
    <x v="10"/>
    <x v="9"/>
    <n v="19143"/>
    <x v="3"/>
    <s v="OFF-LA-10004425"/>
    <s v="Office Supplies"/>
    <s v="Labels"/>
    <x v="859"/>
    <n v="20.808"/>
    <n v="9"/>
    <x v="2"/>
    <n v="7.0227000000000004"/>
    <x v="30"/>
    <x v="8"/>
    <x v="2"/>
  </r>
  <r>
    <x v="2098"/>
    <x v="310"/>
    <d v="2016-07-27T00:00:00"/>
    <s v="Standard Class"/>
    <s v="NF-18475"/>
    <s v="Neil Französisch"/>
    <x v="2"/>
    <x v="0"/>
    <x v="179"/>
    <x v="10"/>
    <n v="61107"/>
    <x v="2"/>
    <s v="OFF-BI-10000948"/>
    <s v="Office Supplies"/>
    <s v="Binders"/>
    <x v="1382"/>
    <n v="11.416"/>
    <n v="4"/>
    <x v="3"/>
    <n v="-18.836400000000001"/>
    <x v="27"/>
    <x v="7"/>
    <x v="0"/>
  </r>
  <r>
    <x v="2099"/>
    <x v="635"/>
    <d v="2017-09-03T00:00:00"/>
    <s v="Second Class"/>
    <s v="MD-17860"/>
    <s v="Michael Dominguez"/>
    <x v="1"/>
    <x v="0"/>
    <x v="10"/>
    <x v="9"/>
    <n v="19134"/>
    <x v="3"/>
    <s v="OFF-AR-10001972"/>
    <s v="Office Supplies"/>
    <s v="Art"/>
    <x v="1632"/>
    <n v="9.4079999999999995"/>
    <n v="7"/>
    <x v="2"/>
    <n v="0.7056"/>
    <x v="25"/>
    <x v="6"/>
    <x v="3"/>
  </r>
  <r>
    <x v="2100"/>
    <x v="606"/>
    <d v="2017-03-28T00:00:00"/>
    <s v="First Class"/>
    <s v="MZ-17335"/>
    <s v="Maria Zettner"/>
    <x v="2"/>
    <x v="0"/>
    <x v="4"/>
    <x v="4"/>
    <n v="98105"/>
    <x v="1"/>
    <s v="OFF-AR-10004587"/>
    <s v="Office Supplies"/>
    <s v="Art"/>
    <x v="1633"/>
    <n v="19.829999999999998"/>
    <n v="1"/>
    <x v="0"/>
    <n v="5.9489999999999998"/>
    <x v="20"/>
    <x v="10"/>
    <x v="3"/>
  </r>
  <r>
    <x v="2101"/>
    <x v="614"/>
    <d v="2018-01-04T00:00:00"/>
    <s v="Standard Class"/>
    <s v="KB-16600"/>
    <s v="Ken Brennan"/>
    <x v="1"/>
    <x v="0"/>
    <x v="354"/>
    <x v="12"/>
    <n v="49505"/>
    <x v="2"/>
    <s v="OFF-PA-10000994"/>
    <s v="Office Supplies"/>
    <s v="Paper"/>
    <x v="913"/>
    <n v="209.7"/>
    <n v="2"/>
    <x v="0"/>
    <n v="100.65600000000001"/>
    <x v="25"/>
    <x v="4"/>
    <x v="3"/>
  </r>
  <r>
    <x v="2102"/>
    <x v="59"/>
    <d v="2014-09-26T00:00:00"/>
    <s v="Standard Class"/>
    <s v="MA-17995"/>
    <s v="Michelle Arnett"/>
    <x v="2"/>
    <x v="0"/>
    <x v="1"/>
    <x v="1"/>
    <n v="90004"/>
    <x v="1"/>
    <s v="OFF-AP-10001366"/>
    <s v="Office Supplies"/>
    <s v="Appliances"/>
    <x v="360"/>
    <n v="43.92"/>
    <n v="4"/>
    <x v="0"/>
    <n v="11.8584"/>
    <x v="14"/>
    <x v="8"/>
    <x v="2"/>
  </r>
  <r>
    <x v="2102"/>
    <x v="59"/>
    <d v="2014-09-26T00:00:00"/>
    <s v="Standard Class"/>
    <s v="MA-17995"/>
    <s v="Michelle Arnett"/>
    <x v="2"/>
    <x v="0"/>
    <x v="1"/>
    <x v="1"/>
    <n v="90004"/>
    <x v="1"/>
    <s v="OFF-BI-10001636"/>
    <s v="Office Supplies"/>
    <s v="Binders"/>
    <x v="674"/>
    <n v="20.231999999999999"/>
    <n v="3"/>
    <x v="2"/>
    <n v="6.5754000000000001"/>
    <x v="14"/>
    <x v="8"/>
    <x v="2"/>
  </r>
  <r>
    <x v="2103"/>
    <x v="958"/>
    <d v="2016-04-05T00:00:00"/>
    <s v="First Class"/>
    <s v="ME-17320"/>
    <s v="Maria Etezadi"/>
    <x v="2"/>
    <x v="0"/>
    <x v="24"/>
    <x v="17"/>
    <n v="22153"/>
    <x v="0"/>
    <s v="TEC-PH-10001448"/>
    <s v="Technology"/>
    <s v="Phones"/>
    <x v="141"/>
    <n v="149.97"/>
    <n v="3"/>
    <x v="0"/>
    <n v="5.9988000000000001"/>
    <x v="18"/>
    <x v="3"/>
    <x v="0"/>
  </r>
  <r>
    <x v="2103"/>
    <x v="958"/>
    <d v="2016-04-05T00:00:00"/>
    <s v="First Class"/>
    <s v="ME-17320"/>
    <s v="Maria Etezadi"/>
    <x v="2"/>
    <x v="0"/>
    <x v="24"/>
    <x v="17"/>
    <n v="22153"/>
    <x v="0"/>
    <s v="OFF-PA-10001776"/>
    <s v="Office Supplies"/>
    <s v="Paper"/>
    <x v="1272"/>
    <n v="27.81"/>
    <n v="3"/>
    <x v="0"/>
    <n v="13.0707"/>
    <x v="18"/>
    <x v="3"/>
    <x v="0"/>
  </r>
  <r>
    <x v="2104"/>
    <x v="959"/>
    <d v="2014-03-30T00:00:00"/>
    <s v="Standard Class"/>
    <s v="JD-15895"/>
    <s v="Jonathan Doherty"/>
    <x v="1"/>
    <x v="0"/>
    <x v="1"/>
    <x v="1"/>
    <n v="90036"/>
    <x v="1"/>
    <s v="TEC-AC-10002323"/>
    <s v="Technology"/>
    <s v="Accessories"/>
    <x v="177"/>
    <n v="66.3"/>
    <n v="3"/>
    <x v="0"/>
    <n v="8.6189999999999998"/>
    <x v="20"/>
    <x v="10"/>
    <x v="2"/>
  </r>
  <r>
    <x v="2105"/>
    <x v="354"/>
    <d v="2017-12-04T00:00:00"/>
    <s v="Standard Class"/>
    <s v="LS-16975"/>
    <s v="Lindsay Shagiari"/>
    <x v="2"/>
    <x v="0"/>
    <x v="248"/>
    <x v="39"/>
    <n v="21215"/>
    <x v="3"/>
    <s v="OFF-AR-10004582"/>
    <s v="Office Supplies"/>
    <s v="Art"/>
    <x v="1184"/>
    <n v="1.64"/>
    <n v="1"/>
    <x v="0"/>
    <n v="0.73799999999999999"/>
    <x v="22"/>
    <x v="0"/>
    <x v="3"/>
  </r>
  <r>
    <x v="2105"/>
    <x v="354"/>
    <d v="2017-12-04T00:00:00"/>
    <s v="Standard Class"/>
    <s v="LS-16975"/>
    <s v="Lindsay Shagiari"/>
    <x v="2"/>
    <x v="0"/>
    <x v="248"/>
    <x v="39"/>
    <n v="21215"/>
    <x v="3"/>
    <s v="FUR-FU-10000576"/>
    <s v="Furniture"/>
    <s v="Furnishings"/>
    <x v="221"/>
    <n v="1049.2"/>
    <n v="5"/>
    <x v="0"/>
    <n v="272.79199999999997"/>
    <x v="22"/>
    <x v="0"/>
    <x v="3"/>
  </r>
  <r>
    <x v="2105"/>
    <x v="354"/>
    <d v="2017-12-04T00:00:00"/>
    <s v="Standard Class"/>
    <s v="LS-16975"/>
    <s v="Lindsay Shagiari"/>
    <x v="2"/>
    <x v="0"/>
    <x v="248"/>
    <x v="39"/>
    <n v="21215"/>
    <x v="3"/>
    <s v="FUR-FU-10004270"/>
    <s v="Furniture"/>
    <s v="Furnishings"/>
    <x v="998"/>
    <n v="20.9"/>
    <n v="5"/>
    <x v="0"/>
    <n v="7.524"/>
    <x v="22"/>
    <x v="0"/>
    <x v="3"/>
  </r>
  <r>
    <x v="2106"/>
    <x v="49"/>
    <d v="2016-12-05T00:00:00"/>
    <s v="Second Class"/>
    <s v="SJ-20500"/>
    <s v="Shirley Jackson"/>
    <x v="0"/>
    <x v="0"/>
    <x v="54"/>
    <x v="29"/>
    <n v="6824"/>
    <x v="3"/>
    <s v="OFF-BI-10004236"/>
    <s v="Office Supplies"/>
    <s v="Binders"/>
    <x v="900"/>
    <n v="88.08"/>
    <n v="6"/>
    <x v="0"/>
    <n v="40.516800000000003"/>
    <x v="26"/>
    <x v="4"/>
    <x v="0"/>
  </r>
  <r>
    <x v="2106"/>
    <x v="49"/>
    <d v="2016-12-05T00:00:00"/>
    <s v="Second Class"/>
    <s v="SJ-20500"/>
    <s v="Shirley Jackson"/>
    <x v="0"/>
    <x v="0"/>
    <x v="54"/>
    <x v="29"/>
    <n v="6824"/>
    <x v="3"/>
    <s v="FUR-CH-10004997"/>
    <s v="Furniture"/>
    <s v="Chairs"/>
    <x v="499"/>
    <n v="751.92"/>
    <n v="4"/>
    <x v="0"/>
    <n v="150.38399999999999"/>
    <x v="26"/>
    <x v="4"/>
    <x v="0"/>
  </r>
  <r>
    <x v="2107"/>
    <x v="111"/>
    <d v="2014-09-19T00:00:00"/>
    <s v="Same Day"/>
    <s v="BS-11365"/>
    <s v="Bill Shonely"/>
    <x v="1"/>
    <x v="0"/>
    <x v="20"/>
    <x v="15"/>
    <n v="10011"/>
    <x v="3"/>
    <s v="FUR-CH-10000988"/>
    <s v="Furniture"/>
    <s v="Chairs"/>
    <x v="1141"/>
    <n v="887.10299999999995"/>
    <n v="7"/>
    <x v="9"/>
    <n v="177.42060000000001"/>
    <x v="12"/>
    <x v="8"/>
    <x v="2"/>
  </r>
  <r>
    <x v="2108"/>
    <x v="924"/>
    <d v="2015-10-23T00:00:00"/>
    <s v="Same Day"/>
    <s v="RA-19285"/>
    <s v="Ralph Arnett"/>
    <x v="0"/>
    <x v="0"/>
    <x v="121"/>
    <x v="2"/>
    <n v="33801"/>
    <x v="0"/>
    <s v="TEC-PH-10004897"/>
    <s v="Technology"/>
    <s v="Phones"/>
    <x v="1124"/>
    <n v="55.944000000000003"/>
    <n v="7"/>
    <x v="2"/>
    <n v="-13.2867"/>
    <x v="27"/>
    <x v="2"/>
    <x v="1"/>
  </r>
  <r>
    <x v="2108"/>
    <x v="924"/>
    <d v="2015-10-23T00:00:00"/>
    <s v="Same Day"/>
    <s v="RA-19285"/>
    <s v="Ralph Arnett"/>
    <x v="0"/>
    <x v="0"/>
    <x v="121"/>
    <x v="2"/>
    <n v="33801"/>
    <x v="0"/>
    <s v="OFF-AR-10002656"/>
    <s v="Office Supplies"/>
    <s v="Art"/>
    <x v="159"/>
    <n v="10.688000000000001"/>
    <n v="2"/>
    <x v="2"/>
    <n v="2.2711999999999999"/>
    <x v="27"/>
    <x v="2"/>
    <x v="1"/>
  </r>
  <r>
    <x v="2108"/>
    <x v="924"/>
    <d v="2015-10-23T00:00:00"/>
    <s v="Same Day"/>
    <s v="RA-19285"/>
    <s v="Ralph Arnett"/>
    <x v="0"/>
    <x v="0"/>
    <x v="121"/>
    <x v="2"/>
    <n v="33801"/>
    <x v="0"/>
    <s v="TEC-PH-10004924"/>
    <s v="Technology"/>
    <s v="Phones"/>
    <x v="1165"/>
    <n v="11.824"/>
    <n v="2"/>
    <x v="2"/>
    <n v="1.0346"/>
    <x v="27"/>
    <x v="2"/>
    <x v="1"/>
  </r>
  <r>
    <x v="2109"/>
    <x v="119"/>
    <d v="2017-10-16T00:00:00"/>
    <s v="First Class"/>
    <s v="TS-21610"/>
    <s v="Troy Staebel"/>
    <x v="0"/>
    <x v="0"/>
    <x v="210"/>
    <x v="10"/>
    <n v="61032"/>
    <x v="2"/>
    <s v="OFF-PA-10003127"/>
    <s v="Office Supplies"/>
    <s v="Paper"/>
    <x v="33"/>
    <n v="63.311999999999998"/>
    <n v="3"/>
    <x v="2"/>
    <n v="20.5764"/>
    <x v="7"/>
    <x v="2"/>
    <x v="3"/>
  </r>
  <r>
    <x v="2109"/>
    <x v="119"/>
    <d v="2017-10-16T00:00:00"/>
    <s v="First Class"/>
    <s v="TS-21610"/>
    <s v="Troy Staebel"/>
    <x v="0"/>
    <x v="0"/>
    <x v="210"/>
    <x v="10"/>
    <n v="61032"/>
    <x v="2"/>
    <s v="OFF-BI-10000778"/>
    <s v="Office Supplies"/>
    <s v="Binders"/>
    <x v="261"/>
    <n v="96.784000000000006"/>
    <n v="4"/>
    <x v="3"/>
    <n v="-145.17599999999999"/>
    <x v="7"/>
    <x v="2"/>
    <x v="3"/>
  </r>
  <r>
    <x v="2109"/>
    <x v="119"/>
    <d v="2017-10-16T00:00:00"/>
    <s v="First Class"/>
    <s v="TS-21610"/>
    <s v="Troy Staebel"/>
    <x v="0"/>
    <x v="0"/>
    <x v="210"/>
    <x v="10"/>
    <n v="61032"/>
    <x v="2"/>
    <s v="FUR-FU-10001424"/>
    <s v="Furniture"/>
    <s v="Furnishings"/>
    <x v="698"/>
    <n v="10.476000000000001"/>
    <n v="3"/>
    <x v="7"/>
    <n v="-6.8094000000000001"/>
    <x v="7"/>
    <x v="2"/>
    <x v="3"/>
  </r>
  <r>
    <x v="2110"/>
    <x v="406"/>
    <d v="2015-09-09T00:00:00"/>
    <s v="Standard Class"/>
    <s v="KB-16585"/>
    <s v="Ken Black"/>
    <x v="1"/>
    <x v="0"/>
    <x v="261"/>
    <x v="21"/>
    <n v="97504"/>
    <x v="1"/>
    <s v="OFF-BI-10000962"/>
    <s v="Office Supplies"/>
    <s v="Binders"/>
    <x v="1513"/>
    <n v="9.7620000000000005"/>
    <n v="2"/>
    <x v="6"/>
    <n v="-6.8334000000000001"/>
    <x v="18"/>
    <x v="8"/>
    <x v="1"/>
  </r>
  <r>
    <x v="2111"/>
    <x v="560"/>
    <d v="2016-03-16T00:00:00"/>
    <s v="First Class"/>
    <s v="MM-18280"/>
    <s v="Muhammed MacIntyre"/>
    <x v="1"/>
    <x v="0"/>
    <x v="4"/>
    <x v="4"/>
    <n v="98103"/>
    <x v="1"/>
    <s v="FUR-CH-10002880"/>
    <s v="Furniture"/>
    <s v="Chairs"/>
    <x v="809"/>
    <n v="196.78399999999999"/>
    <n v="2"/>
    <x v="2"/>
    <n v="-22.138200000000001"/>
    <x v="19"/>
    <x v="10"/>
    <x v="0"/>
  </r>
  <r>
    <x v="2112"/>
    <x v="960"/>
    <d v="2017-11-02T00:00:00"/>
    <s v="Second Class"/>
    <s v="LO-17170"/>
    <s v="Lori Olson"/>
    <x v="1"/>
    <x v="0"/>
    <x v="20"/>
    <x v="15"/>
    <n v="10035"/>
    <x v="3"/>
    <s v="OFF-EN-10004386"/>
    <s v="Office Supplies"/>
    <s v="Envelopes"/>
    <x v="245"/>
    <n v="47.98"/>
    <n v="2"/>
    <x v="0"/>
    <n v="23.99"/>
    <x v="22"/>
    <x v="2"/>
    <x v="3"/>
  </r>
  <r>
    <x v="2113"/>
    <x v="453"/>
    <d v="2017-10-19T00:00:00"/>
    <s v="Second Class"/>
    <s v="RS-19420"/>
    <s v="Ricardo Sperren"/>
    <x v="1"/>
    <x v="0"/>
    <x v="54"/>
    <x v="29"/>
    <n v="6824"/>
    <x v="3"/>
    <s v="OFF-LA-10001045"/>
    <s v="Office Supplies"/>
    <s v="Labels"/>
    <x v="708"/>
    <n v="13.05"/>
    <n v="5"/>
    <x v="0"/>
    <n v="6.0030000000000001"/>
    <x v="4"/>
    <x v="2"/>
    <x v="3"/>
  </r>
  <r>
    <x v="2114"/>
    <x v="783"/>
    <d v="2017-08-11T00:00:00"/>
    <s v="Standard Class"/>
    <s v="CC-12475"/>
    <s v="Cindy Chapman"/>
    <x v="0"/>
    <x v="0"/>
    <x v="278"/>
    <x v="11"/>
    <n v="56560"/>
    <x v="2"/>
    <s v="TEC-AC-10002006"/>
    <s v="Technology"/>
    <s v="Accessories"/>
    <x v="1087"/>
    <n v="63.96"/>
    <n v="4"/>
    <x v="0"/>
    <n v="19.8276"/>
    <x v="29"/>
    <x v="6"/>
    <x v="3"/>
  </r>
  <r>
    <x v="2115"/>
    <x v="296"/>
    <d v="2017-09-25T00:00:00"/>
    <s v="Standard Class"/>
    <s v="KT-16480"/>
    <s v="Kean Thornton"/>
    <x v="0"/>
    <x v="0"/>
    <x v="38"/>
    <x v="32"/>
    <n v="31907"/>
    <x v="0"/>
    <s v="OFF-AP-10001242"/>
    <s v="Office Supplies"/>
    <s v="Appliances"/>
    <x v="1417"/>
    <n v="80.48"/>
    <n v="1"/>
    <x v="0"/>
    <n v="24.143999999999998"/>
    <x v="30"/>
    <x v="8"/>
    <x v="3"/>
  </r>
  <r>
    <x v="2116"/>
    <x v="132"/>
    <d v="2017-11-08T00:00:00"/>
    <s v="Standard Class"/>
    <s v="DM-13015"/>
    <s v="Darrin Martin"/>
    <x v="0"/>
    <x v="0"/>
    <x v="10"/>
    <x v="9"/>
    <n v="19143"/>
    <x v="3"/>
    <s v="OFF-BI-10000216"/>
    <s v="Office Supplies"/>
    <s v="Binders"/>
    <x v="1634"/>
    <n v="11.673"/>
    <n v="3"/>
    <x v="6"/>
    <n v="-7.782"/>
    <x v="21"/>
    <x v="0"/>
    <x v="3"/>
  </r>
  <r>
    <x v="2117"/>
    <x v="732"/>
    <d v="2016-11-09T00:00:00"/>
    <s v="Standard Class"/>
    <s v="EP-13915"/>
    <s v="Emily Phan"/>
    <x v="0"/>
    <x v="0"/>
    <x v="12"/>
    <x v="5"/>
    <n v="77036"/>
    <x v="2"/>
    <s v="FUR-TA-10002774"/>
    <s v="Furniture"/>
    <s v="Tables"/>
    <x v="584"/>
    <n v="863.12800000000004"/>
    <n v="8"/>
    <x v="4"/>
    <n v="-160.29519999999999"/>
    <x v="5"/>
    <x v="0"/>
    <x v="0"/>
  </r>
  <r>
    <x v="2117"/>
    <x v="732"/>
    <d v="2016-11-09T00:00:00"/>
    <s v="Standard Class"/>
    <s v="EP-13915"/>
    <s v="Emily Phan"/>
    <x v="0"/>
    <x v="0"/>
    <x v="12"/>
    <x v="5"/>
    <n v="77036"/>
    <x v="2"/>
    <s v="OFF-BI-10004364"/>
    <s v="Office Supplies"/>
    <s v="Binders"/>
    <x v="305"/>
    <n v="3.5640000000000001"/>
    <n v="3"/>
    <x v="3"/>
    <n v="-6.2370000000000001"/>
    <x v="5"/>
    <x v="0"/>
    <x v="0"/>
  </r>
  <r>
    <x v="2117"/>
    <x v="732"/>
    <d v="2016-11-09T00:00:00"/>
    <s v="Standard Class"/>
    <s v="EP-13915"/>
    <s v="Emily Phan"/>
    <x v="0"/>
    <x v="0"/>
    <x v="12"/>
    <x v="5"/>
    <n v="77036"/>
    <x v="2"/>
    <s v="FUR-BO-10000780"/>
    <s v="Furniture"/>
    <s v="Bookcases"/>
    <x v="1318"/>
    <n v="956.66480000000001"/>
    <n v="7"/>
    <x v="8"/>
    <n v="-225.0976"/>
    <x v="5"/>
    <x v="0"/>
    <x v="0"/>
  </r>
  <r>
    <x v="2117"/>
    <x v="732"/>
    <d v="2016-11-09T00:00:00"/>
    <s v="Standard Class"/>
    <s v="EP-13915"/>
    <s v="Emily Phan"/>
    <x v="0"/>
    <x v="0"/>
    <x v="12"/>
    <x v="5"/>
    <n v="77036"/>
    <x v="2"/>
    <s v="OFF-BI-10001989"/>
    <s v="Office Supplies"/>
    <s v="Binders"/>
    <x v="542"/>
    <n v="12.587999999999999"/>
    <n v="3"/>
    <x v="3"/>
    <n v="-20.140799999999999"/>
    <x v="5"/>
    <x v="0"/>
    <x v="0"/>
  </r>
  <r>
    <x v="2117"/>
    <x v="732"/>
    <d v="2016-11-09T00:00:00"/>
    <s v="Standard Class"/>
    <s v="EP-13915"/>
    <s v="Emily Phan"/>
    <x v="0"/>
    <x v="0"/>
    <x v="12"/>
    <x v="5"/>
    <n v="77036"/>
    <x v="2"/>
    <s v="TEC-AC-10004001"/>
    <s v="Technology"/>
    <s v="Accessories"/>
    <x v="1469"/>
    <n v="171.96"/>
    <n v="5"/>
    <x v="2"/>
    <n v="45.139499999999998"/>
    <x v="5"/>
    <x v="0"/>
    <x v="0"/>
  </r>
  <r>
    <x v="2118"/>
    <x v="643"/>
    <d v="2017-06-29T00:00:00"/>
    <s v="Second Class"/>
    <s v="AM-10705"/>
    <s v="Anne McFarland"/>
    <x v="0"/>
    <x v="0"/>
    <x v="4"/>
    <x v="4"/>
    <n v="98115"/>
    <x v="1"/>
    <s v="FUR-TA-10000688"/>
    <s v="Furniture"/>
    <s v="Tables"/>
    <x v="561"/>
    <n v="871.4"/>
    <n v="4"/>
    <x v="0"/>
    <n v="148.13800000000001"/>
    <x v="10"/>
    <x v="1"/>
    <x v="3"/>
  </r>
  <r>
    <x v="2119"/>
    <x v="650"/>
    <d v="2015-11-30T00:00:00"/>
    <s v="Standard Class"/>
    <s v="SH-20635"/>
    <s v="Stefanie Holloman"/>
    <x v="1"/>
    <x v="0"/>
    <x v="25"/>
    <x v="18"/>
    <n v="38301"/>
    <x v="0"/>
    <s v="FUR-FU-10003930"/>
    <s v="Furniture"/>
    <s v="Furnishings"/>
    <x v="1630"/>
    <n v="692.47199999999998"/>
    <n v="11"/>
    <x v="2"/>
    <n v="190.4298"/>
    <x v="20"/>
    <x v="0"/>
    <x v="1"/>
  </r>
  <r>
    <x v="2120"/>
    <x v="390"/>
    <d v="2016-11-27T00:00:00"/>
    <s v="Second Class"/>
    <s v="LA-16780"/>
    <s v="Laura Armstrong"/>
    <x v="1"/>
    <x v="0"/>
    <x v="248"/>
    <x v="39"/>
    <n v="21215"/>
    <x v="3"/>
    <s v="FUR-FU-10000965"/>
    <s v="Furniture"/>
    <s v="Furnishings"/>
    <x v="689"/>
    <n v="207.76"/>
    <n v="4"/>
    <x v="0"/>
    <n v="85.181600000000003"/>
    <x v="16"/>
    <x v="0"/>
    <x v="0"/>
  </r>
  <r>
    <x v="2121"/>
    <x v="246"/>
    <d v="2017-07-21T00:00:00"/>
    <s v="Same Day"/>
    <s v="SF-20200"/>
    <s v="Sarah Foster"/>
    <x v="0"/>
    <x v="0"/>
    <x v="208"/>
    <x v="7"/>
    <n v="84107"/>
    <x v="1"/>
    <s v="TEC-PH-10004071"/>
    <s v="Technology"/>
    <s v="Phones"/>
    <x v="1546"/>
    <n v="71.927999999999997"/>
    <n v="9"/>
    <x v="2"/>
    <n v="6.2937000000000003"/>
    <x v="30"/>
    <x v="7"/>
    <x v="3"/>
  </r>
  <r>
    <x v="2121"/>
    <x v="246"/>
    <d v="2017-07-21T00:00:00"/>
    <s v="Same Day"/>
    <s v="SF-20200"/>
    <s v="Sarah Foster"/>
    <x v="0"/>
    <x v="0"/>
    <x v="208"/>
    <x v="7"/>
    <n v="84107"/>
    <x v="1"/>
    <s v="OFF-AR-10001044"/>
    <s v="Office Supplies"/>
    <s v="Art"/>
    <x v="1051"/>
    <n v="25.99"/>
    <n v="1"/>
    <x v="0"/>
    <n v="7.5370999999999997"/>
    <x v="30"/>
    <x v="7"/>
    <x v="3"/>
  </r>
  <r>
    <x v="2122"/>
    <x v="924"/>
    <d v="2015-10-28T00:00:00"/>
    <s v="Standard Class"/>
    <s v="AG-10495"/>
    <s v="Andrew Gjertsen"/>
    <x v="1"/>
    <x v="0"/>
    <x v="4"/>
    <x v="4"/>
    <n v="98105"/>
    <x v="1"/>
    <s v="OFF-BI-10004140"/>
    <s v="Office Supplies"/>
    <s v="Binders"/>
    <x v="307"/>
    <n v="3.5920000000000001"/>
    <n v="1"/>
    <x v="2"/>
    <n v="1.1225000000000001"/>
    <x v="27"/>
    <x v="2"/>
    <x v="1"/>
  </r>
  <r>
    <x v="2123"/>
    <x v="584"/>
    <d v="2015-07-13T00:00:00"/>
    <s v="Standard Class"/>
    <s v="KN-16450"/>
    <s v="Kean Nguyen"/>
    <x v="1"/>
    <x v="0"/>
    <x v="61"/>
    <x v="5"/>
    <n v="75220"/>
    <x v="2"/>
    <s v="OFF-AP-10002684"/>
    <s v="Office Supplies"/>
    <s v="Appliances"/>
    <x v="167"/>
    <n v="48.631999999999998"/>
    <n v="2"/>
    <x v="3"/>
    <n v="-121.58"/>
    <x v="3"/>
    <x v="7"/>
    <x v="1"/>
  </r>
  <r>
    <x v="2124"/>
    <x v="238"/>
    <d v="2017-08-22T00:00:00"/>
    <s v="Standard Class"/>
    <s v="NF-18595"/>
    <s v="Nicole Fjeld"/>
    <x v="2"/>
    <x v="0"/>
    <x v="4"/>
    <x v="4"/>
    <n v="98105"/>
    <x v="1"/>
    <s v="OFF-ST-10000046"/>
    <s v="Office Supplies"/>
    <s v="Storage"/>
    <x v="764"/>
    <n v="323.10000000000002"/>
    <n v="2"/>
    <x v="0"/>
    <n v="61.389000000000003"/>
    <x v="15"/>
    <x v="6"/>
    <x v="3"/>
  </r>
  <r>
    <x v="2125"/>
    <x v="947"/>
    <d v="2016-04-20T00:00:00"/>
    <s v="Standard Class"/>
    <s v="BS-11365"/>
    <s v="Bill Shonely"/>
    <x v="1"/>
    <x v="0"/>
    <x v="80"/>
    <x v="30"/>
    <n v="8701"/>
    <x v="3"/>
    <s v="TEC-MA-10001047"/>
    <s v="Technology"/>
    <s v="Machines"/>
    <x v="1635"/>
    <n v="9099.93"/>
    <n v="7"/>
    <x v="0"/>
    <n v="2365.9818"/>
    <x v="9"/>
    <x v="3"/>
    <x v="0"/>
  </r>
  <r>
    <x v="2125"/>
    <x v="947"/>
    <d v="2016-04-20T00:00:00"/>
    <s v="Standard Class"/>
    <s v="BS-11365"/>
    <s v="Bill Shonely"/>
    <x v="1"/>
    <x v="0"/>
    <x v="80"/>
    <x v="30"/>
    <n v="8701"/>
    <x v="3"/>
    <s v="FUR-FU-10000550"/>
    <s v="Furniture"/>
    <s v="Furnishings"/>
    <x v="1454"/>
    <n v="9.9600000000000009"/>
    <n v="2"/>
    <x v="0"/>
    <n v="3.2867999999999999"/>
    <x v="9"/>
    <x v="3"/>
    <x v="0"/>
  </r>
  <r>
    <x v="2125"/>
    <x v="947"/>
    <d v="2016-04-20T00:00:00"/>
    <s v="Standard Class"/>
    <s v="BS-11365"/>
    <s v="Bill Shonely"/>
    <x v="1"/>
    <x v="0"/>
    <x v="80"/>
    <x v="30"/>
    <n v="8701"/>
    <x v="3"/>
    <s v="OFF-BI-10002432"/>
    <s v="Office Supplies"/>
    <s v="Binders"/>
    <x v="875"/>
    <n v="25.3"/>
    <n v="5"/>
    <x v="0"/>
    <n v="11.891"/>
    <x v="9"/>
    <x v="3"/>
    <x v="0"/>
  </r>
  <r>
    <x v="2126"/>
    <x v="687"/>
    <d v="2014-11-18T00:00:00"/>
    <s v="Standard Class"/>
    <s v="RM-19675"/>
    <s v="Robert Marley"/>
    <x v="2"/>
    <x v="0"/>
    <x v="20"/>
    <x v="15"/>
    <n v="10011"/>
    <x v="3"/>
    <s v="OFF-PA-10004470"/>
    <s v="Office Supplies"/>
    <s v="Paper"/>
    <x v="253"/>
    <n v="11.36"/>
    <n v="2"/>
    <x v="0"/>
    <n v="5.2256"/>
    <x v="19"/>
    <x v="0"/>
    <x v="2"/>
  </r>
  <r>
    <x v="2126"/>
    <x v="687"/>
    <d v="2014-11-18T00:00:00"/>
    <s v="Standard Class"/>
    <s v="RM-19675"/>
    <s v="Robert Marley"/>
    <x v="2"/>
    <x v="0"/>
    <x v="20"/>
    <x v="15"/>
    <n v="10011"/>
    <x v="3"/>
    <s v="FUR-CH-10001797"/>
    <s v="Furniture"/>
    <s v="Chairs"/>
    <x v="1450"/>
    <n v="69.263999999999996"/>
    <n v="2"/>
    <x v="9"/>
    <n v="14.622400000000001"/>
    <x v="19"/>
    <x v="0"/>
    <x v="2"/>
  </r>
  <r>
    <x v="2127"/>
    <x v="414"/>
    <d v="2014-12-23T00:00:00"/>
    <s v="First Class"/>
    <s v="AB-10105"/>
    <s v="Adrian Barton"/>
    <x v="0"/>
    <x v="0"/>
    <x v="245"/>
    <x v="14"/>
    <n v="46203"/>
    <x v="2"/>
    <s v="OFF-LA-10003720"/>
    <s v="Office Supplies"/>
    <s v="Labels"/>
    <x v="1636"/>
    <n v="3.69"/>
    <n v="1"/>
    <x v="0"/>
    <n v="1.7343"/>
    <x v="14"/>
    <x v="4"/>
    <x v="2"/>
  </r>
  <r>
    <x v="2127"/>
    <x v="414"/>
    <d v="2014-12-23T00:00:00"/>
    <s v="First Class"/>
    <s v="AB-10105"/>
    <s v="Adrian Barton"/>
    <x v="0"/>
    <x v="0"/>
    <x v="245"/>
    <x v="14"/>
    <n v="46203"/>
    <x v="2"/>
    <s v="OFF-BI-10004600"/>
    <s v="Office Supplies"/>
    <s v="Binders"/>
    <x v="1486"/>
    <n v="1103.97"/>
    <n v="3"/>
    <x v="0"/>
    <n v="496.78649999999999"/>
    <x v="14"/>
    <x v="4"/>
    <x v="2"/>
  </r>
  <r>
    <x v="2128"/>
    <x v="82"/>
    <d v="2015-11-26T00:00:00"/>
    <s v="Second Class"/>
    <s v="CA-11965"/>
    <s v="Carol Adams"/>
    <x v="1"/>
    <x v="0"/>
    <x v="396"/>
    <x v="5"/>
    <n v="77642"/>
    <x v="2"/>
    <s v="FUR-BO-10003965"/>
    <s v="Furniture"/>
    <s v="Bookcases"/>
    <x v="1092"/>
    <n v="246.1328"/>
    <n v="2"/>
    <x v="8"/>
    <n v="-76.011600000000001"/>
    <x v="30"/>
    <x v="0"/>
    <x v="1"/>
  </r>
  <r>
    <x v="2128"/>
    <x v="82"/>
    <d v="2015-11-26T00:00:00"/>
    <s v="Second Class"/>
    <s v="CA-11965"/>
    <s v="Carol Adams"/>
    <x v="1"/>
    <x v="0"/>
    <x v="396"/>
    <x v="5"/>
    <n v="77642"/>
    <x v="2"/>
    <s v="OFF-LA-10000240"/>
    <s v="Office Supplies"/>
    <s v="Labels"/>
    <x v="2"/>
    <n v="11.696"/>
    <n v="2"/>
    <x v="2"/>
    <n v="3.9474"/>
    <x v="30"/>
    <x v="0"/>
    <x v="1"/>
  </r>
  <r>
    <x v="2128"/>
    <x v="82"/>
    <d v="2015-11-26T00:00:00"/>
    <s v="Second Class"/>
    <s v="CA-11965"/>
    <s v="Carol Adams"/>
    <x v="1"/>
    <x v="0"/>
    <x v="396"/>
    <x v="5"/>
    <n v="77642"/>
    <x v="2"/>
    <s v="TEC-CO-10001571"/>
    <s v="Technology"/>
    <s v="Copiers"/>
    <x v="1563"/>
    <n v="439.99200000000002"/>
    <n v="1"/>
    <x v="2"/>
    <n v="164.99700000000001"/>
    <x v="30"/>
    <x v="0"/>
    <x v="1"/>
  </r>
  <r>
    <x v="2129"/>
    <x v="116"/>
    <d v="2018-01-03T00:00:00"/>
    <s v="Standard Class"/>
    <s v="EH-14005"/>
    <s v="Erica Hernandez"/>
    <x v="2"/>
    <x v="0"/>
    <x v="316"/>
    <x v="18"/>
    <n v="37211"/>
    <x v="0"/>
    <s v="OFF-ST-10000736"/>
    <s v="Office Supplies"/>
    <s v="Storage"/>
    <x v="460"/>
    <n v="64.784000000000006"/>
    <n v="1"/>
    <x v="2"/>
    <n v="-12.956799999999999"/>
    <x v="22"/>
    <x v="4"/>
    <x v="3"/>
  </r>
  <r>
    <x v="2130"/>
    <x v="961"/>
    <d v="2015-05-21T00:00:00"/>
    <s v="Standard Class"/>
    <s v="ON-18715"/>
    <s v="Odella Nelson"/>
    <x v="1"/>
    <x v="0"/>
    <x v="12"/>
    <x v="5"/>
    <n v="77095"/>
    <x v="2"/>
    <s v="OFF-BI-10002082"/>
    <s v="Office Supplies"/>
    <s v="Binders"/>
    <x v="1182"/>
    <n v="33.28"/>
    <n v="5"/>
    <x v="3"/>
    <n v="-49.92"/>
    <x v="11"/>
    <x v="5"/>
    <x v="1"/>
  </r>
  <r>
    <x v="2130"/>
    <x v="961"/>
    <d v="2015-05-21T00:00:00"/>
    <s v="Standard Class"/>
    <s v="ON-18715"/>
    <s v="Odella Nelson"/>
    <x v="1"/>
    <x v="0"/>
    <x v="12"/>
    <x v="5"/>
    <n v="77095"/>
    <x v="2"/>
    <s v="OFF-PA-10002250"/>
    <s v="Office Supplies"/>
    <s v="Paper"/>
    <x v="706"/>
    <n v="14.087999999999999"/>
    <n v="3"/>
    <x v="2"/>
    <n v="4.9307999999999996"/>
    <x v="11"/>
    <x v="5"/>
    <x v="1"/>
  </r>
  <r>
    <x v="2131"/>
    <x v="34"/>
    <d v="2017-12-13T00:00:00"/>
    <s v="Second Class"/>
    <s v="AT-10435"/>
    <s v="Alyssa Tate"/>
    <x v="2"/>
    <x v="0"/>
    <x v="1"/>
    <x v="1"/>
    <n v="90004"/>
    <x v="1"/>
    <s v="OFF-AR-10000122"/>
    <s v="Office Supplies"/>
    <s v="Art"/>
    <x v="311"/>
    <n v="11.16"/>
    <n v="2"/>
    <x v="0"/>
    <n v="2.79"/>
    <x v="3"/>
    <x v="4"/>
    <x v="3"/>
  </r>
  <r>
    <x v="2131"/>
    <x v="34"/>
    <d v="2017-12-13T00:00:00"/>
    <s v="Second Class"/>
    <s v="AT-10435"/>
    <s v="Alyssa Tate"/>
    <x v="2"/>
    <x v="0"/>
    <x v="1"/>
    <x v="1"/>
    <n v="90004"/>
    <x v="1"/>
    <s v="FUR-TA-10003748"/>
    <s v="Furniture"/>
    <s v="Tables"/>
    <x v="210"/>
    <n v="896.32799999999997"/>
    <n v="9"/>
    <x v="2"/>
    <n v="22.408200000000001"/>
    <x v="3"/>
    <x v="4"/>
    <x v="3"/>
  </r>
  <r>
    <x v="2131"/>
    <x v="34"/>
    <d v="2017-12-13T00:00:00"/>
    <s v="Second Class"/>
    <s v="AT-10435"/>
    <s v="Alyssa Tate"/>
    <x v="2"/>
    <x v="0"/>
    <x v="1"/>
    <x v="1"/>
    <n v="90004"/>
    <x v="1"/>
    <s v="OFF-AP-10001394"/>
    <s v="Office Supplies"/>
    <s v="Appliances"/>
    <x v="1129"/>
    <n v="189"/>
    <n v="1"/>
    <x v="0"/>
    <n v="68.040000000000006"/>
    <x v="3"/>
    <x v="4"/>
    <x v="3"/>
  </r>
  <r>
    <x v="2132"/>
    <x v="434"/>
    <d v="2017-03-16T00:00:00"/>
    <s v="Standard Class"/>
    <s v="EB-13870"/>
    <s v="Emily Burns"/>
    <x v="0"/>
    <x v="0"/>
    <x v="10"/>
    <x v="9"/>
    <n v="19140"/>
    <x v="3"/>
    <s v="TEC-PH-10004896"/>
    <s v="Technology"/>
    <s v="Phones"/>
    <x v="174"/>
    <n v="53.981999999999999"/>
    <n v="3"/>
    <x v="10"/>
    <n v="-10.7964"/>
    <x v="13"/>
    <x v="10"/>
    <x v="3"/>
  </r>
  <r>
    <x v="2133"/>
    <x v="760"/>
    <d v="2017-10-27T00:00:00"/>
    <s v="Standard Class"/>
    <s v="DW-13195"/>
    <s v="David Wiener"/>
    <x v="1"/>
    <x v="0"/>
    <x v="252"/>
    <x v="21"/>
    <n v="97756"/>
    <x v="1"/>
    <s v="FUR-TA-10002607"/>
    <s v="Furniture"/>
    <s v="Tables"/>
    <x v="224"/>
    <n v="177.22499999999999"/>
    <n v="5"/>
    <x v="5"/>
    <n v="-120.51300000000001"/>
    <x v="6"/>
    <x v="2"/>
    <x v="3"/>
  </r>
  <r>
    <x v="2134"/>
    <x v="445"/>
    <d v="2017-07-10T00:00:00"/>
    <s v="Standard Class"/>
    <s v="MB-17305"/>
    <s v="Maria Bertelson"/>
    <x v="0"/>
    <x v="0"/>
    <x v="397"/>
    <x v="1"/>
    <n v="95610"/>
    <x v="1"/>
    <s v="FUR-FU-10001215"/>
    <s v="Furniture"/>
    <s v="Furnishings"/>
    <x v="1609"/>
    <n v="129.38999999999999"/>
    <n v="3"/>
    <x v="0"/>
    <n v="54.343800000000002"/>
    <x v="21"/>
    <x v="7"/>
    <x v="3"/>
  </r>
  <r>
    <x v="2135"/>
    <x v="507"/>
    <d v="2017-09-10T00:00:00"/>
    <s v="Standard Class"/>
    <s v="TH-21235"/>
    <s v="Tiffany House"/>
    <x v="1"/>
    <x v="0"/>
    <x v="1"/>
    <x v="1"/>
    <n v="90032"/>
    <x v="1"/>
    <s v="OFF-ST-10000419"/>
    <s v="Office Supplies"/>
    <s v="Storage"/>
    <x v="1024"/>
    <n v="54.32"/>
    <n v="4"/>
    <x v="0"/>
    <n v="0.54320000000000002"/>
    <x v="18"/>
    <x v="8"/>
    <x v="3"/>
  </r>
  <r>
    <x v="2136"/>
    <x v="962"/>
    <d v="2017-08-26T00:00:00"/>
    <s v="Second Class"/>
    <s v="PO-18850"/>
    <s v="Patrick O'Brill"/>
    <x v="0"/>
    <x v="0"/>
    <x v="315"/>
    <x v="2"/>
    <n v="32303"/>
    <x v="0"/>
    <s v="TEC-PH-10001459"/>
    <s v="Technology"/>
    <s v="Phones"/>
    <x v="1447"/>
    <n v="4367.8959999999997"/>
    <n v="13"/>
    <x v="2"/>
    <n v="327.59219999999999"/>
    <x v="27"/>
    <x v="6"/>
    <x v="3"/>
  </r>
  <r>
    <x v="2136"/>
    <x v="962"/>
    <d v="2017-08-26T00:00:00"/>
    <s v="Second Class"/>
    <s v="PO-18850"/>
    <s v="Patrick O'Brill"/>
    <x v="0"/>
    <x v="0"/>
    <x v="315"/>
    <x v="2"/>
    <n v="32303"/>
    <x v="0"/>
    <s v="OFF-PA-10000241"/>
    <s v="Office Supplies"/>
    <s v="Paper"/>
    <x v="1160"/>
    <n v="49.567999999999998"/>
    <n v="2"/>
    <x v="2"/>
    <n v="15.49"/>
    <x v="27"/>
    <x v="6"/>
    <x v="3"/>
  </r>
  <r>
    <x v="2136"/>
    <x v="962"/>
    <d v="2017-08-26T00:00:00"/>
    <s v="Second Class"/>
    <s v="PO-18850"/>
    <s v="Patrick O'Brill"/>
    <x v="0"/>
    <x v="0"/>
    <x v="315"/>
    <x v="2"/>
    <n v="32303"/>
    <x v="0"/>
    <s v="OFF-AP-10003040"/>
    <s v="Office Supplies"/>
    <s v="Appliances"/>
    <x v="730"/>
    <n v="161.376"/>
    <n v="6"/>
    <x v="2"/>
    <n v="12.103199999999999"/>
    <x v="27"/>
    <x v="6"/>
    <x v="3"/>
  </r>
  <r>
    <x v="2136"/>
    <x v="962"/>
    <d v="2017-08-26T00:00:00"/>
    <s v="Second Class"/>
    <s v="PO-18850"/>
    <s v="Patrick O'Brill"/>
    <x v="0"/>
    <x v="0"/>
    <x v="315"/>
    <x v="2"/>
    <n v="32303"/>
    <x v="0"/>
    <s v="FUR-FU-10001852"/>
    <s v="Furniture"/>
    <s v="Furnishings"/>
    <x v="845"/>
    <n v="2.7839999999999998"/>
    <n v="2"/>
    <x v="2"/>
    <n v="0.41760000000000003"/>
    <x v="27"/>
    <x v="6"/>
    <x v="3"/>
  </r>
  <r>
    <x v="2136"/>
    <x v="962"/>
    <d v="2017-08-26T00:00:00"/>
    <s v="Second Class"/>
    <s v="PO-18850"/>
    <s v="Patrick O'Brill"/>
    <x v="0"/>
    <x v="0"/>
    <x v="315"/>
    <x v="2"/>
    <n v="32303"/>
    <x v="0"/>
    <s v="OFF-PA-10000141"/>
    <s v="Office Supplies"/>
    <s v="Paper"/>
    <x v="829"/>
    <n v="8.7200000000000006"/>
    <n v="5"/>
    <x v="2"/>
    <n v="2.9430000000000001"/>
    <x v="27"/>
    <x v="6"/>
    <x v="3"/>
  </r>
  <r>
    <x v="2137"/>
    <x v="963"/>
    <d v="2014-08-25T00:00:00"/>
    <s v="Second Class"/>
    <s v="DE-13255"/>
    <s v="Deanra Eno"/>
    <x v="2"/>
    <x v="0"/>
    <x v="80"/>
    <x v="24"/>
    <n v="44107"/>
    <x v="3"/>
    <s v="OFF-AR-10002804"/>
    <s v="Office Supplies"/>
    <s v="Art"/>
    <x v="282"/>
    <n v="3.9119999999999999"/>
    <n v="1"/>
    <x v="2"/>
    <n v="1.0268999999999999"/>
    <x v="6"/>
    <x v="6"/>
    <x v="2"/>
  </r>
  <r>
    <x v="2138"/>
    <x v="964"/>
    <d v="2016-10-04T00:00:00"/>
    <s v="Same Day"/>
    <s v="MO-17500"/>
    <s v="Mary O'Rourke"/>
    <x v="0"/>
    <x v="0"/>
    <x v="398"/>
    <x v="5"/>
    <n v="75056"/>
    <x v="2"/>
    <s v="OFF-EN-10003862"/>
    <s v="Office Supplies"/>
    <s v="Envelopes"/>
    <x v="760"/>
    <n v="59.752000000000002"/>
    <n v="7"/>
    <x v="2"/>
    <n v="19.4194"/>
    <x v="18"/>
    <x v="2"/>
    <x v="0"/>
  </r>
  <r>
    <x v="2139"/>
    <x v="965"/>
    <d v="2014-10-30T00:00:00"/>
    <s v="Second Class"/>
    <s v="AH-10585"/>
    <s v="Angele Hood"/>
    <x v="0"/>
    <x v="0"/>
    <x v="4"/>
    <x v="4"/>
    <n v="98105"/>
    <x v="1"/>
    <s v="FUR-FU-10000448"/>
    <s v="Furniture"/>
    <s v="Furnishings"/>
    <x v="469"/>
    <n v="63.92"/>
    <n v="4"/>
    <x v="0"/>
    <n v="3.1960000000000002"/>
    <x v="20"/>
    <x v="2"/>
    <x v="2"/>
  </r>
  <r>
    <x v="2139"/>
    <x v="965"/>
    <d v="2014-10-30T00:00:00"/>
    <s v="Second Class"/>
    <s v="AH-10585"/>
    <s v="Angele Hood"/>
    <x v="0"/>
    <x v="0"/>
    <x v="4"/>
    <x v="4"/>
    <n v="98105"/>
    <x v="1"/>
    <s v="TEC-PH-10000526"/>
    <s v="Technology"/>
    <s v="Phones"/>
    <x v="1472"/>
    <n v="383.96"/>
    <n v="5"/>
    <x v="2"/>
    <n v="38.396000000000001"/>
    <x v="20"/>
    <x v="2"/>
    <x v="2"/>
  </r>
  <r>
    <x v="2140"/>
    <x v="931"/>
    <d v="2016-06-28T00:00:00"/>
    <s v="Same Day"/>
    <s v="CS-12250"/>
    <s v="Chris Selesnick"/>
    <x v="1"/>
    <x v="0"/>
    <x v="1"/>
    <x v="1"/>
    <n v="90032"/>
    <x v="1"/>
    <s v="OFF-BI-10002764"/>
    <s v="Office Supplies"/>
    <s v="Binders"/>
    <x v="507"/>
    <n v="7.7519999999999998"/>
    <n v="3"/>
    <x v="2"/>
    <n v="2.8100999999999998"/>
    <x v="22"/>
    <x v="1"/>
    <x v="0"/>
  </r>
  <r>
    <x v="2140"/>
    <x v="931"/>
    <d v="2016-06-28T00:00:00"/>
    <s v="Same Day"/>
    <s v="CS-12250"/>
    <s v="Chris Selesnick"/>
    <x v="1"/>
    <x v="0"/>
    <x v="1"/>
    <x v="1"/>
    <n v="90032"/>
    <x v="1"/>
    <s v="OFF-BI-10001524"/>
    <s v="Office Supplies"/>
    <s v="Binders"/>
    <x v="301"/>
    <n v="33.567999999999998"/>
    <n v="2"/>
    <x v="2"/>
    <n v="11.748799999999999"/>
    <x v="22"/>
    <x v="1"/>
    <x v="0"/>
  </r>
  <r>
    <x v="2141"/>
    <x v="130"/>
    <d v="2014-11-11T00:00:00"/>
    <s v="Standard Class"/>
    <s v="WB-21850"/>
    <s v="William Brown"/>
    <x v="0"/>
    <x v="0"/>
    <x v="1"/>
    <x v="1"/>
    <n v="90045"/>
    <x v="1"/>
    <s v="TEC-PH-10001079"/>
    <s v="Technology"/>
    <s v="Phones"/>
    <x v="1255"/>
    <n v="666.34400000000005"/>
    <n v="7"/>
    <x v="2"/>
    <n v="66.634399999999999"/>
    <x v="18"/>
    <x v="0"/>
    <x v="2"/>
  </r>
  <r>
    <x v="2141"/>
    <x v="130"/>
    <d v="2014-11-11T00:00:00"/>
    <s v="Standard Class"/>
    <s v="WB-21850"/>
    <s v="William Brown"/>
    <x v="0"/>
    <x v="0"/>
    <x v="1"/>
    <x v="1"/>
    <n v="90045"/>
    <x v="1"/>
    <s v="FUR-TA-10002041"/>
    <s v="Furniture"/>
    <s v="Tables"/>
    <x v="363"/>
    <n v="573.72799999999995"/>
    <n v="4"/>
    <x v="2"/>
    <n v="-64.544399999999996"/>
    <x v="18"/>
    <x v="0"/>
    <x v="2"/>
  </r>
  <r>
    <x v="2141"/>
    <x v="130"/>
    <d v="2014-11-11T00:00:00"/>
    <s v="Standard Class"/>
    <s v="WB-21850"/>
    <s v="William Brown"/>
    <x v="0"/>
    <x v="0"/>
    <x v="1"/>
    <x v="1"/>
    <n v="90045"/>
    <x v="1"/>
    <s v="OFF-BI-10001036"/>
    <s v="Office Supplies"/>
    <s v="Binders"/>
    <x v="624"/>
    <n v="21.936"/>
    <n v="3"/>
    <x v="2"/>
    <n v="8.2260000000000009"/>
    <x v="18"/>
    <x v="0"/>
    <x v="2"/>
  </r>
  <r>
    <x v="2141"/>
    <x v="130"/>
    <d v="2014-11-11T00:00:00"/>
    <s v="Standard Class"/>
    <s v="WB-21850"/>
    <s v="William Brown"/>
    <x v="0"/>
    <x v="0"/>
    <x v="1"/>
    <x v="1"/>
    <n v="90045"/>
    <x v="1"/>
    <s v="OFF-PA-10000223"/>
    <s v="Office Supplies"/>
    <s v="Paper"/>
    <x v="1383"/>
    <n v="19.440000000000001"/>
    <n v="3"/>
    <x v="0"/>
    <n v="9.3312000000000008"/>
    <x v="18"/>
    <x v="0"/>
    <x v="2"/>
  </r>
  <r>
    <x v="2141"/>
    <x v="130"/>
    <d v="2014-11-11T00:00:00"/>
    <s v="Standard Class"/>
    <s v="WB-21850"/>
    <s v="William Brown"/>
    <x v="0"/>
    <x v="0"/>
    <x v="1"/>
    <x v="1"/>
    <n v="90045"/>
    <x v="1"/>
    <s v="TEC-MA-10003246"/>
    <s v="Technology"/>
    <s v="Machines"/>
    <x v="1637"/>
    <n v="447.96800000000002"/>
    <n v="4"/>
    <x v="2"/>
    <n v="139.99"/>
    <x v="18"/>
    <x v="0"/>
    <x v="2"/>
  </r>
  <r>
    <x v="2142"/>
    <x v="78"/>
    <d v="2014-09-12T00:00:00"/>
    <s v="Standard Class"/>
    <s v="SP-20620"/>
    <s v="Stefania Perrino"/>
    <x v="1"/>
    <x v="0"/>
    <x v="85"/>
    <x v="15"/>
    <n v="11561"/>
    <x v="3"/>
    <s v="OFF-AP-10001962"/>
    <s v="Office Supplies"/>
    <s v="Appliances"/>
    <x v="1603"/>
    <n v="16.78"/>
    <n v="2"/>
    <x v="0"/>
    <n v="4.1950000000000003"/>
    <x v="0"/>
    <x v="8"/>
    <x v="2"/>
  </r>
  <r>
    <x v="2143"/>
    <x v="608"/>
    <d v="2015-07-01T00:00:00"/>
    <s v="Standard Class"/>
    <s v="AB-10165"/>
    <s v="Alan Barnes"/>
    <x v="0"/>
    <x v="0"/>
    <x v="1"/>
    <x v="1"/>
    <n v="90045"/>
    <x v="1"/>
    <s v="OFF-AR-10004062"/>
    <s v="Office Supplies"/>
    <s v="Art"/>
    <x v="772"/>
    <n v="20.96"/>
    <n v="2"/>
    <x v="0"/>
    <n v="5.24"/>
    <x v="10"/>
    <x v="1"/>
    <x v="1"/>
  </r>
  <r>
    <x v="2143"/>
    <x v="608"/>
    <d v="2015-07-01T00:00:00"/>
    <s v="Standard Class"/>
    <s v="AB-10165"/>
    <s v="Alan Barnes"/>
    <x v="0"/>
    <x v="0"/>
    <x v="1"/>
    <x v="1"/>
    <n v="90045"/>
    <x v="1"/>
    <s v="OFF-BI-10004330"/>
    <s v="Office Supplies"/>
    <s v="Binders"/>
    <x v="803"/>
    <n v="88.751999999999995"/>
    <n v="3"/>
    <x v="2"/>
    <n v="27.734999999999999"/>
    <x v="10"/>
    <x v="1"/>
    <x v="1"/>
  </r>
  <r>
    <x v="2143"/>
    <x v="608"/>
    <d v="2015-07-01T00:00:00"/>
    <s v="Standard Class"/>
    <s v="AB-10165"/>
    <s v="Alan Barnes"/>
    <x v="0"/>
    <x v="0"/>
    <x v="1"/>
    <x v="1"/>
    <n v="90045"/>
    <x v="1"/>
    <s v="OFF-ST-10001963"/>
    <s v="Office Supplies"/>
    <s v="Storage"/>
    <x v="537"/>
    <n v="304.23"/>
    <n v="3"/>
    <x v="0"/>
    <n v="9.1268999999999991"/>
    <x v="10"/>
    <x v="1"/>
    <x v="1"/>
  </r>
  <r>
    <x v="2144"/>
    <x v="353"/>
    <d v="2015-08-02T00:00:00"/>
    <s v="Standard Class"/>
    <s v="HA-14920"/>
    <s v="Helen Andreada"/>
    <x v="0"/>
    <x v="0"/>
    <x v="8"/>
    <x v="1"/>
    <n v="94110"/>
    <x v="1"/>
    <s v="OFF-EN-10002230"/>
    <s v="Office Supplies"/>
    <s v="Envelopes"/>
    <x v="555"/>
    <n v="167.86"/>
    <n v="2"/>
    <x v="0"/>
    <n v="78.894199999999998"/>
    <x v="20"/>
    <x v="7"/>
    <x v="1"/>
  </r>
  <r>
    <x v="2145"/>
    <x v="226"/>
    <d v="2017-12-11T00:00:00"/>
    <s v="Standard Class"/>
    <s v="DC-13285"/>
    <s v="Debra Catini"/>
    <x v="0"/>
    <x v="0"/>
    <x v="102"/>
    <x v="17"/>
    <n v="23223"/>
    <x v="0"/>
    <s v="FUR-FU-10000175"/>
    <s v="Furniture"/>
    <s v="Furnishings"/>
    <x v="1638"/>
    <n v="82.38"/>
    <n v="6"/>
    <x v="0"/>
    <n v="25.537800000000001"/>
    <x v="29"/>
    <x v="4"/>
    <x v="3"/>
  </r>
  <r>
    <x v="2146"/>
    <x v="282"/>
    <d v="2015-01-03T00:00:00"/>
    <s v="Second Class"/>
    <s v="ST-20530"/>
    <s v="Shui Tom"/>
    <x v="0"/>
    <x v="0"/>
    <x v="305"/>
    <x v="27"/>
    <n v="87105"/>
    <x v="1"/>
    <s v="TEC-PH-10004897"/>
    <s v="Technology"/>
    <s v="Phones"/>
    <x v="1124"/>
    <n v="23.975999999999999"/>
    <n v="3"/>
    <x v="2"/>
    <n v="-5.6943000000000001"/>
    <x v="25"/>
    <x v="4"/>
    <x v="2"/>
  </r>
  <r>
    <x v="2146"/>
    <x v="282"/>
    <d v="2015-01-03T00:00:00"/>
    <s v="Second Class"/>
    <s v="ST-20530"/>
    <s v="Shui Tom"/>
    <x v="0"/>
    <x v="0"/>
    <x v="305"/>
    <x v="27"/>
    <n v="87105"/>
    <x v="1"/>
    <s v="OFF-ST-10003123"/>
    <s v="Office Supplies"/>
    <s v="Storage"/>
    <x v="1277"/>
    <n v="33.29"/>
    <n v="1"/>
    <x v="0"/>
    <n v="7.9896000000000003"/>
    <x v="25"/>
    <x v="4"/>
    <x v="2"/>
  </r>
  <r>
    <x v="2147"/>
    <x v="966"/>
    <d v="2015-02-19T00:00:00"/>
    <s v="Standard Class"/>
    <s v="KB-16315"/>
    <s v="Karl Braun"/>
    <x v="0"/>
    <x v="0"/>
    <x v="59"/>
    <x v="24"/>
    <n v="44312"/>
    <x v="3"/>
    <s v="OFF-BI-10001658"/>
    <s v="Office Supplies"/>
    <s v="Binders"/>
    <x v="444"/>
    <n v="14.952"/>
    <n v="2"/>
    <x v="6"/>
    <n v="-11.961600000000001"/>
    <x v="19"/>
    <x v="11"/>
    <x v="1"/>
  </r>
  <r>
    <x v="2147"/>
    <x v="966"/>
    <d v="2015-02-19T00:00:00"/>
    <s v="Standard Class"/>
    <s v="KB-16315"/>
    <s v="Karl Braun"/>
    <x v="0"/>
    <x v="0"/>
    <x v="59"/>
    <x v="24"/>
    <n v="44312"/>
    <x v="3"/>
    <s v="TEC-PH-10002834"/>
    <s v="Technology"/>
    <s v="Phones"/>
    <x v="1387"/>
    <n v="323.98200000000003"/>
    <n v="3"/>
    <x v="10"/>
    <n v="-80.995500000000007"/>
    <x v="19"/>
    <x v="11"/>
    <x v="1"/>
  </r>
  <r>
    <x v="2147"/>
    <x v="966"/>
    <d v="2015-02-19T00:00:00"/>
    <s v="Standard Class"/>
    <s v="KB-16315"/>
    <s v="Karl Braun"/>
    <x v="0"/>
    <x v="0"/>
    <x v="59"/>
    <x v="24"/>
    <n v="44312"/>
    <x v="3"/>
    <s v="OFF-BI-10002160"/>
    <s v="Office Supplies"/>
    <s v="Binders"/>
    <x v="315"/>
    <n v="2.286"/>
    <n v="2"/>
    <x v="6"/>
    <n v="-1.6763999999999999"/>
    <x v="19"/>
    <x v="11"/>
    <x v="1"/>
  </r>
  <r>
    <x v="2147"/>
    <x v="966"/>
    <d v="2015-02-19T00:00:00"/>
    <s v="Standard Class"/>
    <s v="KB-16315"/>
    <s v="Karl Braun"/>
    <x v="0"/>
    <x v="0"/>
    <x v="59"/>
    <x v="24"/>
    <n v="44312"/>
    <x v="3"/>
    <s v="OFF-AR-10004999"/>
    <s v="Office Supplies"/>
    <s v="Art"/>
    <x v="873"/>
    <n v="14.352"/>
    <n v="3"/>
    <x v="2"/>
    <n v="0.89700000000000002"/>
    <x v="19"/>
    <x v="11"/>
    <x v="1"/>
  </r>
  <r>
    <x v="2147"/>
    <x v="966"/>
    <d v="2015-02-19T00:00:00"/>
    <s v="Standard Class"/>
    <s v="KB-16315"/>
    <s v="Karl Braun"/>
    <x v="0"/>
    <x v="0"/>
    <x v="59"/>
    <x v="24"/>
    <n v="44312"/>
    <x v="3"/>
    <s v="TEC-AC-10003280"/>
    <s v="Technology"/>
    <s v="Accessories"/>
    <x v="1037"/>
    <n v="71.975999999999999"/>
    <n v="3"/>
    <x v="2"/>
    <n v="0.89970000000000006"/>
    <x v="19"/>
    <x v="11"/>
    <x v="1"/>
  </r>
  <r>
    <x v="2148"/>
    <x v="967"/>
    <d v="2016-01-27T00:00:00"/>
    <s v="First Class"/>
    <s v="TB-21355"/>
    <s v="Todd Boyes"/>
    <x v="1"/>
    <x v="0"/>
    <x v="135"/>
    <x v="30"/>
    <n v="7060"/>
    <x v="3"/>
    <s v="OFF-AR-10000315"/>
    <s v="Office Supplies"/>
    <s v="Art"/>
    <x v="1306"/>
    <n v="9.2100000000000009"/>
    <n v="3"/>
    <x v="0"/>
    <n v="2.3025000000000002"/>
    <x v="10"/>
    <x v="9"/>
    <x v="0"/>
  </r>
  <r>
    <x v="2148"/>
    <x v="967"/>
    <d v="2016-01-27T00:00:00"/>
    <s v="First Class"/>
    <s v="TB-21355"/>
    <s v="Todd Boyes"/>
    <x v="1"/>
    <x v="0"/>
    <x v="135"/>
    <x v="30"/>
    <n v="7060"/>
    <x v="3"/>
    <s v="OFF-PA-10000007"/>
    <s v="Office Supplies"/>
    <s v="Paper"/>
    <x v="1540"/>
    <n v="18"/>
    <n v="5"/>
    <x v="0"/>
    <n v="8.2799999999999994"/>
    <x v="10"/>
    <x v="9"/>
    <x v="0"/>
  </r>
  <r>
    <x v="2149"/>
    <x v="719"/>
    <d v="2017-04-07T00:00:00"/>
    <s v="Standard Class"/>
    <s v="JC-15775"/>
    <s v="John Castell"/>
    <x v="0"/>
    <x v="0"/>
    <x v="20"/>
    <x v="15"/>
    <n v="10011"/>
    <x v="3"/>
    <s v="OFF-PA-10000791"/>
    <s v="Office Supplies"/>
    <s v="Paper"/>
    <x v="1433"/>
    <n v="42.93"/>
    <n v="9"/>
    <x v="0"/>
    <n v="19.3185"/>
    <x v="26"/>
    <x v="3"/>
    <x v="3"/>
  </r>
  <r>
    <x v="2150"/>
    <x v="621"/>
    <d v="2017-10-09T00:00:00"/>
    <s v="Standard Class"/>
    <s v="PO-18850"/>
    <s v="Patrick O'Brill"/>
    <x v="0"/>
    <x v="0"/>
    <x v="146"/>
    <x v="2"/>
    <n v="33012"/>
    <x v="0"/>
    <s v="OFF-PA-10000556"/>
    <s v="Office Supplies"/>
    <s v="Paper"/>
    <x v="1639"/>
    <n v="15.552"/>
    <n v="3"/>
    <x v="2"/>
    <n v="5.4432"/>
    <x v="21"/>
    <x v="2"/>
    <x v="3"/>
  </r>
  <r>
    <x v="2150"/>
    <x v="621"/>
    <d v="2017-10-09T00:00:00"/>
    <s v="Standard Class"/>
    <s v="PO-18850"/>
    <s v="Patrick O'Brill"/>
    <x v="0"/>
    <x v="0"/>
    <x v="146"/>
    <x v="2"/>
    <n v="33012"/>
    <x v="0"/>
    <s v="OFF-AP-10000804"/>
    <s v="Office Supplies"/>
    <s v="Appliances"/>
    <x v="566"/>
    <n v="17.920000000000002"/>
    <n v="5"/>
    <x v="2"/>
    <n v="1.1200000000000001"/>
    <x v="21"/>
    <x v="2"/>
    <x v="3"/>
  </r>
  <r>
    <x v="2151"/>
    <x v="853"/>
    <d v="2017-09-06T00:00:00"/>
    <s v="Standard Class"/>
    <s v="SS-20875"/>
    <s v="Sung Shariari"/>
    <x v="0"/>
    <x v="0"/>
    <x v="252"/>
    <x v="4"/>
    <n v="98052"/>
    <x v="1"/>
    <s v="TEC-AC-10001998"/>
    <s v="Technology"/>
    <s v="Accessories"/>
    <x v="84"/>
    <n v="19.989999999999998"/>
    <n v="1"/>
    <x v="0"/>
    <n v="6.7965999999999998"/>
    <x v="26"/>
    <x v="8"/>
    <x v="3"/>
  </r>
  <r>
    <x v="2151"/>
    <x v="853"/>
    <d v="2017-09-06T00:00:00"/>
    <s v="Standard Class"/>
    <s v="SS-20875"/>
    <s v="Sung Shariari"/>
    <x v="0"/>
    <x v="0"/>
    <x v="252"/>
    <x v="4"/>
    <n v="98052"/>
    <x v="1"/>
    <s v="OFF-BI-10003476"/>
    <s v="Office Supplies"/>
    <s v="Binders"/>
    <x v="1535"/>
    <n v="22.92"/>
    <n v="5"/>
    <x v="2"/>
    <n v="8.0220000000000002"/>
    <x v="26"/>
    <x v="8"/>
    <x v="3"/>
  </r>
  <r>
    <x v="2152"/>
    <x v="379"/>
    <d v="2015-12-27T00:00:00"/>
    <s v="Standard Class"/>
    <s v="RD-19720"/>
    <s v="Roger Demir"/>
    <x v="0"/>
    <x v="0"/>
    <x v="399"/>
    <x v="2"/>
    <n v="32114"/>
    <x v="0"/>
    <s v="TEC-AC-10003237"/>
    <s v="Technology"/>
    <s v="Accessories"/>
    <x v="1640"/>
    <n v="50.88"/>
    <n v="6"/>
    <x v="2"/>
    <n v="14.628"/>
    <x v="30"/>
    <x v="4"/>
    <x v="1"/>
  </r>
  <r>
    <x v="2152"/>
    <x v="379"/>
    <d v="2015-12-27T00:00:00"/>
    <s v="Standard Class"/>
    <s v="RD-19720"/>
    <s v="Roger Demir"/>
    <x v="0"/>
    <x v="0"/>
    <x v="399"/>
    <x v="2"/>
    <n v="32114"/>
    <x v="0"/>
    <s v="OFF-EN-10003798"/>
    <s v="Office Supplies"/>
    <s v="Envelopes"/>
    <x v="825"/>
    <n v="27.312000000000001"/>
    <n v="2"/>
    <x v="2"/>
    <n v="9.2178000000000004"/>
    <x v="30"/>
    <x v="4"/>
    <x v="1"/>
  </r>
  <r>
    <x v="2153"/>
    <x v="139"/>
    <d v="2015-12-24T00:00:00"/>
    <s v="Standard Class"/>
    <s v="GZ-14470"/>
    <s v="Gary Zandusky"/>
    <x v="0"/>
    <x v="0"/>
    <x v="400"/>
    <x v="16"/>
    <n v="86442"/>
    <x v="1"/>
    <s v="OFF-EN-10003068"/>
    <s v="Office Supplies"/>
    <s v="Envelopes"/>
    <x v="1641"/>
    <n v="7.92"/>
    <n v="1"/>
    <x v="2"/>
    <n v="2.7719999999999998"/>
    <x v="14"/>
    <x v="4"/>
    <x v="1"/>
  </r>
  <r>
    <x v="2153"/>
    <x v="139"/>
    <d v="2015-12-24T00:00:00"/>
    <s v="Standard Class"/>
    <s v="GZ-14470"/>
    <s v="Gary Zandusky"/>
    <x v="0"/>
    <x v="0"/>
    <x v="400"/>
    <x v="16"/>
    <n v="86442"/>
    <x v="1"/>
    <s v="FUR-FU-10002088"/>
    <s v="Furniture"/>
    <s v="Furnishings"/>
    <x v="1093"/>
    <n v="14.368"/>
    <n v="2"/>
    <x v="2"/>
    <n v="3.9512"/>
    <x v="14"/>
    <x v="4"/>
    <x v="1"/>
  </r>
  <r>
    <x v="2154"/>
    <x v="154"/>
    <d v="2015-12-01T00:00:00"/>
    <s v="Standard Class"/>
    <s v="SN-20710"/>
    <s v="Steve Nguyen"/>
    <x v="2"/>
    <x v="0"/>
    <x v="1"/>
    <x v="1"/>
    <n v="90049"/>
    <x v="1"/>
    <s v="TEC-AC-10000158"/>
    <s v="Technology"/>
    <s v="Accessories"/>
    <x v="357"/>
    <n v="107.97"/>
    <n v="3"/>
    <x v="0"/>
    <n v="22.6737"/>
    <x v="8"/>
    <x v="0"/>
    <x v="1"/>
  </r>
  <r>
    <x v="2154"/>
    <x v="154"/>
    <d v="2015-12-01T00:00:00"/>
    <s v="Standard Class"/>
    <s v="SN-20710"/>
    <s v="Steve Nguyen"/>
    <x v="2"/>
    <x v="0"/>
    <x v="1"/>
    <x v="1"/>
    <n v="90049"/>
    <x v="1"/>
    <s v="OFF-PA-10000482"/>
    <s v="Office Supplies"/>
    <s v="Paper"/>
    <x v="67"/>
    <n v="113.82"/>
    <n v="3"/>
    <x v="0"/>
    <n v="53.495399999999997"/>
    <x v="8"/>
    <x v="0"/>
    <x v="1"/>
  </r>
  <r>
    <x v="2155"/>
    <x v="151"/>
    <d v="2017-09-01T00:00:00"/>
    <s v="Standard Class"/>
    <s v="DK-12895"/>
    <s v="Dana Kaydos"/>
    <x v="0"/>
    <x v="0"/>
    <x v="47"/>
    <x v="18"/>
    <n v="37064"/>
    <x v="0"/>
    <s v="OFF-PA-10004888"/>
    <s v="Office Supplies"/>
    <s v="Paper"/>
    <x v="968"/>
    <n v="5.1840000000000002"/>
    <n v="1"/>
    <x v="2"/>
    <n v="1.8144"/>
    <x v="8"/>
    <x v="6"/>
    <x v="3"/>
  </r>
  <r>
    <x v="2156"/>
    <x v="579"/>
    <d v="2014-03-22T00:00:00"/>
    <s v="Same Day"/>
    <s v="VM-21835"/>
    <s v="Vivian Mathis"/>
    <x v="0"/>
    <x v="0"/>
    <x v="401"/>
    <x v="14"/>
    <n v="46368"/>
    <x v="2"/>
    <s v="OFF-AR-10003478"/>
    <s v="Office Supplies"/>
    <s v="Art"/>
    <x v="359"/>
    <n v="16.28"/>
    <n v="2"/>
    <x v="0"/>
    <n v="6.5119999999999996"/>
    <x v="6"/>
    <x v="10"/>
    <x v="2"/>
  </r>
  <r>
    <x v="2157"/>
    <x v="94"/>
    <d v="2017-12-21T00:00:00"/>
    <s v="Standard Class"/>
    <s v="GB-14575"/>
    <s v="Giulietta Baptist"/>
    <x v="0"/>
    <x v="0"/>
    <x v="81"/>
    <x v="17"/>
    <n v="22204"/>
    <x v="0"/>
    <s v="OFF-ST-10003208"/>
    <s v="Office Supplies"/>
    <s v="Storage"/>
    <x v="246"/>
    <n v="544.38"/>
    <n v="3"/>
    <x v="0"/>
    <n v="157.87020000000001"/>
    <x v="11"/>
    <x v="4"/>
    <x v="3"/>
  </r>
  <r>
    <x v="2158"/>
    <x v="498"/>
    <d v="2017-03-22T00:00:00"/>
    <s v="First Class"/>
    <s v="ND-18370"/>
    <s v="Natalie DeCherney"/>
    <x v="0"/>
    <x v="0"/>
    <x v="8"/>
    <x v="1"/>
    <n v="94110"/>
    <x v="1"/>
    <s v="OFF-BI-10004970"/>
    <s v="Office Supplies"/>
    <s v="Binders"/>
    <x v="917"/>
    <n v="19.824000000000002"/>
    <n v="6"/>
    <x v="2"/>
    <n v="6.6905999999999999"/>
    <x v="12"/>
    <x v="10"/>
    <x v="3"/>
  </r>
  <r>
    <x v="2158"/>
    <x v="498"/>
    <d v="2017-03-22T00:00:00"/>
    <s v="First Class"/>
    <s v="ND-18370"/>
    <s v="Natalie DeCherney"/>
    <x v="0"/>
    <x v="0"/>
    <x v="8"/>
    <x v="1"/>
    <n v="94110"/>
    <x v="1"/>
    <s v="TEC-PH-10000038"/>
    <s v="Technology"/>
    <s v="Phones"/>
    <x v="1065"/>
    <n v="657.50400000000002"/>
    <n v="6"/>
    <x v="2"/>
    <n v="-131.5008"/>
    <x v="12"/>
    <x v="10"/>
    <x v="3"/>
  </r>
  <r>
    <x v="2158"/>
    <x v="498"/>
    <d v="2017-03-22T00:00:00"/>
    <s v="First Class"/>
    <s v="ND-18370"/>
    <s v="Natalie DeCherney"/>
    <x v="0"/>
    <x v="0"/>
    <x v="8"/>
    <x v="1"/>
    <n v="94110"/>
    <x v="1"/>
    <s v="TEC-AC-10001552"/>
    <s v="Technology"/>
    <s v="Accessories"/>
    <x v="100"/>
    <n v="99.54"/>
    <n v="2"/>
    <x v="0"/>
    <n v="10.949400000000001"/>
    <x v="12"/>
    <x v="10"/>
    <x v="3"/>
  </r>
  <r>
    <x v="2158"/>
    <x v="498"/>
    <d v="2017-03-22T00:00:00"/>
    <s v="First Class"/>
    <s v="ND-18370"/>
    <s v="Natalie DeCherney"/>
    <x v="0"/>
    <x v="0"/>
    <x v="8"/>
    <x v="1"/>
    <n v="94110"/>
    <x v="1"/>
    <s v="TEC-AC-10002926"/>
    <s v="Technology"/>
    <s v="Accessories"/>
    <x v="1123"/>
    <n v="199.96"/>
    <n v="4"/>
    <x v="0"/>
    <n v="85.982799999999997"/>
    <x v="12"/>
    <x v="10"/>
    <x v="3"/>
  </r>
  <r>
    <x v="2159"/>
    <x v="31"/>
    <d v="2016-09-25T00:00:00"/>
    <s v="Standard Class"/>
    <s v="MM-17260"/>
    <s v="Magdelene Morse"/>
    <x v="0"/>
    <x v="0"/>
    <x v="106"/>
    <x v="15"/>
    <n v="10801"/>
    <x v="3"/>
    <s v="FUR-CH-10001394"/>
    <s v="Furniture"/>
    <s v="Chairs"/>
    <x v="654"/>
    <n v="631.78200000000004"/>
    <n v="2"/>
    <x v="9"/>
    <n v="140.39599999999999"/>
    <x v="15"/>
    <x v="8"/>
    <x v="0"/>
  </r>
  <r>
    <x v="2159"/>
    <x v="31"/>
    <d v="2016-09-25T00:00:00"/>
    <s v="Standard Class"/>
    <s v="MM-17260"/>
    <s v="Magdelene Morse"/>
    <x v="0"/>
    <x v="0"/>
    <x v="106"/>
    <x v="15"/>
    <n v="10801"/>
    <x v="3"/>
    <s v="FUR-FU-10004053"/>
    <s v="Furniture"/>
    <s v="Furnishings"/>
    <x v="1642"/>
    <n v="60.72"/>
    <n v="3"/>
    <x v="0"/>
    <n v="26.1096"/>
    <x v="15"/>
    <x v="8"/>
    <x v="0"/>
  </r>
  <r>
    <x v="2160"/>
    <x v="221"/>
    <d v="2017-11-29T00:00:00"/>
    <s v="Second Class"/>
    <s v="MV-17485"/>
    <s v="Mark Van Huff"/>
    <x v="0"/>
    <x v="0"/>
    <x v="123"/>
    <x v="16"/>
    <n v="85204"/>
    <x v="1"/>
    <s v="OFF-BI-10004230"/>
    <s v="Office Supplies"/>
    <s v="Binders"/>
    <x v="655"/>
    <n v="20.724"/>
    <n v="2"/>
    <x v="6"/>
    <n v="-15.1976"/>
    <x v="16"/>
    <x v="0"/>
    <x v="3"/>
  </r>
  <r>
    <x v="2160"/>
    <x v="221"/>
    <d v="2017-11-29T00:00:00"/>
    <s v="Second Class"/>
    <s v="MV-17485"/>
    <s v="Mark Van Huff"/>
    <x v="0"/>
    <x v="0"/>
    <x v="123"/>
    <x v="16"/>
    <n v="85204"/>
    <x v="1"/>
    <s v="OFF-ST-10000060"/>
    <s v="Office Supplies"/>
    <s v="Storage"/>
    <x v="392"/>
    <n v="415.87200000000001"/>
    <n v="8"/>
    <x v="2"/>
    <n v="-41.587200000000003"/>
    <x v="16"/>
    <x v="0"/>
    <x v="3"/>
  </r>
  <r>
    <x v="2161"/>
    <x v="645"/>
    <d v="2017-04-15T00:00:00"/>
    <s v="Standard Class"/>
    <s v="JL-15130"/>
    <s v="Jack Lebron"/>
    <x v="0"/>
    <x v="0"/>
    <x v="152"/>
    <x v="24"/>
    <n v="43130"/>
    <x v="3"/>
    <s v="OFF-ST-10001325"/>
    <s v="Office Supplies"/>
    <s v="Storage"/>
    <x v="471"/>
    <n v="16.768000000000001"/>
    <n v="2"/>
    <x v="2"/>
    <n v="1.4672000000000001"/>
    <x v="2"/>
    <x v="3"/>
    <x v="3"/>
  </r>
  <r>
    <x v="2161"/>
    <x v="645"/>
    <d v="2017-04-15T00:00:00"/>
    <s v="Standard Class"/>
    <s v="JL-15130"/>
    <s v="Jack Lebron"/>
    <x v="0"/>
    <x v="0"/>
    <x v="152"/>
    <x v="24"/>
    <n v="43130"/>
    <x v="3"/>
    <s v="TEC-AC-10003441"/>
    <s v="Technology"/>
    <s v="Accessories"/>
    <x v="658"/>
    <n v="27.12"/>
    <n v="2"/>
    <x v="2"/>
    <n v="-4.7460000000000004"/>
    <x v="2"/>
    <x v="3"/>
    <x v="3"/>
  </r>
  <r>
    <x v="2162"/>
    <x v="389"/>
    <d v="2017-12-12T00:00:00"/>
    <s v="Second Class"/>
    <s v="AG-10330"/>
    <s v="Alex Grayson"/>
    <x v="0"/>
    <x v="0"/>
    <x v="280"/>
    <x v="1"/>
    <n v="95207"/>
    <x v="1"/>
    <s v="TEC-PH-10003215"/>
    <s v="Technology"/>
    <s v="Phones"/>
    <x v="1611"/>
    <n v="95.84"/>
    <n v="4"/>
    <x v="2"/>
    <n v="34.741999999999997"/>
    <x v="13"/>
    <x v="4"/>
    <x v="3"/>
  </r>
  <r>
    <x v="2162"/>
    <x v="389"/>
    <d v="2017-12-12T00:00:00"/>
    <s v="Second Class"/>
    <s v="AG-10330"/>
    <s v="Alex Grayson"/>
    <x v="0"/>
    <x v="0"/>
    <x v="280"/>
    <x v="1"/>
    <n v="95207"/>
    <x v="1"/>
    <s v="OFF-PA-10002005"/>
    <s v="Office Supplies"/>
    <s v="Paper"/>
    <x v="510"/>
    <n v="12.96"/>
    <n v="2"/>
    <x v="0"/>
    <n v="6.2207999999999997"/>
    <x v="13"/>
    <x v="4"/>
    <x v="3"/>
  </r>
  <r>
    <x v="2163"/>
    <x v="221"/>
    <d v="2017-11-26T00:00:00"/>
    <s v="Second Class"/>
    <s v="MD-17860"/>
    <s v="Michael Dominguez"/>
    <x v="1"/>
    <x v="0"/>
    <x v="153"/>
    <x v="3"/>
    <n v="28806"/>
    <x v="0"/>
    <s v="OFF-BI-10004465"/>
    <s v="Office Supplies"/>
    <s v="Binders"/>
    <x v="739"/>
    <n v="19.007999999999999"/>
    <n v="8"/>
    <x v="6"/>
    <n v="-12.672000000000001"/>
    <x v="16"/>
    <x v="0"/>
    <x v="3"/>
  </r>
  <r>
    <x v="2164"/>
    <x v="784"/>
    <d v="2015-12-07T00:00:00"/>
    <s v="Second Class"/>
    <s v="RO-19780"/>
    <s v="Rose O'Brian"/>
    <x v="0"/>
    <x v="0"/>
    <x v="300"/>
    <x v="18"/>
    <n v="37042"/>
    <x v="0"/>
    <s v="OFF-BI-10000545"/>
    <s v="Office Supplies"/>
    <s v="Binders"/>
    <x v="692"/>
    <n v="1598.058"/>
    <n v="7"/>
    <x v="6"/>
    <n v="-1065.3720000000001"/>
    <x v="18"/>
    <x v="4"/>
    <x v="1"/>
  </r>
  <r>
    <x v="2164"/>
    <x v="784"/>
    <d v="2015-12-07T00:00:00"/>
    <s v="Second Class"/>
    <s v="RO-19780"/>
    <s v="Rose O'Brian"/>
    <x v="0"/>
    <x v="0"/>
    <x v="300"/>
    <x v="18"/>
    <n v="37042"/>
    <x v="0"/>
    <s v="OFF-AR-10003752"/>
    <s v="Office Supplies"/>
    <s v="Art"/>
    <x v="684"/>
    <n v="36.96"/>
    <n v="4"/>
    <x v="2"/>
    <n v="12.012"/>
    <x v="18"/>
    <x v="4"/>
    <x v="1"/>
  </r>
  <r>
    <x v="2165"/>
    <x v="157"/>
    <d v="2017-12-11T00:00:00"/>
    <s v="Same Day"/>
    <s v="RR-19315"/>
    <s v="Ralph Ritter"/>
    <x v="0"/>
    <x v="0"/>
    <x v="34"/>
    <x v="10"/>
    <n v="60505"/>
    <x v="2"/>
    <s v="OFF-PA-10001937"/>
    <s v="Office Supplies"/>
    <s v="Paper"/>
    <x v="289"/>
    <n v="10.368"/>
    <n v="2"/>
    <x v="2"/>
    <n v="3.6288"/>
    <x v="2"/>
    <x v="4"/>
    <x v="3"/>
  </r>
  <r>
    <x v="2165"/>
    <x v="157"/>
    <d v="2017-12-11T00:00:00"/>
    <s v="Same Day"/>
    <s v="RR-19315"/>
    <s v="Ralph Ritter"/>
    <x v="0"/>
    <x v="0"/>
    <x v="34"/>
    <x v="10"/>
    <n v="60505"/>
    <x v="2"/>
    <s v="FUR-FU-10004306"/>
    <s v="Furniture"/>
    <s v="Furnishings"/>
    <x v="622"/>
    <n v="77.72"/>
    <n v="1"/>
    <x v="7"/>
    <n v="-66.061999999999998"/>
    <x v="2"/>
    <x v="4"/>
    <x v="3"/>
  </r>
  <r>
    <x v="2165"/>
    <x v="157"/>
    <d v="2017-12-11T00:00:00"/>
    <s v="Same Day"/>
    <s v="RR-19315"/>
    <s v="Ralph Ritter"/>
    <x v="0"/>
    <x v="0"/>
    <x v="34"/>
    <x v="10"/>
    <n v="60505"/>
    <x v="2"/>
    <s v="FUR-CH-10003973"/>
    <s v="Furniture"/>
    <s v="Chairs"/>
    <x v="867"/>
    <n v="520.46400000000006"/>
    <n v="2"/>
    <x v="4"/>
    <n v="-14.8704"/>
    <x v="2"/>
    <x v="4"/>
    <x v="3"/>
  </r>
  <r>
    <x v="2166"/>
    <x v="206"/>
    <d v="2016-05-23T00:00:00"/>
    <s v="First Class"/>
    <s v="CP-12340"/>
    <s v="Christine Phan"/>
    <x v="1"/>
    <x v="0"/>
    <x v="99"/>
    <x v="34"/>
    <n v="2886"/>
    <x v="3"/>
    <s v="OFF-PA-10000565"/>
    <s v="Office Supplies"/>
    <s v="Paper"/>
    <x v="33"/>
    <n v="111.96"/>
    <n v="2"/>
    <x v="0"/>
    <n v="54.860399999999998"/>
    <x v="30"/>
    <x v="5"/>
    <x v="0"/>
  </r>
  <r>
    <x v="2167"/>
    <x v="922"/>
    <d v="2017-02-21T00:00:00"/>
    <s v="Second Class"/>
    <s v="LL-16840"/>
    <s v="Lauren Leatherbury"/>
    <x v="0"/>
    <x v="0"/>
    <x v="240"/>
    <x v="28"/>
    <n v="70506"/>
    <x v="0"/>
    <s v="TEC-PH-10003875"/>
    <s v="Technology"/>
    <s v="Phones"/>
    <x v="119"/>
    <n v="29.16"/>
    <n v="3"/>
    <x v="0"/>
    <n v="8.4564000000000004"/>
    <x v="11"/>
    <x v="11"/>
    <x v="3"/>
  </r>
  <r>
    <x v="2168"/>
    <x v="968"/>
    <d v="2017-05-22T00:00:00"/>
    <s v="Second Class"/>
    <s v="NC-18340"/>
    <s v="Nat Carroll"/>
    <x v="0"/>
    <x v="0"/>
    <x v="402"/>
    <x v="46"/>
    <n v="58103"/>
    <x v="2"/>
    <s v="OFF-AR-10001953"/>
    <s v="Office Supplies"/>
    <s v="Art"/>
    <x v="400"/>
    <n v="131.94"/>
    <n v="3"/>
    <x v="0"/>
    <n v="35.623800000000003"/>
    <x v="14"/>
    <x v="5"/>
    <x v="3"/>
  </r>
  <r>
    <x v="2168"/>
    <x v="968"/>
    <d v="2017-05-22T00:00:00"/>
    <s v="Second Class"/>
    <s v="NC-18340"/>
    <s v="Nat Carroll"/>
    <x v="0"/>
    <x v="0"/>
    <x v="402"/>
    <x v="46"/>
    <n v="58103"/>
    <x v="2"/>
    <s v="OFF-AR-10001374"/>
    <s v="Office Supplies"/>
    <s v="Art"/>
    <x v="313"/>
    <n v="25.92"/>
    <n v="4"/>
    <x v="0"/>
    <n v="8.2943999999999996"/>
    <x v="14"/>
    <x v="5"/>
    <x v="3"/>
  </r>
  <r>
    <x v="2168"/>
    <x v="968"/>
    <d v="2017-05-22T00:00:00"/>
    <s v="Second Class"/>
    <s v="NC-18340"/>
    <s v="Nat Carroll"/>
    <x v="0"/>
    <x v="0"/>
    <x v="402"/>
    <x v="46"/>
    <n v="58103"/>
    <x v="2"/>
    <s v="OFF-ST-10003816"/>
    <s v="Office Supplies"/>
    <s v="Storage"/>
    <x v="717"/>
    <n v="704.76"/>
    <n v="4"/>
    <x v="0"/>
    <n v="162.09479999999999"/>
    <x v="14"/>
    <x v="5"/>
    <x v="3"/>
  </r>
  <r>
    <x v="2168"/>
    <x v="968"/>
    <d v="2017-05-22T00:00:00"/>
    <s v="Second Class"/>
    <s v="NC-18340"/>
    <s v="Nat Carroll"/>
    <x v="0"/>
    <x v="0"/>
    <x v="402"/>
    <x v="46"/>
    <n v="58103"/>
    <x v="2"/>
    <s v="OFF-FA-10001843"/>
    <s v="Office Supplies"/>
    <s v="Fasteners"/>
    <x v="128"/>
    <n v="7.41"/>
    <n v="3"/>
    <x v="0"/>
    <n v="3.4826999999999999"/>
    <x v="14"/>
    <x v="5"/>
    <x v="3"/>
  </r>
  <r>
    <x v="2168"/>
    <x v="968"/>
    <d v="2017-05-22T00:00:00"/>
    <s v="Second Class"/>
    <s v="NC-18340"/>
    <s v="Nat Carroll"/>
    <x v="0"/>
    <x v="0"/>
    <x v="402"/>
    <x v="46"/>
    <n v="58103"/>
    <x v="2"/>
    <s v="OFF-AR-10000657"/>
    <s v="Office Supplies"/>
    <s v="Art"/>
    <x v="1527"/>
    <n v="21.5"/>
    <n v="10"/>
    <x v="0"/>
    <n v="7.0949999999999998"/>
    <x v="14"/>
    <x v="5"/>
    <x v="3"/>
  </r>
  <r>
    <x v="2169"/>
    <x v="220"/>
    <d v="2017-09-13T00:00:00"/>
    <s v="Second Class"/>
    <s v="HA-14920"/>
    <s v="Helen Andreada"/>
    <x v="0"/>
    <x v="0"/>
    <x v="22"/>
    <x v="10"/>
    <n v="60623"/>
    <x v="2"/>
    <s v="OFF-FA-10000936"/>
    <s v="Office Supplies"/>
    <s v="Fasteners"/>
    <x v="1307"/>
    <n v="10.528"/>
    <n v="4"/>
    <x v="2"/>
    <n v="3.29"/>
    <x v="2"/>
    <x v="8"/>
    <x v="3"/>
  </r>
  <r>
    <x v="2169"/>
    <x v="220"/>
    <d v="2017-09-13T00:00:00"/>
    <s v="Second Class"/>
    <s v="HA-14920"/>
    <s v="Helen Andreada"/>
    <x v="0"/>
    <x v="0"/>
    <x v="22"/>
    <x v="10"/>
    <n v="60623"/>
    <x v="2"/>
    <s v="OFF-PA-10003657"/>
    <s v="Office Supplies"/>
    <s v="Paper"/>
    <x v="630"/>
    <n v="20.544"/>
    <n v="6"/>
    <x v="2"/>
    <n v="6.42"/>
    <x v="2"/>
    <x v="8"/>
    <x v="3"/>
  </r>
  <r>
    <x v="2170"/>
    <x v="732"/>
    <d v="2016-11-10T00:00:00"/>
    <s v="Standard Class"/>
    <s v="MA-17995"/>
    <s v="Michelle Arnett"/>
    <x v="2"/>
    <x v="0"/>
    <x v="104"/>
    <x v="14"/>
    <n v="46226"/>
    <x v="2"/>
    <s v="OFF-BI-10001989"/>
    <s v="Office Supplies"/>
    <s v="Binders"/>
    <x v="542"/>
    <n v="104.9"/>
    <n v="5"/>
    <x v="0"/>
    <n v="50.351999999999997"/>
    <x v="5"/>
    <x v="0"/>
    <x v="0"/>
  </r>
  <r>
    <x v="2170"/>
    <x v="732"/>
    <d v="2016-11-10T00:00:00"/>
    <s v="Standard Class"/>
    <s v="MA-17995"/>
    <s v="Michelle Arnett"/>
    <x v="2"/>
    <x v="0"/>
    <x v="104"/>
    <x v="14"/>
    <n v="46226"/>
    <x v="2"/>
    <s v="OFF-AR-10002987"/>
    <s v="Office Supplies"/>
    <s v="Art"/>
    <x v="1562"/>
    <n v="39.68"/>
    <n v="2"/>
    <x v="0"/>
    <n v="16.268799999999999"/>
    <x v="5"/>
    <x v="0"/>
    <x v="0"/>
  </r>
  <r>
    <x v="2170"/>
    <x v="732"/>
    <d v="2016-11-10T00:00:00"/>
    <s v="Standard Class"/>
    <s v="MA-17995"/>
    <s v="Michelle Arnett"/>
    <x v="2"/>
    <x v="0"/>
    <x v="104"/>
    <x v="14"/>
    <n v="46226"/>
    <x v="2"/>
    <s v="OFF-LA-10000414"/>
    <s v="Office Supplies"/>
    <s v="Labels"/>
    <x v="1643"/>
    <n v="51.75"/>
    <n v="5"/>
    <x v="0"/>
    <n v="24.84"/>
    <x v="5"/>
    <x v="0"/>
    <x v="0"/>
  </r>
  <r>
    <x v="2171"/>
    <x v="283"/>
    <d v="2017-07-25T00:00:00"/>
    <s v="Second Class"/>
    <s v="LH-16900"/>
    <s v="Lena Hernandez"/>
    <x v="0"/>
    <x v="0"/>
    <x v="403"/>
    <x v="14"/>
    <n v="46514"/>
    <x v="2"/>
    <s v="OFF-AR-10003602"/>
    <s v="Office Supplies"/>
    <s v="Art"/>
    <x v="242"/>
    <n v="11.68"/>
    <n v="2"/>
    <x v="0"/>
    <n v="5.4896000000000003"/>
    <x v="27"/>
    <x v="7"/>
    <x v="3"/>
  </r>
  <r>
    <x v="2171"/>
    <x v="283"/>
    <d v="2017-07-25T00:00:00"/>
    <s v="Second Class"/>
    <s v="LH-16900"/>
    <s v="Lena Hernandez"/>
    <x v="0"/>
    <x v="0"/>
    <x v="403"/>
    <x v="14"/>
    <n v="46514"/>
    <x v="2"/>
    <s v="TEC-AC-10002550"/>
    <s v="Technology"/>
    <s v="Accessories"/>
    <x v="1548"/>
    <n v="159.75"/>
    <n v="5"/>
    <x v="0"/>
    <n v="11.182499999999999"/>
    <x v="27"/>
    <x v="7"/>
    <x v="3"/>
  </r>
  <r>
    <x v="2172"/>
    <x v="741"/>
    <d v="2016-11-24T00:00:00"/>
    <s v="Standard Class"/>
    <s v="SB-20290"/>
    <s v="Sean Braxton"/>
    <x v="1"/>
    <x v="0"/>
    <x v="239"/>
    <x v="24"/>
    <n v="44240"/>
    <x v="3"/>
    <s v="OFF-AP-10002998"/>
    <s v="Office Supplies"/>
    <s v="Appliances"/>
    <x v="1644"/>
    <n v="103.968"/>
    <n v="6"/>
    <x v="2"/>
    <n v="16.8948"/>
    <x v="15"/>
    <x v="0"/>
    <x v="0"/>
  </r>
  <r>
    <x v="2173"/>
    <x v="573"/>
    <d v="2014-04-30T00:00:00"/>
    <s v="Standard Class"/>
    <s v="BT-11305"/>
    <s v="Beth Thompson"/>
    <x v="2"/>
    <x v="0"/>
    <x v="404"/>
    <x v="1"/>
    <n v="91776"/>
    <x v="1"/>
    <s v="FUR-FU-10003708"/>
    <s v="Furniture"/>
    <s v="Furnishings"/>
    <x v="71"/>
    <n v="303.25"/>
    <n v="5"/>
    <x v="0"/>
    <n v="63.682499999999997"/>
    <x v="10"/>
    <x v="3"/>
    <x v="2"/>
  </r>
  <r>
    <x v="2173"/>
    <x v="573"/>
    <d v="2014-04-30T00:00:00"/>
    <s v="Standard Class"/>
    <s v="BT-11305"/>
    <s v="Beth Thompson"/>
    <x v="2"/>
    <x v="0"/>
    <x v="404"/>
    <x v="1"/>
    <n v="91776"/>
    <x v="1"/>
    <s v="OFF-AP-10001391"/>
    <s v="Office Supplies"/>
    <s v="Appliances"/>
    <x v="1269"/>
    <n v="270.72000000000003"/>
    <n v="3"/>
    <x v="0"/>
    <n v="78.508799999999994"/>
    <x v="10"/>
    <x v="3"/>
    <x v="2"/>
  </r>
  <r>
    <x v="2173"/>
    <x v="573"/>
    <d v="2014-04-30T00:00:00"/>
    <s v="Standard Class"/>
    <s v="BT-11305"/>
    <s v="Beth Thompson"/>
    <x v="2"/>
    <x v="0"/>
    <x v="404"/>
    <x v="1"/>
    <n v="91776"/>
    <x v="1"/>
    <s v="FUR-CH-10003973"/>
    <s v="Furniture"/>
    <s v="Chairs"/>
    <x v="867"/>
    <n v="1487.04"/>
    <n v="5"/>
    <x v="2"/>
    <n v="148.70400000000001"/>
    <x v="10"/>
    <x v="3"/>
    <x v="2"/>
  </r>
  <r>
    <x v="2174"/>
    <x v="672"/>
    <d v="2015-12-02T00:00:00"/>
    <s v="Second Class"/>
    <s v="PS-18970"/>
    <s v="Paul Stevenson"/>
    <x v="2"/>
    <x v="0"/>
    <x v="0"/>
    <x v="0"/>
    <n v="42420"/>
    <x v="0"/>
    <s v="OFF-EN-10000461"/>
    <s v="Office Supplies"/>
    <s v="Envelopes"/>
    <x v="753"/>
    <n v="17.48"/>
    <n v="2"/>
    <x v="0"/>
    <n v="8.2156000000000002"/>
    <x v="17"/>
    <x v="0"/>
    <x v="1"/>
  </r>
  <r>
    <x v="2174"/>
    <x v="672"/>
    <d v="2015-12-02T00:00:00"/>
    <s v="Second Class"/>
    <s v="PS-18970"/>
    <s v="Paul Stevenson"/>
    <x v="2"/>
    <x v="0"/>
    <x v="0"/>
    <x v="0"/>
    <n v="42420"/>
    <x v="0"/>
    <s v="OFF-EN-10002831"/>
    <s v="Office Supplies"/>
    <s v="Envelopes"/>
    <x v="836"/>
    <n v="71.88"/>
    <n v="2"/>
    <x v="0"/>
    <n v="32.345999999999997"/>
    <x v="17"/>
    <x v="0"/>
    <x v="1"/>
  </r>
  <r>
    <x v="2175"/>
    <x v="969"/>
    <d v="2015-10-30T00:00:00"/>
    <s v="Standard Class"/>
    <s v="TB-21625"/>
    <s v="Trudy Brown"/>
    <x v="0"/>
    <x v="0"/>
    <x v="8"/>
    <x v="1"/>
    <n v="94110"/>
    <x v="1"/>
    <s v="OFF-AR-10004648"/>
    <s v="Office Supplies"/>
    <s v="Art"/>
    <x v="626"/>
    <n v="60.45"/>
    <n v="3"/>
    <x v="0"/>
    <n v="16.3215"/>
    <x v="10"/>
    <x v="2"/>
    <x v="1"/>
  </r>
  <r>
    <x v="2175"/>
    <x v="969"/>
    <d v="2015-10-30T00:00:00"/>
    <s v="Standard Class"/>
    <s v="TB-21625"/>
    <s v="Trudy Brown"/>
    <x v="0"/>
    <x v="0"/>
    <x v="8"/>
    <x v="1"/>
    <n v="94110"/>
    <x v="1"/>
    <s v="FUR-TA-10001857"/>
    <s v="Furniture"/>
    <s v="Tables"/>
    <x v="438"/>
    <n v="253.17599999999999"/>
    <n v="3"/>
    <x v="2"/>
    <n v="-31.646999999999998"/>
    <x v="10"/>
    <x v="2"/>
    <x v="1"/>
  </r>
  <r>
    <x v="2176"/>
    <x v="603"/>
    <d v="2015-07-27T00:00:00"/>
    <s v="Standard Class"/>
    <s v="RA-19915"/>
    <s v="Russell Applegate"/>
    <x v="0"/>
    <x v="0"/>
    <x v="336"/>
    <x v="10"/>
    <n v="60035"/>
    <x v="2"/>
    <s v="OFF-BI-10000546"/>
    <s v="Office Supplies"/>
    <s v="Binders"/>
    <x v="614"/>
    <n v="2.88"/>
    <n v="5"/>
    <x v="3"/>
    <n v="-4.4640000000000004"/>
    <x v="14"/>
    <x v="7"/>
    <x v="1"/>
  </r>
  <r>
    <x v="2176"/>
    <x v="603"/>
    <d v="2015-07-27T00:00:00"/>
    <s v="Standard Class"/>
    <s v="RA-19915"/>
    <s v="Russell Applegate"/>
    <x v="0"/>
    <x v="0"/>
    <x v="336"/>
    <x v="10"/>
    <n v="60035"/>
    <x v="2"/>
    <s v="FUR-BO-10004690"/>
    <s v="Furniture"/>
    <s v="Bookcases"/>
    <x v="1645"/>
    <n v="384.94400000000002"/>
    <n v="4"/>
    <x v="4"/>
    <n v="-126.4816"/>
    <x v="14"/>
    <x v="7"/>
    <x v="1"/>
  </r>
  <r>
    <x v="2176"/>
    <x v="603"/>
    <d v="2015-07-27T00:00:00"/>
    <s v="Standard Class"/>
    <s v="RA-19915"/>
    <s v="Russell Applegate"/>
    <x v="0"/>
    <x v="0"/>
    <x v="336"/>
    <x v="10"/>
    <n v="60035"/>
    <x v="2"/>
    <s v="TEC-PH-10001557"/>
    <s v="Technology"/>
    <s v="Phones"/>
    <x v="664"/>
    <n v="153.584"/>
    <n v="2"/>
    <x v="2"/>
    <n v="13.438599999999999"/>
    <x v="14"/>
    <x v="7"/>
    <x v="1"/>
  </r>
  <r>
    <x v="2176"/>
    <x v="603"/>
    <d v="2015-07-27T00:00:00"/>
    <s v="Standard Class"/>
    <s v="RA-19915"/>
    <s v="Russell Applegate"/>
    <x v="0"/>
    <x v="0"/>
    <x v="336"/>
    <x v="10"/>
    <n v="60035"/>
    <x v="2"/>
    <s v="FUR-BO-10002545"/>
    <s v="Furniture"/>
    <s v="Bookcases"/>
    <x v="37"/>
    <n v="913.43"/>
    <n v="5"/>
    <x v="4"/>
    <n v="-52.195999999999998"/>
    <x v="14"/>
    <x v="7"/>
    <x v="1"/>
  </r>
  <r>
    <x v="2177"/>
    <x v="189"/>
    <d v="2016-11-02T00:00:00"/>
    <s v="Standard Class"/>
    <s v="BP-11095"/>
    <s v="Bart Pistole"/>
    <x v="1"/>
    <x v="0"/>
    <x v="8"/>
    <x v="1"/>
    <n v="94122"/>
    <x v="1"/>
    <s v="OFF-AP-10001366"/>
    <s v="Office Supplies"/>
    <s v="Appliances"/>
    <x v="360"/>
    <n v="43.92"/>
    <n v="4"/>
    <x v="0"/>
    <n v="11.8584"/>
    <x v="8"/>
    <x v="2"/>
    <x v="0"/>
  </r>
  <r>
    <x v="2177"/>
    <x v="189"/>
    <d v="2016-11-02T00:00:00"/>
    <s v="Standard Class"/>
    <s v="BP-11095"/>
    <s v="Bart Pistole"/>
    <x v="1"/>
    <x v="0"/>
    <x v="8"/>
    <x v="1"/>
    <n v="94122"/>
    <x v="1"/>
    <s v="OFF-BI-10001628"/>
    <s v="Office Supplies"/>
    <s v="Binders"/>
    <x v="1112"/>
    <n v="25.032"/>
    <n v="3"/>
    <x v="2"/>
    <n v="7.8224999999999998"/>
    <x v="8"/>
    <x v="2"/>
    <x v="0"/>
  </r>
  <r>
    <x v="2178"/>
    <x v="225"/>
    <d v="2017-11-22T00:00:00"/>
    <s v="First Class"/>
    <s v="CD-11920"/>
    <s v="Carlos Daly"/>
    <x v="0"/>
    <x v="0"/>
    <x v="20"/>
    <x v="15"/>
    <n v="10035"/>
    <x v="3"/>
    <s v="OFF-PA-10003651"/>
    <s v="Office Supplies"/>
    <s v="Paper"/>
    <x v="652"/>
    <n v="46.76"/>
    <n v="7"/>
    <x v="0"/>
    <n v="22.444800000000001"/>
    <x v="14"/>
    <x v="0"/>
    <x v="3"/>
  </r>
  <r>
    <x v="2178"/>
    <x v="225"/>
    <d v="2017-11-22T00:00:00"/>
    <s v="First Class"/>
    <s v="CD-11920"/>
    <s v="Carlos Daly"/>
    <x v="0"/>
    <x v="0"/>
    <x v="20"/>
    <x v="15"/>
    <n v="10035"/>
    <x v="3"/>
    <s v="FUR-BO-10003159"/>
    <s v="Furniture"/>
    <s v="Bookcases"/>
    <x v="1109"/>
    <n v="183.96799999999999"/>
    <n v="2"/>
    <x v="2"/>
    <n v="-25.2956"/>
    <x v="14"/>
    <x v="0"/>
    <x v="3"/>
  </r>
  <r>
    <x v="2178"/>
    <x v="225"/>
    <d v="2017-11-22T00:00:00"/>
    <s v="First Class"/>
    <s v="CD-11920"/>
    <s v="Carlos Daly"/>
    <x v="0"/>
    <x v="0"/>
    <x v="20"/>
    <x v="15"/>
    <n v="10035"/>
    <x v="3"/>
    <s v="TEC-PH-10001459"/>
    <s v="Technology"/>
    <s v="Phones"/>
    <x v="1447"/>
    <n v="1259.97"/>
    <n v="3"/>
    <x v="0"/>
    <n v="327.59219999999999"/>
    <x v="14"/>
    <x v="0"/>
    <x v="3"/>
  </r>
  <r>
    <x v="2178"/>
    <x v="225"/>
    <d v="2017-11-22T00:00:00"/>
    <s v="First Class"/>
    <s v="CD-11920"/>
    <s v="Carlos Daly"/>
    <x v="0"/>
    <x v="0"/>
    <x v="20"/>
    <x v="15"/>
    <n v="10035"/>
    <x v="3"/>
    <s v="OFF-AR-10004602"/>
    <s v="Office Supplies"/>
    <s v="Art"/>
    <x v="1226"/>
    <n v="68.97"/>
    <n v="3"/>
    <x v="0"/>
    <n v="19.311599999999999"/>
    <x v="14"/>
    <x v="0"/>
    <x v="3"/>
  </r>
  <r>
    <x v="2179"/>
    <x v="162"/>
    <d v="2016-09-12T00:00:00"/>
    <s v="Standard Class"/>
    <s v="KB-16585"/>
    <s v="Ken Black"/>
    <x v="1"/>
    <x v="0"/>
    <x v="61"/>
    <x v="5"/>
    <n v="75081"/>
    <x v="2"/>
    <s v="OFF-AR-10001953"/>
    <s v="Office Supplies"/>
    <s v="Art"/>
    <x v="400"/>
    <n v="70.367999999999995"/>
    <n v="2"/>
    <x v="2"/>
    <n v="6.1571999999999996"/>
    <x v="0"/>
    <x v="8"/>
    <x v="0"/>
  </r>
  <r>
    <x v="2179"/>
    <x v="162"/>
    <d v="2016-09-12T00:00:00"/>
    <s v="Standard Class"/>
    <s v="KB-16585"/>
    <s v="Ken Black"/>
    <x v="1"/>
    <x v="0"/>
    <x v="61"/>
    <x v="5"/>
    <n v="75081"/>
    <x v="2"/>
    <s v="TEC-PH-10000923"/>
    <s v="Technology"/>
    <s v="Phones"/>
    <x v="1234"/>
    <n v="59.96"/>
    <n v="5"/>
    <x v="2"/>
    <n v="21.735499999999998"/>
    <x v="0"/>
    <x v="8"/>
    <x v="0"/>
  </r>
  <r>
    <x v="2180"/>
    <x v="836"/>
    <d v="2014-07-20T00:00:00"/>
    <s v="Same Day"/>
    <s v="SW-20245"/>
    <s v="Scot Wooten"/>
    <x v="0"/>
    <x v="0"/>
    <x v="24"/>
    <x v="24"/>
    <n v="45503"/>
    <x v="3"/>
    <s v="OFF-ST-10002583"/>
    <s v="Office Supplies"/>
    <s v="Storage"/>
    <x v="571"/>
    <n v="25.984000000000002"/>
    <n v="1"/>
    <x v="2"/>
    <n v="-5.1967999999999996"/>
    <x v="14"/>
    <x v="7"/>
    <x v="2"/>
  </r>
  <r>
    <x v="2180"/>
    <x v="836"/>
    <d v="2014-07-20T00:00:00"/>
    <s v="Same Day"/>
    <s v="SW-20245"/>
    <s v="Scot Wooten"/>
    <x v="0"/>
    <x v="0"/>
    <x v="24"/>
    <x v="24"/>
    <n v="45503"/>
    <x v="3"/>
    <s v="OFF-BI-10000977"/>
    <s v="Office Supplies"/>
    <s v="Binders"/>
    <x v="991"/>
    <n v="27.36"/>
    <n v="3"/>
    <x v="6"/>
    <n v="-21.888000000000002"/>
    <x v="14"/>
    <x v="7"/>
    <x v="2"/>
  </r>
  <r>
    <x v="2181"/>
    <x v="625"/>
    <d v="2016-11-19T00:00:00"/>
    <s v="Standard Class"/>
    <s v="AH-10690"/>
    <s v="Anna Häberlin"/>
    <x v="1"/>
    <x v="0"/>
    <x v="70"/>
    <x v="1"/>
    <n v="92024"/>
    <x v="1"/>
    <s v="TEC-PH-10002549"/>
    <s v="Technology"/>
    <s v="Phones"/>
    <x v="937"/>
    <n v="361.37599999999998"/>
    <n v="2"/>
    <x v="2"/>
    <n v="27.103200000000001"/>
    <x v="4"/>
    <x v="0"/>
    <x v="0"/>
  </r>
  <r>
    <x v="2182"/>
    <x v="970"/>
    <d v="2014-07-11T00:00:00"/>
    <s v="Standard Class"/>
    <s v="JL-15835"/>
    <s v="John Lee"/>
    <x v="0"/>
    <x v="0"/>
    <x v="10"/>
    <x v="9"/>
    <n v="19120"/>
    <x v="3"/>
    <s v="FUR-CH-10002880"/>
    <s v="Furniture"/>
    <s v="Chairs"/>
    <x v="809"/>
    <n v="172.18600000000001"/>
    <n v="2"/>
    <x v="4"/>
    <n v="-46.736199999999997"/>
    <x v="29"/>
    <x v="7"/>
    <x v="2"/>
  </r>
  <r>
    <x v="2182"/>
    <x v="970"/>
    <d v="2014-07-11T00:00:00"/>
    <s v="Standard Class"/>
    <s v="JL-15835"/>
    <s v="John Lee"/>
    <x v="0"/>
    <x v="0"/>
    <x v="10"/>
    <x v="9"/>
    <n v="19120"/>
    <x v="3"/>
    <s v="FUR-FU-10003039"/>
    <s v="Furniture"/>
    <s v="Furnishings"/>
    <x v="484"/>
    <n v="69.007999999999996"/>
    <n v="2"/>
    <x v="2"/>
    <n v="12.0764"/>
    <x v="29"/>
    <x v="7"/>
    <x v="2"/>
  </r>
  <r>
    <x v="2183"/>
    <x v="716"/>
    <d v="2016-03-17T00:00:00"/>
    <s v="Same Day"/>
    <s v="GZ-14470"/>
    <s v="Gary Zandusky"/>
    <x v="0"/>
    <x v="0"/>
    <x v="29"/>
    <x v="39"/>
    <n v="21044"/>
    <x v="3"/>
    <s v="OFF-EN-10003055"/>
    <s v="Office Supplies"/>
    <s v="Envelopes"/>
    <x v="882"/>
    <n v="199.9"/>
    <n v="5"/>
    <x v="0"/>
    <n v="89.954999999999998"/>
    <x v="11"/>
    <x v="10"/>
    <x v="0"/>
  </r>
  <r>
    <x v="2183"/>
    <x v="716"/>
    <d v="2016-03-17T00:00:00"/>
    <s v="Same Day"/>
    <s v="GZ-14470"/>
    <s v="Gary Zandusky"/>
    <x v="0"/>
    <x v="0"/>
    <x v="29"/>
    <x v="39"/>
    <n v="21044"/>
    <x v="3"/>
    <s v="OFF-AP-10002945"/>
    <s v="Office Supplies"/>
    <s v="Appliances"/>
    <x v="228"/>
    <n v="901.95"/>
    <n v="3"/>
    <x v="0"/>
    <n v="297.64350000000002"/>
    <x v="11"/>
    <x v="10"/>
    <x v="0"/>
  </r>
  <r>
    <x v="2183"/>
    <x v="716"/>
    <d v="2016-03-17T00:00:00"/>
    <s v="Same Day"/>
    <s v="GZ-14470"/>
    <s v="Gary Zandusky"/>
    <x v="0"/>
    <x v="0"/>
    <x v="29"/>
    <x v="39"/>
    <n v="21044"/>
    <x v="3"/>
    <s v="FUR-FU-10004306"/>
    <s v="Furniture"/>
    <s v="Furnishings"/>
    <x v="622"/>
    <n v="971.5"/>
    <n v="5"/>
    <x v="0"/>
    <n v="252.59"/>
    <x v="11"/>
    <x v="10"/>
    <x v="0"/>
  </r>
  <r>
    <x v="2184"/>
    <x v="482"/>
    <d v="2016-12-27T00:00:00"/>
    <s v="First Class"/>
    <s v="RC-19825"/>
    <s v="Roy Collins"/>
    <x v="0"/>
    <x v="0"/>
    <x v="77"/>
    <x v="22"/>
    <n v="80906"/>
    <x v="1"/>
    <s v="OFF-AR-10002445"/>
    <s v="Office Supplies"/>
    <s v="Art"/>
    <x v="1646"/>
    <n v="11.327999999999999"/>
    <n v="2"/>
    <x v="2"/>
    <n v="2.5488"/>
    <x v="20"/>
    <x v="4"/>
    <x v="0"/>
  </r>
  <r>
    <x v="2185"/>
    <x v="814"/>
    <d v="2014-09-04T00:00:00"/>
    <s v="First Class"/>
    <s v="CL-12565"/>
    <s v="Clay Ludtke"/>
    <x v="0"/>
    <x v="0"/>
    <x v="20"/>
    <x v="15"/>
    <n v="10009"/>
    <x v="3"/>
    <s v="OFF-AR-10002445"/>
    <s v="Office Supplies"/>
    <s v="Art"/>
    <x v="1646"/>
    <n v="21.24"/>
    <n v="3"/>
    <x v="0"/>
    <n v="8.0711999999999993"/>
    <x v="28"/>
    <x v="8"/>
    <x v="2"/>
  </r>
  <r>
    <x v="2186"/>
    <x v="761"/>
    <d v="2015-07-10T00:00:00"/>
    <s v="Standard Class"/>
    <s v="MW-18220"/>
    <s v="Mitch Webber"/>
    <x v="0"/>
    <x v="0"/>
    <x v="10"/>
    <x v="9"/>
    <n v="19140"/>
    <x v="3"/>
    <s v="TEC-AC-10002345"/>
    <s v="Technology"/>
    <s v="Accessories"/>
    <x v="175"/>
    <n v="34.799999999999997"/>
    <n v="3"/>
    <x v="2"/>
    <n v="2.1749999999999998"/>
    <x v="5"/>
    <x v="7"/>
    <x v="1"/>
  </r>
  <r>
    <x v="2186"/>
    <x v="761"/>
    <d v="2015-07-10T00:00:00"/>
    <s v="Standard Class"/>
    <s v="MW-18220"/>
    <s v="Mitch Webber"/>
    <x v="0"/>
    <x v="0"/>
    <x v="10"/>
    <x v="9"/>
    <n v="19140"/>
    <x v="3"/>
    <s v="OFF-ST-10001558"/>
    <s v="Office Supplies"/>
    <s v="Storage"/>
    <x v="719"/>
    <n v="38.975999999999999"/>
    <n v="3"/>
    <x v="2"/>
    <n v="-2.4359999999999999"/>
    <x v="5"/>
    <x v="7"/>
    <x v="1"/>
  </r>
  <r>
    <x v="2187"/>
    <x v="73"/>
    <d v="2016-11-25T00:00:00"/>
    <s v="Standard Class"/>
    <s v="BF-10975"/>
    <s v="Barbara Fisher"/>
    <x v="1"/>
    <x v="0"/>
    <x v="38"/>
    <x v="14"/>
    <n v="47201"/>
    <x v="2"/>
    <s v="OFF-PA-10001622"/>
    <s v="Office Supplies"/>
    <s v="Paper"/>
    <x v="702"/>
    <n v="9.08"/>
    <n v="2"/>
    <x v="0"/>
    <n v="4.0860000000000003"/>
    <x v="14"/>
    <x v="0"/>
    <x v="0"/>
  </r>
  <r>
    <x v="2187"/>
    <x v="73"/>
    <d v="2016-11-25T00:00:00"/>
    <s v="Standard Class"/>
    <s v="BF-10975"/>
    <s v="Barbara Fisher"/>
    <x v="1"/>
    <x v="0"/>
    <x v="38"/>
    <x v="14"/>
    <n v="47201"/>
    <x v="2"/>
    <s v="OFF-PA-10000418"/>
    <s v="Office Supplies"/>
    <s v="Paper"/>
    <x v="970"/>
    <n v="314.55"/>
    <n v="3"/>
    <x v="0"/>
    <n v="150.98400000000001"/>
    <x v="14"/>
    <x v="0"/>
    <x v="0"/>
  </r>
  <r>
    <x v="2187"/>
    <x v="73"/>
    <d v="2016-11-25T00:00:00"/>
    <s v="Standard Class"/>
    <s v="BF-10975"/>
    <s v="Barbara Fisher"/>
    <x v="1"/>
    <x v="0"/>
    <x v="38"/>
    <x v="14"/>
    <n v="47201"/>
    <x v="2"/>
    <s v="OFF-BI-10000343"/>
    <s v="Office Supplies"/>
    <s v="Binders"/>
    <x v="186"/>
    <n v="4.91"/>
    <n v="1"/>
    <x v="0"/>
    <n v="2.3077000000000001"/>
    <x v="14"/>
    <x v="0"/>
    <x v="0"/>
  </r>
  <r>
    <x v="2188"/>
    <x v="457"/>
    <d v="2014-05-11T00:00:00"/>
    <s v="Standard Class"/>
    <s v="SN-20710"/>
    <s v="Steve Nguyen"/>
    <x v="2"/>
    <x v="0"/>
    <x v="1"/>
    <x v="1"/>
    <n v="90004"/>
    <x v="1"/>
    <s v="OFF-LA-10004425"/>
    <s v="Office Supplies"/>
    <s v="Labels"/>
    <x v="859"/>
    <n v="5.78"/>
    <n v="2"/>
    <x v="0"/>
    <n v="2.7166000000000001"/>
    <x v="24"/>
    <x v="5"/>
    <x v="2"/>
  </r>
  <r>
    <x v="2188"/>
    <x v="457"/>
    <d v="2014-05-11T00:00:00"/>
    <s v="Standard Class"/>
    <s v="SN-20710"/>
    <s v="Steve Nguyen"/>
    <x v="2"/>
    <x v="0"/>
    <x v="1"/>
    <x v="1"/>
    <n v="90004"/>
    <x v="1"/>
    <s v="OFF-AR-10001897"/>
    <s v="Office Supplies"/>
    <s v="Art"/>
    <x v="646"/>
    <n v="107.94"/>
    <n v="6"/>
    <x v="0"/>
    <n v="30.223199999999999"/>
    <x v="24"/>
    <x v="5"/>
    <x v="2"/>
  </r>
  <r>
    <x v="2189"/>
    <x v="261"/>
    <d v="2014-06-24T00:00:00"/>
    <s v="First Class"/>
    <s v="TB-21280"/>
    <s v="Toby Braunhardt"/>
    <x v="0"/>
    <x v="0"/>
    <x v="20"/>
    <x v="15"/>
    <n v="10024"/>
    <x v="3"/>
    <s v="OFF-PA-10003883"/>
    <s v="Office Supplies"/>
    <s v="Paper"/>
    <x v="1238"/>
    <n v="19.649999999999999"/>
    <n v="3"/>
    <x v="0"/>
    <n v="9.0389999999999997"/>
    <x v="30"/>
    <x v="1"/>
    <x v="2"/>
  </r>
  <r>
    <x v="2189"/>
    <x v="261"/>
    <d v="2014-06-24T00:00:00"/>
    <s v="First Class"/>
    <s v="TB-21280"/>
    <s v="Toby Braunhardt"/>
    <x v="0"/>
    <x v="0"/>
    <x v="20"/>
    <x v="15"/>
    <n v="10024"/>
    <x v="3"/>
    <s v="TEC-PH-10003963"/>
    <s v="Technology"/>
    <s v="Phones"/>
    <x v="517"/>
    <n v="617.97"/>
    <n v="3"/>
    <x v="0"/>
    <n v="160.6722"/>
    <x v="30"/>
    <x v="1"/>
    <x v="2"/>
  </r>
  <r>
    <x v="2189"/>
    <x v="261"/>
    <d v="2014-06-24T00:00:00"/>
    <s v="First Class"/>
    <s v="TB-21280"/>
    <s v="Toby Braunhardt"/>
    <x v="0"/>
    <x v="0"/>
    <x v="20"/>
    <x v="15"/>
    <n v="10024"/>
    <x v="3"/>
    <s v="OFF-AP-10001303"/>
    <s v="Office Supplies"/>
    <s v="Appliances"/>
    <x v="934"/>
    <n v="59.7"/>
    <n v="3"/>
    <x v="0"/>
    <n v="26.864999999999998"/>
    <x v="30"/>
    <x v="1"/>
    <x v="2"/>
  </r>
  <r>
    <x v="2190"/>
    <x v="971"/>
    <d v="2017-08-23T00:00:00"/>
    <s v="Standard Class"/>
    <s v="JB-15400"/>
    <s v="Jennifer Braxton"/>
    <x v="1"/>
    <x v="0"/>
    <x v="104"/>
    <x v="31"/>
    <n v="1841"/>
    <x v="3"/>
    <s v="OFF-BI-10003925"/>
    <s v="Office Supplies"/>
    <s v="Binders"/>
    <x v="758"/>
    <n v="387.99"/>
    <n v="1"/>
    <x v="0"/>
    <n v="182.3553"/>
    <x v="12"/>
    <x v="6"/>
    <x v="3"/>
  </r>
  <r>
    <x v="2191"/>
    <x v="503"/>
    <d v="2014-12-06T00:00:00"/>
    <s v="Standard Class"/>
    <s v="AH-10210"/>
    <s v="Alan Hwang"/>
    <x v="0"/>
    <x v="0"/>
    <x v="8"/>
    <x v="1"/>
    <n v="94122"/>
    <x v="1"/>
    <s v="TEC-PH-10004586"/>
    <s v="Technology"/>
    <s v="Phones"/>
    <x v="899"/>
    <n v="575.91999999999996"/>
    <n v="2"/>
    <x v="2"/>
    <n v="71.989999999999995"/>
    <x v="25"/>
    <x v="0"/>
    <x v="2"/>
  </r>
  <r>
    <x v="2191"/>
    <x v="503"/>
    <d v="2014-12-06T00:00:00"/>
    <s v="Standard Class"/>
    <s v="AH-10210"/>
    <s v="Alan Hwang"/>
    <x v="0"/>
    <x v="0"/>
    <x v="8"/>
    <x v="1"/>
    <n v="94122"/>
    <x v="1"/>
    <s v="OFF-FA-10003495"/>
    <s v="Office Supplies"/>
    <s v="Fasteners"/>
    <x v="128"/>
    <n v="30.4"/>
    <n v="5"/>
    <x v="0"/>
    <n v="15.2"/>
    <x v="25"/>
    <x v="0"/>
    <x v="2"/>
  </r>
  <r>
    <x v="2192"/>
    <x v="359"/>
    <d v="2017-04-12T00:00:00"/>
    <s v="Second Class"/>
    <s v="KL-16645"/>
    <s v="Ken Lonsdale"/>
    <x v="0"/>
    <x v="0"/>
    <x v="66"/>
    <x v="12"/>
    <n v="48205"/>
    <x v="2"/>
    <s v="OFF-BI-10002867"/>
    <s v="Office Supplies"/>
    <s v="Binders"/>
    <x v="972"/>
    <n v="478.24"/>
    <n v="8"/>
    <x v="0"/>
    <n v="219.99039999999999"/>
    <x v="3"/>
    <x v="3"/>
    <x v="3"/>
  </r>
  <r>
    <x v="2193"/>
    <x v="414"/>
    <d v="2014-12-27T00:00:00"/>
    <s v="Standard Class"/>
    <s v="MH-17455"/>
    <s v="Mark Hamilton"/>
    <x v="0"/>
    <x v="0"/>
    <x v="57"/>
    <x v="24"/>
    <n v="45011"/>
    <x v="3"/>
    <s v="FUR-FU-10003773"/>
    <s v="Furniture"/>
    <s v="Furnishings"/>
    <x v="125"/>
    <n v="190.84800000000001"/>
    <n v="3"/>
    <x v="2"/>
    <n v="-21.470400000000001"/>
    <x v="14"/>
    <x v="4"/>
    <x v="2"/>
  </r>
  <r>
    <x v="2194"/>
    <x v="506"/>
    <d v="2014-12-24T00:00:00"/>
    <s v="Standard Class"/>
    <s v="EC-14050"/>
    <s v="Erin Creighton"/>
    <x v="0"/>
    <x v="0"/>
    <x v="38"/>
    <x v="24"/>
    <n v="43229"/>
    <x v="3"/>
    <s v="OFF-BI-10002954"/>
    <s v="Office Supplies"/>
    <s v="Binders"/>
    <x v="1188"/>
    <n v="5.484"/>
    <n v="4"/>
    <x v="6"/>
    <n v="-4.0216000000000003"/>
    <x v="11"/>
    <x v="4"/>
    <x v="2"/>
  </r>
  <r>
    <x v="2195"/>
    <x v="972"/>
    <d v="2015-11-21T00:00:00"/>
    <s v="Second Class"/>
    <s v="GH-14665"/>
    <s v="Greg Hansen"/>
    <x v="0"/>
    <x v="0"/>
    <x v="22"/>
    <x v="10"/>
    <n v="60610"/>
    <x v="2"/>
    <s v="OFF-SU-10002537"/>
    <s v="Office Supplies"/>
    <s v="Supplies"/>
    <x v="682"/>
    <n v="40.92"/>
    <n v="5"/>
    <x v="2"/>
    <n v="3.069"/>
    <x v="11"/>
    <x v="0"/>
    <x v="1"/>
  </r>
  <r>
    <x v="2196"/>
    <x v="530"/>
    <d v="2014-03-09T00:00:00"/>
    <s v="Standard Class"/>
    <s v="SC-20095"/>
    <s v="Sanjit Chand"/>
    <x v="0"/>
    <x v="0"/>
    <x v="405"/>
    <x v="2"/>
    <n v="33063"/>
    <x v="0"/>
    <s v="OFF-AR-10001374"/>
    <s v="Office Supplies"/>
    <s v="Art"/>
    <x v="313"/>
    <n v="15.552"/>
    <n v="3"/>
    <x v="2"/>
    <n v="2.3328000000000002"/>
    <x v="18"/>
    <x v="10"/>
    <x v="2"/>
  </r>
  <r>
    <x v="2197"/>
    <x v="796"/>
    <d v="2017-05-19T00:00:00"/>
    <s v="First Class"/>
    <s v="TB-21355"/>
    <s v="Todd Boyes"/>
    <x v="1"/>
    <x v="0"/>
    <x v="406"/>
    <x v="32"/>
    <n v="30328"/>
    <x v="0"/>
    <s v="OFF-AP-10001492"/>
    <s v="Office Supplies"/>
    <s v="Appliances"/>
    <x v="22"/>
    <n v="17.239999999999998"/>
    <n v="2"/>
    <x v="0"/>
    <n v="4.4824000000000002"/>
    <x v="15"/>
    <x v="5"/>
    <x v="3"/>
  </r>
  <r>
    <x v="2197"/>
    <x v="796"/>
    <d v="2017-05-19T00:00:00"/>
    <s v="First Class"/>
    <s v="TB-21355"/>
    <s v="Todd Boyes"/>
    <x v="1"/>
    <x v="0"/>
    <x v="406"/>
    <x v="32"/>
    <n v="30328"/>
    <x v="0"/>
    <s v="FUR-BO-10003546"/>
    <s v="Furniture"/>
    <s v="Bookcases"/>
    <x v="1647"/>
    <n v="302.94"/>
    <n v="3"/>
    <x v="0"/>
    <n v="75.734999999999999"/>
    <x v="15"/>
    <x v="5"/>
    <x v="3"/>
  </r>
  <r>
    <x v="2197"/>
    <x v="796"/>
    <d v="2017-05-19T00:00:00"/>
    <s v="First Class"/>
    <s v="TB-21355"/>
    <s v="Todd Boyes"/>
    <x v="1"/>
    <x v="0"/>
    <x v="406"/>
    <x v="32"/>
    <n v="30328"/>
    <x v="0"/>
    <s v="TEC-PH-10002185"/>
    <s v="Technology"/>
    <s v="Phones"/>
    <x v="1081"/>
    <n v="34.75"/>
    <n v="5"/>
    <x v="0"/>
    <n v="15.637499999999999"/>
    <x v="15"/>
    <x v="5"/>
    <x v="3"/>
  </r>
  <r>
    <x v="2197"/>
    <x v="796"/>
    <d v="2017-05-19T00:00:00"/>
    <s v="First Class"/>
    <s v="TB-21355"/>
    <s v="Todd Boyes"/>
    <x v="1"/>
    <x v="0"/>
    <x v="406"/>
    <x v="32"/>
    <n v="30328"/>
    <x v="0"/>
    <s v="OFF-BI-10000315"/>
    <s v="Office Supplies"/>
    <s v="Binders"/>
    <x v="412"/>
    <n v="113.94"/>
    <n v="6"/>
    <x v="0"/>
    <n v="54.691200000000002"/>
    <x v="15"/>
    <x v="5"/>
    <x v="3"/>
  </r>
  <r>
    <x v="2197"/>
    <x v="796"/>
    <d v="2017-05-19T00:00:00"/>
    <s v="First Class"/>
    <s v="TB-21355"/>
    <s v="Todd Boyes"/>
    <x v="1"/>
    <x v="0"/>
    <x v="406"/>
    <x v="32"/>
    <n v="30328"/>
    <x v="0"/>
    <s v="TEC-PH-10002350"/>
    <s v="Technology"/>
    <s v="Phones"/>
    <x v="1467"/>
    <n v="55.98"/>
    <n v="2"/>
    <x v="0"/>
    <n v="15.6744"/>
    <x v="15"/>
    <x v="5"/>
    <x v="3"/>
  </r>
  <r>
    <x v="2198"/>
    <x v="585"/>
    <d v="2017-09-28T00:00:00"/>
    <s v="Standard Class"/>
    <s v="DW-13195"/>
    <s v="David Wiener"/>
    <x v="1"/>
    <x v="0"/>
    <x v="305"/>
    <x v="27"/>
    <n v="87105"/>
    <x v="1"/>
    <s v="OFF-PA-10002666"/>
    <s v="Office Supplies"/>
    <s v="Paper"/>
    <x v="188"/>
    <n v="27.18"/>
    <n v="3"/>
    <x v="0"/>
    <n v="12.231"/>
    <x v="6"/>
    <x v="8"/>
    <x v="3"/>
  </r>
  <r>
    <x v="2199"/>
    <x v="708"/>
    <d v="2017-03-27T00:00:00"/>
    <s v="Standard Class"/>
    <s v="CL-12565"/>
    <s v="Clay Ludtke"/>
    <x v="0"/>
    <x v="0"/>
    <x v="251"/>
    <x v="26"/>
    <n v="74133"/>
    <x v="2"/>
    <s v="FUR-CH-10004495"/>
    <s v="Furniture"/>
    <s v="Chairs"/>
    <x v="1484"/>
    <n v="1805.88"/>
    <n v="6"/>
    <x v="0"/>
    <n v="523.70519999999999"/>
    <x v="30"/>
    <x v="10"/>
    <x v="3"/>
  </r>
  <r>
    <x v="2200"/>
    <x v="32"/>
    <d v="2017-09-14T00:00:00"/>
    <s v="Same Day"/>
    <s v="LT-17110"/>
    <s v="Liz Thompson"/>
    <x v="0"/>
    <x v="0"/>
    <x v="334"/>
    <x v="30"/>
    <n v="7050"/>
    <x v="3"/>
    <s v="OFF-AR-10001725"/>
    <s v="Office Supplies"/>
    <s v="Art"/>
    <x v="1549"/>
    <n v="70.95"/>
    <n v="3"/>
    <x v="0"/>
    <n v="18.446999999999999"/>
    <x v="19"/>
    <x v="8"/>
    <x v="3"/>
  </r>
  <r>
    <x v="2201"/>
    <x v="54"/>
    <d v="2016-11-08T00:00:00"/>
    <s v="Second Class"/>
    <s v="AP-10915"/>
    <s v="Arthur Prichep"/>
    <x v="0"/>
    <x v="0"/>
    <x v="0"/>
    <x v="0"/>
    <n v="42420"/>
    <x v="0"/>
    <s v="OFF-FA-10002280"/>
    <s v="Office Supplies"/>
    <s v="Fasteners"/>
    <x v="659"/>
    <n v="20"/>
    <n v="4"/>
    <x v="0"/>
    <n v="9.6"/>
    <x v="21"/>
    <x v="0"/>
    <x v="0"/>
  </r>
  <r>
    <x v="2201"/>
    <x v="54"/>
    <d v="2016-11-08T00:00:00"/>
    <s v="Second Class"/>
    <s v="AP-10915"/>
    <s v="Arthur Prichep"/>
    <x v="0"/>
    <x v="0"/>
    <x v="0"/>
    <x v="0"/>
    <n v="42420"/>
    <x v="0"/>
    <s v="OFF-AR-10001770"/>
    <s v="Office Supplies"/>
    <s v="Art"/>
    <x v="1588"/>
    <n v="7.98"/>
    <n v="3"/>
    <x v="0"/>
    <n v="2.0748000000000002"/>
    <x v="21"/>
    <x v="0"/>
    <x v="0"/>
  </r>
  <r>
    <x v="2201"/>
    <x v="54"/>
    <d v="2016-11-08T00:00:00"/>
    <s v="Second Class"/>
    <s v="AP-10915"/>
    <s v="Arthur Prichep"/>
    <x v="0"/>
    <x v="0"/>
    <x v="0"/>
    <x v="0"/>
    <n v="42420"/>
    <x v="0"/>
    <s v="FUR-FU-10002885"/>
    <s v="Furniture"/>
    <s v="Furnishings"/>
    <x v="762"/>
    <n v="24.1"/>
    <n v="5"/>
    <x v="0"/>
    <n v="9.1579999999999995"/>
    <x v="21"/>
    <x v="0"/>
    <x v="0"/>
  </r>
  <r>
    <x v="2201"/>
    <x v="54"/>
    <d v="2016-11-08T00:00:00"/>
    <s v="Second Class"/>
    <s v="AP-10915"/>
    <s v="Arthur Prichep"/>
    <x v="0"/>
    <x v="0"/>
    <x v="0"/>
    <x v="0"/>
    <n v="42420"/>
    <x v="0"/>
    <s v="OFF-AR-10003772"/>
    <s v="Office Supplies"/>
    <s v="Art"/>
    <x v="1438"/>
    <n v="8.75"/>
    <n v="1"/>
    <x v="0"/>
    <n v="2.625"/>
    <x v="21"/>
    <x v="0"/>
    <x v="0"/>
  </r>
  <r>
    <x v="2201"/>
    <x v="54"/>
    <d v="2016-11-08T00:00:00"/>
    <s v="Second Class"/>
    <s v="AP-10915"/>
    <s v="Arthur Prichep"/>
    <x v="0"/>
    <x v="0"/>
    <x v="0"/>
    <x v="0"/>
    <n v="42420"/>
    <x v="0"/>
    <s v="FUR-TA-10003392"/>
    <s v="Furniture"/>
    <s v="Tables"/>
    <x v="1648"/>
    <n v="842.94"/>
    <n v="3"/>
    <x v="0"/>
    <n v="160.15860000000001"/>
    <x v="21"/>
    <x v="0"/>
    <x v="0"/>
  </r>
  <r>
    <x v="2202"/>
    <x v="973"/>
    <d v="2016-05-08T00:00:00"/>
    <s v="Standard Class"/>
    <s v="CB-12415"/>
    <s v="Christy Brittain"/>
    <x v="0"/>
    <x v="0"/>
    <x v="22"/>
    <x v="10"/>
    <n v="60653"/>
    <x v="2"/>
    <s v="OFF-BI-10000014"/>
    <s v="Office Supplies"/>
    <s v="Binders"/>
    <x v="634"/>
    <n v="2.1819999999999999"/>
    <n v="1"/>
    <x v="3"/>
    <n v="-3.6002999999999998"/>
    <x v="21"/>
    <x v="5"/>
    <x v="0"/>
  </r>
  <r>
    <x v="2202"/>
    <x v="973"/>
    <d v="2016-05-08T00:00:00"/>
    <s v="Standard Class"/>
    <s v="CB-12415"/>
    <s v="Christy Brittain"/>
    <x v="0"/>
    <x v="0"/>
    <x v="22"/>
    <x v="10"/>
    <n v="60653"/>
    <x v="2"/>
    <s v="OFF-AR-10003217"/>
    <s v="Office Supplies"/>
    <s v="Art"/>
    <x v="1649"/>
    <n v="27.384"/>
    <n v="7"/>
    <x v="2"/>
    <n v="2.7383999999999999"/>
    <x v="21"/>
    <x v="5"/>
    <x v="0"/>
  </r>
  <r>
    <x v="2202"/>
    <x v="973"/>
    <d v="2016-05-08T00:00:00"/>
    <s v="Standard Class"/>
    <s v="CB-12415"/>
    <s v="Christy Brittain"/>
    <x v="0"/>
    <x v="0"/>
    <x v="22"/>
    <x v="10"/>
    <n v="60653"/>
    <x v="2"/>
    <s v="OFF-AP-10002403"/>
    <s v="Office Supplies"/>
    <s v="Appliances"/>
    <x v="1311"/>
    <n v="26.405999999999999"/>
    <n v="3"/>
    <x v="3"/>
    <n v="-71.296199999999999"/>
    <x v="21"/>
    <x v="5"/>
    <x v="0"/>
  </r>
  <r>
    <x v="2203"/>
    <x v="797"/>
    <d v="2017-01-02T00:00:00"/>
    <s v="Standard Class"/>
    <s v="MT-17815"/>
    <s v="Meg Tillman"/>
    <x v="0"/>
    <x v="0"/>
    <x v="396"/>
    <x v="5"/>
    <n v="77642"/>
    <x v="2"/>
    <s v="OFF-PA-10001972"/>
    <s v="Office Supplies"/>
    <s v="Paper"/>
    <x v="1178"/>
    <n v="10.368"/>
    <n v="2"/>
    <x v="2"/>
    <n v="3.6288"/>
    <x v="8"/>
    <x v="4"/>
    <x v="0"/>
  </r>
  <r>
    <x v="2203"/>
    <x v="797"/>
    <d v="2017-01-02T00:00:00"/>
    <s v="Standard Class"/>
    <s v="MT-17815"/>
    <s v="Meg Tillman"/>
    <x v="0"/>
    <x v="0"/>
    <x v="396"/>
    <x v="5"/>
    <n v="77642"/>
    <x v="2"/>
    <s v="OFF-PA-10004041"/>
    <s v="Office Supplies"/>
    <s v="Paper"/>
    <x v="949"/>
    <n v="23.68"/>
    <n v="4"/>
    <x v="2"/>
    <n v="7.4"/>
    <x v="8"/>
    <x v="4"/>
    <x v="0"/>
  </r>
  <r>
    <x v="2204"/>
    <x v="405"/>
    <d v="2016-07-26T00:00:00"/>
    <s v="Standard Class"/>
    <s v="DK-13375"/>
    <s v="Dennis Kane"/>
    <x v="0"/>
    <x v="0"/>
    <x v="17"/>
    <x v="12"/>
    <n v="48185"/>
    <x v="2"/>
    <s v="TEC-AC-10004975"/>
    <s v="Technology"/>
    <s v="Accessories"/>
    <x v="982"/>
    <n v="109.95"/>
    <n v="1"/>
    <x v="0"/>
    <n v="36.283499999999997"/>
    <x v="6"/>
    <x v="7"/>
    <x v="0"/>
  </r>
  <r>
    <x v="2204"/>
    <x v="405"/>
    <d v="2016-07-26T00:00:00"/>
    <s v="Standard Class"/>
    <s v="DK-13375"/>
    <s v="Dennis Kane"/>
    <x v="0"/>
    <x v="0"/>
    <x v="17"/>
    <x v="12"/>
    <n v="48185"/>
    <x v="2"/>
    <s v="OFF-ST-10001932"/>
    <s v="Office Supplies"/>
    <s v="Storage"/>
    <x v="1650"/>
    <n v="965.85"/>
    <n v="5"/>
    <x v="0"/>
    <n v="135.21899999999999"/>
    <x v="6"/>
    <x v="7"/>
    <x v="0"/>
  </r>
  <r>
    <x v="2204"/>
    <x v="405"/>
    <d v="2016-07-26T00:00:00"/>
    <s v="Standard Class"/>
    <s v="DK-13375"/>
    <s v="Dennis Kane"/>
    <x v="0"/>
    <x v="0"/>
    <x v="17"/>
    <x v="12"/>
    <n v="48185"/>
    <x v="2"/>
    <s v="OFF-AR-10001761"/>
    <s v="Office Supplies"/>
    <s v="Art"/>
    <x v="1651"/>
    <n v="29.2"/>
    <n v="5"/>
    <x v="0"/>
    <n v="10.512"/>
    <x v="6"/>
    <x v="7"/>
    <x v="0"/>
  </r>
  <r>
    <x v="2204"/>
    <x v="405"/>
    <d v="2016-07-26T00:00:00"/>
    <s v="Standard Class"/>
    <s v="DK-13375"/>
    <s v="Dennis Kane"/>
    <x v="0"/>
    <x v="0"/>
    <x v="17"/>
    <x v="12"/>
    <n v="48185"/>
    <x v="2"/>
    <s v="OFF-PA-10002262"/>
    <s v="Office Supplies"/>
    <s v="Paper"/>
    <x v="1001"/>
    <n v="32.4"/>
    <n v="5"/>
    <x v="0"/>
    <n v="15.552"/>
    <x v="6"/>
    <x v="7"/>
    <x v="0"/>
  </r>
  <r>
    <x v="2205"/>
    <x v="912"/>
    <d v="2014-11-21T00:00:00"/>
    <s v="Standard Class"/>
    <s v="SR-20740"/>
    <s v="Steven Roelle"/>
    <x v="2"/>
    <x v="0"/>
    <x v="41"/>
    <x v="14"/>
    <n v="47401"/>
    <x v="2"/>
    <s v="OFF-EN-10004483"/>
    <s v="Office Supplies"/>
    <s v="Envelopes"/>
    <x v="1344"/>
    <n v="78.349999999999994"/>
    <n v="5"/>
    <x v="0"/>
    <n v="36.8245"/>
    <x v="9"/>
    <x v="0"/>
    <x v="2"/>
  </r>
  <r>
    <x v="2205"/>
    <x v="912"/>
    <d v="2014-11-21T00:00:00"/>
    <s v="Standard Class"/>
    <s v="SR-20740"/>
    <s v="Steven Roelle"/>
    <x v="2"/>
    <x v="0"/>
    <x v="41"/>
    <x v="14"/>
    <n v="47401"/>
    <x v="2"/>
    <s v="OFF-PA-10003270"/>
    <s v="Office Supplies"/>
    <s v="Paper"/>
    <x v="1424"/>
    <n v="31.68"/>
    <n v="6"/>
    <x v="0"/>
    <n v="14.256"/>
    <x v="9"/>
    <x v="0"/>
    <x v="2"/>
  </r>
  <r>
    <x v="2205"/>
    <x v="912"/>
    <d v="2014-11-21T00:00:00"/>
    <s v="Standard Class"/>
    <s v="SR-20740"/>
    <s v="Steven Roelle"/>
    <x v="2"/>
    <x v="0"/>
    <x v="41"/>
    <x v="14"/>
    <n v="47401"/>
    <x v="2"/>
    <s v="OFF-BI-10001634"/>
    <s v="Office Supplies"/>
    <s v="Binders"/>
    <x v="24"/>
    <n v="29.12"/>
    <n v="4"/>
    <x v="0"/>
    <n v="14.268800000000001"/>
    <x v="9"/>
    <x v="0"/>
    <x v="2"/>
  </r>
  <r>
    <x v="2205"/>
    <x v="912"/>
    <d v="2014-11-21T00:00:00"/>
    <s v="Standard Class"/>
    <s v="SR-20740"/>
    <s v="Steven Roelle"/>
    <x v="2"/>
    <x v="0"/>
    <x v="41"/>
    <x v="14"/>
    <n v="47401"/>
    <x v="2"/>
    <s v="OFF-ST-10000675"/>
    <s v="Office Supplies"/>
    <s v="Storage"/>
    <x v="298"/>
    <n v="169.45"/>
    <n v="5"/>
    <x v="0"/>
    <n v="42.362499999999997"/>
    <x v="9"/>
    <x v="0"/>
    <x v="2"/>
  </r>
  <r>
    <x v="2206"/>
    <x v="974"/>
    <d v="2015-06-23T00:00:00"/>
    <s v="Standard Class"/>
    <s v="LH-17155"/>
    <s v="Logan Haushalter"/>
    <x v="0"/>
    <x v="0"/>
    <x v="1"/>
    <x v="1"/>
    <n v="90032"/>
    <x v="1"/>
    <s v="FUR-FU-10000732"/>
    <s v="Furniture"/>
    <s v="Furnishings"/>
    <x v="545"/>
    <n v="12.56"/>
    <n v="2"/>
    <x v="0"/>
    <n v="4.0191999999999997"/>
    <x v="12"/>
    <x v="1"/>
    <x v="1"/>
  </r>
  <r>
    <x v="2206"/>
    <x v="974"/>
    <d v="2015-06-23T00:00:00"/>
    <s v="Standard Class"/>
    <s v="LH-17155"/>
    <s v="Logan Haushalter"/>
    <x v="0"/>
    <x v="0"/>
    <x v="1"/>
    <x v="1"/>
    <n v="90032"/>
    <x v="1"/>
    <s v="OFF-PA-10004355"/>
    <s v="Office Supplies"/>
    <s v="Paper"/>
    <x v="1103"/>
    <n v="6.48"/>
    <n v="1"/>
    <x v="0"/>
    <n v="3.1103999999999998"/>
    <x v="12"/>
    <x v="1"/>
    <x v="1"/>
  </r>
  <r>
    <x v="2206"/>
    <x v="974"/>
    <d v="2015-06-23T00:00:00"/>
    <s v="Standard Class"/>
    <s v="LH-17155"/>
    <s v="Logan Haushalter"/>
    <x v="0"/>
    <x v="0"/>
    <x v="1"/>
    <x v="1"/>
    <n v="90032"/>
    <x v="1"/>
    <s v="OFF-EN-10000056"/>
    <s v="Office Supplies"/>
    <s v="Envelopes"/>
    <x v="633"/>
    <n v="186.69"/>
    <n v="3"/>
    <x v="0"/>
    <n v="87.744299999999996"/>
    <x v="12"/>
    <x v="1"/>
    <x v="1"/>
  </r>
  <r>
    <x v="2207"/>
    <x v="975"/>
    <d v="2016-07-06T00:00:00"/>
    <s v="First Class"/>
    <s v="AA-10645"/>
    <s v="Anna Andreadi"/>
    <x v="0"/>
    <x v="0"/>
    <x v="8"/>
    <x v="1"/>
    <n v="94109"/>
    <x v="1"/>
    <s v="FUR-FU-10000221"/>
    <s v="Furniture"/>
    <s v="Furnishings"/>
    <x v="534"/>
    <n v="25.4"/>
    <n v="5"/>
    <x v="0"/>
    <n v="8.6359999999999992"/>
    <x v="18"/>
    <x v="7"/>
    <x v="0"/>
  </r>
  <r>
    <x v="2207"/>
    <x v="975"/>
    <d v="2016-07-06T00:00:00"/>
    <s v="First Class"/>
    <s v="AA-10645"/>
    <s v="Anna Andreadi"/>
    <x v="0"/>
    <x v="0"/>
    <x v="8"/>
    <x v="1"/>
    <n v="94109"/>
    <x v="1"/>
    <s v="OFF-EN-10003567"/>
    <s v="Office Supplies"/>
    <s v="Envelopes"/>
    <x v="1652"/>
    <n v="43.96"/>
    <n v="2"/>
    <x v="0"/>
    <n v="20.661200000000001"/>
    <x v="18"/>
    <x v="7"/>
    <x v="0"/>
  </r>
  <r>
    <x v="2207"/>
    <x v="975"/>
    <d v="2016-07-06T00:00:00"/>
    <s v="First Class"/>
    <s v="AA-10645"/>
    <s v="Anna Andreadi"/>
    <x v="0"/>
    <x v="0"/>
    <x v="8"/>
    <x v="1"/>
    <n v="94109"/>
    <x v="1"/>
    <s v="FUR-BO-10001811"/>
    <s v="Furniture"/>
    <s v="Bookcases"/>
    <x v="787"/>
    <n v="1279.165"/>
    <n v="5"/>
    <x v="11"/>
    <n v="225.73500000000001"/>
    <x v="18"/>
    <x v="7"/>
    <x v="0"/>
  </r>
  <r>
    <x v="2207"/>
    <x v="975"/>
    <d v="2016-07-06T00:00:00"/>
    <s v="First Class"/>
    <s v="AA-10645"/>
    <s v="Anna Andreadi"/>
    <x v="0"/>
    <x v="0"/>
    <x v="8"/>
    <x v="1"/>
    <n v="94109"/>
    <x v="1"/>
    <s v="OFF-ST-10002486"/>
    <s v="Office Supplies"/>
    <s v="Storage"/>
    <x v="700"/>
    <n v="27.92"/>
    <n v="4"/>
    <x v="0"/>
    <n v="0.55840000000000001"/>
    <x v="18"/>
    <x v="7"/>
    <x v="0"/>
  </r>
  <r>
    <x v="2208"/>
    <x v="37"/>
    <d v="2015-09-08T00:00:00"/>
    <s v="Standard Class"/>
    <s v="AS-10630"/>
    <s v="Ann Steele"/>
    <x v="2"/>
    <x v="0"/>
    <x v="8"/>
    <x v="1"/>
    <n v="94110"/>
    <x v="1"/>
    <s v="FUR-CH-10002372"/>
    <s v="Furniture"/>
    <s v="Chairs"/>
    <x v="395"/>
    <n v="129.56800000000001"/>
    <n v="2"/>
    <x v="2"/>
    <n v="-12.956799999999999"/>
    <x v="21"/>
    <x v="8"/>
    <x v="1"/>
  </r>
  <r>
    <x v="2208"/>
    <x v="37"/>
    <d v="2015-09-08T00:00:00"/>
    <s v="Standard Class"/>
    <s v="AS-10630"/>
    <s v="Ann Steele"/>
    <x v="2"/>
    <x v="0"/>
    <x v="8"/>
    <x v="1"/>
    <n v="94110"/>
    <x v="1"/>
    <s v="OFF-BI-10003274"/>
    <s v="Office Supplies"/>
    <s v="Binders"/>
    <x v="122"/>
    <n v="6.3680000000000003"/>
    <n v="2"/>
    <x v="2"/>
    <n v="2.1492"/>
    <x v="21"/>
    <x v="8"/>
    <x v="1"/>
  </r>
  <r>
    <x v="2209"/>
    <x v="783"/>
    <d v="2017-08-12T00:00:00"/>
    <s v="Standard Class"/>
    <s v="MC-17575"/>
    <s v="Matt Collins"/>
    <x v="0"/>
    <x v="0"/>
    <x v="49"/>
    <x v="1"/>
    <n v="95123"/>
    <x v="1"/>
    <s v="OFF-PA-10001878"/>
    <s v="Office Supplies"/>
    <s v="Paper"/>
    <x v="1170"/>
    <n v="244.55"/>
    <n v="5"/>
    <x v="0"/>
    <n v="114.9385"/>
    <x v="29"/>
    <x v="6"/>
    <x v="3"/>
  </r>
  <r>
    <x v="2210"/>
    <x v="677"/>
    <d v="2017-03-20T00:00:00"/>
    <s v="Standard Class"/>
    <s v="SE-20110"/>
    <s v="Sanjit Engle"/>
    <x v="0"/>
    <x v="0"/>
    <x v="60"/>
    <x v="22"/>
    <n v="80219"/>
    <x v="1"/>
    <s v="OFF-SU-10002881"/>
    <s v="Office Supplies"/>
    <s v="Supplies"/>
    <x v="466"/>
    <n v="1332.4960000000001"/>
    <n v="2"/>
    <x v="2"/>
    <n v="-299.8116"/>
    <x v="7"/>
    <x v="10"/>
    <x v="3"/>
  </r>
  <r>
    <x v="2211"/>
    <x v="394"/>
    <d v="2017-10-01T00:00:00"/>
    <s v="First Class"/>
    <s v="DS-13030"/>
    <s v="Darrin Sayre"/>
    <x v="2"/>
    <x v="0"/>
    <x v="34"/>
    <x v="22"/>
    <n v="80013"/>
    <x v="1"/>
    <s v="FUR-FU-10001979"/>
    <s v="Furniture"/>
    <s v="Furnishings"/>
    <x v="514"/>
    <n v="32.776000000000003"/>
    <n v="1"/>
    <x v="2"/>
    <n v="3.2776000000000001"/>
    <x v="22"/>
    <x v="8"/>
    <x v="3"/>
  </r>
  <r>
    <x v="2211"/>
    <x v="394"/>
    <d v="2017-10-01T00:00:00"/>
    <s v="First Class"/>
    <s v="DS-13030"/>
    <s v="Darrin Sayre"/>
    <x v="2"/>
    <x v="0"/>
    <x v="34"/>
    <x v="22"/>
    <n v="80013"/>
    <x v="1"/>
    <s v="OFF-ST-10001522"/>
    <s v="Office Supplies"/>
    <s v="Storage"/>
    <x v="197"/>
    <n v="147.184"/>
    <n v="2"/>
    <x v="2"/>
    <n v="-29.436800000000002"/>
    <x v="22"/>
    <x v="8"/>
    <x v="3"/>
  </r>
  <r>
    <x v="2211"/>
    <x v="394"/>
    <d v="2017-10-01T00:00:00"/>
    <s v="First Class"/>
    <s v="DS-13030"/>
    <s v="Darrin Sayre"/>
    <x v="2"/>
    <x v="0"/>
    <x v="34"/>
    <x v="22"/>
    <n v="80013"/>
    <x v="1"/>
    <s v="TEC-AC-10003657"/>
    <s v="Technology"/>
    <s v="Accessories"/>
    <x v="152"/>
    <n v="54.384"/>
    <n v="2"/>
    <x v="2"/>
    <n v="1.3595999999999999"/>
    <x v="22"/>
    <x v="8"/>
    <x v="3"/>
  </r>
  <r>
    <x v="2211"/>
    <x v="394"/>
    <d v="2017-10-01T00:00:00"/>
    <s v="First Class"/>
    <s v="DS-13030"/>
    <s v="Darrin Sayre"/>
    <x v="2"/>
    <x v="0"/>
    <x v="34"/>
    <x v="22"/>
    <n v="80013"/>
    <x v="1"/>
    <s v="OFF-BI-10001718"/>
    <s v="Office Supplies"/>
    <s v="Binders"/>
    <x v="1225"/>
    <n v="76.775999999999996"/>
    <n v="4"/>
    <x v="6"/>
    <n v="-58.861600000000003"/>
    <x v="22"/>
    <x v="8"/>
    <x v="3"/>
  </r>
  <r>
    <x v="2211"/>
    <x v="394"/>
    <d v="2017-10-01T00:00:00"/>
    <s v="First Class"/>
    <s v="DS-13030"/>
    <s v="Darrin Sayre"/>
    <x v="2"/>
    <x v="0"/>
    <x v="34"/>
    <x v="22"/>
    <n v="80013"/>
    <x v="1"/>
    <s v="OFF-PA-10003022"/>
    <s v="Office Supplies"/>
    <s v="Paper"/>
    <x v="1653"/>
    <n v="14.352"/>
    <n v="3"/>
    <x v="2"/>
    <n v="5.2026000000000003"/>
    <x v="22"/>
    <x v="8"/>
    <x v="3"/>
  </r>
  <r>
    <x v="2211"/>
    <x v="394"/>
    <d v="2017-10-01T00:00:00"/>
    <s v="First Class"/>
    <s v="DS-13030"/>
    <s v="Darrin Sayre"/>
    <x v="2"/>
    <x v="0"/>
    <x v="34"/>
    <x v="22"/>
    <n v="80013"/>
    <x v="1"/>
    <s v="OFF-AP-10000891"/>
    <s v="Office Supplies"/>
    <s v="Appliances"/>
    <x v="165"/>
    <n v="209.792"/>
    <n v="2"/>
    <x v="2"/>
    <n v="26.224"/>
    <x v="22"/>
    <x v="8"/>
    <x v="3"/>
  </r>
  <r>
    <x v="2212"/>
    <x v="976"/>
    <d v="2015-08-11T00:00:00"/>
    <s v="Standard Class"/>
    <s v="NS-18640"/>
    <s v="Noel Staavos"/>
    <x v="1"/>
    <x v="0"/>
    <x v="394"/>
    <x v="45"/>
    <n v="83704"/>
    <x v="1"/>
    <s v="OFF-BI-10004970"/>
    <s v="Office Supplies"/>
    <s v="Binders"/>
    <x v="917"/>
    <n v="3.3039999999999998"/>
    <n v="1"/>
    <x v="2"/>
    <n v="1.1151"/>
    <x v="29"/>
    <x v="6"/>
    <x v="1"/>
  </r>
  <r>
    <x v="2213"/>
    <x v="221"/>
    <d v="2017-12-01T00:00:00"/>
    <s v="Standard Class"/>
    <s v="KA-16525"/>
    <s v="Kelly Andreada"/>
    <x v="0"/>
    <x v="0"/>
    <x v="20"/>
    <x v="15"/>
    <n v="10035"/>
    <x v="3"/>
    <s v="OFF-AR-10003759"/>
    <s v="Office Supplies"/>
    <s v="Art"/>
    <x v="846"/>
    <n v="16.38"/>
    <n v="9"/>
    <x v="0"/>
    <n v="7.3710000000000004"/>
    <x v="16"/>
    <x v="0"/>
    <x v="3"/>
  </r>
  <r>
    <x v="2213"/>
    <x v="221"/>
    <d v="2017-12-01T00:00:00"/>
    <s v="Standard Class"/>
    <s v="KA-16525"/>
    <s v="Kelly Andreada"/>
    <x v="0"/>
    <x v="0"/>
    <x v="20"/>
    <x v="15"/>
    <n v="10035"/>
    <x v="3"/>
    <s v="OFF-EN-10003001"/>
    <s v="Office Supplies"/>
    <s v="Envelopes"/>
    <x v="964"/>
    <n v="167.96"/>
    <n v="2"/>
    <x v="0"/>
    <n v="78.941199999999995"/>
    <x v="16"/>
    <x v="0"/>
    <x v="3"/>
  </r>
  <r>
    <x v="2213"/>
    <x v="221"/>
    <d v="2017-12-01T00:00:00"/>
    <s v="Standard Class"/>
    <s v="KA-16525"/>
    <s v="Kelly Andreada"/>
    <x v="0"/>
    <x v="0"/>
    <x v="20"/>
    <x v="15"/>
    <n v="10035"/>
    <x v="3"/>
    <s v="FUR-BO-10000780"/>
    <s v="Furniture"/>
    <s v="Bookcases"/>
    <x v="1318"/>
    <n v="321.56799999999998"/>
    <n v="2"/>
    <x v="2"/>
    <n v="-16.078399999999998"/>
    <x v="16"/>
    <x v="0"/>
    <x v="3"/>
  </r>
  <r>
    <x v="2213"/>
    <x v="221"/>
    <d v="2017-12-01T00:00:00"/>
    <s v="Standard Class"/>
    <s v="KA-16525"/>
    <s v="Kelly Andreada"/>
    <x v="0"/>
    <x v="0"/>
    <x v="20"/>
    <x v="15"/>
    <n v="10035"/>
    <x v="3"/>
    <s v="OFF-PA-10001972"/>
    <s v="Office Supplies"/>
    <s v="Paper"/>
    <x v="1178"/>
    <n v="12.96"/>
    <n v="2"/>
    <x v="0"/>
    <n v="6.2207999999999997"/>
    <x v="16"/>
    <x v="0"/>
    <x v="3"/>
  </r>
  <r>
    <x v="2214"/>
    <x v="540"/>
    <d v="2017-05-12T00:00:00"/>
    <s v="Standard Class"/>
    <s v="DJ-13510"/>
    <s v="Don Jones"/>
    <x v="1"/>
    <x v="0"/>
    <x v="10"/>
    <x v="9"/>
    <n v="19140"/>
    <x v="3"/>
    <s v="FUR-CH-10003535"/>
    <s v="Furniture"/>
    <s v="Chairs"/>
    <x v="1522"/>
    <n v="128.05799999999999"/>
    <n v="3"/>
    <x v="4"/>
    <n v="-23.7822"/>
    <x v="0"/>
    <x v="5"/>
    <x v="3"/>
  </r>
  <r>
    <x v="2215"/>
    <x v="365"/>
    <d v="2017-09-29T00:00:00"/>
    <s v="Same Day"/>
    <s v="MG-17680"/>
    <s v="Maureen Gastineau"/>
    <x v="2"/>
    <x v="0"/>
    <x v="407"/>
    <x v="24"/>
    <n v="44060"/>
    <x v="3"/>
    <s v="FUR-CH-10003774"/>
    <s v="Furniture"/>
    <s v="Chairs"/>
    <x v="1194"/>
    <n v="63.686"/>
    <n v="1"/>
    <x v="4"/>
    <n v="-15.4666"/>
    <x v="25"/>
    <x v="8"/>
    <x v="3"/>
  </r>
  <r>
    <x v="2215"/>
    <x v="365"/>
    <d v="2017-09-29T00:00:00"/>
    <s v="Same Day"/>
    <s v="MG-17680"/>
    <s v="Maureen Gastineau"/>
    <x v="2"/>
    <x v="0"/>
    <x v="407"/>
    <x v="24"/>
    <n v="44060"/>
    <x v="3"/>
    <s v="TEC-AC-10004571"/>
    <s v="Technology"/>
    <s v="Accessories"/>
    <x v="409"/>
    <n v="239.976"/>
    <n v="3"/>
    <x v="2"/>
    <n v="65.993399999999994"/>
    <x v="25"/>
    <x v="8"/>
    <x v="3"/>
  </r>
  <r>
    <x v="2215"/>
    <x v="365"/>
    <d v="2017-09-29T00:00:00"/>
    <s v="Same Day"/>
    <s v="MG-17680"/>
    <s v="Maureen Gastineau"/>
    <x v="2"/>
    <x v="0"/>
    <x v="407"/>
    <x v="24"/>
    <n v="44060"/>
    <x v="3"/>
    <s v="FUR-TA-10004442"/>
    <s v="Furniture"/>
    <s v="Tables"/>
    <x v="1654"/>
    <n v="344.22"/>
    <n v="2"/>
    <x v="10"/>
    <n v="-189.321"/>
    <x v="25"/>
    <x v="8"/>
    <x v="3"/>
  </r>
  <r>
    <x v="2215"/>
    <x v="365"/>
    <d v="2017-09-29T00:00:00"/>
    <s v="Same Day"/>
    <s v="MG-17680"/>
    <s v="Maureen Gastineau"/>
    <x v="2"/>
    <x v="0"/>
    <x v="407"/>
    <x v="24"/>
    <n v="44060"/>
    <x v="3"/>
    <s v="OFF-PA-10002787"/>
    <s v="Office Supplies"/>
    <s v="Paper"/>
    <x v="1276"/>
    <n v="15.552"/>
    <n v="3"/>
    <x v="2"/>
    <n v="5.4432"/>
    <x v="25"/>
    <x v="8"/>
    <x v="3"/>
  </r>
  <r>
    <x v="2215"/>
    <x v="365"/>
    <d v="2017-09-29T00:00:00"/>
    <s v="Same Day"/>
    <s v="MG-17680"/>
    <s v="Maureen Gastineau"/>
    <x v="2"/>
    <x v="0"/>
    <x v="407"/>
    <x v="24"/>
    <n v="44060"/>
    <x v="3"/>
    <s v="FUR-FU-10004586"/>
    <s v="Furniture"/>
    <s v="Furnishings"/>
    <x v="1482"/>
    <n v="21.248000000000001"/>
    <n v="4"/>
    <x v="2"/>
    <n v="7.4367999999999999"/>
    <x v="25"/>
    <x v="8"/>
    <x v="3"/>
  </r>
  <r>
    <x v="2215"/>
    <x v="365"/>
    <d v="2017-09-29T00:00:00"/>
    <s v="Same Day"/>
    <s v="MG-17680"/>
    <s v="Maureen Gastineau"/>
    <x v="2"/>
    <x v="0"/>
    <x v="407"/>
    <x v="24"/>
    <n v="44060"/>
    <x v="3"/>
    <s v="OFF-PA-10002606"/>
    <s v="Office Supplies"/>
    <s v="Paper"/>
    <x v="1601"/>
    <n v="8.4480000000000004"/>
    <n v="2"/>
    <x v="2"/>
    <n v="2.64"/>
    <x v="25"/>
    <x v="8"/>
    <x v="3"/>
  </r>
  <r>
    <x v="2216"/>
    <x v="760"/>
    <d v="2017-10-22T00:00:00"/>
    <s v="Same Day"/>
    <s v="BD-11620"/>
    <s v="Brian DeCherney"/>
    <x v="0"/>
    <x v="0"/>
    <x v="408"/>
    <x v="26"/>
    <n v="73505"/>
    <x v="2"/>
    <s v="OFF-ST-10000129"/>
    <s v="Office Supplies"/>
    <s v="Storage"/>
    <x v="1655"/>
    <n v="333.09"/>
    <n v="3"/>
    <x v="0"/>
    <n v="23.316299999999998"/>
    <x v="6"/>
    <x v="2"/>
    <x v="3"/>
  </r>
  <r>
    <x v="2216"/>
    <x v="760"/>
    <d v="2017-10-22T00:00:00"/>
    <s v="Same Day"/>
    <s v="BD-11620"/>
    <s v="Brian DeCherney"/>
    <x v="0"/>
    <x v="0"/>
    <x v="408"/>
    <x v="26"/>
    <n v="73505"/>
    <x v="2"/>
    <s v="FUR-TA-10003748"/>
    <s v="Furniture"/>
    <s v="Tables"/>
    <x v="210"/>
    <n v="248.98"/>
    <n v="2"/>
    <x v="0"/>
    <n v="54.775599999999997"/>
    <x v="6"/>
    <x v="2"/>
    <x v="3"/>
  </r>
  <r>
    <x v="2217"/>
    <x v="977"/>
    <d v="2014-03-28T00:00:00"/>
    <s v="Standard Class"/>
    <s v="CD-11920"/>
    <s v="Carlos Daly"/>
    <x v="0"/>
    <x v="0"/>
    <x v="20"/>
    <x v="15"/>
    <n v="10024"/>
    <x v="3"/>
    <s v="OFF-PA-10004948"/>
    <s v="Office Supplies"/>
    <s v="Paper"/>
    <x v="1656"/>
    <n v="24.9"/>
    <n v="5"/>
    <x v="0"/>
    <n v="11.702999999999999"/>
    <x v="16"/>
    <x v="10"/>
    <x v="2"/>
  </r>
  <r>
    <x v="2218"/>
    <x v="54"/>
    <d v="2016-11-08T00:00:00"/>
    <s v="Standard Class"/>
    <s v="XP-21865"/>
    <s v="Xylona Preis"/>
    <x v="0"/>
    <x v="0"/>
    <x v="1"/>
    <x v="1"/>
    <n v="90049"/>
    <x v="1"/>
    <s v="OFF-FA-10001561"/>
    <s v="Office Supplies"/>
    <s v="Fasteners"/>
    <x v="839"/>
    <n v="15.26"/>
    <n v="7"/>
    <x v="0"/>
    <n v="5.0358000000000001"/>
    <x v="21"/>
    <x v="0"/>
    <x v="0"/>
  </r>
  <r>
    <x v="2218"/>
    <x v="54"/>
    <d v="2016-11-08T00:00:00"/>
    <s v="Standard Class"/>
    <s v="XP-21865"/>
    <s v="Xylona Preis"/>
    <x v="0"/>
    <x v="0"/>
    <x v="1"/>
    <x v="1"/>
    <n v="90049"/>
    <x v="1"/>
    <s v="OFF-AP-10002998"/>
    <s v="Office Supplies"/>
    <s v="Appliances"/>
    <x v="1644"/>
    <n v="43.32"/>
    <n v="2"/>
    <x v="0"/>
    <n v="14.2956"/>
    <x v="21"/>
    <x v="0"/>
    <x v="0"/>
  </r>
  <r>
    <x v="2218"/>
    <x v="54"/>
    <d v="2016-11-08T00:00:00"/>
    <s v="Standard Class"/>
    <s v="XP-21865"/>
    <s v="Xylona Preis"/>
    <x v="0"/>
    <x v="0"/>
    <x v="1"/>
    <x v="1"/>
    <n v="90049"/>
    <x v="1"/>
    <s v="OFF-BI-10003981"/>
    <s v="Office Supplies"/>
    <s v="Binders"/>
    <x v="109"/>
    <n v="43.584000000000003"/>
    <n v="12"/>
    <x v="2"/>
    <n v="15.799200000000001"/>
    <x v="21"/>
    <x v="0"/>
    <x v="0"/>
  </r>
  <r>
    <x v="2218"/>
    <x v="54"/>
    <d v="2016-11-08T00:00:00"/>
    <s v="Standard Class"/>
    <s v="XP-21865"/>
    <s v="Xylona Preis"/>
    <x v="0"/>
    <x v="0"/>
    <x v="1"/>
    <x v="1"/>
    <n v="90049"/>
    <x v="1"/>
    <s v="OFF-PA-10001725"/>
    <s v="Office Supplies"/>
    <s v="Paper"/>
    <x v="1657"/>
    <n v="116.28"/>
    <n v="3"/>
    <x v="0"/>
    <n v="56.977200000000003"/>
    <x v="21"/>
    <x v="0"/>
    <x v="0"/>
  </r>
  <r>
    <x v="2218"/>
    <x v="54"/>
    <d v="2016-11-08T00:00:00"/>
    <s v="Standard Class"/>
    <s v="XP-21865"/>
    <s v="Xylona Preis"/>
    <x v="0"/>
    <x v="0"/>
    <x v="1"/>
    <x v="1"/>
    <n v="90049"/>
    <x v="1"/>
    <s v="OFF-BI-10002071"/>
    <s v="Office Supplies"/>
    <s v="Binders"/>
    <x v="699"/>
    <n v="9.2959999999999994"/>
    <n v="2"/>
    <x v="2"/>
    <n v="3.0211999999999999"/>
    <x v="21"/>
    <x v="0"/>
    <x v="0"/>
  </r>
  <r>
    <x v="2218"/>
    <x v="54"/>
    <d v="2016-11-08T00:00:00"/>
    <s v="Standard Class"/>
    <s v="XP-21865"/>
    <s v="Xylona Preis"/>
    <x v="0"/>
    <x v="0"/>
    <x v="1"/>
    <x v="1"/>
    <n v="90049"/>
    <x v="1"/>
    <s v="OFF-PA-10000477"/>
    <s v="Office Supplies"/>
    <s v="Paper"/>
    <x v="1270"/>
    <n v="19.440000000000001"/>
    <n v="3"/>
    <x v="0"/>
    <n v="9.3312000000000008"/>
    <x v="21"/>
    <x v="0"/>
    <x v="0"/>
  </r>
  <r>
    <x v="2218"/>
    <x v="54"/>
    <d v="2016-11-08T00:00:00"/>
    <s v="Standard Class"/>
    <s v="XP-21865"/>
    <s v="Xylona Preis"/>
    <x v="0"/>
    <x v="0"/>
    <x v="1"/>
    <x v="1"/>
    <n v="90049"/>
    <x v="1"/>
    <s v="OFF-PA-10004359"/>
    <s v="Office Supplies"/>
    <s v="Paper"/>
    <x v="1068"/>
    <n v="314.55"/>
    <n v="3"/>
    <x v="0"/>
    <n v="150.98400000000001"/>
    <x v="21"/>
    <x v="0"/>
    <x v="0"/>
  </r>
  <r>
    <x v="2219"/>
    <x v="577"/>
    <d v="2015-09-11T00:00:00"/>
    <s v="Standard Class"/>
    <s v="CA-12055"/>
    <s v="Cathy Armstrong"/>
    <x v="2"/>
    <x v="0"/>
    <x v="12"/>
    <x v="5"/>
    <n v="77036"/>
    <x v="2"/>
    <s v="OFF-BI-10000962"/>
    <s v="Office Supplies"/>
    <s v="Binders"/>
    <x v="1513"/>
    <n v="16.27"/>
    <n v="5"/>
    <x v="3"/>
    <n v="-25.218499999999999"/>
    <x v="5"/>
    <x v="8"/>
    <x v="1"/>
  </r>
  <r>
    <x v="2219"/>
    <x v="577"/>
    <d v="2015-09-11T00:00:00"/>
    <s v="Standard Class"/>
    <s v="CA-12055"/>
    <s v="Cathy Armstrong"/>
    <x v="2"/>
    <x v="0"/>
    <x v="12"/>
    <x v="5"/>
    <n v="77036"/>
    <x v="2"/>
    <s v="OFF-SU-10003567"/>
    <s v="Office Supplies"/>
    <s v="Supplies"/>
    <x v="1498"/>
    <n v="69.12"/>
    <n v="9"/>
    <x v="2"/>
    <n v="-14.688000000000001"/>
    <x v="5"/>
    <x v="8"/>
    <x v="1"/>
  </r>
  <r>
    <x v="2219"/>
    <x v="577"/>
    <d v="2015-09-11T00:00:00"/>
    <s v="Standard Class"/>
    <s v="CA-12055"/>
    <s v="Cathy Armstrong"/>
    <x v="2"/>
    <x v="0"/>
    <x v="12"/>
    <x v="5"/>
    <n v="77036"/>
    <x v="2"/>
    <s v="OFF-BI-10003708"/>
    <s v="Office Supplies"/>
    <s v="Binders"/>
    <x v="978"/>
    <n v="4.47"/>
    <n v="3"/>
    <x v="3"/>
    <n v="-7.8224999999999998"/>
    <x v="5"/>
    <x v="8"/>
    <x v="1"/>
  </r>
  <r>
    <x v="2220"/>
    <x v="718"/>
    <d v="2017-08-21T00:00:00"/>
    <s v="Standard Class"/>
    <s v="JM-15250"/>
    <s v="Janet Martin"/>
    <x v="0"/>
    <x v="0"/>
    <x v="1"/>
    <x v="1"/>
    <n v="90032"/>
    <x v="1"/>
    <s v="FUR-TA-10001095"/>
    <s v="Furniture"/>
    <s v="Tables"/>
    <x v="616"/>
    <n v="418.29599999999999"/>
    <n v="3"/>
    <x v="2"/>
    <n v="5.2286999999999999"/>
    <x v="19"/>
    <x v="6"/>
    <x v="3"/>
  </r>
  <r>
    <x v="2221"/>
    <x v="588"/>
    <d v="2014-12-03T00:00:00"/>
    <s v="Second Class"/>
    <s v="JK-15730"/>
    <s v="Joe Kamberova"/>
    <x v="0"/>
    <x v="0"/>
    <x v="38"/>
    <x v="24"/>
    <n v="43229"/>
    <x v="3"/>
    <s v="TEC-CO-10001571"/>
    <s v="Technology"/>
    <s v="Copiers"/>
    <x v="1563"/>
    <n v="659.98800000000006"/>
    <n v="2"/>
    <x v="10"/>
    <n v="109.998"/>
    <x v="26"/>
    <x v="4"/>
    <x v="2"/>
  </r>
  <r>
    <x v="2221"/>
    <x v="588"/>
    <d v="2014-12-03T00:00:00"/>
    <s v="Second Class"/>
    <s v="JK-15730"/>
    <s v="Joe Kamberova"/>
    <x v="0"/>
    <x v="0"/>
    <x v="38"/>
    <x v="24"/>
    <n v="43229"/>
    <x v="3"/>
    <s v="FUR-FU-10000221"/>
    <s v="Furniture"/>
    <s v="Furnishings"/>
    <x v="534"/>
    <n v="8.1280000000000001"/>
    <n v="2"/>
    <x v="2"/>
    <n v="1.4224000000000001"/>
    <x v="26"/>
    <x v="4"/>
    <x v="2"/>
  </r>
  <r>
    <x v="2221"/>
    <x v="588"/>
    <d v="2014-12-03T00:00:00"/>
    <s v="Second Class"/>
    <s v="JK-15730"/>
    <s v="Joe Kamberova"/>
    <x v="0"/>
    <x v="0"/>
    <x v="38"/>
    <x v="24"/>
    <n v="43229"/>
    <x v="3"/>
    <s v="OFF-PA-10001972"/>
    <s v="Office Supplies"/>
    <s v="Paper"/>
    <x v="1178"/>
    <n v="36.287999999999997"/>
    <n v="7"/>
    <x v="2"/>
    <n v="12.700799999999999"/>
    <x v="26"/>
    <x v="4"/>
    <x v="2"/>
  </r>
  <r>
    <x v="2221"/>
    <x v="588"/>
    <d v="2014-12-03T00:00:00"/>
    <s v="Second Class"/>
    <s v="JK-15730"/>
    <s v="Joe Kamberova"/>
    <x v="0"/>
    <x v="0"/>
    <x v="38"/>
    <x v="24"/>
    <n v="43229"/>
    <x v="3"/>
    <s v="FUR-CH-10000015"/>
    <s v="Furniture"/>
    <s v="Chairs"/>
    <x v="378"/>
    <n v="909.72"/>
    <n v="6"/>
    <x v="4"/>
    <n v="-51.984000000000002"/>
    <x v="26"/>
    <x v="4"/>
    <x v="2"/>
  </r>
  <r>
    <x v="2222"/>
    <x v="978"/>
    <d v="2017-06-23T00:00:00"/>
    <s v="Standard Class"/>
    <s v="CC-12670"/>
    <s v="Craig Carreira"/>
    <x v="0"/>
    <x v="0"/>
    <x v="1"/>
    <x v="1"/>
    <n v="90032"/>
    <x v="1"/>
    <s v="FUR-BO-10004015"/>
    <s v="Furniture"/>
    <s v="Bookcases"/>
    <x v="574"/>
    <n v="917.92349999999999"/>
    <n v="9"/>
    <x v="11"/>
    <n v="75.593699999999998"/>
    <x v="15"/>
    <x v="1"/>
    <x v="3"/>
  </r>
  <r>
    <x v="2222"/>
    <x v="978"/>
    <d v="2017-06-23T00:00:00"/>
    <s v="Standard Class"/>
    <s v="CC-12670"/>
    <s v="Craig Carreira"/>
    <x v="0"/>
    <x v="0"/>
    <x v="1"/>
    <x v="1"/>
    <n v="90032"/>
    <x v="1"/>
    <s v="OFF-PA-10002036"/>
    <s v="Office Supplies"/>
    <s v="Paper"/>
    <x v="329"/>
    <n v="38.880000000000003"/>
    <n v="6"/>
    <x v="0"/>
    <n v="19.051200000000001"/>
    <x v="15"/>
    <x v="1"/>
    <x v="3"/>
  </r>
  <r>
    <x v="2223"/>
    <x v="574"/>
    <d v="2017-12-09T00:00:00"/>
    <s v="Standard Class"/>
    <s v="GW-14605"/>
    <s v="Giulietta Weimer"/>
    <x v="0"/>
    <x v="0"/>
    <x v="10"/>
    <x v="9"/>
    <n v="19140"/>
    <x v="3"/>
    <s v="OFF-BI-10003650"/>
    <s v="Office Supplies"/>
    <s v="Binders"/>
    <x v="115"/>
    <n v="631.17600000000004"/>
    <n v="4"/>
    <x v="6"/>
    <n v="-462.86239999999998"/>
    <x v="28"/>
    <x v="4"/>
    <x v="3"/>
  </r>
  <r>
    <x v="2224"/>
    <x v="871"/>
    <d v="2014-11-26T00:00:00"/>
    <s v="Standard Class"/>
    <s v="GR-14560"/>
    <s v="Georgia Rosenberg"/>
    <x v="1"/>
    <x v="0"/>
    <x v="8"/>
    <x v="1"/>
    <n v="94110"/>
    <x v="1"/>
    <s v="OFF-PA-10003309"/>
    <s v="Office Supplies"/>
    <s v="Paper"/>
    <x v="1152"/>
    <n v="12.96"/>
    <n v="2"/>
    <x v="0"/>
    <n v="6.2207999999999997"/>
    <x v="30"/>
    <x v="0"/>
    <x v="2"/>
  </r>
  <r>
    <x v="2225"/>
    <x v="342"/>
    <d v="2016-04-16T00:00:00"/>
    <s v="Standard Class"/>
    <s v="FM-14215"/>
    <s v="Filia McAdams"/>
    <x v="1"/>
    <x v="0"/>
    <x v="329"/>
    <x v="1"/>
    <n v="93309"/>
    <x v="1"/>
    <s v="OFF-PA-10002787"/>
    <s v="Office Supplies"/>
    <s v="Paper"/>
    <x v="1276"/>
    <n v="12.96"/>
    <n v="2"/>
    <x v="0"/>
    <n v="6.2207999999999997"/>
    <x v="13"/>
    <x v="3"/>
    <x v="0"/>
  </r>
  <r>
    <x v="2225"/>
    <x v="342"/>
    <d v="2016-04-16T00:00:00"/>
    <s v="Standard Class"/>
    <s v="FM-14215"/>
    <s v="Filia McAdams"/>
    <x v="1"/>
    <x v="0"/>
    <x v="329"/>
    <x v="1"/>
    <n v="93309"/>
    <x v="1"/>
    <s v="OFF-BI-10000174"/>
    <s v="Office Supplies"/>
    <s v="Binders"/>
    <x v="1444"/>
    <n v="23.2"/>
    <n v="5"/>
    <x v="2"/>
    <n v="8.1199999999999992"/>
    <x v="13"/>
    <x v="3"/>
    <x v="0"/>
  </r>
  <r>
    <x v="2226"/>
    <x v="479"/>
    <d v="2014-07-04T00:00:00"/>
    <s v="Standard Class"/>
    <s v="MS-17980"/>
    <s v="Michael Stewart"/>
    <x v="1"/>
    <x v="0"/>
    <x v="12"/>
    <x v="5"/>
    <n v="77095"/>
    <x v="2"/>
    <s v="OFF-PA-10002005"/>
    <s v="Office Supplies"/>
    <s v="Paper"/>
    <x v="510"/>
    <n v="25.92"/>
    <n v="5"/>
    <x v="2"/>
    <n v="9.0719999999999992"/>
    <x v="17"/>
    <x v="1"/>
    <x v="2"/>
  </r>
  <r>
    <x v="2226"/>
    <x v="479"/>
    <d v="2014-07-04T00:00:00"/>
    <s v="Standard Class"/>
    <s v="MS-17980"/>
    <s v="Michael Stewart"/>
    <x v="1"/>
    <x v="0"/>
    <x v="12"/>
    <x v="5"/>
    <n v="77095"/>
    <x v="2"/>
    <s v="OFF-FA-10002815"/>
    <s v="Office Supplies"/>
    <s v="Fasteners"/>
    <x v="128"/>
    <n v="21.312000000000001"/>
    <n v="6"/>
    <x v="2"/>
    <n v="7.1928000000000001"/>
    <x v="17"/>
    <x v="1"/>
    <x v="2"/>
  </r>
  <r>
    <x v="2227"/>
    <x v="163"/>
    <d v="2014-12-29T00:00:00"/>
    <s v="Standard Class"/>
    <s v="BF-11170"/>
    <s v="Ben Ferrer"/>
    <x v="2"/>
    <x v="0"/>
    <x v="1"/>
    <x v="1"/>
    <n v="90045"/>
    <x v="1"/>
    <s v="TEC-PH-10000213"/>
    <s v="Technology"/>
    <s v="Phones"/>
    <x v="1658"/>
    <n v="173.65600000000001"/>
    <n v="7"/>
    <x v="2"/>
    <n v="17.365600000000001"/>
    <x v="16"/>
    <x v="4"/>
    <x v="2"/>
  </r>
  <r>
    <x v="2227"/>
    <x v="163"/>
    <d v="2014-12-29T00:00:00"/>
    <s v="Standard Class"/>
    <s v="BF-11170"/>
    <s v="Ben Ferrer"/>
    <x v="2"/>
    <x v="0"/>
    <x v="1"/>
    <x v="1"/>
    <n v="90045"/>
    <x v="1"/>
    <s v="OFF-AP-10000828"/>
    <s v="Office Supplies"/>
    <s v="Appliances"/>
    <x v="1096"/>
    <n v="361.96"/>
    <n v="2"/>
    <x v="0"/>
    <n v="101.3488"/>
    <x v="16"/>
    <x v="4"/>
    <x v="2"/>
  </r>
  <r>
    <x v="2227"/>
    <x v="163"/>
    <d v="2014-12-29T00:00:00"/>
    <s v="Standard Class"/>
    <s v="BF-11170"/>
    <s v="Ben Ferrer"/>
    <x v="2"/>
    <x v="0"/>
    <x v="1"/>
    <x v="1"/>
    <n v="90045"/>
    <x v="1"/>
    <s v="TEC-AC-10004708"/>
    <s v="Technology"/>
    <s v="Accessories"/>
    <x v="341"/>
    <n v="62.85"/>
    <n v="3"/>
    <x v="0"/>
    <n v="13.198499999999999"/>
    <x v="16"/>
    <x v="4"/>
    <x v="2"/>
  </r>
  <r>
    <x v="2227"/>
    <x v="163"/>
    <d v="2014-12-29T00:00:00"/>
    <s v="Standard Class"/>
    <s v="BF-11170"/>
    <s v="Ben Ferrer"/>
    <x v="2"/>
    <x v="0"/>
    <x v="1"/>
    <x v="1"/>
    <n v="90045"/>
    <x v="1"/>
    <s v="TEC-PH-10001530"/>
    <s v="Technology"/>
    <s v="Phones"/>
    <x v="638"/>
    <n v="818.37599999999998"/>
    <n v="3"/>
    <x v="2"/>
    <n v="51.148499999999999"/>
    <x v="16"/>
    <x v="4"/>
    <x v="2"/>
  </r>
  <r>
    <x v="2227"/>
    <x v="163"/>
    <d v="2014-12-29T00:00:00"/>
    <s v="Standard Class"/>
    <s v="BF-11170"/>
    <s v="Ben Ferrer"/>
    <x v="2"/>
    <x v="0"/>
    <x v="1"/>
    <x v="1"/>
    <n v="90045"/>
    <x v="1"/>
    <s v="OFF-ST-10002301"/>
    <s v="Office Supplies"/>
    <s v="Storage"/>
    <x v="1499"/>
    <n v="20.34"/>
    <n v="1"/>
    <x v="0"/>
    <n v="0.2034"/>
    <x v="16"/>
    <x v="4"/>
    <x v="2"/>
  </r>
  <r>
    <x v="2227"/>
    <x v="163"/>
    <d v="2014-12-29T00:00:00"/>
    <s v="Standard Class"/>
    <s v="BF-11170"/>
    <s v="Ben Ferrer"/>
    <x v="2"/>
    <x v="0"/>
    <x v="1"/>
    <x v="1"/>
    <n v="90045"/>
    <x v="1"/>
    <s v="FUR-FU-10002554"/>
    <s v="Furniture"/>
    <s v="Furnishings"/>
    <x v="921"/>
    <n v="23.99"/>
    <n v="1"/>
    <x v="0"/>
    <n v="5.5176999999999996"/>
    <x v="16"/>
    <x v="4"/>
    <x v="2"/>
  </r>
  <r>
    <x v="2228"/>
    <x v="979"/>
    <d v="2017-05-29T00:00:00"/>
    <s v="Standard Class"/>
    <s v="VS-21820"/>
    <s v="Vivek Sundaresam"/>
    <x v="0"/>
    <x v="0"/>
    <x v="1"/>
    <x v="1"/>
    <n v="90036"/>
    <x v="1"/>
    <s v="FUR-TA-10001520"/>
    <s v="Furniture"/>
    <s v="Tables"/>
    <x v="718"/>
    <n v="171.28800000000001"/>
    <n v="3"/>
    <x v="2"/>
    <n v="-6.4233000000000002"/>
    <x v="27"/>
    <x v="5"/>
    <x v="3"/>
  </r>
  <r>
    <x v="2229"/>
    <x v="338"/>
    <d v="2016-11-14T00:00:00"/>
    <s v="Standard Class"/>
    <s v="KM-16225"/>
    <s v="Kalyca Meade"/>
    <x v="1"/>
    <x v="0"/>
    <x v="24"/>
    <x v="25"/>
    <n v="65807"/>
    <x v="2"/>
    <s v="FUR-FU-10001085"/>
    <s v="Furniture"/>
    <s v="Furnishings"/>
    <x v="1599"/>
    <n v="37.299999999999997"/>
    <n v="2"/>
    <x v="0"/>
    <n v="17.158000000000001"/>
    <x v="13"/>
    <x v="0"/>
    <x v="0"/>
  </r>
  <r>
    <x v="2229"/>
    <x v="338"/>
    <d v="2016-11-14T00:00:00"/>
    <s v="Standard Class"/>
    <s v="KM-16225"/>
    <s v="Kalyca Meade"/>
    <x v="1"/>
    <x v="0"/>
    <x v="24"/>
    <x v="25"/>
    <n v="65807"/>
    <x v="2"/>
    <s v="OFF-BI-10001597"/>
    <s v="Office Supplies"/>
    <s v="Binders"/>
    <x v="798"/>
    <n v="81.96"/>
    <n v="2"/>
    <x v="0"/>
    <n v="39.340800000000002"/>
    <x v="13"/>
    <x v="0"/>
    <x v="0"/>
  </r>
  <r>
    <x v="2230"/>
    <x v="824"/>
    <d v="2016-10-03T00:00:00"/>
    <s v="First Class"/>
    <s v="LP-17095"/>
    <s v="Liz Preis"/>
    <x v="0"/>
    <x v="0"/>
    <x v="42"/>
    <x v="16"/>
    <n v="85023"/>
    <x v="1"/>
    <s v="OFF-BI-10002429"/>
    <s v="Office Supplies"/>
    <s v="Binders"/>
    <x v="472"/>
    <n v="54.792000000000002"/>
    <n v="6"/>
    <x v="6"/>
    <n v="-40.180799999999998"/>
    <x v="28"/>
    <x v="2"/>
    <x v="0"/>
  </r>
  <r>
    <x v="2231"/>
    <x v="47"/>
    <d v="2016-09-08T00:00:00"/>
    <s v="First Class"/>
    <s v="BG-11740"/>
    <s v="Bruce Geld"/>
    <x v="0"/>
    <x v="0"/>
    <x v="12"/>
    <x v="5"/>
    <n v="77070"/>
    <x v="2"/>
    <s v="OFF-ST-10001590"/>
    <s v="Office Supplies"/>
    <s v="Storage"/>
    <x v="147"/>
    <n v="10.784000000000001"/>
    <n v="1"/>
    <x v="2"/>
    <n v="0.80879999999999996"/>
    <x v="24"/>
    <x v="8"/>
    <x v="0"/>
  </r>
  <r>
    <x v="2232"/>
    <x v="189"/>
    <d v="2016-11-01T00:00:00"/>
    <s v="Second Class"/>
    <s v="BW-11200"/>
    <s v="Ben Wallace"/>
    <x v="0"/>
    <x v="0"/>
    <x v="409"/>
    <x v="17"/>
    <n v="23666"/>
    <x v="0"/>
    <s v="FUR-CH-10000847"/>
    <s v="Furniture"/>
    <s v="Chairs"/>
    <x v="995"/>
    <n v="290.98"/>
    <n v="1"/>
    <x v="0"/>
    <n v="75.654799999999994"/>
    <x v="8"/>
    <x v="2"/>
    <x v="0"/>
  </r>
  <r>
    <x v="2233"/>
    <x v="760"/>
    <d v="2017-10-26T00:00:00"/>
    <s v="Standard Class"/>
    <s v="PS-18970"/>
    <s v="Paul Stevenson"/>
    <x v="2"/>
    <x v="0"/>
    <x v="251"/>
    <x v="26"/>
    <n v="74133"/>
    <x v="2"/>
    <s v="OFF-AR-10003179"/>
    <s v="Office Supplies"/>
    <s v="Art"/>
    <x v="1574"/>
    <n v="36.44"/>
    <n v="4"/>
    <x v="0"/>
    <n v="12.0252"/>
    <x v="6"/>
    <x v="2"/>
    <x v="3"/>
  </r>
  <r>
    <x v="2234"/>
    <x v="306"/>
    <d v="2016-09-20T00:00:00"/>
    <s v="Standard Class"/>
    <s v="RB-19570"/>
    <s v="Rob Beeghly"/>
    <x v="0"/>
    <x v="0"/>
    <x v="4"/>
    <x v="4"/>
    <n v="98105"/>
    <x v="1"/>
    <s v="OFF-PA-10000807"/>
    <s v="Office Supplies"/>
    <s v="Paper"/>
    <x v="1659"/>
    <n v="21.4"/>
    <n v="5"/>
    <x v="0"/>
    <n v="10.058"/>
    <x v="4"/>
    <x v="8"/>
    <x v="0"/>
  </r>
  <r>
    <x v="2234"/>
    <x v="306"/>
    <d v="2016-09-20T00:00:00"/>
    <s v="Standard Class"/>
    <s v="RB-19570"/>
    <s v="Rob Beeghly"/>
    <x v="0"/>
    <x v="0"/>
    <x v="4"/>
    <x v="4"/>
    <n v="98105"/>
    <x v="1"/>
    <s v="OFF-BI-10002103"/>
    <s v="Office Supplies"/>
    <s v="Binders"/>
    <x v="530"/>
    <n v="48.664000000000001"/>
    <n v="7"/>
    <x v="2"/>
    <n v="15.815799999999999"/>
    <x v="4"/>
    <x v="8"/>
    <x v="0"/>
  </r>
  <r>
    <x v="2235"/>
    <x v="477"/>
    <d v="2016-10-01T00:00:00"/>
    <s v="Standard Class"/>
    <s v="JW-16075"/>
    <s v="Julia West"/>
    <x v="0"/>
    <x v="0"/>
    <x v="8"/>
    <x v="1"/>
    <n v="94109"/>
    <x v="1"/>
    <s v="OFF-AR-10004441"/>
    <s v="Office Supplies"/>
    <s v="Art"/>
    <x v="155"/>
    <n v="16.559999999999999"/>
    <n v="4"/>
    <x v="0"/>
    <n v="6.9551999999999996"/>
    <x v="10"/>
    <x v="8"/>
    <x v="0"/>
  </r>
  <r>
    <x v="2236"/>
    <x v="193"/>
    <d v="2017-06-14T00:00:00"/>
    <s v="Standard Class"/>
    <s v="ND-18460"/>
    <s v="Neil Ducich"/>
    <x v="1"/>
    <x v="0"/>
    <x v="108"/>
    <x v="2"/>
    <n v="32216"/>
    <x v="0"/>
    <s v="OFF-ST-10003805"/>
    <s v="Office Supplies"/>
    <s v="Storage"/>
    <x v="1660"/>
    <n v="1347.52"/>
    <n v="8"/>
    <x v="2"/>
    <n v="84.22"/>
    <x v="13"/>
    <x v="1"/>
    <x v="3"/>
  </r>
  <r>
    <x v="2237"/>
    <x v="980"/>
    <d v="2014-02-26T00:00:00"/>
    <s v="Standard Class"/>
    <s v="LC-16930"/>
    <s v="Linda Cazamias"/>
    <x v="1"/>
    <x v="0"/>
    <x v="102"/>
    <x v="14"/>
    <n v="47374"/>
    <x v="2"/>
    <s v="TEC-AC-10001284"/>
    <s v="Technology"/>
    <s v="Accessories"/>
    <x v="1181"/>
    <n v="62.31"/>
    <n v="3"/>
    <x v="0"/>
    <n v="22.4316"/>
    <x v="14"/>
    <x v="11"/>
    <x v="2"/>
  </r>
  <r>
    <x v="2237"/>
    <x v="980"/>
    <d v="2014-02-26T00:00:00"/>
    <s v="Standard Class"/>
    <s v="LC-16930"/>
    <s v="Linda Cazamias"/>
    <x v="1"/>
    <x v="0"/>
    <x v="102"/>
    <x v="14"/>
    <n v="47374"/>
    <x v="2"/>
    <s v="FUR-FU-10000221"/>
    <s v="Furniture"/>
    <s v="Furnishings"/>
    <x v="534"/>
    <n v="20.32"/>
    <n v="4"/>
    <x v="0"/>
    <n v="6.9088000000000003"/>
    <x v="14"/>
    <x v="11"/>
    <x v="2"/>
  </r>
  <r>
    <x v="2238"/>
    <x v="297"/>
    <d v="2017-02-25T00:00:00"/>
    <s v="Second Class"/>
    <s v="BP-11095"/>
    <s v="Bart Pistole"/>
    <x v="1"/>
    <x v="0"/>
    <x v="103"/>
    <x v="22"/>
    <n v="80027"/>
    <x v="1"/>
    <s v="OFF-FA-10001229"/>
    <s v="Office Supplies"/>
    <s v="Fasteners"/>
    <x v="128"/>
    <n v="9.4320000000000004"/>
    <n v="3"/>
    <x v="2"/>
    <n v="3.0653999999999999"/>
    <x v="14"/>
    <x v="11"/>
    <x v="3"/>
  </r>
  <r>
    <x v="2239"/>
    <x v="981"/>
    <d v="2014-11-06T00:00:00"/>
    <s v="Standard Class"/>
    <s v="RD-19720"/>
    <s v="Roger Demir"/>
    <x v="0"/>
    <x v="0"/>
    <x v="20"/>
    <x v="15"/>
    <n v="10024"/>
    <x v="3"/>
    <s v="OFF-LA-10001569"/>
    <s v="Office Supplies"/>
    <s v="Labels"/>
    <x v="639"/>
    <n v="34.86"/>
    <n v="7"/>
    <x v="0"/>
    <n v="16.035599999999999"/>
    <x v="28"/>
    <x v="0"/>
    <x v="2"/>
  </r>
  <r>
    <x v="2239"/>
    <x v="981"/>
    <d v="2014-11-06T00:00:00"/>
    <s v="Standard Class"/>
    <s v="RD-19720"/>
    <s v="Roger Demir"/>
    <x v="0"/>
    <x v="0"/>
    <x v="20"/>
    <x v="15"/>
    <n v="10024"/>
    <x v="3"/>
    <s v="FUR-FU-10004018"/>
    <s v="Furniture"/>
    <s v="Furnishings"/>
    <x v="936"/>
    <n v="89.34"/>
    <n v="6"/>
    <x v="0"/>
    <n v="24.1218"/>
    <x v="28"/>
    <x v="0"/>
    <x v="2"/>
  </r>
  <r>
    <x v="2240"/>
    <x v="729"/>
    <d v="2017-07-23T00:00:00"/>
    <s v="Standard Class"/>
    <s v="BE-11335"/>
    <s v="Bill Eplett"/>
    <x v="2"/>
    <x v="0"/>
    <x v="410"/>
    <x v="15"/>
    <n v="13440"/>
    <x v="3"/>
    <s v="TEC-PH-10004536"/>
    <s v="Technology"/>
    <s v="Phones"/>
    <x v="150"/>
    <n v="269.98"/>
    <n v="2"/>
    <x v="0"/>
    <n v="67.495000000000005"/>
    <x v="11"/>
    <x v="7"/>
    <x v="3"/>
  </r>
  <r>
    <x v="2240"/>
    <x v="729"/>
    <d v="2017-07-23T00:00:00"/>
    <s v="Standard Class"/>
    <s v="BE-11335"/>
    <s v="Bill Eplett"/>
    <x v="2"/>
    <x v="0"/>
    <x v="410"/>
    <x v="15"/>
    <n v="13440"/>
    <x v="3"/>
    <s v="OFF-PA-10004353"/>
    <s v="Office Supplies"/>
    <s v="Paper"/>
    <x v="1661"/>
    <n v="99.9"/>
    <n v="5"/>
    <x v="0"/>
    <n v="47.951999999999998"/>
    <x v="11"/>
    <x v="7"/>
    <x v="3"/>
  </r>
  <r>
    <x v="2240"/>
    <x v="729"/>
    <d v="2017-07-23T00:00:00"/>
    <s v="Standard Class"/>
    <s v="BE-11335"/>
    <s v="Bill Eplett"/>
    <x v="2"/>
    <x v="0"/>
    <x v="410"/>
    <x v="15"/>
    <n v="13440"/>
    <x v="3"/>
    <s v="FUR-FU-10004848"/>
    <s v="Furniture"/>
    <s v="Furnishings"/>
    <x v="1310"/>
    <n v="39.08"/>
    <n v="4"/>
    <x v="0"/>
    <n v="14.4596"/>
    <x v="11"/>
    <x v="7"/>
    <x v="3"/>
  </r>
  <r>
    <x v="2241"/>
    <x v="565"/>
    <d v="2017-09-10T00:00:00"/>
    <s v="Second Class"/>
    <s v="RS-19765"/>
    <s v="Roland Schwarz"/>
    <x v="1"/>
    <x v="0"/>
    <x v="292"/>
    <x v="24"/>
    <n v="43302"/>
    <x v="3"/>
    <s v="TEC-AC-10004864"/>
    <s v="Technology"/>
    <s v="Accessories"/>
    <x v="1298"/>
    <n v="116.83199999999999"/>
    <n v="4"/>
    <x v="2"/>
    <n v="33.589199999999998"/>
    <x v="0"/>
    <x v="8"/>
    <x v="3"/>
  </r>
  <r>
    <x v="2242"/>
    <x v="696"/>
    <d v="2016-11-18T00:00:00"/>
    <s v="Standard Class"/>
    <s v="KC-16540"/>
    <s v="Kelly Collister"/>
    <x v="0"/>
    <x v="0"/>
    <x v="12"/>
    <x v="5"/>
    <n v="77041"/>
    <x v="2"/>
    <s v="OFF-BI-10002393"/>
    <s v="Office Supplies"/>
    <s v="Binders"/>
    <x v="1197"/>
    <n v="2.2959999999999998"/>
    <n v="2"/>
    <x v="3"/>
    <n v="-3.9032"/>
    <x v="19"/>
    <x v="0"/>
    <x v="0"/>
  </r>
  <r>
    <x v="2243"/>
    <x v="696"/>
    <d v="2016-11-17T00:00:00"/>
    <s v="First Class"/>
    <s v="MB-17305"/>
    <s v="Maria Bertelson"/>
    <x v="0"/>
    <x v="0"/>
    <x v="20"/>
    <x v="15"/>
    <n v="10009"/>
    <x v="3"/>
    <s v="FUR-CH-10002335"/>
    <s v="Furniture"/>
    <s v="Chairs"/>
    <x v="629"/>
    <n v="408.00599999999997"/>
    <n v="2"/>
    <x v="9"/>
    <n v="72.534400000000005"/>
    <x v="19"/>
    <x v="0"/>
    <x v="0"/>
  </r>
  <r>
    <x v="2243"/>
    <x v="696"/>
    <d v="2016-11-17T00:00:00"/>
    <s v="First Class"/>
    <s v="MB-17305"/>
    <s v="Maria Bertelson"/>
    <x v="0"/>
    <x v="0"/>
    <x v="20"/>
    <x v="15"/>
    <n v="10009"/>
    <x v="3"/>
    <s v="OFF-ST-10001590"/>
    <s v="Office Supplies"/>
    <s v="Storage"/>
    <x v="147"/>
    <n v="40.44"/>
    <n v="3"/>
    <x v="0"/>
    <n v="10.5144"/>
    <x v="19"/>
    <x v="0"/>
    <x v="0"/>
  </r>
  <r>
    <x v="2244"/>
    <x v="982"/>
    <d v="2014-10-10T00:00:00"/>
    <s v="Same Day"/>
    <s v="TN-21040"/>
    <s v="Tanja Norvell"/>
    <x v="2"/>
    <x v="0"/>
    <x v="286"/>
    <x v="1"/>
    <n v="95336"/>
    <x v="1"/>
    <s v="FUR-CH-10002774"/>
    <s v="Furniture"/>
    <s v="Chairs"/>
    <x v="23"/>
    <n v="122.352"/>
    <n v="3"/>
    <x v="2"/>
    <n v="13.7646"/>
    <x v="13"/>
    <x v="2"/>
    <x v="2"/>
  </r>
  <r>
    <x v="2244"/>
    <x v="982"/>
    <d v="2014-10-10T00:00:00"/>
    <s v="Same Day"/>
    <s v="TN-21040"/>
    <s v="Tanja Norvell"/>
    <x v="2"/>
    <x v="0"/>
    <x v="286"/>
    <x v="1"/>
    <n v="95336"/>
    <x v="1"/>
    <s v="OFF-EN-10001219"/>
    <s v="Office Supplies"/>
    <s v="Envelopes"/>
    <x v="588"/>
    <n v="15.28"/>
    <n v="2"/>
    <x v="0"/>
    <n v="7.4871999999999996"/>
    <x v="13"/>
    <x v="2"/>
    <x v="2"/>
  </r>
  <r>
    <x v="2245"/>
    <x v="531"/>
    <d v="2015-03-26T00:00:00"/>
    <s v="Standard Class"/>
    <s v="MC-18130"/>
    <s v="Mike Caudle"/>
    <x v="1"/>
    <x v="0"/>
    <x v="1"/>
    <x v="1"/>
    <n v="90004"/>
    <x v="1"/>
    <s v="OFF-PA-10001947"/>
    <s v="Office Supplies"/>
    <s v="Paper"/>
    <x v="358"/>
    <n v="11.96"/>
    <n v="2"/>
    <x v="0"/>
    <n v="5.8604000000000003"/>
    <x v="12"/>
    <x v="10"/>
    <x v="1"/>
  </r>
  <r>
    <x v="2246"/>
    <x v="141"/>
    <d v="2017-07-12T00:00:00"/>
    <s v="Standard Class"/>
    <s v="VF-21715"/>
    <s v="Vicky Freymann"/>
    <x v="2"/>
    <x v="0"/>
    <x v="4"/>
    <x v="4"/>
    <n v="98115"/>
    <x v="1"/>
    <s v="FUR-FU-10003142"/>
    <s v="Furniture"/>
    <s v="Furnishings"/>
    <x v="1210"/>
    <n v="15.84"/>
    <n v="3"/>
    <x v="0"/>
    <n v="4.9104000000000001"/>
    <x v="0"/>
    <x v="7"/>
    <x v="3"/>
  </r>
  <r>
    <x v="2246"/>
    <x v="141"/>
    <d v="2017-07-12T00:00:00"/>
    <s v="Standard Class"/>
    <s v="VF-21715"/>
    <s v="Vicky Freymann"/>
    <x v="2"/>
    <x v="0"/>
    <x v="4"/>
    <x v="4"/>
    <n v="98115"/>
    <x v="1"/>
    <s v="OFF-BI-10001543"/>
    <s v="Office Supplies"/>
    <s v="Binders"/>
    <x v="380"/>
    <n v="86.376000000000005"/>
    <n v="3"/>
    <x v="2"/>
    <n v="30.2316"/>
    <x v="0"/>
    <x v="7"/>
    <x v="3"/>
  </r>
  <r>
    <x v="2246"/>
    <x v="141"/>
    <d v="2017-07-12T00:00:00"/>
    <s v="Standard Class"/>
    <s v="VF-21715"/>
    <s v="Vicky Freymann"/>
    <x v="2"/>
    <x v="0"/>
    <x v="4"/>
    <x v="4"/>
    <n v="98115"/>
    <x v="1"/>
    <s v="OFF-AR-10003560"/>
    <s v="Office Supplies"/>
    <s v="Art"/>
    <x v="487"/>
    <n v="18.239999999999998"/>
    <n v="3"/>
    <x v="0"/>
    <n v="6.2016"/>
    <x v="0"/>
    <x v="7"/>
    <x v="3"/>
  </r>
  <r>
    <x v="2246"/>
    <x v="141"/>
    <d v="2017-07-12T00:00:00"/>
    <s v="Standard Class"/>
    <s v="VF-21715"/>
    <s v="Vicky Freymann"/>
    <x v="2"/>
    <x v="0"/>
    <x v="4"/>
    <x v="4"/>
    <n v="98115"/>
    <x v="1"/>
    <s v="OFF-AR-10004757"/>
    <s v="Office Supplies"/>
    <s v="Art"/>
    <x v="346"/>
    <n v="13.12"/>
    <n v="4"/>
    <x v="0"/>
    <n v="4.3296000000000001"/>
    <x v="0"/>
    <x v="7"/>
    <x v="3"/>
  </r>
  <r>
    <x v="2247"/>
    <x v="914"/>
    <d v="2015-03-02T00:00:00"/>
    <s v="Standard Class"/>
    <s v="ES-14080"/>
    <s v="Erin Smith"/>
    <x v="1"/>
    <x v="0"/>
    <x v="205"/>
    <x v="34"/>
    <n v="2908"/>
    <x v="3"/>
    <s v="TEC-PH-10003800"/>
    <s v="Technology"/>
    <s v="Phones"/>
    <x v="509"/>
    <n v="105.98"/>
    <n v="2"/>
    <x v="0"/>
    <n v="1.0598000000000001"/>
    <x v="8"/>
    <x v="11"/>
    <x v="1"/>
  </r>
  <r>
    <x v="2247"/>
    <x v="914"/>
    <d v="2015-03-02T00:00:00"/>
    <s v="Standard Class"/>
    <s v="ES-14080"/>
    <s v="Erin Smith"/>
    <x v="1"/>
    <x v="0"/>
    <x v="205"/>
    <x v="34"/>
    <n v="2908"/>
    <x v="3"/>
    <s v="FUR-TA-10004152"/>
    <s v="Furniture"/>
    <s v="Tables"/>
    <x v="1516"/>
    <n v="493.92"/>
    <n v="7"/>
    <x v="4"/>
    <n v="-28.224"/>
    <x v="8"/>
    <x v="11"/>
    <x v="1"/>
  </r>
  <r>
    <x v="2248"/>
    <x v="114"/>
    <d v="2017-06-21T00:00:00"/>
    <s v="Standard Class"/>
    <s v="MK-17905"/>
    <s v="Michael Kennedy"/>
    <x v="1"/>
    <x v="0"/>
    <x v="22"/>
    <x v="10"/>
    <n v="60653"/>
    <x v="2"/>
    <s v="OFF-BI-10000756"/>
    <s v="Office Supplies"/>
    <s v="Binders"/>
    <x v="15"/>
    <n v="5.9359999999999999"/>
    <n v="7"/>
    <x v="3"/>
    <n v="-8.9039999999999999"/>
    <x v="9"/>
    <x v="1"/>
    <x v="3"/>
  </r>
  <r>
    <x v="2249"/>
    <x v="983"/>
    <d v="2017-03-31T00:00:00"/>
    <s v="First Class"/>
    <s v="TM-21490"/>
    <s v="Tony Molinari"/>
    <x v="0"/>
    <x v="0"/>
    <x v="268"/>
    <x v="26"/>
    <n v="73120"/>
    <x v="2"/>
    <s v="OFF-EN-10004206"/>
    <s v="Office Supplies"/>
    <s v="Envelopes"/>
    <x v="1662"/>
    <n v="325.86"/>
    <n v="2"/>
    <x v="0"/>
    <n v="149.8956"/>
    <x v="17"/>
    <x v="10"/>
    <x v="3"/>
  </r>
  <r>
    <x v="2250"/>
    <x v="984"/>
    <d v="2015-07-17T00:00:00"/>
    <s v="Second Class"/>
    <s v="RL-19615"/>
    <s v="Rob Lucas"/>
    <x v="0"/>
    <x v="0"/>
    <x v="22"/>
    <x v="10"/>
    <n v="60610"/>
    <x v="2"/>
    <s v="FUR-CH-10004477"/>
    <s v="Furniture"/>
    <s v="Chairs"/>
    <x v="213"/>
    <n v="383.60700000000003"/>
    <n v="9"/>
    <x v="4"/>
    <n v="-5.4801000000000002"/>
    <x v="1"/>
    <x v="7"/>
    <x v="1"/>
  </r>
  <r>
    <x v="2250"/>
    <x v="984"/>
    <d v="2015-07-17T00:00:00"/>
    <s v="Second Class"/>
    <s v="RL-19615"/>
    <s v="Rob Lucas"/>
    <x v="0"/>
    <x v="0"/>
    <x v="22"/>
    <x v="10"/>
    <n v="60610"/>
    <x v="2"/>
    <s v="TEC-PH-10003505"/>
    <s v="Technology"/>
    <s v="Phones"/>
    <x v="910"/>
    <n v="148.47999999999999"/>
    <n v="2"/>
    <x v="2"/>
    <n v="16.704000000000001"/>
    <x v="1"/>
    <x v="7"/>
    <x v="1"/>
  </r>
  <r>
    <x v="2250"/>
    <x v="984"/>
    <d v="2015-07-17T00:00:00"/>
    <s v="Second Class"/>
    <s v="RL-19615"/>
    <s v="Rob Lucas"/>
    <x v="0"/>
    <x v="0"/>
    <x v="22"/>
    <x v="10"/>
    <n v="60610"/>
    <x v="2"/>
    <s v="TEC-PH-10000526"/>
    <s v="Technology"/>
    <s v="Phones"/>
    <x v="1472"/>
    <n v="537.54399999999998"/>
    <n v="7"/>
    <x v="2"/>
    <n v="53.754399999999997"/>
    <x v="1"/>
    <x v="7"/>
    <x v="1"/>
  </r>
  <r>
    <x v="2250"/>
    <x v="984"/>
    <d v="2015-07-17T00:00:00"/>
    <s v="Second Class"/>
    <s v="RL-19615"/>
    <s v="Rob Lucas"/>
    <x v="0"/>
    <x v="0"/>
    <x v="22"/>
    <x v="10"/>
    <n v="60610"/>
    <x v="2"/>
    <s v="OFF-BI-10003314"/>
    <s v="Office Supplies"/>
    <s v="Binders"/>
    <x v="308"/>
    <n v="1.9279999999999999"/>
    <n v="2"/>
    <x v="3"/>
    <n v="-2.9883999999999999"/>
    <x v="1"/>
    <x v="7"/>
    <x v="1"/>
  </r>
  <r>
    <x v="2250"/>
    <x v="984"/>
    <d v="2015-07-17T00:00:00"/>
    <s v="Second Class"/>
    <s v="RL-19615"/>
    <s v="Rob Lucas"/>
    <x v="0"/>
    <x v="0"/>
    <x v="22"/>
    <x v="10"/>
    <n v="60610"/>
    <x v="2"/>
    <s v="OFF-AR-10003190"/>
    <s v="Office Supplies"/>
    <s v="Art"/>
    <x v="649"/>
    <n v="6.9119999999999999"/>
    <n v="3"/>
    <x v="2"/>
    <n v="0.69120000000000004"/>
    <x v="1"/>
    <x v="7"/>
    <x v="1"/>
  </r>
  <r>
    <x v="2250"/>
    <x v="984"/>
    <d v="2015-07-17T00:00:00"/>
    <s v="Second Class"/>
    <s v="RL-19615"/>
    <s v="Rob Lucas"/>
    <x v="0"/>
    <x v="0"/>
    <x v="22"/>
    <x v="10"/>
    <n v="60610"/>
    <x v="2"/>
    <s v="FUR-FU-10001861"/>
    <s v="Furniture"/>
    <s v="Furnishings"/>
    <x v="275"/>
    <n v="7.76"/>
    <n v="1"/>
    <x v="7"/>
    <n v="-2.1339999999999999"/>
    <x v="1"/>
    <x v="7"/>
    <x v="1"/>
  </r>
  <r>
    <x v="2250"/>
    <x v="984"/>
    <d v="2015-07-17T00:00:00"/>
    <s v="Second Class"/>
    <s v="RL-19615"/>
    <s v="Rob Lucas"/>
    <x v="0"/>
    <x v="0"/>
    <x v="22"/>
    <x v="10"/>
    <n v="60610"/>
    <x v="2"/>
    <s v="TEC-PH-10003963"/>
    <s v="Technology"/>
    <s v="Phones"/>
    <x v="517"/>
    <n v="659.16800000000001"/>
    <n v="4"/>
    <x v="2"/>
    <n v="49.437600000000003"/>
    <x v="1"/>
    <x v="7"/>
    <x v="1"/>
  </r>
  <r>
    <x v="2251"/>
    <x v="504"/>
    <d v="2017-05-02T00:00:00"/>
    <s v="First Class"/>
    <s v="NM-18520"/>
    <s v="Neoma Murray"/>
    <x v="0"/>
    <x v="0"/>
    <x v="91"/>
    <x v="29"/>
    <n v="6040"/>
    <x v="3"/>
    <s v="OFF-LA-10003388"/>
    <s v="Office Supplies"/>
    <s v="Labels"/>
    <x v="1663"/>
    <n v="5.76"/>
    <n v="2"/>
    <x v="0"/>
    <n v="2.8224"/>
    <x v="17"/>
    <x v="3"/>
    <x v="3"/>
  </r>
  <r>
    <x v="2252"/>
    <x v="985"/>
    <d v="2014-07-17T00:00:00"/>
    <s v="Standard Class"/>
    <s v="GK-14620"/>
    <s v="Grace Kelly"/>
    <x v="1"/>
    <x v="0"/>
    <x v="1"/>
    <x v="1"/>
    <n v="90049"/>
    <x v="1"/>
    <s v="FUR-TA-10002855"/>
    <s v="Furniture"/>
    <s v="Tables"/>
    <x v="1198"/>
    <n v="351.21600000000001"/>
    <n v="3"/>
    <x v="2"/>
    <n v="4.3902000000000001"/>
    <x v="7"/>
    <x v="7"/>
    <x v="2"/>
  </r>
  <r>
    <x v="2253"/>
    <x v="422"/>
    <d v="2015-01-02T00:00:00"/>
    <s v="Standard Class"/>
    <s v="JF-15490"/>
    <s v="Jeremy Farry"/>
    <x v="0"/>
    <x v="0"/>
    <x v="8"/>
    <x v="1"/>
    <n v="94122"/>
    <x v="1"/>
    <s v="FUR-CH-10004886"/>
    <s v="Furniture"/>
    <s v="Chairs"/>
    <x v="371"/>
    <n v="230.28"/>
    <n v="3"/>
    <x v="2"/>
    <n v="23.027999999999999"/>
    <x v="8"/>
    <x v="4"/>
    <x v="2"/>
  </r>
  <r>
    <x v="2253"/>
    <x v="422"/>
    <d v="2015-01-02T00:00:00"/>
    <s v="Standard Class"/>
    <s v="JF-15490"/>
    <s v="Jeremy Farry"/>
    <x v="0"/>
    <x v="0"/>
    <x v="8"/>
    <x v="1"/>
    <n v="94122"/>
    <x v="1"/>
    <s v="OFF-PA-10003657"/>
    <s v="Office Supplies"/>
    <s v="Paper"/>
    <x v="630"/>
    <n v="12.84"/>
    <n v="3"/>
    <x v="0"/>
    <n v="5.7779999999999996"/>
    <x v="8"/>
    <x v="4"/>
    <x v="2"/>
  </r>
  <r>
    <x v="2254"/>
    <x v="535"/>
    <d v="2016-03-01T00:00:00"/>
    <s v="Second Class"/>
    <s v="EB-13930"/>
    <s v="Eric Barreto"/>
    <x v="0"/>
    <x v="0"/>
    <x v="411"/>
    <x v="6"/>
    <n v="54601"/>
    <x v="2"/>
    <s v="OFF-BI-10004738"/>
    <s v="Office Supplies"/>
    <s v="Binders"/>
    <x v="92"/>
    <n v="56.82"/>
    <n v="3"/>
    <x v="0"/>
    <n v="28.41"/>
    <x v="8"/>
    <x v="11"/>
    <x v="0"/>
  </r>
  <r>
    <x v="2255"/>
    <x v="391"/>
    <d v="2015-03-26T00:00:00"/>
    <s v="First Class"/>
    <s v="SG-20470"/>
    <s v="Sheri Gordon"/>
    <x v="0"/>
    <x v="0"/>
    <x v="159"/>
    <x v="20"/>
    <n v="29501"/>
    <x v="0"/>
    <s v="OFF-FA-10003112"/>
    <s v="Office Supplies"/>
    <s v="Fasteners"/>
    <x v="128"/>
    <n v="31.56"/>
    <n v="4"/>
    <x v="0"/>
    <n v="14.202"/>
    <x v="27"/>
    <x v="10"/>
    <x v="1"/>
  </r>
  <r>
    <x v="2255"/>
    <x v="391"/>
    <d v="2015-03-26T00:00:00"/>
    <s v="First Class"/>
    <s v="SG-20470"/>
    <s v="Sheri Gordon"/>
    <x v="0"/>
    <x v="0"/>
    <x v="159"/>
    <x v="20"/>
    <n v="29501"/>
    <x v="0"/>
    <s v="OFF-ST-10002486"/>
    <s v="Office Supplies"/>
    <s v="Storage"/>
    <x v="700"/>
    <n v="27.92"/>
    <n v="4"/>
    <x v="0"/>
    <n v="0.55840000000000001"/>
    <x v="27"/>
    <x v="10"/>
    <x v="1"/>
  </r>
  <r>
    <x v="2256"/>
    <x v="208"/>
    <d v="2017-10-28T00:00:00"/>
    <s v="Standard Class"/>
    <s v="ND-18370"/>
    <s v="Natalie DeCherney"/>
    <x v="0"/>
    <x v="0"/>
    <x v="220"/>
    <x v="16"/>
    <n v="85301"/>
    <x v="1"/>
    <s v="OFF-BI-10003984"/>
    <s v="Office Supplies"/>
    <s v="Binders"/>
    <x v="697"/>
    <n v="8.5589999999999993"/>
    <n v="1"/>
    <x v="6"/>
    <n v="-6.5618999999999996"/>
    <x v="30"/>
    <x v="2"/>
    <x v="3"/>
  </r>
  <r>
    <x v="2257"/>
    <x v="520"/>
    <d v="2015-01-05T00:00:00"/>
    <s v="Standard Class"/>
    <s v="CM-11815"/>
    <s v="Candace McMahon"/>
    <x v="1"/>
    <x v="0"/>
    <x v="236"/>
    <x v="5"/>
    <n v="79907"/>
    <x v="2"/>
    <s v="OFF-EN-10004773"/>
    <s v="Office Supplies"/>
    <s v="Envelopes"/>
    <x v="153"/>
    <n v="49.567999999999998"/>
    <n v="2"/>
    <x v="2"/>
    <n v="17.968399999999999"/>
    <x v="23"/>
    <x v="4"/>
    <x v="2"/>
  </r>
  <r>
    <x v="2258"/>
    <x v="952"/>
    <d v="2014-05-08T00:00:00"/>
    <s v="First Class"/>
    <s v="EB-13870"/>
    <s v="Emily Burns"/>
    <x v="0"/>
    <x v="0"/>
    <x v="52"/>
    <x v="5"/>
    <n v="78207"/>
    <x v="2"/>
    <s v="FUR-CH-10001146"/>
    <s v="Furniture"/>
    <s v="Chairs"/>
    <x v="64"/>
    <n v="127.869"/>
    <n v="3"/>
    <x v="4"/>
    <n v="-9.1334999999999997"/>
    <x v="5"/>
    <x v="5"/>
    <x v="2"/>
  </r>
  <r>
    <x v="2259"/>
    <x v="784"/>
    <d v="2015-12-09T00:00:00"/>
    <s v="Second Class"/>
    <s v="HM-14860"/>
    <s v="Harry Marie"/>
    <x v="1"/>
    <x v="0"/>
    <x v="1"/>
    <x v="1"/>
    <n v="90049"/>
    <x v="1"/>
    <s v="OFF-EN-10003296"/>
    <s v="Office Supplies"/>
    <s v="Envelopes"/>
    <x v="232"/>
    <n v="271.44"/>
    <n v="3"/>
    <x v="0"/>
    <n v="122.148"/>
    <x v="18"/>
    <x v="4"/>
    <x v="1"/>
  </r>
  <r>
    <x v="2259"/>
    <x v="784"/>
    <d v="2015-12-09T00:00:00"/>
    <s v="Second Class"/>
    <s v="HM-14860"/>
    <s v="Harry Marie"/>
    <x v="1"/>
    <x v="0"/>
    <x v="1"/>
    <x v="1"/>
    <n v="90049"/>
    <x v="1"/>
    <s v="TEC-PH-10000193"/>
    <s v="Technology"/>
    <s v="Phones"/>
    <x v="1664"/>
    <n v="110.352"/>
    <n v="3"/>
    <x v="2"/>
    <n v="8.2764000000000006"/>
    <x v="18"/>
    <x v="4"/>
    <x v="1"/>
  </r>
  <r>
    <x v="2259"/>
    <x v="784"/>
    <d v="2015-12-09T00:00:00"/>
    <s v="Second Class"/>
    <s v="HM-14860"/>
    <s v="Harry Marie"/>
    <x v="1"/>
    <x v="0"/>
    <x v="1"/>
    <x v="1"/>
    <n v="90049"/>
    <x v="1"/>
    <s v="FUR-FU-10002111"/>
    <s v="Furniture"/>
    <s v="Furnishings"/>
    <x v="1665"/>
    <n v="36.4"/>
    <n v="5"/>
    <x v="0"/>
    <n v="13.832000000000001"/>
    <x v="18"/>
    <x v="4"/>
    <x v="1"/>
  </r>
  <r>
    <x v="2260"/>
    <x v="986"/>
    <d v="2017-09-30T00:00:00"/>
    <s v="Standard Class"/>
    <s v="SJ-20125"/>
    <s v="Sanjit Jacobs"/>
    <x v="2"/>
    <x v="0"/>
    <x v="388"/>
    <x v="2"/>
    <n v="33023"/>
    <x v="0"/>
    <s v="FUR-CH-10003298"/>
    <s v="Furniture"/>
    <s v="Chairs"/>
    <x v="1576"/>
    <n v="419.13600000000002"/>
    <n v="4"/>
    <x v="2"/>
    <n v="-57.6312"/>
    <x v="20"/>
    <x v="8"/>
    <x v="3"/>
  </r>
  <r>
    <x v="2261"/>
    <x v="337"/>
    <d v="2014-12-14T00:00:00"/>
    <s v="Standard Class"/>
    <s v="DM-12955"/>
    <s v="Dario Medina"/>
    <x v="1"/>
    <x v="0"/>
    <x v="123"/>
    <x v="16"/>
    <n v="85204"/>
    <x v="1"/>
    <s v="OFF-ST-10004950"/>
    <s v="Office Supplies"/>
    <s v="Storage"/>
    <x v="1009"/>
    <n v="100.70399999999999"/>
    <n v="6"/>
    <x v="2"/>
    <n v="-1.2587999999999999"/>
    <x v="3"/>
    <x v="4"/>
    <x v="2"/>
  </r>
  <r>
    <x v="2262"/>
    <x v="734"/>
    <d v="2017-12-10T00:00:00"/>
    <s v="Standard Class"/>
    <s v="MC-17575"/>
    <s v="Matt Collins"/>
    <x v="0"/>
    <x v="0"/>
    <x v="115"/>
    <x v="3"/>
    <n v="28314"/>
    <x v="0"/>
    <s v="OFF-AP-10002350"/>
    <s v="Office Supplies"/>
    <s v="Appliances"/>
    <x v="550"/>
    <n v="45.216000000000001"/>
    <n v="3"/>
    <x v="2"/>
    <n v="4.5216000000000003"/>
    <x v="21"/>
    <x v="4"/>
    <x v="3"/>
  </r>
  <r>
    <x v="2262"/>
    <x v="734"/>
    <d v="2017-12-10T00:00:00"/>
    <s v="Standard Class"/>
    <s v="MC-17575"/>
    <s v="Matt Collins"/>
    <x v="0"/>
    <x v="0"/>
    <x v="115"/>
    <x v="3"/>
    <n v="28314"/>
    <x v="0"/>
    <s v="OFF-BI-10004233"/>
    <s v="Office Supplies"/>
    <s v="Binders"/>
    <x v="1386"/>
    <n v="28.782"/>
    <n v="6"/>
    <x v="6"/>
    <n v="-21.1068"/>
    <x v="21"/>
    <x v="4"/>
    <x v="3"/>
  </r>
  <r>
    <x v="2262"/>
    <x v="734"/>
    <d v="2017-12-10T00:00:00"/>
    <s v="Standard Class"/>
    <s v="MC-17575"/>
    <s v="Matt Collins"/>
    <x v="0"/>
    <x v="0"/>
    <x v="115"/>
    <x v="3"/>
    <n v="28314"/>
    <x v="0"/>
    <s v="OFF-PA-10001892"/>
    <s v="Office Supplies"/>
    <s v="Paper"/>
    <x v="823"/>
    <n v="24.448"/>
    <n v="4"/>
    <x v="2"/>
    <n v="8.8623999999999992"/>
    <x v="21"/>
    <x v="4"/>
    <x v="3"/>
  </r>
  <r>
    <x v="2263"/>
    <x v="627"/>
    <d v="2015-11-13T00:00:00"/>
    <s v="Standard Class"/>
    <s v="DB-13660"/>
    <s v="Duane Benoit"/>
    <x v="0"/>
    <x v="0"/>
    <x v="12"/>
    <x v="5"/>
    <n v="77095"/>
    <x v="2"/>
    <s v="OFF-BI-10003291"/>
    <s v="Office Supplies"/>
    <s v="Binders"/>
    <x v="44"/>
    <n v="10.476000000000001"/>
    <n v="6"/>
    <x v="3"/>
    <n v="-17.285399999999999"/>
    <x v="0"/>
    <x v="0"/>
    <x v="1"/>
  </r>
  <r>
    <x v="2264"/>
    <x v="987"/>
    <d v="2014-04-21T00:00:00"/>
    <s v="Second Class"/>
    <s v="NF-18595"/>
    <s v="Nicole Fjeld"/>
    <x v="2"/>
    <x v="0"/>
    <x v="49"/>
    <x v="1"/>
    <n v="95123"/>
    <x v="1"/>
    <s v="FUR-FU-10004017"/>
    <s v="Furniture"/>
    <s v="Furnishings"/>
    <x v="1579"/>
    <n v="76.14"/>
    <n v="3"/>
    <x v="0"/>
    <n v="26.649000000000001"/>
    <x v="12"/>
    <x v="3"/>
    <x v="2"/>
  </r>
  <r>
    <x v="2265"/>
    <x v="442"/>
    <d v="2015-05-27T00:00:00"/>
    <s v="Second Class"/>
    <s v="NM-18445"/>
    <s v="Nathan Mautz"/>
    <x v="2"/>
    <x v="0"/>
    <x v="391"/>
    <x v="41"/>
    <n v="67212"/>
    <x v="2"/>
    <s v="OFF-AR-10002445"/>
    <s v="Office Supplies"/>
    <s v="Art"/>
    <x v="1646"/>
    <n v="21.24"/>
    <n v="3"/>
    <x v="0"/>
    <n v="8.0711999999999993"/>
    <x v="10"/>
    <x v="5"/>
    <x v="1"/>
  </r>
  <r>
    <x v="2265"/>
    <x v="442"/>
    <d v="2015-05-27T00:00:00"/>
    <s v="Second Class"/>
    <s v="NM-18445"/>
    <s v="Nathan Mautz"/>
    <x v="2"/>
    <x v="0"/>
    <x v="391"/>
    <x v="41"/>
    <n v="67212"/>
    <x v="2"/>
    <s v="OFF-BI-10001718"/>
    <s v="Office Supplies"/>
    <s v="Binders"/>
    <x v="1225"/>
    <n v="127.96"/>
    <n v="2"/>
    <x v="0"/>
    <n v="60.141199999999998"/>
    <x v="10"/>
    <x v="5"/>
    <x v="1"/>
  </r>
  <r>
    <x v="2266"/>
    <x v="729"/>
    <d v="2017-07-21T00:00:00"/>
    <s v="Standard Class"/>
    <s v="AB-10255"/>
    <s v="Alejandro Ballentine"/>
    <x v="2"/>
    <x v="0"/>
    <x v="1"/>
    <x v="1"/>
    <n v="90036"/>
    <x v="1"/>
    <s v="TEC-CO-10004202"/>
    <s v="Technology"/>
    <s v="Copiers"/>
    <x v="844"/>
    <n v="479.98399999999998"/>
    <n v="2"/>
    <x v="2"/>
    <n v="89.997"/>
    <x v="11"/>
    <x v="7"/>
    <x v="3"/>
  </r>
  <r>
    <x v="2267"/>
    <x v="939"/>
    <d v="2016-12-18T00:00:00"/>
    <s v="Standard Class"/>
    <s v="MG-17650"/>
    <s v="Matthew Grinstein"/>
    <x v="2"/>
    <x v="0"/>
    <x v="25"/>
    <x v="12"/>
    <n v="49201"/>
    <x v="2"/>
    <s v="TEC-PH-10002103"/>
    <s v="Technology"/>
    <s v="Phones"/>
    <x v="539"/>
    <n v="657.93"/>
    <n v="7"/>
    <x v="0"/>
    <n v="184.22040000000001"/>
    <x v="1"/>
    <x v="4"/>
    <x v="0"/>
  </r>
  <r>
    <x v="2267"/>
    <x v="939"/>
    <d v="2016-12-18T00:00:00"/>
    <s v="Standard Class"/>
    <s v="MG-17650"/>
    <s v="Matthew Grinstein"/>
    <x v="2"/>
    <x v="0"/>
    <x v="25"/>
    <x v="12"/>
    <n v="49201"/>
    <x v="2"/>
    <s v="FUR-FU-10003724"/>
    <s v="Furniture"/>
    <s v="Furnishings"/>
    <x v="896"/>
    <n v="33.479999999999997"/>
    <n v="4"/>
    <x v="0"/>
    <n v="8.7048000000000005"/>
    <x v="1"/>
    <x v="4"/>
    <x v="0"/>
  </r>
  <r>
    <x v="2267"/>
    <x v="939"/>
    <d v="2016-12-18T00:00:00"/>
    <s v="Standard Class"/>
    <s v="MG-17650"/>
    <s v="Matthew Grinstein"/>
    <x v="2"/>
    <x v="0"/>
    <x v="25"/>
    <x v="12"/>
    <n v="49201"/>
    <x v="2"/>
    <s v="OFF-AR-10003732"/>
    <s v="Office Supplies"/>
    <s v="Art"/>
    <x v="324"/>
    <n v="13.9"/>
    <n v="5"/>
    <x v="0"/>
    <n v="3.6139999999999999"/>
    <x v="1"/>
    <x v="4"/>
    <x v="0"/>
  </r>
  <r>
    <x v="2267"/>
    <x v="939"/>
    <d v="2016-12-18T00:00:00"/>
    <s v="Standard Class"/>
    <s v="MG-17650"/>
    <s v="Matthew Grinstein"/>
    <x v="2"/>
    <x v="0"/>
    <x v="25"/>
    <x v="12"/>
    <n v="49201"/>
    <x v="2"/>
    <s v="OFF-ST-10000885"/>
    <s v="Office Supplies"/>
    <s v="Storage"/>
    <x v="1666"/>
    <n v="26.86"/>
    <n v="2"/>
    <x v="0"/>
    <n v="6.7149999999999999"/>
    <x v="1"/>
    <x v="4"/>
    <x v="0"/>
  </r>
  <r>
    <x v="2268"/>
    <x v="909"/>
    <d v="2014-04-16T00:00:00"/>
    <s v="Standard Class"/>
    <s v="SE-20110"/>
    <s v="Sanjit Engle"/>
    <x v="0"/>
    <x v="0"/>
    <x v="412"/>
    <x v="45"/>
    <n v="83501"/>
    <x v="1"/>
    <s v="OFF-BI-10004817"/>
    <s v="Office Supplies"/>
    <s v="Binders"/>
    <x v="1208"/>
    <n v="9.5839999999999996"/>
    <n v="1"/>
    <x v="2"/>
    <n v="3.3544"/>
    <x v="2"/>
    <x v="3"/>
    <x v="2"/>
  </r>
  <r>
    <x v="2269"/>
    <x v="988"/>
    <d v="2015-06-15T00:00:00"/>
    <s v="Standard Class"/>
    <s v="AG-10765"/>
    <s v="Anthony Garverick"/>
    <x v="2"/>
    <x v="0"/>
    <x v="409"/>
    <x v="17"/>
    <n v="23666"/>
    <x v="0"/>
    <s v="OFF-BI-10001670"/>
    <s v="Office Supplies"/>
    <s v="Binders"/>
    <x v="443"/>
    <n v="113.1"/>
    <n v="3"/>
    <x v="0"/>
    <n v="56.55"/>
    <x v="3"/>
    <x v="1"/>
    <x v="1"/>
  </r>
  <r>
    <x v="2270"/>
    <x v="923"/>
    <d v="2014-08-02T00:00:00"/>
    <s v="Standard Class"/>
    <s v="AS-10045"/>
    <s v="Aaron Smayling"/>
    <x v="1"/>
    <x v="0"/>
    <x v="20"/>
    <x v="15"/>
    <n v="10035"/>
    <x v="3"/>
    <s v="OFF-PA-10002709"/>
    <s v="Office Supplies"/>
    <s v="Paper"/>
    <x v="1667"/>
    <n v="65.78"/>
    <n v="11"/>
    <x v="0"/>
    <n v="32.232199999999999"/>
    <x v="8"/>
    <x v="7"/>
    <x v="2"/>
  </r>
  <r>
    <x v="2271"/>
    <x v="374"/>
    <d v="2015-08-06T00:00:00"/>
    <s v="Standard Class"/>
    <s v="AR-10405"/>
    <s v="Allen Rosenblatt"/>
    <x v="1"/>
    <x v="0"/>
    <x v="413"/>
    <x v="35"/>
    <n v="39401"/>
    <x v="0"/>
    <s v="TEC-AC-10004469"/>
    <s v="Technology"/>
    <s v="Accessories"/>
    <x v="241"/>
    <n v="239.7"/>
    <n v="6"/>
    <x v="0"/>
    <n v="105.468"/>
    <x v="23"/>
    <x v="7"/>
    <x v="1"/>
  </r>
  <r>
    <x v="2272"/>
    <x v="251"/>
    <d v="2016-09-22T00:00:00"/>
    <s v="First Class"/>
    <s v="AP-10720"/>
    <s v="Anne Pryor"/>
    <x v="2"/>
    <x v="0"/>
    <x v="10"/>
    <x v="9"/>
    <n v="19140"/>
    <x v="3"/>
    <s v="FUR-FU-10003424"/>
    <s v="Furniture"/>
    <s v="Furnishings"/>
    <x v="1668"/>
    <n v="25.632000000000001"/>
    <n v="3"/>
    <x v="2"/>
    <n v="3.8448000000000002"/>
    <x v="12"/>
    <x v="8"/>
    <x v="0"/>
  </r>
  <r>
    <x v="2273"/>
    <x v="224"/>
    <d v="2016-06-12T00:00:00"/>
    <s v="First Class"/>
    <s v="JB-16000"/>
    <s v="Joy Bell-"/>
    <x v="0"/>
    <x v="0"/>
    <x v="10"/>
    <x v="9"/>
    <n v="19140"/>
    <x v="3"/>
    <s v="OFF-LA-10003720"/>
    <s v="Office Supplies"/>
    <s v="Labels"/>
    <x v="1636"/>
    <n v="23.616"/>
    <n v="8"/>
    <x v="2"/>
    <n v="7.9703999999999997"/>
    <x v="13"/>
    <x v="1"/>
    <x v="0"/>
  </r>
  <r>
    <x v="2274"/>
    <x v="370"/>
    <d v="2016-08-28T00:00:00"/>
    <s v="Second Class"/>
    <s v="TS-21430"/>
    <s v="Tom Stivers"/>
    <x v="1"/>
    <x v="0"/>
    <x v="1"/>
    <x v="1"/>
    <n v="90045"/>
    <x v="1"/>
    <s v="OFF-AR-10000390"/>
    <s v="Office Supplies"/>
    <s v="Art"/>
    <x v="105"/>
    <n v="8.26"/>
    <n v="2"/>
    <x v="0"/>
    <n v="3.7995999999999999"/>
    <x v="20"/>
    <x v="6"/>
    <x v="0"/>
  </r>
  <r>
    <x v="2275"/>
    <x v="808"/>
    <d v="2017-11-04T00:00:00"/>
    <s v="Second Class"/>
    <s v="NL-18310"/>
    <s v="Nancy Lomonaco"/>
    <x v="2"/>
    <x v="0"/>
    <x v="414"/>
    <x v="1"/>
    <n v="94526"/>
    <x v="1"/>
    <s v="OFF-EN-10001335"/>
    <s v="Office Supplies"/>
    <s v="Envelopes"/>
    <x v="467"/>
    <n v="76.58"/>
    <n v="7"/>
    <x v="0"/>
    <n v="38.29"/>
    <x v="28"/>
    <x v="0"/>
    <x v="3"/>
  </r>
  <r>
    <x v="2275"/>
    <x v="808"/>
    <d v="2017-11-04T00:00:00"/>
    <s v="Second Class"/>
    <s v="NL-18310"/>
    <s v="Nancy Lomonaco"/>
    <x v="2"/>
    <x v="0"/>
    <x v="414"/>
    <x v="1"/>
    <n v="94526"/>
    <x v="1"/>
    <s v="OFF-AR-10003469"/>
    <s v="Office Supplies"/>
    <s v="Art"/>
    <x v="1258"/>
    <n v="8.8000000000000007"/>
    <n v="5"/>
    <x v="0"/>
    <n v="4.2240000000000002"/>
    <x v="28"/>
    <x v="0"/>
    <x v="3"/>
  </r>
  <r>
    <x v="2275"/>
    <x v="808"/>
    <d v="2017-11-04T00:00:00"/>
    <s v="Second Class"/>
    <s v="NL-18310"/>
    <s v="Nancy Lomonaco"/>
    <x v="2"/>
    <x v="0"/>
    <x v="414"/>
    <x v="1"/>
    <n v="94526"/>
    <x v="1"/>
    <s v="OFF-BI-10003718"/>
    <s v="Office Supplies"/>
    <s v="Binders"/>
    <x v="1669"/>
    <n v="590.35199999999998"/>
    <n v="6"/>
    <x v="2"/>
    <n v="206.6232"/>
    <x v="28"/>
    <x v="0"/>
    <x v="3"/>
  </r>
  <r>
    <x v="2275"/>
    <x v="808"/>
    <d v="2017-11-04T00:00:00"/>
    <s v="Second Class"/>
    <s v="NL-18310"/>
    <s v="Nancy Lomonaco"/>
    <x v="2"/>
    <x v="0"/>
    <x v="414"/>
    <x v="1"/>
    <n v="94526"/>
    <x v="1"/>
    <s v="OFF-FA-10004838"/>
    <s v="Office Supplies"/>
    <s v="Fasteners"/>
    <x v="800"/>
    <n v="5.58"/>
    <n v="3"/>
    <x v="0"/>
    <n v="0.16739999999999999"/>
    <x v="28"/>
    <x v="0"/>
    <x v="3"/>
  </r>
  <r>
    <x v="2275"/>
    <x v="808"/>
    <d v="2017-11-04T00:00:00"/>
    <s v="Second Class"/>
    <s v="NL-18310"/>
    <s v="Nancy Lomonaco"/>
    <x v="2"/>
    <x v="0"/>
    <x v="414"/>
    <x v="1"/>
    <n v="94526"/>
    <x v="1"/>
    <s v="FUR-FU-10002508"/>
    <s v="Furniture"/>
    <s v="Furnishings"/>
    <x v="1670"/>
    <n v="25.02"/>
    <n v="3"/>
    <x v="0"/>
    <n v="10.5084"/>
    <x v="28"/>
    <x v="0"/>
    <x v="3"/>
  </r>
  <r>
    <x v="2275"/>
    <x v="808"/>
    <d v="2017-11-04T00:00:00"/>
    <s v="Second Class"/>
    <s v="NL-18310"/>
    <s v="Nancy Lomonaco"/>
    <x v="2"/>
    <x v="0"/>
    <x v="414"/>
    <x v="1"/>
    <n v="94526"/>
    <x v="1"/>
    <s v="OFF-ST-10001511"/>
    <s v="Office Supplies"/>
    <s v="Storage"/>
    <x v="556"/>
    <n v="452.55"/>
    <n v="7"/>
    <x v="0"/>
    <n v="22.627500000000001"/>
    <x v="28"/>
    <x v="0"/>
    <x v="3"/>
  </r>
  <r>
    <x v="2276"/>
    <x v="482"/>
    <d v="2016-12-31T00:00:00"/>
    <s v="Standard Class"/>
    <s v="MC-18130"/>
    <s v="Mike Caudle"/>
    <x v="1"/>
    <x v="0"/>
    <x v="1"/>
    <x v="1"/>
    <n v="90004"/>
    <x v="1"/>
    <s v="OFF-SU-10000952"/>
    <s v="Office Supplies"/>
    <s v="Supplies"/>
    <x v="1265"/>
    <n v="17.760000000000002"/>
    <n v="2"/>
    <x v="0"/>
    <n v="4.9728000000000003"/>
    <x v="20"/>
    <x v="4"/>
    <x v="0"/>
  </r>
  <r>
    <x v="2276"/>
    <x v="482"/>
    <d v="2016-12-31T00:00:00"/>
    <s v="Standard Class"/>
    <s v="MC-18130"/>
    <s v="Mike Caudle"/>
    <x v="1"/>
    <x v="0"/>
    <x v="1"/>
    <x v="1"/>
    <n v="90004"/>
    <x v="1"/>
    <s v="TEC-PH-10002275"/>
    <s v="Technology"/>
    <s v="Phones"/>
    <x v="7"/>
    <n v="302.38400000000001"/>
    <n v="2"/>
    <x v="2"/>
    <n v="30.238399999999999"/>
    <x v="20"/>
    <x v="4"/>
    <x v="0"/>
  </r>
  <r>
    <x v="2276"/>
    <x v="482"/>
    <d v="2016-12-31T00:00:00"/>
    <s v="Standard Class"/>
    <s v="MC-18130"/>
    <s v="Mike Caudle"/>
    <x v="1"/>
    <x v="0"/>
    <x v="1"/>
    <x v="1"/>
    <n v="90004"/>
    <x v="1"/>
    <s v="FUR-CH-10003535"/>
    <s v="Furniture"/>
    <s v="Chairs"/>
    <x v="1522"/>
    <n v="146.352"/>
    <n v="3"/>
    <x v="2"/>
    <n v="-5.4882"/>
    <x v="20"/>
    <x v="4"/>
    <x v="0"/>
  </r>
  <r>
    <x v="2276"/>
    <x v="482"/>
    <d v="2016-12-31T00:00:00"/>
    <s v="Standard Class"/>
    <s v="MC-18130"/>
    <s v="Mike Caudle"/>
    <x v="1"/>
    <x v="0"/>
    <x v="1"/>
    <x v="1"/>
    <n v="90004"/>
    <x v="1"/>
    <s v="OFF-AP-10004052"/>
    <s v="Office Supplies"/>
    <s v="Appliances"/>
    <x v="1671"/>
    <n v="7.9"/>
    <n v="2"/>
    <x v="0"/>
    <n v="2.0539999999999998"/>
    <x v="20"/>
    <x v="4"/>
    <x v="0"/>
  </r>
  <r>
    <x v="2276"/>
    <x v="482"/>
    <d v="2016-12-31T00:00:00"/>
    <s v="Standard Class"/>
    <s v="MC-18130"/>
    <s v="Mike Caudle"/>
    <x v="1"/>
    <x v="0"/>
    <x v="1"/>
    <x v="1"/>
    <n v="90004"/>
    <x v="1"/>
    <s v="FUR-TA-10003473"/>
    <s v="Furniture"/>
    <s v="Tables"/>
    <x v="216"/>
    <n v="902.71199999999999"/>
    <n v="3"/>
    <x v="2"/>
    <n v="33.851700000000001"/>
    <x v="20"/>
    <x v="4"/>
    <x v="0"/>
  </r>
  <r>
    <x v="2276"/>
    <x v="482"/>
    <d v="2016-12-31T00:00:00"/>
    <s v="Standard Class"/>
    <s v="MC-18130"/>
    <s v="Mike Caudle"/>
    <x v="1"/>
    <x v="0"/>
    <x v="1"/>
    <x v="1"/>
    <n v="90004"/>
    <x v="1"/>
    <s v="OFF-AR-10001897"/>
    <s v="Office Supplies"/>
    <s v="Art"/>
    <x v="646"/>
    <n v="53.97"/>
    <n v="3"/>
    <x v="0"/>
    <n v="15.111599999999999"/>
    <x v="20"/>
    <x v="4"/>
    <x v="0"/>
  </r>
  <r>
    <x v="2277"/>
    <x v="5"/>
    <d v="2016-12-10T00:00:00"/>
    <s v="Second Class"/>
    <s v="TC-21475"/>
    <s v="Tony Chapman"/>
    <x v="2"/>
    <x v="0"/>
    <x v="176"/>
    <x v="40"/>
    <n v="20016"/>
    <x v="3"/>
    <s v="OFF-AR-10000034"/>
    <s v="Office Supplies"/>
    <s v="Art"/>
    <x v="751"/>
    <n v="33.92"/>
    <n v="8"/>
    <x v="0"/>
    <n v="13.2288"/>
    <x v="5"/>
    <x v="4"/>
    <x v="0"/>
  </r>
  <r>
    <x v="2278"/>
    <x v="735"/>
    <d v="2017-09-01T00:00:00"/>
    <s v="Standard Class"/>
    <s v="MG-17650"/>
    <s v="Matthew Grinstein"/>
    <x v="2"/>
    <x v="0"/>
    <x v="158"/>
    <x v="6"/>
    <n v="53209"/>
    <x v="2"/>
    <s v="OFF-SU-10004115"/>
    <s v="Office Supplies"/>
    <s v="Supplies"/>
    <x v="515"/>
    <n v="21.81"/>
    <n v="3"/>
    <x v="0"/>
    <n v="5.8887"/>
    <x v="22"/>
    <x v="6"/>
    <x v="3"/>
  </r>
  <r>
    <x v="2278"/>
    <x v="735"/>
    <d v="2017-09-01T00:00:00"/>
    <s v="Standard Class"/>
    <s v="MG-17650"/>
    <s v="Matthew Grinstein"/>
    <x v="2"/>
    <x v="0"/>
    <x v="158"/>
    <x v="6"/>
    <n v="53209"/>
    <x v="2"/>
    <s v="OFF-AP-10001947"/>
    <s v="Office Supplies"/>
    <s v="Appliances"/>
    <x v="1537"/>
    <n v="91.6"/>
    <n v="5"/>
    <x v="0"/>
    <n v="26.564"/>
    <x v="22"/>
    <x v="6"/>
    <x v="3"/>
  </r>
  <r>
    <x v="2279"/>
    <x v="747"/>
    <d v="2015-07-20T00:00:00"/>
    <s v="Standard Class"/>
    <s v="MG-17890"/>
    <s v="Michael Granlund"/>
    <x v="2"/>
    <x v="0"/>
    <x v="248"/>
    <x v="39"/>
    <n v="21215"/>
    <x v="3"/>
    <s v="FUR-CH-10004853"/>
    <s v="Furniture"/>
    <s v="Chairs"/>
    <x v="531"/>
    <n v="150.97999999999999"/>
    <n v="1"/>
    <x v="0"/>
    <n v="43.784199999999998"/>
    <x v="9"/>
    <x v="7"/>
    <x v="1"/>
  </r>
  <r>
    <x v="2279"/>
    <x v="747"/>
    <d v="2015-07-20T00:00:00"/>
    <s v="Standard Class"/>
    <s v="MG-17890"/>
    <s v="Michael Granlund"/>
    <x v="2"/>
    <x v="0"/>
    <x v="248"/>
    <x v="39"/>
    <n v="21215"/>
    <x v="3"/>
    <s v="OFF-EN-10000483"/>
    <s v="Office Supplies"/>
    <s v="Envelopes"/>
    <x v="374"/>
    <n v="137.25"/>
    <n v="9"/>
    <x v="0"/>
    <n v="63.134999999999998"/>
    <x v="9"/>
    <x v="7"/>
    <x v="1"/>
  </r>
  <r>
    <x v="2279"/>
    <x v="747"/>
    <d v="2015-07-20T00:00:00"/>
    <s v="Standard Class"/>
    <s v="MG-17890"/>
    <s v="Michael Granlund"/>
    <x v="2"/>
    <x v="0"/>
    <x v="248"/>
    <x v="39"/>
    <n v="21215"/>
    <x v="3"/>
    <s v="OFF-FA-10001332"/>
    <s v="Office Supplies"/>
    <s v="Fasteners"/>
    <x v="1570"/>
    <n v="11.52"/>
    <n v="4"/>
    <x v="0"/>
    <n v="5.4143999999999997"/>
    <x v="9"/>
    <x v="7"/>
    <x v="1"/>
  </r>
  <r>
    <x v="2280"/>
    <x v="989"/>
    <d v="2015-05-29T00:00:00"/>
    <s v="Second Class"/>
    <s v="BF-11170"/>
    <s v="Ben Ferrer"/>
    <x v="2"/>
    <x v="0"/>
    <x v="108"/>
    <x v="3"/>
    <n v="28540"/>
    <x v="0"/>
    <s v="OFF-PA-10003790"/>
    <s v="Office Supplies"/>
    <s v="Paper"/>
    <x v="1259"/>
    <n v="18.271999999999998"/>
    <n v="1"/>
    <x v="2"/>
    <n v="5.9383999999999997"/>
    <x v="20"/>
    <x v="5"/>
    <x v="1"/>
  </r>
  <r>
    <x v="2280"/>
    <x v="989"/>
    <d v="2015-05-29T00:00:00"/>
    <s v="Second Class"/>
    <s v="BF-11170"/>
    <s v="Ben Ferrer"/>
    <x v="2"/>
    <x v="0"/>
    <x v="108"/>
    <x v="3"/>
    <n v="28540"/>
    <x v="0"/>
    <s v="OFF-PA-10003134"/>
    <s v="Office Supplies"/>
    <s v="Paper"/>
    <x v="1672"/>
    <n v="153.72800000000001"/>
    <n v="4"/>
    <x v="2"/>
    <n v="53.8048"/>
    <x v="20"/>
    <x v="5"/>
    <x v="1"/>
  </r>
  <r>
    <x v="2280"/>
    <x v="989"/>
    <d v="2015-05-29T00:00:00"/>
    <s v="Second Class"/>
    <s v="BF-11170"/>
    <s v="Ben Ferrer"/>
    <x v="2"/>
    <x v="0"/>
    <x v="108"/>
    <x v="3"/>
    <n v="28540"/>
    <x v="0"/>
    <s v="OFF-EN-10004459"/>
    <s v="Office Supplies"/>
    <s v="Envelopes"/>
    <x v="661"/>
    <n v="12.224"/>
    <n v="2"/>
    <x v="2"/>
    <n v="4.4311999999999996"/>
    <x v="20"/>
    <x v="5"/>
    <x v="1"/>
  </r>
  <r>
    <x v="2280"/>
    <x v="989"/>
    <d v="2015-05-29T00:00:00"/>
    <s v="Second Class"/>
    <s v="BF-11170"/>
    <s v="Ben Ferrer"/>
    <x v="2"/>
    <x v="0"/>
    <x v="108"/>
    <x v="3"/>
    <n v="28540"/>
    <x v="0"/>
    <s v="TEC-AC-10003628"/>
    <s v="Technology"/>
    <s v="Accessories"/>
    <x v="247"/>
    <n v="167.94399999999999"/>
    <n v="7"/>
    <x v="2"/>
    <n v="50.383200000000002"/>
    <x v="20"/>
    <x v="5"/>
    <x v="1"/>
  </r>
  <r>
    <x v="2281"/>
    <x v="71"/>
    <d v="2015-06-02T00:00:00"/>
    <s v="Standard Class"/>
    <s v="MS-17770"/>
    <s v="Maxwell Schwartz"/>
    <x v="0"/>
    <x v="0"/>
    <x v="30"/>
    <x v="15"/>
    <n v="14609"/>
    <x v="3"/>
    <s v="TEC-PH-10004093"/>
    <s v="Technology"/>
    <s v="Phones"/>
    <x v="40"/>
    <n v="45.99"/>
    <n v="1"/>
    <x v="0"/>
    <n v="13.3371"/>
    <x v="22"/>
    <x v="5"/>
    <x v="1"/>
  </r>
  <r>
    <x v="2281"/>
    <x v="71"/>
    <d v="2015-06-02T00:00:00"/>
    <s v="Standard Class"/>
    <s v="MS-17770"/>
    <s v="Maxwell Schwartz"/>
    <x v="0"/>
    <x v="0"/>
    <x v="30"/>
    <x v="15"/>
    <n v="14609"/>
    <x v="3"/>
    <s v="OFF-ST-10001490"/>
    <s v="Office Supplies"/>
    <s v="Storage"/>
    <x v="518"/>
    <n v="535.41"/>
    <n v="3"/>
    <x v="0"/>
    <n v="160.62299999999999"/>
    <x v="22"/>
    <x v="5"/>
    <x v="1"/>
  </r>
  <r>
    <x v="2281"/>
    <x v="71"/>
    <d v="2015-06-02T00:00:00"/>
    <s v="Standard Class"/>
    <s v="MS-17770"/>
    <s v="Maxwell Schwartz"/>
    <x v="0"/>
    <x v="0"/>
    <x v="30"/>
    <x v="15"/>
    <n v="14609"/>
    <x v="3"/>
    <s v="OFF-BI-10000605"/>
    <s v="Office Supplies"/>
    <s v="Binders"/>
    <x v="536"/>
    <n v="6.0960000000000001"/>
    <n v="2"/>
    <x v="2"/>
    <n v="2.0573999999999999"/>
    <x v="22"/>
    <x v="5"/>
    <x v="1"/>
  </r>
  <r>
    <x v="2281"/>
    <x v="71"/>
    <d v="2015-06-02T00:00:00"/>
    <s v="Standard Class"/>
    <s v="MS-17770"/>
    <s v="Maxwell Schwartz"/>
    <x v="0"/>
    <x v="0"/>
    <x v="30"/>
    <x v="15"/>
    <n v="14609"/>
    <x v="3"/>
    <s v="OFF-PA-10004255"/>
    <s v="Office Supplies"/>
    <s v="Paper"/>
    <x v="1315"/>
    <n v="45.36"/>
    <n v="7"/>
    <x v="0"/>
    <n v="21.7728"/>
    <x v="22"/>
    <x v="5"/>
    <x v="1"/>
  </r>
  <r>
    <x v="2282"/>
    <x v="45"/>
    <d v="2017-11-14T00:00:00"/>
    <s v="Standard Class"/>
    <s v="JE-15745"/>
    <s v="Joel Eaton"/>
    <x v="0"/>
    <x v="0"/>
    <x v="147"/>
    <x v="1"/>
    <n v="92054"/>
    <x v="1"/>
    <s v="FUR-FU-10000023"/>
    <s v="Furniture"/>
    <s v="Furnishings"/>
    <x v="325"/>
    <n v="47.12"/>
    <n v="8"/>
    <x v="0"/>
    <n v="20.732800000000001"/>
    <x v="3"/>
    <x v="0"/>
    <x v="3"/>
  </r>
  <r>
    <x v="2283"/>
    <x v="990"/>
    <d v="2016-01-26T00:00:00"/>
    <s v="Second Class"/>
    <s v="HG-14965"/>
    <s v="Henry Goldwyn"/>
    <x v="1"/>
    <x v="0"/>
    <x v="200"/>
    <x v="35"/>
    <n v="39503"/>
    <x v="0"/>
    <s v="OFF-BI-10000285"/>
    <s v="Office Supplies"/>
    <s v="Binders"/>
    <x v="461"/>
    <n v="31.36"/>
    <n v="4"/>
    <x v="0"/>
    <n v="15.68"/>
    <x v="16"/>
    <x v="9"/>
    <x v="0"/>
  </r>
  <r>
    <x v="2284"/>
    <x v="413"/>
    <d v="2017-01-06T00:00:00"/>
    <s v="Standard Class"/>
    <s v="EP-13915"/>
    <s v="Emily Phan"/>
    <x v="0"/>
    <x v="0"/>
    <x v="108"/>
    <x v="2"/>
    <n v="32216"/>
    <x v="0"/>
    <s v="OFF-AR-10000588"/>
    <s v="Office Supplies"/>
    <s v="Art"/>
    <x v="398"/>
    <n v="47.616"/>
    <n v="3"/>
    <x v="2"/>
    <n v="3.5712000000000002"/>
    <x v="23"/>
    <x v="4"/>
    <x v="0"/>
  </r>
  <r>
    <x v="2284"/>
    <x v="413"/>
    <d v="2017-01-06T00:00:00"/>
    <s v="Standard Class"/>
    <s v="EP-13915"/>
    <s v="Emily Phan"/>
    <x v="0"/>
    <x v="0"/>
    <x v="108"/>
    <x v="2"/>
    <n v="32216"/>
    <x v="0"/>
    <s v="OFF-PA-10002250"/>
    <s v="Office Supplies"/>
    <s v="Paper"/>
    <x v="706"/>
    <n v="23.48"/>
    <n v="5"/>
    <x v="2"/>
    <n v="8.218"/>
    <x v="23"/>
    <x v="4"/>
    <x v="0"/>
  </r>
  <r>
    <x v="2285"/>
    <x v="64"/>
    <d v="2016-09-10T00:00:00"/>
    <s v="Standard Class"/>
    <s v="GH-14410"/>
    <s v="Gary Hansen"/>
    <x v="2"/>
    <x v="0"/>
    <x v="12"/>
    <x v="5"/>
    <n v="77070"/>
    <x v="2"/>
    <s v="OFF-AP-10002457"/>
    <s v="Office Supplies"/>
    <s v="Appliances"/>
    <x v="549"/>
    <n v="62.79"/>
    <n v="3"/>
    <x v="3"/>
    <n v="-166.39349999999999"/>
    <x v="5"/>
    <x v="8"/>
    <x v="0"/>
  </r>
  <r>
    <x v="2285"/>
    <x v="64"/>
    <d v="2016-09-10T00:00:00"/>
    <s v="Standard Class"/>
    <s v="GH-14410"/>
    <s v="Gary Hansen"/>
    <x v="2"/>
    <x v="0"/>
    <x v="12"/>
    <x v="5"/>
    <n v="77070"/>
    <x v="2"/>
    <s v="OFF-FA-10002763"/>
    <s v="Office Supplies"/>
    <s v="Fasteners"/>
    <x v="1420"/>
    <n v="28.44"/>
    <n v="9"/>
    <x v="2"/>
    <n v="4.266"/>
    <x v="5"/>
    <x v="8"/>
    <x v="0"/>
  </r>
  <r>
    <x v="2286"/>
    <x v="406"/>
    <d v="2015-09-07T00:00:00"/>
    <s v="Second Class"/>
    <s v="DS-13180"/>
    <s v="David Smith"/>
    <x v="1"/>
    <x v="0"/>
    <x v="12"/>
    <x v="5"/>
    <n v="77095"/>
    <x v="2"/>
    <s v="TEC-AC-10000109"/>
    <s v="Technology"/>
    <s v="Accessories"/>
    <x v="202"/>
    <n v="134.376"/>
    <n v="3"/>
    <x v="2"/>
    <n v="6.7187999999999999"/>
    <x v="18"/>
    <x v="8"/>
    <x v="1"/>
  </r>
  <r>
    <x v="2287"/>
    <x v="481"/>
    <d v="2015-09-26T00:00:00"/>
    <s v="Standard Class"/>
    <s v="TH-21550"/>
    <s v="Tracy Hopkins"/>
    <x v="2"/>
    <x v="0"/>
    <x v="231"/>
    <x v="31"/>
    <n v="2149"/>
    <x v="3"/>
    <s v="TEC-PH-10002415"/>
    <s v="Technology"/>
    <s v="Phones"/>
    <x v="1526"/>
    <n v="589.9"/>
    <n v="2"/>
    <x v="0"/>
    <n v="147.47499999999999"/>
    <x v="30"/>
    <x v="8"/>
    <x v="1"/>
  </r>
  <r>
    <x v="2287"/>
    <x v="481"/>
    <d v="2015-09-26T00:00:00"/>
    <s v="Standard Class"/>
    <s v="TH-21550"/>
    <s v="Tracy Hopkins"/>
    <x v="2"/>
    <x v="0"/>
    <x v="231"/>
    <x v="31"/>
    <n v="2149"/>
    <x v="3"/>
    <s v="FUR-CH-10000785"/>
    <s v="Furniture"/>
    <s v="Chairs"/>
    <x v="323"/>
    <n v="542.94000000000005"/>
    <n v="3"/>
    <x v="0"/>
    <n v="141.1644"/>
    <x v="30"/>
    <x v="8"/>
    <x v="1"/>
  </r>
  <r>
    <x v="2288"/>
    <x v="165"/>
    <d v="2017-12-25T00:00:00"/>
    <s v="First Class"/>
    <s v="RM-19675"/>
    <s v="Robert Marley"/>
    <x v="2"/>
    <x v="0"/>
    <x v="1"/>
    <x v="1"/>
    <n v="90049"/>
    <x v="1"/>
    <s v="TEC-CO-10001449"/>
    <s v="Technology"/>
    <s v="Copiers"/>
    <x v="306"/>
    <n v="2879.9520000000002"/>
    <n v="6"/>
    <x v="2"/>
    <n v="1007.9832"/>
    <x v="16"/>
    <x v="4"/>
    <x v="3"/>
  </r>
  <r>
    <x v="2288"/>
    <x v="165"/>
    <d v="2017-12-25T00:00:00"/>
    <s v="First Class"/>
    <s v="RM-19675"/>
    <s v="Robert Marley"/>
    <x v="2"/>
    <x v="0"/>
    <x v="1"/>
    <x v="1"/>
    <n v="90049"/>
    <x v="1"/>
    <s v="OFF-BI-10001670"/>
    <s v="Office Supplies"/>
    <s v="Binders"/>
    <x v="443"/>
    <n v="90.48"/>
    <n v="3"/>
    <x v="2"/>
    <n v="33.93"/>
    <x v="16"/>
    <x v="4"/>
    <x v="3"/>
  </r>
  <r>
    <x v="2289"/>
    <x v="348"/>
    <d v="2015-10-08T00:00:00"/>
    <s v="Second Class"/>
    <s v="SF-20965"/>
    <s v="Sylvia Foulston"/>
    <x v="1"/>
    <x v="0"/>
    <x v="40"/>
    <x v="13"/>
    <n v="19805"/>
    <x v="3"/>
    <s v="OFF-ST-10001328"/>
    <s v="Office Supplies"/>
    <s v="Storage"/>
    <x v="178"/>
    <n v="77.55"/>
    <n v="5"/>
    <x v="0"/>
    <n v="21.713999999999999"/>
    <x v="5"/>
    <x v="2"/>
    <x v="1"/>
  </r>
  <r>
    <x v="2290"/>
    <x v="428"/>
    <d v="2017-09-14T00:00:00"/>
    <s v="Standard Class"/>
    <s v="SO-20335"/>
    <s v="Sean O'Donnell"/>
    <x v="0"/>
    <x v="0"/>
    <x v="29"/>
    <x v="18"/>
    <n v="38401"/>
    <x v="0"/>
    <s v="OFF-SU-10001225"/>
    <s v="Office Supplies"/>
    <s v="Supplies"/>
    <x v="327"/>
    <n v="8.8320000000000007"/>
    <n v="3"/>
    <x v="2"/>
    <n v="-1.9872000000000001"/>
    <x v="3"/>
    <x v="8"/>
    <x v="3"/>
  </r>
  <r>
    <x v="2290"/>
    <x v="428"/>
    <d v="2017-09-14T00:00:00"/>
    <s v="Standard Class"/>
    <s v="SO-20335"/>
    <s v="Sean O'Donnell"/>
    <x v="0"/>
    <x v="0"/>
    <x v="29"/>
    <x v="18"/>
    <n v="38401"/>
    <x v="0"/>
    <s v="OFF-PA-10000357"/>
    <s v="Office Supplies"/>
    <s v="Paper"/>
    <x v="1228"/>
    <n v="177.536"/>
    <n v="4"/>
    <x v="2"/>
    <n v="62.137599999999999"/>
    <x v="3"/>
    <x v="8"/>
    <x v="3"/>
  </r>
  <r>
    <x v="2290"/>
    <x v="428"/>
    <d v="2017-09-14T00:00:00"/>
    <s v="Standard Class"/>
    <s v="SO-20335"/>
    <s v="Sean O'Donnell"/>
    <x v="0"/>
    <x v="0"/>
    <x v="29"/>
    <x v="18"/>
    <n v="38401"/>
    <x v="0"/>
    <s v="OFF-ST-10000046"/>
    <s v="Office Supplies"/>
    <s v="Storage"/>
    <x v="764"/>
    <n v="258.48"/>
    <n v="2"/>
    <x v="2"/>
    <n v="-3.2309999999999999"/>
    <x v="3"/>
    <x v="8"/>
    <x v="3"/>
  </r>
  <r>
    <x v="2290"/>
    <x v="428"/>
    <d v="2017-09-14T00:00:00"/>
    <s v="Standard Class"/>
    <s v="SO-20335"/>
    <s v="Sean O'Donnell"/>
    <x v="0"/>
    <x v="0"/>
    <x v="29"/>
    <x v="18"/>
    <n v="38401"/>
    <x v="0"/>
    <s v="FUR-FU-10000023"/>
    <s v="Furniture"/>
    <s v="Furnishings"/>
    <x v="325"/>
    <n v="14.135999999999999"/>
    <n v="3"/>
    <x v="2"/>
    <n v="4.2408000000000001"/>
    <x v="3"/>
    <x v="8"/>
    <x v="3"/>
  </r>
  <r>
    <x v="2291"/>
    <x v="373"/>
    <d v="2016-11-18T00:00:00"/>
    <s v="Standard Class"/>
    <s v="CK-12760"/>
    <s v="Cyma Kinney"/>
    <x v="1"/>
    <x v="0"/>
    <x v="20"/>
    <x v="15"/>
    <n v="10011"/>
    <x v="3"/>
    <s v="OFF-ST-10003455"/>
    <s v="Office Supplies"/>
    <s v="Storage"/>
    <x v="171"/>
    <n v="77.55"/>
    <n v="5"/>
    <x v="0"/>
    <n v="20.163"/>
    <x v="7"/>
    <x v="0"/>
    <x v="0"/>
  </r>
  <r>
    <x v="2291"/>
    <x v="373"/>
    <d v="2016-11-18T00:00:00"/>
    <s v="Standard Class"/>
    <s v="CK-12760"/>
    <s v="Cyma Kinney"/>
    <x v="1"/>
    <x v="0"/>
    <x v="20"/>
    <x v="15"/>
    <n v="10011"/>
    <x v="3"/>
    <s v="OFF-ST-10000876"/>
    <s v="Office Supplies"/>
    <s v="Storage"/>
    <x v="254"/>
    <n v="24.88"/>
    <n v="2"/>
    <x v="0"/>
    <n v="6.9664000000000001"/>
    <x v="7"/>
    <x v="0"/>
    <x v="0"/>
  </r>
  <r>
    <x v="2291"/>
    <x v="373"/>
    <d v="2016-11-18T00:00:00"/>
    <s v="Standard Class"/>
    <s v="CK-12760"/>
    <s v="Cyma Kinney"/>
    <x v="1"/>
    <x v="0"/>
    <x v="20"/>
    <x v="15"/>
    <n v="10011"/>
    <x v="3"/>
    <s v="OFF-AR-10003582"/>
    <s v="Office Supplies"/>
    <s v="Art"/>
    <x v="1460"/>
    <n v="140.75"/>
    <n v="5"/>
    <x v="0"/>
    <n v="39.409999999999997"/>
    <x v="7"/>
    <x v="0"/>
    <x v="0"/>
  </r>
  <r>
    <x v="2291"/>
    <x v="373"/>
    <d v="2016-11-18T00:00:00"/>
    <s v="Standard Class"/>
    <s v="CK-12760"/>
    <s v="Cyma Kinney"/>
    <x v="1"/>
    <x v="0"/>
    <x v="20"/>
    <x v="15"/>
    <n v="10011"/>
    <x v="3"/>
    <s v="OFF-ST-10004258"/>
    <s v="Office Supplies"/>
    <s v="Storage"/>
    <x v="761"/>
    <n v="36.630000000000003"/>
    <n v="3"/>
    <x v="0"/>
    <n v="9.8901000000000003"/>
    <x v="7"/>
    <x v="0"/>
    <x v="0"/>
  </r>
  <r>
    <x v="2292"/>
    <x v="52"/>
    <d v="2015-10-15T00:00:00"/>
    <s v="Same Day"/>
    <s v="GA-14725"/>
    <s v="Guy Armstrong"/>
    <x v="0"/>
    <x v="0"/>
    <x v="340"/>
    <x v="12"/>
    <n v="48858"/>
    <x v="2"/>
    <s v="FUR-FU-10000719"/>
    <s v="Furniture"/>
    <s v="Furnishings"/>
    <x v="1673"/>
    <n v="17.14"/>
    <n v="2"/>
    <x v="0"/>
    <n v="6.1703999999999999"/>
    <x v="4"/>
    <x v="2"/>
    <x v="1"/>
  </r>
  <r>
    <x v="2293"/>
    <x v="646"/>
    <d v="2017-08-08T00:00:00"/>
    <s v="Second Class"/>
    <s v="BD-11725"/>
    <s v="Bruce Degenhardt"/>
    <x v="0"/>
    <x v="0"/>
    <x v="8"/>
    <x v="1"/>
    <n v="94122"/>
    <x v="1"/>
    <s v="OFF-LA-10001297"/>
    <s v="Office Supplies"/>
    <s v="Labels"/>
    <x v="488"/>
    <n v="51.75"/>
    <n v="5"/>
    <x v="0"/>
    <n v="24.84"/>
    <x v="21"/>
    <x v="6"/>
    <x v="3"/>
  </r>
  <r>
    <x v="2293"/>
    <x v="646"/>
    <d v="2017-08-08T00:00:00"/>
    <s v="Second Class"/>
    <s v="BD-11725"/>
    <s v="Bruce Degenhardt"/>
    <x v="0"/>
    <x v="0"/>
    <x v="8"/>
    <x v="1"/>
    <n v="94122"/>
    <x v="1"/>
    <s v="FUR-FU-10000723"/>
    <s v="Furniture"/>
    <s v="Furnishings"/>
    <x v="480"/>
    <n v="123.96"/>
    <n v="3"/>
    <x v="0"/>
    <n v="11.1564"/>
    <x v="21"/>
    <x v="6"/>
    <x v="3"/>
  </r>
  <r>
    <x v="2294"/>
    <x v="291"/>
    <d v="2015-08-26T00:00:00"/>
    <s v="Standard Class"/>
    <s v="DS-13180"/>
    <s v="David Smith"/>
    <x v="1"/>
    <x v="0"/>
    <x v="8"/>
    <x v="1"/>
    <n v="94122"/>
    <x v="1"/>
    <s v="FUR-BO-10003893"/>
    <s v="Furniture"/>
    <s v="Bookcases"/>
    <x v="1674"/>
    <n v="586.39800000000002"/>
    <n v="6"/>
    <x v="11"/>
    <n v="34.494"/>
    <x v="30"/>
    <x v="6"/>
    <x v="1"/>
  </r>
  <r>
    <x v="2294"/>
    <x v="291"/>
    <d v="2015-08-26T00:00:00"/>
    <s v="Standard Class"/>
    <s v="DS-13180"/>
    <s v="David Smith"/>
    <x v="1"/>
    <x v="0"/>
    <x v="8"/>
    <x v="1"/>
    <n v="94122"/>
    <x v="1"/>
    <s v="OFF-ST-10000736"/>
    <s v="Office Supplies"/>
    <s v="Storage"/>
    <x v="460"/>
    <n v="80.98"/>
    <n v="1"/>
    <x v="0"/>
    <n v="3.2391999999999999"/>
    <x v="30"/>
    <x v="6"/>
    <x v="1"/>
  </r>
  <r>
    <x v="2295"/>
    <x v="846"/>
    <d v="2017-03-17T00:00:00"/>
    <s v="Standard Class"/>
    <s v="BS-11380"/>
    <s v="Bill Stewart"/>
    <x v="1"/>
    <x v="0"/>
    <x v="8"/>
    <x v="1"/>
    <n v="94122"/>
    <x v="1"/>
    <s v="OFF-ST-10000736"/>
    <s v="Office Supplies"/>
    <s v="Storage"/>
    <x v="460"/>
    <n v="242.94"/>
    <n v="3"/>
    <x v="0"/>
    <n v="9.7175999999999991"/>
    <x v="1"/>
    <x v="10"/>
    <x v="3"/>
  </r>
  <r>
    <x v="2296"/>
    <x v="842"/>
    <d v="2017-04-29T00:00:00"/>
    <s v="First Class"/>
    <s v="AP-10915"/>
    <s v="Arthur Prichep"/>
    <x v="0"/>
    <x v="0"/>
    <x v="1"/>
    <x v="1"/>
    <n v="90045"/>
    <x v="1"/>
    <s v="OFF-AR-10003373"/>
    <s v="Office Supplies"/>
    <s v="Art"/>
    <x v="290"/>
    <n v="123.92"/>
    <n v="4"/>
    <x v="0"/>
    <n v="33.458399999999997"/>
    <x v="8"/>
    <x v="3"/>
    <x v="3"/>
  </r>
  <r>
    <x v="2296"/>
    <x v="842"/>
    <d v="2017-04-29T00:00:00"/>
    <s v="First Class"/>
    <s v="AP-10915"/>
    <s v="Arthur Prichep"/>
    <x v="0"/>
    <x v="0"/>
    <x v="1"/>
    <x v="1"/>
    <n v="90045"/>
    <x v="1"/>
    <s v="OFF-AR-10000390"/>
    <s v="Office Supplies"/>
    <s v="Art"/>
    <x v="105"/>
    <n v="12.39"/>
    <n v="3"/>
    <x v="0"/>
    <n v="5.6993999999999998"/>
    <x v="8"/>
    <x v="3"/>
    <x v="3"/>
  </r>
  <r>
    <x v="2296"/>
    <x v="842"/>
    <d v="2017-04-29T00:00:00"/>
    <s v="First Class"/>
    <s v="AP-10915"/>
    <s v="Arthur Prichep"/>
    <x v="0"/>
    <x v="0"/>
    <x v="1"/>
    <x v="1"/>
    <n v="90045"/>
    <x v="1"/>
    <s v="OFF-AR-10001725"/>
    <s v="Office Supplies"/>
    <s v="Art"/>
    <x v="1549"/>
    <n v="47.3"/>
    <n v="2"/>
    <x v="0"/>
    <n v="12.298"/>
    <x v="8"/>
    <x v="3"/>
    <x v="3"/>
  </r>
  <r>
    <x v="2297"/>
    <x v="108"/>
    <d v="2016-09-16T00:00:00"/>
    <s v="Standard Class"/>
    <s v="JF-15565"/>
    <s v="Jill Fjeld"/>
    <x v="0"/>
    <x v="0"/>
    <x v="311"/>
    <x v="17"/>
    <n v="23602"/>
    <x v="0"/>
    <s v="TEC-CO-10001943"/>
    <s v="Technology"/>
    <s v="Copiers"/>
    <x v="1675"/>
    <n v="1599.92"/>
    <n v="8"/>
    <x v="0"/>
    <n v="751.9624"/>
    <x v="2"/>
    <x v="8"/>
    <x v="0"/>
  </r>
  <r>
    <x v="2297"/>
    <x v="108"/>
    <d v="2016-09-16T00:00:00"/>
    <s v="Standard Class"/>
    <s v="JF-15565"/>
    <s v="Jill Fjeld"/>
    <x v="0"/>
    <x v="0"/>
    <x v="311"/>
    <x v="17"/>
    <n v="23602"/>
    <x v="0"/>
    <s v="OFF-EN-10002312"/>
    <s v="Office Supplies"/>
    <s v="Envelopes"/>
    <x v="1462"/>
    <n v="11.09"/>
    <n v="1"/>
    <x v="0"/>
    <n v="5.4340999999999999"/>
    <x v="2"/>
    <x v="8"/>
    <x v="0"/>
  </r>
  <r>
    <x v="2298"/>
    <x v="760"/>
    <d v="2017-10-24T00:00:00"/>
    <s v="Second Class"/>
    <s v="HA-14905"/>
    <s v="Helen Abelman"/>
    <x v="0"/>
    <x v="0"/>
    <x v="299"/>
    <x v="22"/>
    <n v="80525"/>
    <x v="1"/>
    <s v="OFF-BI-10000831"/>
    <s v="Office Supplies"/>
    <s v="Binders"/>
    <x v="446"/>
    <n v="3.1680000000000001"/>
    <n v="4"/>
    <x v="6"/>
    <n v="-2.5344000000000002"/>
    <x v="6"/>
    <x v="2"/>
    <x v="3"/>
  </r>
  <r>
    <x v="2298"/>
    <x v="760"/>
    <d v="2017-10-24T00:00:00"/>
    <s v="Second Class"/>
    <s v="HA-14905"/>
    <s v="Helen Abelman"/>
    <x v="0"/>
    <x v="0"/>
    <x v="299"/>
    <x v="22"/>
    <n v="80525"/>
    <x v="1"/>
    <s v="FUR-CH-10000749"/>
    <s v="Furniture"/>
    <s v="Chairs"/>
    <x v="1676"/>
    <n v="579.13599999999997"/>
    <n v="4"/>
    <x v="2"/>
    <n v="-28.956800000000001"/>
    <x v="6"/>
    <x v="2"/>
    <x v="3"/>
  </r>
  <r>
    <x v="2299"/>
    <x v="991"/>
    <d v="2015-08-06T00:00:00"/>
    <s v="Standard Class"/>
    <s v="Co-12640"/>
    <s v="Corey-Lock"/>
    <x v="0"/>
    <x v="0"/>
    <x v="4"/>
    <x v="4"/>
    <n v="98105"/>
    <x v="1"/>
    <s v="OFF-BI-10002003"/>
    <s v="Office Supplies"/>
    <s v="Binders"/>
    <x v="1393"/>
    <n v="6.3680000000000003"/>
    <n v="2"/>
    <x v="2"/>
    <n v="2.1492"/>
    <x v="28"/>
    <x v="6"/>
    <x v="1"/>
  </r>
  <r>
    <x v="2299"/>
    <x v="991"/>
    <d v="2015-08-06T00:00:00"/>
    <s v="Standard Class"/>
    <s v="Co-12640"/>
    <s v="Corey-Lock"/>
    <x v="0"/>
    <x v="0"/>
    <x v="4"/>
    <x v="4"/>
    <n v="98105"/>
    <x v="1"/>
    <s v="TEC-MA-10001972"/>
    <s v="Technology"/>
    <s v="Machines"/>
    <x v="1478"/>
    <n v="558.4"/>
    <n v="2"/>
    <x v="2"/>
    <n v="41.88"/>
    <x v="28"/>
    <x v="6"/>
    <x v="1"/>
  </r>
  <r>
    <x v="2300"/>
    <x v="399"/>
    <d v="2016-08-16T00:00:00"/>
    <s v="Standard Class"/>
    <s v="BC-11125"/>
    <s v="Becky Castell"/>
    <x v="2"/>
    <x v="0"/>
    <x v="20"/>
    <x v="15"/>
    <n v="10011"/>
    <x v="3"/>
    <s v="FUR-CH-10000225"/>
    <s v="Furniture"/>
    <s v="Chairs"/>
    <x v="406"/>
    <n v="145.76400000000001"/>
    <n v="2"/>
    <x v="9"/>
    <n v="-8.0980000000000008"/>
    <x v="1"/>
    <x v="6"/>
    <x v="0"/>
  </r>
  <r>
    <x v="2301"/>
    <x v="992"/>
    <d v="2014-06-05T00:00:00"/>
    <s v="Standard Class"/>
    <s v="EB-13840"/>
    <s v="Ellis Ballard"/>
    <x v="1"/>
    <x v="0"/>
    <x v="102"/>
    <x v="17"/>
    <n v="23223"/>
    <x v="0"/>
    <s v="OFF-PA-10001622"/>
    <s v="Office Supplies"/>
    <s v="Paper"/>
    <x v="702"/>
    <n v="13.62"/>
    <n v="3"/>
    <x v="0"/>
    <n v="6.1289999999999996"/>
    <x v="17"/>
    <x v="5"/>
    <x v="2"/>
  </r>
  <r>
    <x v="2302"/>
    <x v="993"/>
    <d v="2016-05-01T00:00:00"/>
    <s v="Standard Class"/>
    <s v="DB-13360"/>
    <s v="Dennis Bolton"/>
    <x v="2"/>
    <x v="0"/>
    <x v="20"/>
    <x v="15"/>
    <n v="10009"/>
    <x v="3"/>
    <s v="FUR-CH-10004983"/>
    <s v="Furniture"/>
    <s v="Chairs"/>
    <x v="1569"/>
    <n v="434.64600000000002"/>
    <n v="3"/>
    <x v="9"/>
    <n v="62.782200000000003"/>
    <x v="20"/>
    <x v="3"/>
    <x v="0"/>
  </r>
  <r>
    <x v="2303"/>
    <x v="304"/>
    <d v="2017-05-19T00:00:00"/>
    <s v="Standard Class"/>
    <s v="KB-16585"/>
    <s v="Ken Black"/>
    <x v="1"/>
    <x v="0"/>
    <x v="4"/>
    <x v="4"/>
    <n v="98103"/>
    <x v="1"/>
    <s v="OFF-PA-10003228"/>
    <s v="Office Supplies"/>
    <s v="Paper"/>
    <x v="1677"/>
    <n v="440.19"/>
    <n v="9"/>
    <x v="0"/>
    <n v="206.88929999999999"/>
    <x v="19"/>
    <x v="5"/>
    <x v="3"/>
  </r>
  <r>
    <x v="2303"/>
    <x v="304"/>
    <d v="2017-05-19T00:00:00"/>
    <s v="Standard Class"/>
    <s v="KB-16585"/>
    <s v="Ken Black"/>
    <x v="1"/>
    <x v="0"/>
    <x v="4"/>
    <x v="4"/>
    <n v="98103"/>
    <x v="1"/>
    <s v="OFF-SU-10004498"/>
    <s v="Office Supplies"/>
    <s v="Supplies"/>
    <x v="505"/>
    <n v="64.400000000000006"/>
    <n v="5"/>
    <x v="0"/>
    <n v="1.9319999999999999"/>
    <x v="19"/>
    <x v="5"/>
    <x v="3"/>
  </r>
  <r>
    <x v="2304"/>
    <x v="798"/>
    <d v="2017-04-12T00:00:00"/>
    <s v="Standard Class"/>
    <s v="AH-10120"/>
    <s v="Adrian Hane"/>
    <x v="2"/>
    <x v="0"/>
    <x v="8"/>
    <x v="1"/>
    <n v="94110"/>
    <x v="1"/>
    <s v="OFF-PA-10001878"/>
    <s v="Office Supplies"/>
    <s v="Paper"/>
    <x v="1170"/>
    <n v="244.55"/>
    <n v="5"/>
    <x v="0"/>
    <n v="114.9385"/>
    <x v="0"/>
    <x v="3"/>
    <x v="3"/>
  </r>
  <r>
    <x v="2304"/>
    <x v="798"/>
    <d v="2017-04-12T00:00:00"/>
    <s v="Standard Class"/>
    <s v="AH-10120"/>
    <s v="Adrian Hane"/>
    <x v="2"/>
    <x v="0"/>
    <x v="8"/>
    <x v="1"/>
    <n v="94110"/>
    <x v="1"/>
    <s v="OFF-PA-10002923"/>
    <s v="Office Supplies"/>
    <s v="Paper"/>
    <x v="1426"/>
    <n v="195.76"/>
    <n v="4"/>
    <x v="0"/>
    <n v="97.88"/>
    <x v="0"/>
    <x v="3"/>
    <x v="3"/>
  </r>
  <r>
    <x v="2305"/>
    <x v="922"/>
    <d v="2017-02-23T00:00:00"/>
    <s v="Standard Class"/>
    <s v="GH-14410"/>
    <s v="Gary Hansen"/>
    <x v="2"/>
    <x v="0"/>
    <x v="275"/>
    <x v="30"/>
    <n v="8861"/>
    <x v="3"/>
    <s v="OFF-PA-10001838"/>
    <s v="Office Supplies"/>
    <s v="Paper"/>
    <x v="1008"/>
    <n v="11.76"/>
    <n v="2"/>
    <x v="0"/>
    <n v="5.7624000000000004"/>
    <x v="11"/>
    <x v="11"/>
    <x v="3"/>
  </r>
  <r>
    <x v="2305"/>
    <x v="922"/>
    <d v="2017-02-23T00:00:00"/>
    <s v="Standard Class"/>
    <s v="GH-14410"/>
    <s v="Gary Hansen"/>
    <x v="2"/>
    <x v="0"/>
    <x v="275"/>
    <x v="30"/>
    <n v="8861"/>
    <x v="3"/>
    <s v="OFF-ST-10003123"/>
    <s v="Office Supplies"/>
    <s v="Storage"/>
    <x v="1277"/>
    <n v="166.45"/>
    <n v="5"/>
    <x v="0"/>
    <n v="39.948"/>
    <x v="11"/>
    <x v="11"/>
    <x v="3"/>
  </r>
  <r>
    <x v="2306"/>
    <x v="92"/>
    <d v="2017-06-26T00:00:00"/>
    <s v="Second Class"/>
    <s v="KT-16480"/>
    <s v="Kean Thornton"/>
    <x v="0"/>
    <x v="0"/>
    <x v="8"/>
    <x v="1"/>
    <n v="94110"/>
    <x v="1"/>
    <s v="OFF-FA-10001332"/>
    <s v="Office Supplies"/>
    <s v="Fasteners"/>
    <x v="1570"/>
    <n v="2.88"/>
    <n v="1"/>
    <x v="0"/>
    <n v="1.3535999999999999"/>
    <x v="16"/>
    <x v="1"/>
    <x v="3"/>
  </r>
  <r>
    <x v="2307"/>
    <x v="952"/>
    <d v="2014-05-10T00:00:00"/>
    <s v="Standard Class"/>
    <s v="KH-16330"/>
    <s v="Katharine Harms"/>
    <x v="1"/>
    <x v="0"/>
    <x v="210"/>
    <x v="10"/>
    <n v="61032"/>
    <x v="2"/>
    <s v="OFF-ST-10003442"/>
    <s v="Office Supplies"/>
    <s v="Storage"/>
    <x v="86"/>
    <n v="45.247999999999998"/>
    <n v="2"/>
    <x v="2"/>
    <n v="3.9592000000000001"/>
    <x v="5"/>
    <x v="5"/>
    <x v="2"/>
  </r>
  <r>
    <x v="2308"/>
    <x v="910"/>
    <d v="2015-05-07T00:00:00"/>
    <s v="Standard Class"/>
    <s v="SV-20785"/>
    <s v="Stewart Visinsky"/>
    <x v="0"/>
    <x v="0"/>
    <x v="10"/>
    <x v="9"/>
    <n v="19140"/>
    <x v="3"/>
    <s v="OFF-AR-10001468"/>
    <s v="Office Supplies"/>
    <s v="Art"/>
    <x v="725"/>
    <n v="59.904000000000003"/>
    <n v="2"/>
    <x v="2"/>
    <n v="14.2272"/>
    <x v="21"/>
    <x v="5"/>
    <x v="1"/>
  </r>
  <r>
    <x v="2308"/>
    <x v="910"/>
    <d v="2015-05-07T00:00:00"/>
    <s v="Standard Class"/>
    <s v="SV-20785"/>
    <s v="Stewart Visinsky"/>
    <x v="0"/>
    <x v="0"/>
    <x v="10"/>
    <x v="9"/>
    <n v="19140"/>
    <x v="3"/>
    <s v="OFF-AP-10003266"/>
    <s v="Office Supplies"/>
    <s v="Appliances"/>
    <x v="667"/>
    <n v="23.696000000000002"/>
    <n v="2"/>
    <x v="2"/>
    <n v="6.5164"/>
    <x v="21"/>
    <x v="5"/>
    <x v="1"/>
  </r>
  <r>
    <x v="2308"/>
    <x v="910"/>
    <d v="2015-05-07T00:00:00"/>
    <s v="Standard Class"/>
    <s v="SV-20785"/>
    <s v="Stewart Visinsky"/>
    <x v="0"/>
    <x v="0"/>
    <x v="10"/>
    <x v="9"/>
    <n v="19140"/>
    <x v="3"/>
    <s v="OFF-PA-10002230"/>
    <s v="Office Supplies"/>
    <s v="Paper"/>
    <x v="389"/>
    <n v="7.968"/>
    <n v="2"/>
    <x v="2"/>
    <n v="2.8883999999999999"/>
    <x v="21"/>
    <x v="5"/>
    <x v="1"/>
  </r>
  <r>
    <x v="2308"/>
    <x v="910"/>
    <d v="2015-05-07T00:00:00"/>
    <s v="Standard Class"/>
    <s v="SV-20785"/>
    <s v="Stewart Visinsky"/>
    <x v="0"/>
    <x v="0"/>
    <x v="10"/>
    <x v="9"/>
    <n v="19140"/>
    <x v="3"/>
    <s v="OFF-AP-10003622"/>
    <s v="Office Supplies"/>
    <s v="Appliances"/>
    <x v="190"/>
    <n v="18.2"/>
    <n v="7"/>
    <x v="2"/>
    <n v="2.0474999999999999"/>
    <x v="21"/>
    <x v="5"/>
    <x v="1"/>
  </r>
  <r>
    <x v="2308"/>
    <x v="910"/>
    <d v="2015-05-07T00:00:00"/>
    <s v="Standard Class"/>
    <s v="SV-20785"/>
    <s v="Stewart Visinsky"/>
    <x v="0"/>
    <x v="0"/>
    <x v="10"/>
    <x v="9"/>
    <n v="19140"/>
    <x v="3"/>
    <s v="TEC-AC-10001542"/>
    <s v="Technology"/>
    <s v="Accessories"/>
    <x v="1678"/>
    <n v="27.552"/>
    <n v="3"/>
    <x v="2"/>
    <n v="-0.34439999999999998"/>
    <x v="21"/>
    <x v="5"/>
    <x v="1"/>
  </r>
  <r>
    <x v="2308"/>
    <x v="910"/>
    <d v="2015-05-07T00:00:00"/>
    <s v="Standard Class"/>
    <s v="SV-20785"/>
    <s v="Stewart Visinsky"/>
    <x v="0"/>
    <x v="0"/>
    <x v="10"/>
    <x v="9"/>
    <n v="19140"/>
    <x v="3"/>
    <s v="FUR-CH-10002965"/>
    <s v="Furniture"/>
    <s v="Chairs"/>
    <x v="229"/>
    <n v="844.11599999999999"/>
    <n v="6"/>
    <x v="4"/>
    <n v="-36.176400000000001"/>
    <x v="21"/>
    <x v="5"/>
    <x v="1"/>
  </r>
  <r>
    <x v="2308"/>
    <x v="910"/>
    <d v="2015-05-07T00:00:00"/>
    <s v="Standard Class"/>
    <s v="SV-20785"/>
    <s v="Stewart Visinsky"/>
    <x v="0"/>
    <x v="0"/>
    <x v="10"/>
    <x v="9"/>
    <n v="19140"/>
    <x v="3"/>
    <s v="OFF-ST-10000563"/>
    <s v="Office Supplies"/>
    <s v="Storage"/>
    <x v="903"/>
    <n v="76.751999999999995"/>
    <n v="3"/>
    <x v="2"/>
    <n v="-9.5939999999999994"/>
    <x v="21"/>
    <x v="5"/>
    <x v="1"/>
  </r>
  <r>
    <x v="2309"/>
    <x v="31"/>
    <d v="2016-09-22T00:00:00"/>
    <s v="Standard Class"/>
    <s v="PO-18850"/>
    <s v="Patrick O'Brill"/>
    <x v="0"/>
    <x v="0"/>
    <x v="108"/>
    <x v="2"/>
    <n v="32216"/>
    <x v="0"/>
    <s v="OFF-LA-10002787"/>
    <s v="Office Supplies"/>
    <s v="Labels"/>
    <x v="547"/>
    <n v="3"/>
    <n v="1"/>
    <x v="2"/>
    <n v="1.05"/>
    <x v="15"/>
    <x v="8"/>
    <x v="0"/>
  </r>
  <r>
    <x v="2310"/>
    <x v="897"/>
    <d v="2016-09-26T00:00:00"/>
    <s v="Standard Class"/>
    <s v="AC-10450"/>
    <s v="Amy Cox"/>
    <x v="0"/>
    <x v="0"/>
    <x v="95"/>
    <x v="2"/>
    <n v="33024"/>
    <x v="0"/>
    <s v="OFF-BI-10004022"/>
    <s v="Office Supplies"/>
    <s v="Binders"/>
    <x v="755"/>
    <n v="7.5060000000000002"/>
    <n v="9"/>
    <x v="6"/>
    <n v="-6.0048000000000004"/>
    <x v="6"/>
    <x v="8"/>
    <x v="0"/>
  </r>
  <r>
    <x v="2310"/>
    <x v="897"/>
    <d v="2016-09-26T00:00:00"/>
    <s v="Standard Class"/>
    <s v="AC-10450"/>
    <s v="Amy Cox"/>
    <x v="0"/>
    <x v="0"/>
    <x v="95"/>
    <x v="2"/>
    <n v="33024"/>
    <x v="0"/>
    <s v="OFF-LA-10001158"/>
    <s v="Office Supplies"/>
    <s v="Labels"/>
    <x v="322"/>
    <n v="16.559999999999999"/>
    <n v="2"/>
    <x v="2"/>
    <n v="5.7960000000000003"/>
    <x v="6"/>
    <x v="8"/>
    <x v="0"/>
  </r>
  <r>
    <x v="2311"/>
    <x v="994"/>
    <d v="2016-01-17T00:00:00"/>
    <s v="Standard Class"/>
    <s v="KB-16585"/>
    <s v="Ken Black"/>
    <x v="1"/>
    <x v="0"/>
    <x v="4"/>
    <x v="4"/>
    <n v="98115"/>
    <x v="1"/>
    <s v="FUR-FU-10000076"/>
    <s v="Furniture"/>
    <s v="Furnishings"/>
    <x v="884"/>
    <n v="79.92"/>
    <n v="4"/>
    <x v="0"/>
    <n v="34.365600000000001"/>
    <x v="13"/>
    <x v="9"/>
    <x v="0"/>
  </r>
  <r>
    <x v="2311"/>
    <x v="994"/>
    <d v="2016-01-17T00:00:00"/>
    <s v="Standard Class"/>
    <s v="KB-16585"/>
    <s v="Ken Black"/>
    <x v="1"/>
    <x v="0"/>
    <x v="4"/>
    <x v="4"/>
    <n v="98115"/>
    <x v="1"/>
    <s v="TEC-AC-10002335"/>
    <s v="Technology"/>
    <s v="Accessories"/>
    <x v="343"/>
    <n v="69.98"/>
    <n v="2"/>
    <x v="0"/>
    <n v="13.296200000000001"/>
    <x v="13"/>
    <x v="9"/>
    <x v="0"/>
  </r>
  <r>
    <x v="2312"/>
    <x v="636"/>
    <d v="2017-05-11T00:00:00"/>
    <s v="Standard Class"/>
    <s v="DB-13555"/>
    <s v="Dorothy Badders"/>
    <x v="1"/>
    <x v="0"/>
    <x v="5"/>
    <x v="5"/>
    <n v="76106"/>
    <x v="2"/>
    <s v="OFF-BI-10002827"/>
    <s v="Office Supplies"/>
    <s v="Binders"/>
    <x v="554"/>
    <n v="11.06"/>
    <n v="10"/>
    <x v="3"/>
    <n v="-18.802"/>
    <x v="24"/>
    <x v="5"/>
    <x v="3"/>
  </r>
  <r>
    <x v="2312"/>
    <x v="636"/>
    <d v="2017-05-11T00:00:00"/>
    <s v="Standard Class"/>
    <s v="DB-13555"/>
    <s v="Dorothy Badders"/>
    <x v="1"/>
    <x v="0"/>
    <x v="5"/>
    <x v="5"/>
    <n v="76106"/>
    <x v="2"/>
    <s v="FUR-BO-10001601"/>
    <s v="Furniture"/>
    <s v="Bookcases"/>
    <x v="419"/>
    <n v="623.46479999999997"/>
    <n v="7"/>
    <x v="8"/>
    <n v="-119.1918"/>
    <x v="24"/>
    <x v="5"/>
    <x v="3"/>
  </r>
  <r>
    <x v="2312"/>
    <x v="636"/>
    <d v="2017-05-11T00:00:00"/>
    <s v="Standard Class"/>
    <s v="DB-13555"/>
    <s v="Dorothy Badders"/>
    <x v="1"/>
    <x v="0"/>
    <x v="5"/>
    <x v="5"/>
    <n v="76106"/>
    <x v="2"/>
    <s v="OFF-ST-10001932"/>
    <s v="Office Supplies"/>
    <s v="Storage"/>
    <x v="1650"/>
    <n v="772.68"/>
    <n v="5"/>
    <x v="2"/>
    <n v="-57.951000000000001"/>
    <x v="24"/>
    <x v="5"/>
    <x v="3"/>
  </r>
  <r>
    <x v="2313"/>
    <x v="995"/>
    <d v="2016-08-06T00:00:00"/>
    <s v="Standard Class"/>
    <s v="KL-16645"/>
    <s v="Ken Lonsdale"/>
    <x v="0"/>
    <x v="0"/>
    <x v="66"/>
    <x v="12"/>
    <n v="48205"/>
    <x v="2"/>
    <s v="OFF-AP-10001005"/>
    <s v="Office Supplies"/>
    <s v="Appliances"/>
    <x v="1140"/>
    <n v="283.14"/>
    <n v="4"/>
    <x v="9"/>
    <n v="72.358000000000004"/>
    <x v="23"/>
    <x v="7"/>
    <x v="0"/>
  </r>
  <r>
    <x v="2313"/>
    <x v="995"/>
    <d v="2016-08-06T00:00:00"/>
    <s v="Standard Class"/>
    <s v="KL-16645"/>
    <s v="Ken Lonsdale"/>
    <x v="0"/>
    <x v="0"/>
    <x v="66"/>
    <x v="12"/>
    <n v="48205"/>
    <x v="2"/>
    <s v="TEC-PH-10004042"/>
    <s v="Technology"/>
    <s v="Phones"/>
    <x v="558"/>
    <n v="635.96"/>
    <n v="4"/>
    <x v="0"/>
    <n v="165.34960000000001"/>
    <x v="23"/>
    <x v="7"/>
    <x v="0"/>
  </r>
  <r>
    <x v="2313"/>
    <x v="995"/>
    <d v="2016-08-06T00:00:00"/>
    <s v="Standard Class"/>
    <s v="KL-16645"/>
    <s v="Ken Lonsdale"/>
    <x v="0"/>
    <x v="0"/>
    <x v="66"/>
    <x v="12"/>
    <n v="48205"/>
    <x v="2"/>
    <s v="TEC-PH-10001079"/>
    <s v="Technology"/>
    <s v="Phones"/>
    <x v="1255"/>
    <n v="118.99"/>
    <n v="1"/>
    <x v="0"/>
    <n v="33.3172"/>
    <x v="23"/>
    <x v="7"/>
    <x v="0"/>
  </r>
  <r>
    <x v="2313"/>
    <x v="995"/>
    <d v="2016-08-06T00:00:00"/>
    <s v="Standard Class"/>
    <s v="KL-16645"/>
    <s v="Ken Lonsdale"/>
    <x v="0"/>
    <x v="0"/>
    <x v="66"/>
    <x v="12"/>
    <n v="48205"/>
    <x v="2"/>
    <s v="FUR-FU-10002918"/>
    <s v="Furniture"/>
    <s v="Furnishings"/>
    <x v="269"/>
    <n v="272.94"/>
    <n v="3"/>
    <x v="0"/>
    <n v="30.023399999999999"/>
    <x v="23"/>
    <x v="7"/>
    <x v="0"/>
  </r>
  <r>
    <x v="2314"/>
    <x v="996"/>
    <d v="2017-03-29T00:00:00"/>
    <s v="Second Class"/>
    <s v="AG-10270"/>
    <s v="Alejandro Grove"/>
    <x v="0"/>
    <x v="0"/>
    <x v="10"/>
    <x v="9"/>
    <n v="19120"/>
    <x v="3"/>
    <s v="FUR-FU-10003832"/>
    <s v="Furniture"/>
    <s v="Furnishings"/>
    <x v="1429"/>
    <n v="15.007999999999999"/>
    <n v="2"/>
    <x v="2"/>
    <n v="1.5007999999999999"/>
    <x v="8"/>
    <x v="10"/>
    <x v="3"/>
  </r>
  <r>
    <x v="2315"/>
    <x v="619"/>
    <d v="2014-03-19T00:00:00"/>
    <s v="Standard Class"/>
    <s v="JF-15295"/>
    <s v="Jason Fortune-"/>
    <x v="0"/>
    <x v="0"/>
    <x v="415"/>
    <x v="7"/>
    <n v="84321"/>
    <x v="1"/>
    <s v="OFF-BI-10001617"/>
    <s v="Office Supplies"/>
    <s v="Binders"/>
    <x v="1324"/>
    <n v="33.088000000000001"/>
    <n v="4"/>
    <x v="2"/>
    <n v="11.167199999999999"/>
    <x v="19"/>
    <x v="10"/>
    <x v="2"/>
  </r>
  <r>
    <x v="2315"/>
    <x v="619"/>
    <d v="2014-03-19T00:00:00"/>
    <s v="Standard Class"/>
    <s v="JF-15295"/>
    <s v="Jason Fortune-"/>
    <x v="0"/>
    <x v="0"/>
    <x v="415"/>
    <x v="7"/>
    <n v="84321"/>
    <x v="1"/>
    <s v="OFF-ST-10000736"/>
    <s v="Office Supplies"/>
    <s v="Storage"/>
    <x v="460"/>
    <n v="80.98"/>
    <n v="1"/>
    <x v="0"/>
    <n v="3.2391999999999999"/>
    <x v="19"/>
    <x v="10"/>
    <x v="2"/>
  </r>
  <r>
    <x v="2315"/>
    <x v="619"/>
    <d v="2014-03-19T00:00:00"/>
    <s v="Standard Class"/>
    <s v="JF-15295"/>
    <s v="Jason Fortune-"/>
    <x v="0"/>
    <x v="0"/>
    <x v="415"/>
    <x v="7"/>
    <n v="84321"/>
    <x v="1"/>
    <s v="TEC-AC-10004877"/>
    <s v="Technology"/>
    <s v="Accessories"/>
    <x v="1679"/>
    <n v="82.8"/>
    <n v="12"/>
    <x v="0"/>
    <n v="6.6239999999999997"/>
    <x v="19"/>
    <x v="10"/>
    <x v="2"/>
  </r>
  <r>
    <x v="2315"/>
    <x v="619"/>
    <d v="2014-03-19T00:00:00"/>
    <s v="Standard Class"/>
    <s v="JF-15295"/>
    <s v="Jason Fortune-"/>
    <x v="0"/>
    <x v="0"/>
    <x v="415"/>
    <x v="7"/>
    <n v="84321"/>
    <x v="1"/>
    <s v="OFF-ST-10003221"/>
    <s v="Office Supplies"/>
    <s v="Storage"/>
    <x v="683"/>
    <n v="21.36"/>
    <n v="2"/>
    <x v="0"/>
    <n v="5.7671999999999999"/>
    <x v="19"/>
    <x v="10"/>
    <x v="2"/>
  </r>
  <r>
    <x v="2315"/>
    <x v="619"/>
    <d v="2014-03-19T00:00:00"/>
    <s v="Standard Class"/>
    <s v="JF-15295"/>
    <s v="Jason Fortune-"/>
    <x v="0"/>
    <x v="0"/>
    <x v="415"/>
    <x v="7"/>
    <n v="84321"/>
    <x v="1"/>
    <s v="OFF-BI-10003007"/>
    <s v="Office Supplies"/>
    <s v="Binders"/>
    <x v="1551"/>
    <n v="62.048000000000002"/>
    <n v="2"/>
    <x v="2"/>
    <n v="20.165600000000001"/>
    <x v="19"/>
    <x v="10"/>
    <x v="2"/>
  </r>
  <r>
    <x v="2316"/>
    <x v="216"/>
    <d v="2016-07-18T00:00:00"/>
    <s v="Second Class"/>
    <s v="RE-19450"/>
    <s v="Richard Eichhorn"/>
    <x v="0"/>
    <x v="0"/>
    <x v="109"/>
    <x v="15"/>
    <n v="13021"/>
    <x v="3"/>
    <s v="OFF-FA-10000936"/>
    <s v="Office Supplies"/>
    <s v="Fasteners"/>
    <x v="1307"/>
    <n v="29.61"/>
    <n v="9"/>
    <x v="0"/>
    <n v="13.3245"/>
    <x v="19"/>
    <x v="7"/>
    <x v="0"/>
  </r>
  <r>
    <x v="2317"/>
    <x v="49"/>
    <d v="2016-12-01T00:00:00"/>
    <s v="Same Day"/>
    <s v="MV-18190"/>
    <s v="Mike Vittorini"/>
    <x v="0"/>
    <x v="0"/>
    <x v="253"/>
    <x v="3"/>
    <n v="27604"/>
    <x v="0"/>
    <s v="TEC-PH-10003811"/>
    <s v="Technology"/>
    <s v="Phones"/>
    <x v="1196"/>
    <n v="863.928"/>
    <n v="9"/>
    <x v="2"/>
    <n v="86.392799999999994"/>
    <x v="26"/>
    <x v="4"/>
    <x v="0"/>
  </r>
  <r>
    <x v="2318"/>
    <x v="48"/>
    <d v="2016-09-03T00:00:00"/>
    <s v="Standard Class"/>
    <s v="GB-14530"/>
    <s v="George Bell"/>
    <x v="1"/>
    <x v="0"/>
    <x v="10"/>
    <x v="9"/>
    <n v="19120"/>
    <x v="3"/>
    <s v="FUR-TA-10004152"/>
    <s v="Furniture"/>
    <s v="Tables"/>
    <x v="1516"/>
    <n v="241.92"/>
    <n v="4"/>
    <x v="10"/>
    <n v="-56.448"/>
    <x v="25"/>
    <x v="6"/>
    <x v="0"/>
  </r>
  <r>
    <x v="2318"/>
    <x v="48"/>
    <d v="2016-09-03T00:00:00"/>
    <s v="Standard Class"/>
    <s v="GB-14530"/>
    <s v="George Bell"/>
    <x v="1"/>
    <x v="0"/>
    <x v="10"/>
    <x v="9"/>
    <n v="19120"/>
    <x v="3"/>
    <s v="FUR-BO-10002853"/>
    <s v="Furniture"/>
    <s v="Bookcases"/>
    <x v="1622"/>
    <n v="163.88"/>
    <n v="4"/>
    <x v="5"/>
    <n v="-81.94"/>
    <x v="25"/>
    <x v="6"/>
    <x v="0"/>
  </r>
  <r>
    <x v="2318"/>
    <x v="48"/>
    <d v="2016-09-03T00:00:00"/>
    <s v="Standard Class"/>
    <s v="GB-14530"/>
    <s v="George Bell"/>
    <x v="1"/>
    <x v="0"/>
    <x v="10"/>
    <x v="9"/>
    <n v="19120"/>
    <x v="3"/>
    <s v="OFF-BI-10002071"/>
    <s v="Office Supplies"/>
    <s v="Binders"/>
    <x v="699"/>
    <n v="3.4860000000000002"/>
    <n v="2"/>
    <x v="6"/>
    <n v="-2.7888000000000002"/>
    <x v="25"/>
    <x v="6"/>
    <x v="0"/>
  </r>
  <r>
    <x v="2318"/>
    <x v="48"/>
    <d v="2016-09-03T00:00:00"/>
    <s v="Standard Class"/>
    <s v="GB-14530"/>
    <s v="George Bell"/>
    <x v="1"/>
    <x v="0"/>
    <x v="10"/>
    <x v="9"/>
    <n v="19120"/>
    <x v="3"/>
    <s v="OFF-FA-10000053"/>
    <s v="Office Supplies"/>
    <s v="Fasteners"/>
    <x v="962"/>
    <n v="10.584"/>
    <n v="7"/>
    <x v="2"/>
    <n v="-2.3814000000000002"/>
    <x v="25"/>
    <x v="6"/>
    <x v="0"/>
  </r>
  <r>
    <x v="2319"/>
    <x v="890"/>
    <d v="2016-06-30T00:00:00"/>
    <s v="Standard Class"/>
    <s v="HL-15040"/>
    <s v="Hunter Lopez"/>
    <x v="0"/>
    <x v="0"/>
    <x v="102"/>
    <x v="14"/>
    <n v="47374"/>
    <x v="2"/>
    <s v="TEC-PH-10001305"/>
    <s v="Technology"/>
    <s v="Phones"/>
    <x v="1680"/>
    <n v="440.91"/>
    <n v="9"/>
    <x v="0"/>
    <n v="123.45480000000001"/>
    <x v="16"/>
    <x v="1"/>
    <x v="0"/>
  </r>
  <r>
    <x v="2320"/>
    <x v="983"/>
    <d v="2017-04-03T00:00:00"/>
    <s v="Standard Class"/>
    <s v="BP-11155"/>
    <s v="Becky Pak"/>
    <x v="0"/>
    <x v="0"/>
    <x v="152"/>
    <x v="9"/>
    <n v="17602"/>
    <x v="3"/>
    <s v="OFF-BI-10001525"/>
    <s v="Office Supplies"/>
    <s v="Binders"/>
    <x v="31"/>
    <n v="5.7149999999999999"/>
    <n v="5"/>
    <x v="6"/>
    <n v="-4.7625000000000002"/>
    <x v="17"/>
    <x v="10"/>
    <x v="3"/>
  </r>
  <r>
    <x v="2321"/>
    <x v="414"/>
    <d v="2014-12-22T00:00:00"/>
    <s v="First Class"/>
    <s v="CT-11995"/>
    <s v="Carol Triggs"/>
    <x v="0"/>
    <x v="0"/>
    <x v="93"/>
    <x v="16"/>
    <n v="85705"/>
    <x v="1"/>
    <s v="FUR-FU-10001876"/>
    <s v="Furniture"/>
    <s v="Furnishings"/>
    <x v="1403"/>
    <n v="51.968000000000004"/>
    <n v="2"/>
    <x v="2"/>
    <n v="10.393599999999999"/>
    <x v="14"/>
    <x v="4"/>
    <x v="2"/>
  </r>
  <r>
    <x v="2321"/>
    <x v="414"/>
    <d v="2014-12-22T00:00:00"/>
    <s v="First Class"/>
    <s v="CT-11995"/>
    <s v="Carol Triggs"/>
    <x v="0"/>
    <x v="0"/>
    <x v="93"/>
    <x v="16"/>
    <n v="85705"/>
    <x v="1"/>
    <s v="TEC-AC-10003628"/>
    <s v="Technology"/>
    <s v="Accessories"/>
    <x v="247"/>
    <n v="71.975999999999999"/>
    <n v="3"/>
    <x v="2"/>
    <n v="21.5928"/>
    <x v="14"/>
    <x v="4"/>
    <x v="2"/>
  </r>
  <r>
    <x v="2321"/>
    <x v="414"/>
    <d v="2014-12-22T00:00:00"/>
    <s v="First Class"/>
    <s v="CT-11995"/>
    <s v="Carol Triggs"/>
    <x v="0"/>
    <x v="0"/>
    <x v="93"/>
    <x v="16"/>
    <n v="85705"/>
    <x v="1"/>
    <s v="FUR-CH-10004860"/>
    <s v="Furniture"/>
    <s v="Chairs"/>
    <x v="212"/>
    <n v="242.352"/>
    <n v="3"/>
    <x v="2"/>
    <n v="-42.4116"/>
    <x v="14"/>
    <x v="4"/>
    <x v="2"/>
  </r>
  <r>
    <x v="2321"/>
    <x v="414"/>
    <d v="2014-12-22T00:00:00"/>
    <s v="First Class"/>
    <s v="CT-11995"/>
    <s v="Carol Triggs"/>
    <x v="0"/>
    <x v="0"/>
    <x v="93"/>
    <x v="16"/>
    <n v="85705"/>
    <x v="1"/>
    <s v="OFF-PA-10000357"/>
    <s v="Office Supplies"/>
    <s v="Paper"/>
    <x v="1228"/>
    <n v="221.92"/>
    <n v="5"/>
    <x v="2"/>
    <n v="77.671999999999997"/>
    <x v="14"/>
    <x v="4"/>
    <x v="2"/>
  </r>
  <r>
    <x v="2321"/>
    <x v="414"/>
    <d v="2014-12-22T00:00:00"/>
    <s v="First Class"/>
    <s v="CT-11995"/>
    <s v="Carol Triggs"/>
    <x v="0"/>
    <x v="0"/>
    <x v="93"/>
    <x v="16"/>
    <n v="85705"/>
    <x v="1"/>
    <s v="OFF-PA-10003270"/>
    <s v="Office Supplies"/>
    <s v="Paper"/>
    <x v="1424"/>
    <n v="8.4480000000000004"/>
    <n v="2"/>
    <x v="2"/>
    <n v="2.64"/>
    <x v="14"/>
    <x v="4"/>
    <x v="2"/>
  </r>
  <r>
    <x v="2322"/>
    <x v="997"/>
    <d v="2015-12-17T00:00:00"/>
    <s v="Same Day"/>
    <s v="JL-15835"/>
    <s v="John Lee"/>
    <x v="0"/>
    <x v="0"/>
    <x v="66"/>
    <x v="12"/>
    <n v="48205"/>
    <x v="2"/>
    <s v="OFF-BI-10000320"/>
    <s v="Office Supplies"/>
    <s v="Binders"/>
    <x v="776"/>
    <n v="29.52"/>
    <n v="4"/>
    <x v="0"/>
    <n v="14.4648"/>
    <x v="11"/>
    <x v="4"/>
    <x v="1"/>
  </r>
  <r>
    <x v="2322"/>
    <x v="997"/>
    <d v="2015-12-17T00:00:00"/>
    <s v="Same Day"/>
    <s v="JL-15835"/>
    <s v="John Lee"/>
    <x v="0"/>
    <x v="0"/>
    <x v="66"/>
    <x v="12"/>
    <n v="48205"/>
    <x v="2"/>
    <s v="FUR-CH-10003846"/>
    <s v="Furniture"/>
    <s v="Chairs"/>
    <x v="924"/>
    <n v="302.94"/>
    <n v="3"/>
    <x v="0"/>
    <n v="48.470399999999998"/>
    <x v="11"/>
    <x v="4"/>
    <x v="1"/>
  </r>
  <r>
    <x v="2322"/>
    <x v="997"/>
    <d v="2015-12-17T00:00:00"/>
    <s v="Same Day"/>
    <s v="JL-15835"/>
    <s v="John Lee"/>
    <x v="0"/>
    <x v="0"/>
    <x v="66"/>
    <x v="12"/>
    <n v="48205"/>
    <x v="2"/>
    <s v="FUR-CH-10004875"/>
    <s v="Furniture"/>
    <s v="Chairs"/>
    <x v="1445"/>
    <n v="142.36000000000001"/>
    <n v="2"/>
    <x v="0"/>
    <n v="38.437199999999997"/>
    <x v="11"/>
    <x v="4"/>
    <x v="1"/>
  </r>
  <r>
    <x v="2322"/>
    <x v="997"/>
    <d v="2015-12-17T00:00:00"/>
    <s v="Same Day"/>
    <s v="JL-15835"/>
    <s v="John Lee"/>
    <x v="0"/>
    <x v="0"/>
    <x v="66"/>
    <x v="12"/>
    <n v="48205"/>
    <x v="2"/>
    <s v="FUR-CH-10003817"/>
    <s v="Furniture"/>
    <s v="Chairs"/>
    <x v="164"/>
    <n v="546.66"/>
    <n v="9"/>
    <x v="0"/>
    <n v="136.66499999999999"/>
    <x v="11"/>
    <x v="4"/>
    <x v="1"/>
  </r>
  <r>
    <x v="2322"/>
    <x v="997"/>
    <d v="2015-12-17T00:00:00"/>
    <s v="Same Day"/>
    <s v="JL-15835"/>
    <s v="John Lee"/>
    <x v="0"/>
    <x v="0"/>
    <x v="66"/>
    <x v="12"/>
    <n v="48205"/>
    <x v="2"/>
    <s v="FUR-FU-10002116"/>
    <s v="Furniture"/>
    <s v="Furnishings"/>
    <x v="1440"/>
    <n v="212.13"/>
    <n v="3"/>
    <x v="0"/>
    <n v="14.8491"/>
    <x v="11"/>
    <x v="4"/>
    <x v="1"/>
  </r>
  <r>
    <x v="2323"/>
    <x v="943"/>
    <d v="2017-05-17T00:00:00"/>
    <s v="Standard Class"/>
    <s v="JK-16120"/>
    <s v="Julie Kriz"/>
    <x v="2"/>
    <x v="0"/>
    <x v="89"/>
    <x v="5"/>
    <n v="78745"/>
    <x v="2"/>
    <s v="OFF-AR-10003481"/>
    <s v="Office Supplies"/>
    <s v="Art"/>
    <x v="1600"/>
    <n v="5.2480000000000002"/>
    <n v="2"/>
    <x v="2"/>
    <n v="0.59040000000000004"/>
    <x v="2"/>
    <x v="5"/>
    <x v="3"/>
  </r>
  <r>
    <x v="2323"/>
    <x v="943"/>
    <d v="2017-05-17T00:00:00"/>
    <s v="Standard Class"/>
    <s v="JK-16120"/>
    <s v="Julie Kriz"/>
    <x v="2"/>
    <x v="0"/>
    <x v="89"/>
    <x v="5"/>
    <n v="78745"/>
    <x v="2"/>
    <s v="OFF-ST-10004180"/>
    <s v="Office Supplies"/>
    <s v="Storage"/>
    <x v="244"/>
    <n v="74.415999999999997"/>
    <n v="2"/>
    <x v="2"/>
    <n v="-14.8832"/>
    <x v="2"/>
    <x v="5"/>
    <x v="3"/>
  </r>
  <r>
    <x v="2323"/>
    <x v="943"/>
    <d v="2017-05-17T00:00:00"/>
    <s v="Standard Class"/>
    <s v="JK-16120"/>
    <s v="Julie Kriz"/>
    <x v="2"/>
    <x v="0"/>
    <x v="89"/>
    <x v="5"/>
    <n v="78745"/>
    <x v="2"/>
    <s v="OFF-PA-10003657"/>
    <s v="Office Supplies"/>
    <s v="Paper"/>
    <x v="630"/>
    <n v="6.8479999999999999"/>
    <n v="2"/>
    <x v="2"/>
    <n v="2.14"/>
    <x v="2"/>
    <x v="5"/>
    <x v="3"/>
  </r>
  <r>
    <x v="2323"/>
    <x v="943"/>
    <d v="2017-05-17T00:00:00"/>
    <s v="Standard Class"/>
    <s v="JK-16120"/>
    <s v="Julie Kriz"/>
    <x v="2"/>
    <x v="0"/>
    <x v="89"/>
    <x v="5"/>
    <n v="78745"/>
    <x v="2"/>
    <s v="FUR-FU-10001967"/>
    <s v="Furniture"/>
    <s v="Furnishings"/>
    <x v="296"/>
    <n v="7.9960000000000004"/>
    <n v="1"/>
    <x v="7"/>
    <n v="-6.9965000000000002"/>
    <x v="2"/>
    <x v="5"/>
    <x v="3"/>
  </r>
  <r>
    <x v="2324"/>
    <x v="890"/>
    <d v="2016-06-28T00:00:00"/>
    <s v="Standard Class"/>
    <s v="DH-13075"/>
    <s v="Dave Hallsten"/>
    <x v="1"/>
    <x v="0"/>
    <x v="12"/>
    <x v="5"/>
    <n v="77095"/>
    <x v="2"/>
    <s v="OFF-AP-10002082"/>
    <s v="Office Supplies"/>
    <s v="Appliances"/>
    <x v="1101"/>
    <n v="8.7119999999999997"/>
    <n v="2"/>
    <x v="3"/>
    <n v="-19.602"/>
    <x v="16"/>
    <x v="1"/>
    <x v="0"/>
  </r>
  <r>
    <x v="2325"/>
    <x v="624"/>
    <d v="2016-05-18T00:00:00"/>
    <s v="First Class"/>
    <s v="AG-10900"/>
    <s v="Arthur Gainer"/>
    <x v="0"/>
    <x v="0"/>
    <x v="416"/>
    <x v="29"/>
    <n v="6708"/>
    <x v="3"/>
    <s v="OFF-SU-10000381"/>
    <s v="Office Supplies"/>
    <s v="Supplies"/>
    <x v="660"/>
    <n v="65.17"/>
    <n v="7"/>
    <x v="0"/>
    <n v="18.8993"/>
    <x v="11"/>
    <x v="5"/>
    <x v="0"/>
  </r>
  <r>
    <x v="2325"/>
    <x v="624"/>
    <d v="2016-05-18T00:00:00"/>
    <s v="First Class"/>
    <s v="AG-10900"/>
    <s v="Arthur Gainer"/>
    <x v="0"/>
    <x v="0"/>
    <x v="416"/>
    <x v="29"/>
    <n v="6708"/>
    <x v="3"/>
    <s v="OFF-LA-10002475"/>
    <s v="Office Supplies"/>
    <s v="Labels"/>
    <x v="149"/>
    <n v="14.62"/>
    <n v="2"/>
    <x v="0"/>
    <n v="6.8714000000000004"/>
    <x v="11"/>
    <x v="5"/>
    <x v="0"/>
  </r>
  <r>
    <x v="2325"/>
    <x v="624"/>
    <d v="2016-05-18T00:00:00"/>
    <s v="First Class"/>
    <s v="AG-10900"/>
    <s v="Arthur Gainer"/>
    <x v="0"/>
    <x v="0"/>
    <x v="416"/>
    <x v="29"/>
    <n v="6708"/>
    <x v="3"/>
    <s v="FUR-FU-10003975"/>
    <s v="Furniture"/>
    <s v="Furnishings"/>
    <x v="783"/>
    <n v="173.24"/>
    <n v="4"/>
    <x v="0"/>
    <n v="17.324000000000002"/>
    <x v="11"/>
    <x v="5"/>
    <x v="0"/>
  </r>
  <r>
    <x v="2326"/>
    <x v="222"/>
    <d v="2017-06-30T00:00:00"/>
    <s v="First Class"/>
    <s v="WB-21850"/>
    <s v="William Brown"/>
    <x v="0"/>
    <x v="0"/>
    <x v="1"/>
    <x v="1"/>
    <n v="90049"/>
    <x v="1"/>
    <s v="OFF-BI-10003091"/>
    <s v="Office Supplies"/>
    <s v="Binders"/>
    <x v="1174"/>
    <n v="895.92"/>
    <n v="5"/>
    <x v="2"/>
    <n v="302.37299999999999"/>
    <x v="25"/>
    <x v="1"/>
    <x v="3"/>
  </r>
  <r>
    <x v="2326"/>
    <x v="222"/>
    <d v="2017-06-30T00:00:00"/>
    <s v="First Class"/>
    <s v="WB-21850"/>
    <s v="William Brown"/>
    <x v="0"/>
    <x v="0"/>
    <x v="1"/>
    <x v="1"/>
    <n v="90049"/>
    <x v="1"/>
    <s v="OFF-ST-10002974"/>
    <s v="Office Supplies"/>
    <s v="Storage"/>
    <x v="123"/>
    <n v="130.71"/>
    <n v="3"/>
    <x v="0"/>
    <n v="39.213000000000001"/>
    <x v="25"/>
    <x v="1"/>
    <x v="3"/>
  </r>
  <r>
    <x v="2326"/>
    <x v="222"/>
    <d v="2017-06-30T00:00:00"/>
    <s v="First Class"/>
    <s v="WB-21850"/>
    <s v="William Brown"/>
    <x v="0"/>
    <x v="0"/>
    <x v="1"/>
    <x v="1"/>
    <n v="90049"/>
    <x v="1"/>
    <s v="OFF-AR-10000255"/>
    <s v="Office Supplies"/>
    <s v="Art"/>
    <x v="807"/>
    <n v="11.68"/>
    <n v="2"/>
    <x v="0"/>
    <n v="3.0367999999999999"/>
    <x v="25"/>
    <x v="1"/>
    <x v="3"/>
  </r>
  <r>
    <x v="2326"/>
    <x v="222"/>
    <d v="2017-06-30T00:00:00"/>
    <s v="First Class"/>
    <s v="WB-21850"/>
    <s v="William Brown"/>
    <x v="0"/>
    <x v="0"/>
    <x v="1"/>
    <x v="1"/>
    <n v="90049"/>
    <x v="1"/>
    <s v="TEC-AC-10001284"/>
    <s v="Technology"/>
    <s v="Accessories"/>
    <x v="1181"/>
    <n v="62.31"/>
    <n v="3"/>
    <x v="0"/>
    <n v="22.4316"/>
    <x v="25"/>
    <x v="1"/>
    <x v="3"/>
  </r>
  <r>
    <x v="2327"/>
    <x v="691"/>
    <d v="2014-03-31T00:00:00"/>
    <s v="Same Day"/>
    <s v="JO-15280"/>
    <s v="Jas O'Carroll"/>
    <x v="0"/>
    <x v="0"/>
    <x v="10"/>
    <x v="9"/>
    <n v="19120"/>
    <x v="3"/>
    <s v="OFF-BI-10003529"/>
    <s v="Office Supplies"/>
    <s v="Binders"/>
    <x v="796"/>
    <n v="0.85199999999999998"/>
    <n v="1"/>
    <x v="6"/>
    <n v="-0.59640000000000004"/>
    <x v="23"/>
    <x v="10"/>
    <x v="2"/>
  </r>
  <r>
    <x v="2328"/>
    <x v="757"/>
    <d v="2014-12-21T00:00:00"/>
    <s v="Standard Class"/>
    <s v="EJ-13720"/>
    <s v="Ed Jacobs"/>
    <x v="0"/>
    <x v="0"/>
    <x v="114"/>
    <x v="5"/>
    <n v="77340"/>
    <x v="2"/>
    <s v="OFF-PA-10000029"/>
    <s v="Office Supplies"/>
    <s v="Paper"/>
    <x v="811"/>
    <n v="36.287999999999997"/>
    <n v="7"/>
    <x v="2"/>
    <n v="12.700799999999999"/>
    <x v="9"/>
    <x v="4"/>
    <x v="2"/>
  </r>
  <r>
    <x v="2328"/>
    <x v="757"/>
    <d v="2014-12-21T00:00:00"/>
    <s v="Standard Class"/>
    <s v="EJ-13720"/>
    <s v="Ed Jacobs"/>
    <x v="0"/>
    <x v="0"/>
    <x v="114"/>
    <x v="5"/>
    <n v="77340"/>
    <x v="2"/>
    <s v="FUR-FU-10002116"/>
    <s v="Furniture"/>
    <s v="Furnishings"/>
    <x v="1440"/>
    <n v="56.567999999999998"/>
    <n v="2"/>
    <x v="7"/>
    <n v="-74.952600000000004"/>
    <x v="9"/>
    <x v="4"/>
    <x v="2"/>
  </r>
  <r>
    <x v="2329"/>
    <x v="796"/>
    <d v="2017-05-20T00:00:00"/>
    <s v="First Class"/>
    <s v="AB-10105"/>
    <s v="Adrian Barton"/>
    <x v="0"/>
    <x v="0"/>
    <x v="32"/>
    <x v="21"/>
    <n v="97206"/>
    <x v="1"/>
    <s v="TEC-PH-10002200"/>
    <s v="Technology"/>
    <s v="Phones"/>
    <x v="1480"/>
    <n v="344.70400000000001"/>
    <n v="2"/>
    <x v="2"/>
    <n v="38.779200000000003"/>
    <x v="15"/>
    <x v="5"/>
    <x v="3"/>
  </r>
  <r>
    <x v="2330"/>
    <x v="793"/>
    <d v="2015-05-16T00:00:00"/>
    <s v="Standard Class"/>
    <s v="LT-16765"/>
    <s v="Larry Tron"/>
    <x v="0"/>
    <x v="0"/>
    <x v="103"/>
    <x v="22"/>
    <n v="80027"/>
    <x v="1"/>
    <s v="TEC-PH-10000441"/>
    <s v="Technology"/>
    <s v="Phones"/>
    <x v="1055"/>
    <n v="201.584"/>
    <n v="2"/>
    <x v="2"/>
    <n v="20.1584"/>
    <x v="1"/>
    <x v="5"/>
    <x v="1"/>
  </r>
  <r>
    <x v="2331"/>
    <x v="734"/>
    <d v="2017-12-07T00:00:00"/>
    <s v="Second Class"/>
    <s v="CM-12655"/>
    <s v="Corinna Mitchell"/>
    <x v="2"/>
    <x v="0"/>
    <x v="4"/>
    <x v="4"/>
    <n v="98115"/>
    <x v="1"/>
    <s v="FUR-TA-10002958"/>
    <s v="Furniture"/>
    <s v="Tables"/>
    <x v="965"/>
    <n v="521.96"/>
    <n v="2"/>
    <x v="0"/>
    <n v="88.733199999999997"/>
    <x v="21"/>
    <x v="4"/>
    <x v="3"/>
  </r>
  <r>
    <x v="2332"/>
    <x v="295"/>
    <d v="2015-12-17T00:00:00"/>
    <s v="Standard Class"/>
    <s v="EM-13960"/>
    <s v="Eric Murdock"/>
    <x v="0"/>
    <x v="0"/>
    <x v="248"/>
    <x v="39"/>
    <n v="21215"/>
    <x v="3"/>
    <s v="OFF-AR-10001662"/>
    <s v="Office Supplies"/>
    <s v="Art"/>
    <x v="448"/>
    <n v="8.2200000000000006"/>
    <n v="3"/>
    <x v="0"/>
    <n v="2.2193999999999998"/>
    <x v="1"/>
    <x v="4"/>
    <x v="1"/>
  </r>
  <r>
    <x v="2333"/>
    <x v="998"/>
    <d v="2015-10-11T00:00:00"/>
    <s v="First Class"/>
    <s v="DJ-13420"/>
    <s v="Denny Joy"/>
    <x v="1"/>
    <x v="0"/>
    <x v="8"/>
    <x v="1"/>
    <n v="94109"/>
    <x v="1"/>
    <s v="OFF-PA-10004101"/>
    <s v="Office Supplies"/>
    <s v="Paper"/>
    <x v="511"/>
    <n v="45.36"/>
    <n v="7"/>
    <x v="0"/>
    <n v="21.7728"/>
    <x v="13"/>
    <x v="2"/>
    <x v="1"/>
  </r>
  <r>
    <x v="2334"/>
    <x v="24"/>
    <d v="2015-04-20T00:00:00"/>
    <s v="Second Class"/>
    <s v="DE-13255"/>
    <s v="Deanra Eno"/>
    <x v="2"/>
    <x v="0"/>
    <x v="1"/>
    <x v="1"/>
    <n v="90004"/>
    <x v="1"/>
    <s v="OFF-ST-10002756"/>
    <s v="Office Supplies"/>
    <s v="Storage"/>
    <x v="273"/>
    <n v="947.17"/>
    <n v="7"/>
    <x v="0"/>
    <n v="9.4717000000000002"/>
    <x v="15"/>
    <x v="3"/>
    <x v="1"/>
  </r>
  <r>
    <x v="2334"/>
    <x v="24"/>
    <d v="2015-04-20T00:00:00"/>
    <s v="Second Class"/>
    <s v="DE-13255"/>
    <s v="Deanra Eno"/>
    <x v="2"/>
    <x v="0"/>
    <x v="1"/>
    <x v="1"/>
    <n v="90004"/>
    <x v="1"/>
    <s v="OFF-PA-10000483"/>
    <s v="Office Supplies"/>
    <s v="Paper"/>
    <x v="1681"/>
    <n v="61.96"/>
    <n v="2"/>
    <x v="0"/>
    <n v="27.882000000000001"/>
    <x v="15"/>
    <x v="3"/>
    <x v="1"/>
  </r>
  <r>
    <x v="2335"/>
    <x v="159"/>
    <d v="2014-06-11T00:00:00"/>
    <s v="Second Class"/>
    <s v="NR-18550"/>
    <s v="Nick Radford"/>
    <x v="0"/>
    <x v="0"/>
    <x v="34"/>
    <x v="10"/>
    <n v="60505"/>
    <x v="2"/>
    <s v="FUR-TA-10002041"/>
    <s v="Furniture"/>
    <s v="Tables"/>
    <x v="363"/>
    <n v="268.935"/>
    <n v="3"/>
    <x v="5"/>
    <n v="-209.76929999999999"/>
    <x v="29"/>
    <x v="1"/>
    <x v="2"/>
  </r>
  <r>
    <x v="2336"/>
    <x v="853"/>
    <d v="2017-09-07T00:00:00"/>
    <s v="Standard Class"/>
    <s v="CK-12325"/>
    <s v="Christine Kargatis"/>
    <x v="2"/>
    <x v="0"/>
    <x v="4"/>
    <x v="4"/>
    <n v="98103"/>
    <x v="1"/>
    <s v="OFF-AR-10001166"/>
    <s v="Office Supplies"/>
    <s v="Art"/>
    <x v="772"/>
    <n v="7.58"/>
    <n v="1"/>
    <x v="0"/>
    <n v="2.9561999999999999"/>
    <x v="26"/>
    <x v="8"/>
    <x v="3"/>
  </r>
  <r>
    <x v="2337"/>
    <x v="730"/>
    <d v="2016-05-22T00:00:00"/>
    <s v="Same Day"/>
    <s v="JF-15490"/>
    <s v="Jeremy Farry"/>
    <x v="0"/>
    <x v="0"/>
    <x v="417"/>
    <x v="32"/>
    <n v="30605"/>
    <x v="0"/>
    <s v="OFF-LA-10004345"/>
    <s v="Office Supplies"/>
    <s v="Labels"/>
    <x v="522"/>
    <n v="14.73"/>
    <n v="3"/>
    <x v="0"/>
    <n v="7.2176999999999998"/>
    <x v="6"/>
    <x v="5"/>
    <x v="0"/>
  </r>
  <r>
    <x v="2338"/>
    <x v="583"/>
    <d v="2016-11-15T00:00:00"/>
    <s v="Standard Class"/>
    <s v="LB-16795"/>
    <s v="Laurel Beltran"/>
    <x v="2"/>
    <x v="0"/>
    <x v="264"/>
    <x v="2"/>
    <n v="32712"/>
    <x v="0"/>
    <s v="OFF-BI-10002852"/>
    <s v="Office Supplies"/>
    <s v="Binders"/>
    <x v="91"/>
    <n v="9.8879999999999999"/>
    <n v="2"/>
    <x v="6"/>
    <n v="-6.9215999999999998"/>
    <x v="2"/>
    <x v="0"/>
    <x v="0"/>
  </r>
  <r>
    <x v="2338"/>
    <x v="583"/>
    <d v="2016-11-15T00:00:00"/>
    <s v="Standard Class"/>
    <s v="LB-16795"/>
    <s v="Laurel Beltran"/>
    <x v="2"/>
    <x v="0"/>
    <x v="264"/>
    <x v="2"/>
    <n v="32712"/>
    <x v="0"/>
    <s v="OFF-AP-10001058"/>
    <s v="Office Supplies"/>
    <s v="Appliances"/>
    <x v="138"/>
    <n v="671.54399999999998"/>
    <n v="3"/>
    <x v="2"/>
    <n v="50.3658"/>
    <x v="2"/>
    <x v="0"/>
    <x v="0"/>
  </r>
  <r>
    <x v="2339"/>
    <x v="641"/>
    <d v="2014-11-29T00:00:00"/>
    <s v="Second Class"/>
    <s v="MP-18175"/>
    <s v="Mike Pelletier"/>
    <x v="2"/>
    <x v="0"/>
    <x v="20"/>
    <x v="15"/>
    <n v="10009"/>
    <x v="3"/>
    <s v="OFF-ST-10003470"/>
    <s v="Office Supplies"/>
    <s v="Storage"/>
    <x v="1348"/>
    <n v="1117.92"/>
    <n v="4"/>
    <x v="0"/>
    <n v="55.896000000000001"/>
    <x v="10"/>
    <x v="0"/>
    <x v="2"/>
  </r>
  <r>
    <x v="2339"/>
    <x v="641"/>
    <d v="2014-11-29T00:00:00"/>
    <s v="Second Class"/>
    <s v="MP-18175"/>
    <s v="Mike Pelletier"/>
    <x v="2"/>
    <x v="0"/>
    <x v="20"/>
    <x v="15"/>
    <n v="10009"/>
    <x v="3"/>
    <s v="FUR-BO-10003159"/>
    <s v="Furniture"/>
    <s v="Bookcases"/>
    <x v="1109"/>
    <n v="275.952"/>
    <n v="3"/>
    <x v="2"/>
    <n v="-37.943399999999997"/>
    <x v="10"/>
    <x v="0"/>
    <x v="2"/>
  </r>
  <r>
    <x v="2340"/>
    <x v="845"/>
    <d v="2014-11-12T00:00:00"/>
    <s v="Standard Class"/>
    <s v="LH-16900"/>
    <s v="Lena Hernandez"/>
    <x v="0"/>
    <x v="0"/>
    <x v="8"/>
    <x v="1"/>
    <n v="94110"/>
    <x v="1"/>
    <s v="OFF-BI-10003684"/>
    <s v="Office Supplies"/>
    <s v="Binders"/>
    <x v="714"/>
    <n v="123.14400000000001"/>
    <n v="7"/>
    <x v="2"/>
    <n v="46.179000000000002"/>
    <x v="29"/>
    <x v="0"/>
    <x v="2"/>
  </r>
  <r>
    <x v="2341"/>
    <x v="427"/>
    <d v="2016-07-23T00:00:00"/>
    <s v="Second Class"/>
    <s v="SV-20935"/>
    <s v="Susan Vittorini"/>
    <x v="0"/>
    <x v="0"/>
    <x v="61"/>
    <x v="5"/>
    <n v="75217"/>
    <x v="2"/>
    <s v="TEC-AC-10000487"/>
    <s v="Technology"/>
    <s v="Accessories"/>
    <x v="1682"/>
    <n v="15.576000000000001"/>
    <n v="3"/>
    <x v="2"/>
    <n v="3.3098999999999998"/>
    <x v="15"/>
    <x v="7"/>
    <x v="0"/>
  </r>
  <r>
    <x v="2342"/>
    <x v="368"/>
    <d v="2015-03-31T00:00:00"/>
    <s v="Second Class"/>
    <s v="RB-19435"/>
    <s v="Richard Bierner"/>
    <x v="0"/>
    <x v="0"/>
    <x v="70"/>
    <x v="1"/>
    <n v="92105"/>
    <x v="1"/>
    <s v="OFF-PA-10001736"/>
    <s v="Office Supplies"/>
    <s v="Paper"/>
    <x v="130"/>
    <n v="212.64"/>
    <n v="6"/>
    <x v="0"/>
    <n v="99.940799999999996"/>
    <x v="25"/>
    <x v="10"/>
    <x v="1"/>
  </r>
  <r>
    <x v="2342"/>
    <x v="368"/>
    <d v="2015-03-31T00:00:00"/>
    <s v="Second Class"/>
    <s v="RB-19435"/>
    <s v="Richard Bierner"/>
    <x v="0"/>
    <x v="0"/>
    <x v="70"/>
    <x v="1"/>
    <n v="92105"/>
    <x v="1"/>
    <s v="OFF-PA-10001609"/>
    <s v="Office Supplies"/>
    <s v="Paper"/>
    <x v="1116"/>
    <n v="9.8699999999999992"/>
    <n v="3"/>
    <x v="0"/>
    <n v="4.5401999999999996"/>
    <x v="25"/>
    <x v="10"/>
    <x v="1"/>
  </r>
  <r>
    <x v="2342"/>
    <x v="368"/>
    <d v="2015-03-31T00:00:00"/>
    <s v="Second Class"/>
    <s v="RB-19435"/>
    <s v="Richard Bierner"/>
    <x v="0"/>
    <x v="0"/>
    <x v="70"/>
    <x v="1"/>
    <n v="92105"/>
    <x v="1"/>
    <s v="TEC-AC-10003116"/>
    <s v="Technology"/>
    <s v="Accessories"/>
    <x v="929"/>
    <n v="53.25"/>
    <n v="3"/>
    <x v="0"/>
    <n v="20.767499999999998"/>
    <x v="25"/>
    <x v="10"/>
    <x v="1"/>
  </r>
  <r>
    <x v="2342"/>
    <x v="368"/>
    <d v="2015-03-31T00:00:00"/>
    <s v="Second Class"/>
    <s v="RB-19435"/>
    <s v="Richard Bierner"/>
    <x v="0"/>
    <x v="0"/>
    <x v="70"/>
    <x v="1"/>
    <n v="92105"/>
    <x v="1"/>
    <s v="FUR-FU-10004586"/>
    <s v="Furniture"/>
    <s v="Furnishings"/>
    <x v="1482"/>
    <n v="19.920000000000002"/>
    <n v="3"/>
    <x v="0"/>
    <n v="9.5616000000000003"/>
    <x v="25"/>
    <x v="10"/>
    <x v="1"/>
  </r>
  <r>
    <x v="2343"/>
    <x v="281"/>
    <d v="2016-04-12T00:00:00"/>
    <s v="Standard Class"/>
    <s v="Dl-13600"/>
    <s v="Dorris liebe"/>
    <x v="1"/>
    <x v="0"/>
    <x v="20"/>
    <x v="15"/>
    <n v="10035"/>
    <x v="3"/>
    <s v="FUR-CH-10000454"/>
    <s v="Furniture"/>
    <s v="Chairs"/>
    <x v="1"/>
    <n v="658.74599999999998"/>
    <n v="3"/>
    <x v="9"/>
    <n v="146.38800000000001"/>
    <x v="29"/>
    <x v="3"/>
    <x v="0"/>
  </r>
  <r>
    <x v="2344"/>
    <x v="385"/>
    <d v="2015-06-19T00:00:00"/>
    <s v="Standard Class"/>
    <s v="PS-19045"/>
    <s v="Penelope Sewall"/>
    <x v="2"/>
    <x v="0"/>
    <x v="412"/>
    <x v="43"/>
    <n v="4240"/>
    <x v="3"/>
    <s v="OFF-BI-10004970"/>
    <s v="Office Supplies"/>
    <s v="Binders"/>
    <x v="917"/>
    <n v="8.26"/>
    <n v="2"/>
    <x v="0"/>
    <n v="3.8822000000000001"/>
    <x v="7"/>
    <x v="1"/>
    <x v="1"/>
  </r>
  <r>
    <x v="2344"/>
    <x v="385"/>
    <d v="2015-06-19T00:00:00"/>
    <s v="Standard Class"/>
    <s v="PS-19045"/>
    <s v="Penelope Sewall"/>
    <x v="2"/>
    <x v="0"/>
    <x v="412"/>
    <x v="43"/>
    <n v="4240"/>
    <x v="3"/>
    <s v="OFF-BI-10002824"/>
    <s v="Office Supplies"/>
    <s v="Binders"/>
    <x v="528"/>
    <n v="29.84"/>
    <n v="2"/>
    <x v="0"/>
    <n v="13.428000000000001"/>
    <x v="7"/>
    <x v="1"/>
    <x v="1"/>
  </r>
  <r>
    <x v="2344"/>
    <x v="385"/>
    <d v="2015-06-19T00:00:00"/>
    <s v="Standard Class"/>
    <s v="PS-19045"/>
    <s v="Penelope Sewall"/>
    <x v="2"/>
    <x v="0"/>
    <x v="412"/>
    <x v="43"/>
    <n v="4240"/>
    <x v="3"/>
    <s v="TEC-AC-10003657"/>
    <s v="Technology"/>
    <s v="Accessories"/>
    <x v="152"/>
    <n v="67.98"/>
    <n v="2"/>
    <x v="0"/>
    <n v="14.9556"/>
    <x v="7"/>
    <x v="1"/>
    <x v="1"/>
  </r>
  <r>
    <x v="2345"/>
    <x v="954"/>
    <d v="2015-02-24T00:00:00"/>
    <s v="Standard Class"/>
    <s v="GT-14755"/>
    <s v="Guy Thornton"/>
    <x v="0"/>
    <x v="0"/>
    <x v="85"/>
    <x v="1"/>
    <n v="90805"/>
    <x v="1"/>
    <s v="OFF-LA-10003510"/>
    <s v="Office Supplies"/>
    <s v="Labels"/>
    <x v="580"/>
    <n v="61.06"/>
    <n v="2"/>
    <x v="0"/>
    <n v="28.087599999999998"/>
    <x v="15"/>
    <x v="11"/>
    <x v="1"/>
  </r>
  <r>
    <x v="2345"/>
    <x v="954"/>
    <d v="2015-02-24T00:00:00"/>
    <s v="Standard Class"/>
    <s v="GT-14755"/>
    <s v="Guy Thornton"/>
    <x v="0"/>
    <x v="0"/>
    <x v="85"/>
    <x v="1"/>
    <n v="90805"/>
    <x v="1"/>
    <s v="FUR-TA-10001676"/>
    <s v="Furniture"/>
    <s v="Tables"/>
    <x v="966"/>
    <n v="35.543999999999997"/>
    <n v="1"/>
    <x v="2"/>
    <n v="-0.88859999999999995"/>
    <x v="15"/>
    <x v="11"/>
    <x v="1"/>
  </r>
  <r>
    <x v="2346"/>
    <x v="105"/>
    <d v="2017-11-16T00:00:00"/>
    <s v="Standard Class"/>
    <s v="CS-12355"/>
    <s v="Christine Sundaresam"/>
    <x v="0"/>
    <x v="0"/>
    <x v="4"/>
    <x v="4"/>
    <n v="98115"/>
    <x v="1"/>
    <s v="OFF-LA-10004853"/>
    <s v="Office Supplies"/>
    <s v="Labels"/>
    <x v="690"/>
    <n v="9.9600000000000009"/>
    <n v="2"/>
    <x v="0"/>
    <n v="4.5815999999999999"/>
    <x v="1"/>
    <x v="0"/>
    <x v="3"/>
  </r>
  <r>
    <x v="2346"/>
    <x v="105"/>
    <d v="2017-11-16T00:00:00"/>
    <s v="Standard Class"/>
    <s v="CS-12355"/>
    <s v="Christine Sundaresam"/>
    <x v="0"/>
    <x v="0"/>
    <x v="4"/>
    <x v="4"/>
    <n v="98115"/>
    <x v="1"/>
    <s v="OFF-AR-10000315"/>
    <s v="Office Supplies"/>
    <s v="Art"/>
    <x v="1306"/>
    <n v="9.2100000000000009"/>
    <n v="3"/>
    <x v="0"/>
    <n v="2.3025000000000002"/>
    <x v="1"/>
    <x v="0"/>
    <x v="3"/>
  </r>
  <r>
    <x v="2346"/>
    <x v="105"/>
    <d v="2017-11-16T00:00:00"/>
    <s v="Standard Class"/>
    <s v="CS-12355"/>
    <s v="Christine Sundaresam"/>
    <x v="0"/>
    <x v="0"/>
    <x v="4"/>
    <x v="4"/>
    <n v="98115"/>
    <x v="1"/>
    <s v="OFF-SU-10000381"/>
    <s v="Office Supplies"/>
    <s v="Supplies"/>
    <x v="660"/>
    <n v="27.93"/>
    <n v="3"/>
    <x v="0"/>
    <n v="8.0997000000000003"/>
    <x v="1"/>
    <x v="0"/>
    <x v="3"/>
  </r>
  <r>
    <x v="2347"/>
    <x v="916"/>
    <d v="2017-03-05T00:00:00"/>
    <s v="Same Day"/>
    <s v="JD-16060"/>
    <s v="Julia Dunbar"/>
    <x v="0"/>
    <x v="0"/>
    <x v="30"/>
    <x v="11"/>
    <n v="55901"/>
    <x v="2"/>
    <s v="OFF-FA-10002763"/>
    <s v="Office Supplies"/>
    <s v="Fasteners"/>
    <x v="1420"/>
    <n v="7.9"/>
    <n v="2"/>
    <x v="0"/>
    <n v="2.528"/>
    <x v="5"/>
    <x v="10"/>
    <x v="3"/>
  </r>
  <r>
    <x v="2347"/>
    <x v="916"/>
    <d v="2017-03-05T00:00:00"/>
    <s v="Same Day"/>
    <s v="JD-16060"/>
    <s v="Julia Dunbar"/>
    <x v="0"/>
    <x v="0"/>
    <x v="30"/>
    <x v="11"/>
    <n v="55901"/>
    <x v="2"/>
    <s v="OFF-ST-10000877"/>
    <s v="Office Supplies"/>
    <s v="Storage"/>
    <x v="1113"/>
    <n v="221.16"/>
    <n v="4"/>
    <x v="0"/>
    <n v="57.501600000000003"/>
    <x v="5"/>
    <x v="10"/>
    <x v="3"/>
  </r>
  <r>
    <x v="2347"/>
    <x v="916"/>
    <d v="2017-03-05T00:00:00"/>
    <s v="Same Day"/>
    <s v="JD-16060"/>
    <s v="Julia Dunbar"/>
    <x v="0"/>
    <x v="0"/>
    <x v="30"/>
    <x v="11"/>
    <n v="55901"/>
    <x v="2"/>
    <s v="OFF-BI-10001071"/>
    <s v="Office Supplies"/>
    <s v="Binders"/>
    <x v="669"/>
    <n v="127.96"/>
    <n v="2"/>
    <x v="0"/>
    <n v="62.700400000000002"/>
    <x v="5"/>
    <x v="10"/>
    <x v="3"/>
  </r>
  <r>
    <x v="2347"/>
    <x v="916"/>
    <d v="2017-03-05T00:00:00"/>
    <s v="Same Day"/>
    <s v="JD-16060"/>
    <s v="Julia Dunbar"/>
    <x v="0"/>
    <x v="0"/>
    <x v="30"/>
    <x v="11"/>
    <n v="55901"/>
    <x v="2"/>
    <s v="OFF-BI-10001097"/>
    <s v="Office Supplies"/>
    <s v="Binders"/>
    <x v="797"/>
    <n v="18.690000000000001"/>
    <n v="3"/>
    <x v="0"/>
    <n v="9.1580999999999992"/>
    <x v="5"/>
    <x v="10"/>
    <x v="3"/>
  </r>
  <r>
    <x v="2348"/>
    <x v="840"/>
    <d v="2016-03-03T00:00:00"/>
    <s v="Same Day"/>
    <s v="TS-21160"/>
    <s v="Theresa Swint"/>
    <x v="1"/>
    <x v="0"/>
    <x v="8"/>
    <x v="1"/>
    <n v="94110"/>
    <x v="1"/>
    <s v="OFF-SU-10004782"/>
    <s v="Office Supplies"/>
    <s v="Supplies"/>
    <x v="1557"/>
    <n v="25.35"/>
    <n v="3"/>
    <x v="0"/>
    <n v="7.6050000000000004"/>
    <x v="21"/>
    <x v="10"/>
    <x v="0"/>
  </r>
  <r>
    <x v="2348"/>
    <x v="840"/>
    <d v="2016-03-03T00:00:00"/>
    <s v="Same Day"/>
    <s v="TS-21160"/>
    <s v="Theresa Swint"/>
    <x v="1"/>
    <x v="0"/>
    <x v="8"/>
    <x v="1"/>
    <n v="94110"/>
    <x v="1"/>
    <s v="FUR-FU-10000672"/>
    <s v="Furniture"/>
    <s v="Furnishings"/>
    <x v="1517"/>
    <n v="35.28"/>
    <n v="3"/>
    <x v="0"/>
    <n v="11.995200000000001"/>
    <x v="21"/>
    <x v="10"/>
    <x v="0"/>
  </r>
  <r>
    <x v="2349"/>
    <x v="435"/>
    <d v="2016-12-25T00:00:00"/>
    <s v="First Class"/>
    <s v="BV-11245"/>
    <s v="Benjamin Venier"/>
    <x v="1"/>
    <x v="0"/>
    <x v="4"/>
    <x v="4"/>
    <n v="98103"/>
    <x v="1"/>
    <s v="OFF-PA-10002986"/>
    <s v="Office Supplies"/>
    <s v="Paper"/>
    <x v="482"/>
    <n v="33.4"/>
    <n v="5"/>
    <x v="0"/>
    <n v="16.032"/>
    <x v="16"/>
    <x v="4"/>
    <x v="0"/>
  </r>
  <r>
    <x v="2350"/>
    <x v="877"/>
    <d v="2016-10-09T00:00:00"/>
    <s v="First Class"/>
    <s v="DL-13495"/>
    <s v="Dionis Lloyd"/>
    <x v="1"/>
    <x v="0"/>
    <x v="258"/>
    <x v="4"/>
    <n v="99207"/>
    <x v="1"/>
    <s v="TEC-MA-10001972"/>
    <s v="Technology"/>
    <s v="Machines"/>
    <x v="1478"/>
    <n v="837.6"/>
    <n v="3"/>
    <x v="2"/>
    <n v="62.82"/>
    <x v="29"/>
    <x v="2"/>
    <x v="0"/>
  </r>
  <r>
    <x v="2351"/>
    <x v="10"/>
    <d v="2016-12-13T00:00:00"/>
    <s v="Standard Class"/>
    <s v="EB-13870"/>
    <s v="Emily Burns"/>
    <x v="0"/>
    <x v="0"/>
    <x v="47"/>
    <x v="18"/>
    <n v="37064"/>
    <x v="0"/>
    <s v="TEC-PH-10000169"/>
    <s v="Technology"/>
    <s v="Phones"/>
    <x v="1038"/>
    <n v="40.68"/>
    <n v="3"/>
    <x v="2"/>
    <n v="-9.1530000000000005"/>
    <x v="3"/>
    <x v="4"/>
    <x v="0"/>
  </r>
  <r>
    <x v="2352"/>
    <x v="225"/>
    <d v="2017-11-24T00:00:00"/>
    <s v="Standard Class"/>
    <s v="ES-14020"/>
    <s v="Erica Smith"/>
    <x v="0"/>
    <x v="0"/>
    <x v="25"/>
    <x v="18"/>
    <n v="38301"/>
    <x v="0"/>
    <s v="FUR-CH-10001482"/>
    <s v="Furniture"/>
    <s v="Chairs"/>
    <x v="541"/>
    <n v="209.56800000000001"/>
    <n v="2"/>
    <x v="2"/>
    <n v="-23.5764"/>
    <x v="14"/>
    <x v="0"/>
    <x v="3"/>
  </r>
  <r>
    <x v="2353"/>
    <x v="295"/>
    <d v="2015-12-16T00:00:00"/>
    <s v="Standard Class"/>
    <s v="JB-15925"/>
    <s v="Joni Blumstein"/>
    <x v="0"/>
    <x v="0"/>
    <x v="89"/>
    <x v="5"/>
    <n v="78745"/>
    <x v="2"/>
    <s v="TEC-AC-10002018"/>
    <s v="Technology"/>
    <s v="Accessories"/>
    <x v="1683"/>
    <n v="22.367999999999999"/>
    <n v="4"/>
    <x v="2"/>
    <n v="6.4307999999999996"/>
    <x v="1"/>
    <x v="4"/>
    <x v="1"/>
  </r>
  <r>
    <x v="2354"/>
    <x v="447"/>
    <d v="2017-02-08T00:00:00"/>
    <s v="Standard Class"/>
    <s v="SC-20380"/>
    <s v="Shahid Collister"/>
    <x v="0"/>
    <x v="0"/>
    <x v="95"/>
    <x v="2"/>
    <n v="33024"/>
    <x v="0"/>
    <s v="OFF-BI-10000301"/>
    <s v="Office Supplies"/>
    <s v="Binders"/>
    <x v="625"/>
    <n v="3.8820000000000001"/>
    <n v="2"/>
    <x v="6"/>
    <n v="-2.5880000000000001"/>
    <x v="21"/>
    <x v="11"/>
    <x v="3"/>
  </r>
  <r>
    <x v="2354"/>
    <x v="447"/>
    <d v="2017-02-08T00:00:00"/>
    <s v="Standard Class"/>
    <s v="SC-20380"/>
    <s v="Shahid Collister"/>
    <x v="0"/>
    <x v="0"/>
    <x v="95"/>
    <x v="2"/>
    <n v="33024"/>
    <x v="0"/>
    <s v="OFF-PA-10004381"/>
    <s v="Office Supplies"/>
    <s v="Paper"/>
    <x v="1684"/>
    <n v="115.29600000000001"/>
    <n v="3"/>
    <x v="2"/>
    <n v="40.3536"/>
    <x v="21"/>
    <x v="11"/>
    <x v="3"/>
  </r>
  <r>
    <x v="2355"/>
    <x v="296"/>
    <d v="2017-09-25T00:00:00"/>
    <s v="Standard Class"/>
    <s v="EB-13870"/>
    <s v="Emily Burns"/>
    <x v="0"/>
    <x v="0"/>
    <x v="10"/>
    <x v="9"/>
    <n v="19143"/>
    <x v="3"/>
    <s v="OFF-BI-10004141"/>
    <s v="Office Supplies"/>
    <s v="Binders"/>
    <x v="1296"/>
    <n v="1.9079999999999999"/>
    <n v="2"/>
    <x v="6"/>
    <n v="-1.5264"/>
    <x v="30"/>
    <x v="8"/>
    <x v="3"/>
  </r>
  <r>
    <x v="2356"/>
    <x v="504"/>
    <d v="2017-05-05T00:00:00"/>
    <s v="Standard Class"/>
    <s v="TC-21475"/>
    <s v="Tony Chapman"/>
    <x v="2"/>
    <x v="0"/>
    <x v="414"/>
    <x v="10"/>
    <n v="61832"/>
    <x v="2"/>
    <s v="OFF-BI-10001575"/>
    <s v="Office Supplies"/>
    <s v="Binders"/>
    <x v="582"/>
    <n v="43.372"/>
    <n v="7"/>
    <x v="3"/>
    <n v="-69.395200000000003"/>
    <x v="17"/>
    <x v="3"/>
    <x v="3"/>
  </r>
  <r>
    <x v="2357"/>
    <x v="935"/>
    <d v="2014-11-07T00:00:00"/>
    <s v="Standard Class"/>
    <s v="SG-20605"/>
    <s v="Speros Goranitis"/>
    <x v="0"/>
    <x v="0"/>
    <x v="20"/>
    <x v="15"/>
    <n v="10009"/>
    <x v="3"/>
    <s v="TEC-PH-10000984"/>
    <s v="Technology"/>
    <s v="Phones"/>
    <x v="470"/>
    <n v="783.96"/>
    <n v="4"/>
    <x v="0"/>
    <n v="219.50880000000001"/>
    <x v="21"/>
    <x v="0"/>
    <x v="2"/>
  </r>
  <r>
    <x v="2357"/>
    <x v="935"/>
    <d v="2014-11-07T00:00:00"/>
    <s v="Standard Class"/>
    <s v="SG-20605"/>
    <s v="Speros Goranitis"/>
    <x v="0"/>
    <x v="0"/>
    <x v="20"/>
    <x v="15"/>
    <n v="10009"/>
    <x v="3"/>
    <s v="OFF-BI-10000666"/>
    <s v="Office Supplies"/>
    <s v="Binders"/>
    <x v="989"/>
    <n v="48.896000000000001"/>
    <n v="2"/>
    <x v="2"/>
    <n v="18.335999999999999"/>
    <x v="21"/>
    <x v="0"/>
    <x v="2"/>
  </r>
  <r>
    <x v="2357"/>
    <x v="935"/>
    <d v="2014-11-07T00:00:00"/>
    <s v="Standard Class"/>
    <s v="SG-20605"/>
    <s v="Speros Goranitis"/>
    <x v="0"/>
    <x v="0"/>
    <x v="20"/>
    <x v="15"/>
    <n v="10009"/>
    <x v="3"/>
    <s v="OFF-BI-10003712"/>
    <s v="Office Supplies"/>
    <s v="Binders"/>
    <x v="696"/>
    <n v="7.8559999999999999"/>
    <n v="2"/>
    <x v="2"/>
    <n v="2.8477999999999999"/>
    <x v="21"/>
    <x v="0"/>
    <x v="2"/>
  </r>
  <r>
    <x v="2358"/>
    <x v="945"/>
    <d v="2017-01-04T00:00:00"/>
    <s v="Standard Class"/>
    <s v="BM-11785"/>
    <s v="Bryan Mills"/>
    <x v="0"/>
    <x v="0"/>
    <x v="38"/>
    <x v="24"/>
    <n v="43229"/>
    <x v="3"/>
    <s v="OFF-LA-10003720"/>
    <s v="Office Supplies"/>
    <s v="Labels"/>
    <x v="1636"/>
    <n v="5.9039999999999999"/>
    <n v="2"/>
    <x v="2"/>
    <n v="1.9925999999999999"/>
    <x v="17"/>
    <x v="4"/>
    <x v="0"/>
  </r>
  <r>
    <x v="2358"/>
    <x v="945"/>
    <d v="2017-01-04T00:00:00"/>
    <s v="Standard Class"/>
    <s v="BM-11785"/>
    <s v="Bryan Mills"/>
    <x v="0"/>
    <x v="0"/>
    <x v="38"/>
    <x v="24"/>
    <n v="43229"/>
    <x v="3"/>
    <s v="OFF-SU-10001664"/>
    <s v="Office Supplies"/>
    <s v="Supplies"/>
    <x v="1241"/>
    <n v="13.712"/>
    <n v="2"/>
    <x v="2"/>
    <n v="1.0284"/>
    <x v="17"/>
    <x v="4"/>
    <x v="0"/>
  </r>
  <r>
    <x v="2359"/>
    <x v="328"/>
    <d v="2014-09-21T00:00:00"/>
    <s v="Standard Class"/>
    <s v="NR-18550"/>
    <s v="Nick Radford"/>
    <x v="0"/>
    <x v="0"/>
    <x v="374"/>
    <x v="1"/>
    <n v="91911"/>
    <x v="1"/>
    <s v="OFF-EN-10001453"/>
    <s v="Office Supplies"/>
    <s v="Envelopes"/>
    <x v="1685"/>
    <n v="182.94"/>
    <n v="3"/>
    <x v="0"/>
    <n v="85.981800000000007"/>
    <x v="11"/>
    <x v="8"/>
    <x v="2"/>
  </r>
  <r>
    <x v="2360"/>
    <x v="221"/>
    <d v="2017-11-27T00:00:00"/>
    <s v="First Class"/>
    <s v="PG-18820"/>
    <s v="Patrick Gardner"/>
    <x v="0"/>
    <x v="0"/>
    <x v="8"/>
    <x v="1"/>
    <n v="94110"/>
    <x v="1"/>
    <s v="OFF-AR-10001860"/>
    <s v="Office Supplies"/>
    <s v="Art"/>
    <x v="916"/>
    <n v="27.76"/>
    <n v="4"/>
    <x v="0"/>
    <n v="9.9936000000000007"/>
    <x v="16"/>
    <x v="0"/>
    <x v="3"/>
  </r>
  <r>
    <x v="2361"/>
    <x v="999"/>
    <d v="2015-04-28T00:00:00"/>
    <s v="Standard Class"/>
    <s v="DB-13270"/>
    <s v="Deborah Brumfield"/>
    <x v="2"/>
    <x v="0"/>
    <x v="20"/>
    <x v="15"/>
    <n v="10009"/>
    <x v="3"/>
    <s v="OFF-AR-10001044"/>
    <s v="Office Supplies"/>
    <s v="Art"/>
    <x v="1051"/>
    <n v="25.99"/>
    <n v="1"/>
    <x v="0"/>
    <n v="7.5370999999999997"/>
    <x v="16"/>
    <x v="3"/>
    <x v="1"/>
  </r>
  <r>
    <x v="2362"/>
    <x v="1000"/>
    <d v="2015-03-12T00:00:00"/>
    <s v="First Class"/>
    <s v="NS-18640"/>
    <s v="Noel Staavos"/>
    <x v="1"/>
    <x v="0"/>
    <x v="52"/>
    <x v="5"/>
    <n v="78207"/>
    <x v="2"/>
    <s v="TEC-AC-10002473"/>
    <s v="Technology"/>
    <s v="Accessories"/>
    <x v="720"/>
    <n v="113.52"/>
    <n v="5"/>
    <x v="2"/>
    <n v="29.798999999999999"/>
    <x v="3"/>
    <x v="10"/>
    <x v="1"/>
  </r>
  <r>
    <x v="2362"/>
    <x v="1000"/>
    <d v="2015-03-12T00:00:00"/>
    <s v="First Class"/>
    <s v="NS-18640"/>
    <s v="Noel Staavos"/>
    <x v="1"/>
    <x v="0"/>
    <x v="52"/>
    <x v="5"/>
    <n v="78207"/>
    <x v="2"/>
    <s v="TEC-PH-10001809"/>
    <s v="Technology"/>
    <s v="Phones"/>
    <x v="1173"/>
    <n v="359.88"/>
    <n v="3"/>
    <x v="2"/>
    <n v="22.4925"/>
    <x v="3"/>
    <x v="10"/>
    <x v="1"/>
  </r>
  <r>
    <x v="2363"/>
    <x v="455"/>
    <d v="2017-06-03T00:00:00"/>
    <s v="Same Day"/>
    <s v="CS-11860"/>
    <s v="Cari Schnelling"/>
    <x v="0"/>
    <x v="0"/>
    <x v="108"/>
    <x v="3"/>
    <n v="28540"/>
    <x v="0"/>
    <s v="OFF-PA-10004733"/>
    <s v="Office Supplies"/>
    <s v="Paper"/>
    <x v="1580"/>
    <n v="25.344000000000001"/>
    <n v="4"/>
    <x v="2"/>
    <n v="9.1872000000000007"/>
    <x v="28"/>
    <x v="1"/>
    <x v="3"/>
  </r>
  <r>
    <x v="2364"/>
    <x v="251"/>
    <d v="2016-09-24T00:00:00"/>
    <s v="Second Class"/>
    <s v="CC-12430"/>
    <s v="Chuck Clark"/>
    <x v="2"/>
    <x v="0"/>
    <x v="8"/>
    <x v="1"/>
    <n v="94109"/>
    <x v="1"/>
    <s v="OFF-BI-10003355"/>
    <s v="Office Supplies"/>
    <s v="Binders"/>
    <x v="591"/>
    <n v="11.952"/>
    <n v="3"/>
    <x v="2"/>
    <n v="4.1832000000000003"/>
    <x v="12"/>
    <x v="8"/>
    <x v="0"/>
  </r>
  <r>
    <x v="2364"/>
    <x v="251"/>
    <d v="2016-09-24T00:00:00"/>
    <s v="Second Class"/>
    <s v="CC-12430"/>
    <s v="Chuck Clark"/>
    <x v="2"/>
    <x v="0"/>
    <x v="8"/>
    <x v="1"/>
    <n v="94109"/>
    <x v="1"/>
    <s v="OFF-SU-10001212"/>
    <s v="Office Supplies"/>
    <s v="Supplies"/>
    <x v="1686"/>
    <n v="6.24"/>
    <n v="3"/>
    <x v="0"/>
    <n v="1.8720000000000001"/>
    <x v="12"/>
    <x v="8"/>
    <x v="0"/>
  </r>
  <r>
    <x v="2365"/>
    <x v="656"/>
    <d v="2014-11-03T00:00:00"/>
    <s v="Second Class"/>
    <s v="AC-10450"/>
    <s v="Amy Cox"/>
    <x v="0"/>
    <x v="0"/>
    <x v="418"/>
    <x v="16"/>
    <n v="85323"/>
    <x v="1"/>
    <s v="TEC-PH-10000486"/>
    <s v="Technology"/>
    <s v="Phones"/>
    <x v="39"/>
    <n v="742.33600000000001"/>
    <n v="8"/>
    <x v="2"/>
    <n v="83.512799999999999"/>
    <x v="23"/>
    <x v="2"/>
    <x v="2"/>
  </r>
  <r>
    <x v="2366"/>
    <x v="51"/>
    <d v="2017-11-27T00:00:00"/>
    <s v="Standard Class"/>
    <s v="CM-12385"/>
    <s v="Christopher Martinez"/>
    <x v="0"/>
    <x v="0"/>
    <x v="22"/>
    <x v="10"/>
    <n v="60610"/>
    <x v="2"/>
    <s v="FUR-FU-10004909"/>
    <s v="Furniture"/>
    <s v="Furnishings"/>
    <x v="1357"/>
    <n v="6.4640000000000004"/>
    <n v="1"/>
    <x v="7"/>
    <n v="-4.04"/>
    <x v="27"/>
    <x v="0"/>
    <x v="3"/>
  </r>
  <r>
    <x v="2366"/>
    <x v="51"/>
    <d v="2017-11-27T00:00:00"/>
    <s v="Standard Class"/>
    <s v="CM-12385"/>
    <s v="Christopher Martinez"/>
    <x v="0"/>
    <x v="0"/>
    <x v="22"/>
    <x v="10"/>
    <n v="60610"/>
    <x v="2"/>
    <s v="OFF-LA-10001613"/>
    <s v="Office Supplies"/>
    <s v="Labels"/>
    <x v="743"/>
    <n v="11.52"/>
    <n v="5"/>
    <x v="2"/>
    <n v="4.1760000000000002"/>
    <x v="27"/>
    <x v="0"/>
    <x v="3"/>
  </r>
  <r>
    <x v="2366"/>
    <x v="51"/>
    <d v="2017-11-27T00:00:00"/>
    <s v="Standard Class"/>
    <s v="CM-12385"/>
    <s v="Christopher Martinez"/>
    <x v="0"/>
    <x v="0"/>
    <x v="22"/>
    <x v="10"/>
    <n v="60610"/>
    <x v="2"/>
    <s v="TEC-PH-10004447"/>
    <s v="Technology"/>
    <s v="Phones"/>
    <x v="866"/>
    <n v="222.38399999999999"/>
    <n v="2"/>
    <x v="2"/>
    <n v="16.678799999999999"/>
    <x v="27"/>
    <x v="0"/>
    <x v="3"/>
  </r>
  <r>
    <x v="2367"/>
    <x v="673"/>
    <d v="2017-11-21T00:00:00"/>
    <s v="Standard Class"/>
    <s v="EK-13795"/>
    <s v="Eileen Kiefer"/>
    <x v="2"/>
    <x v="0"/>
    <x v="194"/>
    <x v="1"/>
    <n v="92025"/>
    <x v="1"/>
    <s v="OFF-AR-10000255"/>
    <s v="Office Supplies"/>
    <s v="Art"/>
    <x v="807"/>
    <n v="23.36"/>
    <n v="4"/>
    <x v="0"/>
    <n v="6.0735999999999999"/>
    <x v="9"/>
    <x v="0"/>
    <x v="3"/>
  </r>
  <r>
    <x v="2368"/>
    <x v="317"/>
    <d v="2016-02-23T00:00:00"/>
    <s v="Second Class"/>
    <s v="CK-12760"/>
    <s v="Cyma Kinney"/>
    <x v="1"/>
    <x v="0"/>
    <x v="85"/>
    <x v="15"/>
    <n v="11561"/>
    <x v="3"/>
    <s v="OFF-LA-10004425"/>
    <s v="Office Supplies"/>
    <s v="Labels"/>
    <x v="859"/>
    <n v="8.67"/>
    <n v="3"/>
    <x v="0"/>
    <n v="4.0749000000000004"/>
    <x v="12"/>
    <x v="11"/>
    <x v="0"/>
  </r>
  <r>
    <x v="2368"/>
    <x v="317"/>
    <d v="2016-02-23T00:00:00"/>
    <s v="Second Class"/>
    <s v="CK-12760"/>
    <s v="Cyma Kinney"/>
    <x v="1"/>
    <x v="0"/>
    <x v="85"/>
    <x v="15"/>
    <n v="11561"/>
    <x v="3"/>
    <s v="OFF-SU-10001664"/>
    <s v="Office Supplies"/>
    <s v="Supplies"/>
    <x v="1241"/>
    <n v="25.71"/>
    <n v="3"/>
    <x v="0"/>
    <n v="6.6845999999999997"/>
    <x v="12"/>
    <x v="11"/>
    <x v="0"/>
  </r>
  <r>
    <x v="2369"/>
    <x v="659"/>
    <d v="2017-11-11T00:00:00"/>
    <s v="Standard Class"/>
    <s v="PK-19075"/>
    <s v="Pete Kriz"/>
    <x v="0"/>
    <x v="0"/>
    <x v="46"/>
    <x v="13"/>
    <n v="19711"/>
    <x v="3"/>
    <s v="OFF-AP-10000696"/>
    <s v="Office Supplies"/>
    <s v="Appliances"/>
    <x v="336"/>
    <n v="100.94"/>
    <n v="7"/>
    <x v="0"/>
    <n v="33.310200000000002"/>
    <x v="29"/>
    <x v="0"/>
    <x v="3"/>
  </r>
  <r>
    <x v="2370"/>
    <x v="1001"/>
    <d v="2014-07-10T00:00:00"/>
    <s v="First Class"/>
    <s v="MH-18025"/>
    <s v="Michelle Huthwaite"/>
    <x v="0"/>
    <x v="0"/>
    <x v="198"/>
    <x v="15"/>
    <n v="14215"/>
    <x v="3"/>
    <s v="FUR-CH-10002647"/>
    <s v="Furniture"/>
    <s v="Chairs"/>
    <x v="475"/>
    <n v="63.881999999999998"/>
    <n v="1"/>
    <x v="9"/>
    <n v="10.647"/>
    <x v="0"/>
    <x v="7"/>
    <x v="2"/>
  </r>
  <r>
    <x v="2371"/>
    <x v="845"/>
    <d v="2014-11-12T00:00:00"/>
    <s v="Standard Class"/>
    <s v="SC-20725"/>
    <s v="Steven Cartwright"/>
    <x v="0"/>
    <x v="0"/>
    <x v="12"/>
    <x v="5"/>
    <n v="77070"/>
    <x v="2"/>
    <s v="FUR-CH-10002758"/>
    <s v="Furniture"/>
    <s v="Chairs"/>
    <x v="1411"/>
    <n v="683.14400000000001"/>
    <n v="4"/>
    <x v="4"/>
    <n v="0"/>
    <x v="29"/>
    <x v="0"/>
    <x v="2"/>
  </r>
  <r>
    <x v="2371"/>
    <x v="845"/>
    <d v="2014-11-12T00:00:00"/>
    <s v="Standard Class"/>
    <s v="SC-20725"/>
    <s v="Steven Cartwright"/>
    <x v="0"/>
    <x v="0"/>
    <x v="12"/>
    <x v="5"/>
    <n v="77070"/>
    <x v="2"/>
    <s v="OFF-BI-10000201"/>
    <s v="Office Supplies"/>
    <s v="Binders"/>
    <x v="1687"/>
    <n v="1.476"/>
    <n v="3"/>
    <x v="3"/>
    <n v="-2.214"/>
    <x v="29"/>
    <x v="0"/>
    <x v="2"/>
  </r>
  <r>
    <x v="2371"/>
    <x v="845"/>
    <d v="2014-11-12T00:00:00"/>
    <s v="Standard Class"/>
    <s v="SC-20725"/>
    <s v="Steven Cartwright"/>
    <x v="0"/>
    <x v="0"/>
    <x v="12"/>
    <x v="5"/>
    <n v="77070"/>
    <x v="2"/>
    <s v="OFF-SU-10004115"/>
    <s v="Office Supplies"/>
    <s v="Supplies"/>
    <x v="515"/>
    <n v="40.712000000000003"/>
    <n v="7"/>
    <x v="2"/>
    <n v="3.5623"/>
    <x v="29"/>
    <x v="0"/>
    <x v="2"/>
  </r>
  <r>
    <x v="2372"/>
    <x v="480"/>
    <d v="2017-02-01T00:00:00"/>
    <s v="Standard Class"/>
    <s v="GB-14575"/>
    <s v="Giulietta Baptist"/>
    <x v="0"/>
    <x v="0"/>
    <x v="391"/>
    <x v="41"/>
    <n v="67212"/>
    <x v="2"/>
    <s v="OFF-PA-10000806"/>
    <s v="Office Supplies"/>
    <s v="Paper"/>
    <x v="957"/>
    <n v="279.89999999999998"/>
    <n v="5"/>
    <x v="0"/>
    <n v="137.15100000000001"/>
    <x v="22"/>
    <x v="9"/>
    <x v="3"/>
  </r>
  <r>
    <x v="2373"/>
    <x v="555"/>
    <d v="2015-12-16T00:00:00"/>
    <s v="Standard Class"/>
    <s v="IM-15070"/>
    <s v="Irene Maddox"/>
    <x v="0"/>
    <x v="0"/>
    <x v="77"/>
    <x v="22"/>
    <n v="80906"/>
    <x v="1"/>
    <s v="OFF-AR-10001473"/>
    <s v="Office Supplies"/>
    <s v="Art"/>
    <x v="1341"/>
    <n v="13.12"/>
    <n v="5"/>
    <x v="2"/>
    <n v="1.1479999999999999"/>
    <x v="2"/>
    <x v="4"/>
    <x v="1"/>
  </r>
  <r>
    <x v="2373"/>
    <x v="555"/>
    <d v="2015-12-16T00:00:00"/>
    <s v="Standard Class"/>
    <s v="IM-15070"/>
    <s v="Irene Maddox"/>
    <x v="0"/>
    <x v="0"/>
    <x v="77"/>
    <x v="22"/>
    <n v="80906"/>
    <x v="1"/>
    <s v="FUR-BO-10003450"/>
    <s v="Furniture"/>
    <s v="Bookcases"/>
    <x v="1353"/>
    <n v="69.575999999999993"/>
    <n v="4"/>
    <x v="6"/>
    <n v="-143.79040000000001"/>
    <x v="2"/>
    <x v="4"/>
    <x v="1"/>
  </r>
  <r>
    <x v="2373"/>
    <x v="555"/>
    <d v="2015-12-16T00:00:00"/>
    <s v="Standard Class"/>
    <s v="IM-15070"/>
    <s v="Irene Maddox"/>
    <x v="0"/>
    <x v="0"/>
    <x v="77"/>
    <x v="22"/>
    <n v="80906"/>
    <x v="1"/>
    <s v="OFF-AR-10001545"/>
    <s v="Office Supplies"/>
    <s v="Art"/>
    <x v="820"/>
    <n v="4.2240000000000002"/>
    <n v="3"/>
    <x v="2"/>
    <n v="0.47520000000000001"/>
    <x v="2"/>
    <x v="4"/>
    <x v="1"/>
  </r>
  <r>
    <x v="2373"/>
    <x v="555"/>
    <d v="2015-12-16T00:00:00"/>
    <s v="Standard Class"/>
    <s v="IM-15070"/>
    <s v="Irene Maddox"/>
    <x v="0"/>
    <x v="0"/>
    <x v="77"/>
    <x v="22"/>
    <n v="80906"/>
    <x v="1"/>
    <s v="TEC-AC-10004396"/>
    <s v="Technology"/>
    <s v="Accessories"/>
    <x v="1688"/>
    <n v="58.08"/>
    <n v="4"/>
    <x v="2"/>
    <n v="-6.5339999999999998"/>
    <x v="2"/>
    <x v="4"/>
    <x v="1"/>
  </r>
  <r>
    <x v="2373"/>
    <x v="555"/>
    <d v="2015-12-16T00:00:00"/>
    <s v="Standard Class"/>
    <s v="IM-15070"/>
    <s v="Irene Maddox"/>
    <x v="0"/>
    <x v="0"/>
    <x v="77"/>
    <x v="22"/>
    <n v="80906"/>
    <x v="1"/>
    <s v="FUR-FU-10002456"/>
    <s v="Furniture"/>
    <s v="Furnishings"/>
    <x v="1018"/>
    <n v="52.415999999999997"/>
    <n v="9"/>
    <x v="2"/>
    <n v="15.069599999999999"/>
    <x v="2"/>
    <x v="4"/>
    <x v="1"/>
  </r>
  <r>
    <x v="2373"/>
    <x v="555"/>
    <d v="2015-12-16T00:00:00"/>
    <s v="Standard Class"/>
    <s v="IM-15070"/>
    <s v="Irene Maddox"/>
    <x v="0"/>
    <x v="0"/>
    <x v="77"/>
    <x v="22"/>
    <n v="80906"/>
    <x v="1"/>
    <s v="FUR-FU-10001473"/>
    <s v="Furniture"/>
    <s v="Furnishings"/>
    <x v="993"/>
    <n v="54.92"/>
    <n v="5"/>
    <x v="2"/>
    <n v="10.984"/>
    <x v="2"/>
    <x v="4"/>
    <x v="1"/>
  </r>
  <r>
    <x v="2373"/>
    <x v="555"/>
    <d v="2015-12-16T00:00:00"/>
    <s v="Standard Class"/>
    <s v="IM-15070"/>
    <s v="Irene Maddox"/>
    <x v="0"/>
    <x v="0"/>
    <x v="77"/>
    <x v="22"/>
    <n v="80906"/>
    <x v="1"/>
    <s v="FUR-TA-10000849"/>
    <s v="Furniture"/>
    <s v="Tables"/>
    <x v="1327"/>
    <n v="364.95"/>
    <n v="5"/>
    <x v="5"/>
    <n v="-248.166"/>
    <x v="2"/>
    <x v="4"/>
    <x v="1"/>
  </r>
  <r>
    <x v="2373"/>
    <x v="555"/>
    <d v="2015-12-16T00:00:00"/>
    <s v="Standard Class"/>
    <s v="IM-15070"/>
    <s v="Irene Maddox"/>
    <x v="0"/>
    <x v="0"/>
    <x v="77"/>
    <x v="22"/>
    <n v="80906"/>
    <x v="1"/>
    <s v="OFF-PA-10001166"/>
    <s v="Office Supplies"/>
    <s v="Paper"/>
    <x v="1689"/>
    <n v="85.055999999999997"/>
    <n v="3"/>
    <x v="2"/>
    <n v="28.706399999999999"/>
    <x v="2"/>
    <x v="4"/>
    <x v="1"/>
  </r>
  <r>
    <x v="2373"/>
    <x v="555"/>
    <d v="2015-12-16T00:00:00"/>
    <s v="Standard Class"/>
    <s v="IM-15070"/>
    <s v="Irene Maddox"/>
    <x v="0"/>
    <x v="0"/>
    <x v="77"/>
    <x v="22"/>
    <n v="80906"/>
    <x v="1"/>
    <s v="OFF-PA-10003256"/>
    <s v="Office Supplies"/>
    <s v="Paper"/>
    <x v="96"/>
    <n v="27.696000000000002"/>
    <n v="3"/>
    <x v="2"/>
    <n v="9.6936"/>
    <x v="2"/>
    <x v="4"/>
    <x v="1"/>
  </r>
  <r>
    <x v="2374"/>
    <x v="685"/>
    <d v="2015-07-04T00:00:00"/>
    <s v="Standard Class"/>
    <s v="MM-18055"/>
    <s v="Michelle Moray"/>
    <x v="0"/>
    <x v="0"/>
    <x v="20"/>
    <x v="15"/>
    <n v="10011"/>
    <x v="3"/>
    <s v="OFF-PA-10002870"/>
    <s v="Office Supplies"/>
    <s v="Paper"/>
    <x v="902"/>
    <n v="24.96"/>
    <n v="4"/>
    <x v="0"/>
    <n v="11.231999999999999"/>
    <x v="25"/>
    <x v="1"/>
    <x v="1"/>
  </r>
  <r>
    <x v="2375"/>
    <x v="199"/>
    <d v="2015-03-23T00:00:00"/>
    <s v="Standard Class"/>
    <s v="MF-18250"/>
    <s v="Monica Federle"/>
    <x v="1"/>
    <x v="0"/>
    <x v="1"/>
    <x v="1"/>
    <n v="90036"/>
    <x v="1"/>
    <s v="FUR-FU-10001215"/>
    <s v="Furniture"/>
    <s v="Furnishings"/>
    <x v="1609"/>
    <n v="43.13"/>
    <n v="1"/>
    <x v="0"/>
    <n v="18.114599999999999"/>
    <x v="9"/>
    <x v="10"/>
    <x v="1"/>
  </r>
  <r>
    <x v="2376"/>
    <x v="863"/>
    <d v="2015-08-17T00:00:00"/>
    <s v="Standard Class"/>
    <s v="CK-12595"/>
    <s v="Clytie Kelty"/>
    <x v="0"/>
    <x v="0"/>
    <x v="419"/>
    <x v="32"/>
    <n v="30062"/>
    <x v="0"/>
    <s v="OFF-BI-10004187"/>
    <s v="Office Supplies"/>
    <s v="Binders"/>
    <x v="620"/>
    <n v="5.64"/>
    <n v="3"/>
    <x v="0"/>
    <n v="2.7071999999999998"/>
    <x v="7"/>
    <x v="6"/>
    <x v="1"/>
  </r>
  <r>
    <x v="2377"/>
    <x v="675"/>
    <d v="2016-05-19T00:00:00"/>
    <s v="Standard Class"/>
    <s v="MK-17905"/>
    <s v="Michael Kennedy"/>
    <x v="1"/>
    <x v="0"/>
    <x v="108"/>
    <x v="2"/>
    <n v="32216"/>
    <x v="0"/>
    <s v="OFF-BI-10001718"/>
    <s v="Office Supplies"/>
    <s v="Binders"/>
    <x v="1225"/>
    <n v="57.582000000000001"/>
    <n v="3"/>
    <x v="6"/>
    <n v="-44.1462"/>
    <x v="19"/>
    <x v="5"/>
    <x v="0"/>
  </r>
  <r>
    <x v="2377"/>
    <x v="675"/>
    <d v="2016-05-19T00:00:00"/>
    <s v="Standard Class"/>
    <s v="MK-17905"/>
    <s v="Michael Kennedy"/>
    <x v="1"/>
    <x v="0"/>
    <x v="108"/>
    <x v="2"/>
    <n v="32216"/>
    <x v="0"/>
    <s v="OFF-PA-10004983"/>
    <s v="Office Supplies"/>
    <s v="Paper"/>
    <x v="1332"/>
    <n v="31.103999999999999"/>
    <n v="6"/>
    <x v="2"/>
    <n v="10.8864"/>
    <x v="19"/>
    <x v="5"/>
    <x v="0"/>
  </r>
  <r>
    <x v="2377"/>
    <x v="675"/>
    <d v="2016-05-19T00:00:00"/>
    <s v="Standard Class"/>
    <s v="MK-17905"/>
    <s v="Michael Kennedy"/>
    <x v="1"/>
    <x v="0"/>
    <x v="108"/>
    <x v="2"/>
    <n v="32216"/>
    <x v="0"/>
    <s v="FUR-FU-10002396"/>
    <s v="Furniture"/>
    <s v="Furnishings"/>
    <x v="1590"/>
    <n v="30.192"/>
    <n v="3"/>
    <x v="2"/>
    <n v="8.3027999999999995"/>
    <x v="19"/>
    <x v="5"/>
    <x v="0"/>
  </r>
  <r>
    <x v="2377"/>
    <x v="675"/>
    <d v="2016-05-19T00:00:00"/>
    <s v="Standard Class"/>
    <s v="MK-17905"/>
    <s v="Michael Kennedy"/>
    <x v="1"/>
    <x v="0"/>
    <x v="108"/>
    <x v="2"/>
    <n v="32216"/>
    <x v="0"/>
    <s v="TEC-PH-10003988"/>
    <s v="Technology"/>
    <s v="Phones"/>
    <x v="47"/>
    <n v="43.6"/>
    <n v="5"/>
    <x v="2"/>
    <n v="4.3600000000000003"/>
    <x v="19"/>
    <x v="5"/>
    <x v="0"/>
  </r>
  <r>
    <x v="2377"/>
    <x v="675"/>
    <d v="2016-05-19T00:00:00"/>
    <s v="Standard Class"/>
    <s v="MK-17905"/>
    <s v="Michael Kennedy"/>
    <x v="1"/>
    <x v="0"/>
    <x v="108"/>
    <x v="2"/>
    <n v="32216"/>
    <x v="0"/>
    <s v="OFF-AR-10002467"/>
    <s v="Office Supplies"/>
    <s v="Art"/>
    <x v="1690"/>
    <n v="4.7679999999999998"/>
    <n v="2"/>
    <x v="2"/>
    <n v="0.41720000000000002"/>
    <x v="19"/>
    <x v="5"/>
    <x v="0"/>
  </r>
  <r>
    <x v="2377"/>
    <x v="675"/>
    <d v="2016-05-19T00:00:00"/>
    <s v="Standard Class"/>
    <s v="MK-17905"/>
    <s v="Michael Kennedy"/>
    <x v="1"/>
    <x v="0"/>
    <x v="108"/>
    <x v="2"/>
    <n v="32216"/>
    <x v="0"/>
    <s v="OFF-BI-10004002"/>
    <s v="Office Supplies"/>
    <s v="Binders"/>
    <x v="154"/>
    <n v="10.38"/>
    <n v="2"/>
    <x v="6"/>
    <n v="-7.6120000000000001"/>
    <x v="19"/>
    <x v="5"/>
    <x v="0"/>
  </r>
  <r>
    <x v="2377"/>
    <x v="675"/>
    <d v="2016-05-19T00:00:00"/>
    <s v="Standard Class"/>
    <s v="MK-17905"/>
    <s v="Michael Kennedy"/>
    <x v="1"/>
    <x v="0"/>
    <x v="108"/>
    <x v="2"/>
    <n v="32216"/>
    <x v="0"/>
    <s v="OFF-BI-10002309"/>
    <s v="Office Supplies"/>
    <s v="Binders"/>
    <x v="78"/>
    <n v="13.391999999999999"/>
    <n v="8"/>
    <x v="6"/>
    <n v="-9.8208000000000002"/>
    <x v="19"/>
    <x v="5"/>
    <x v="0"/>
  </r>
  <r>
    <x v="2378"/>
    <x v="1002"/>
    <d v="2017-07-17T00:00:00"/>
    <s v="Second Class"/>
    <s v="MH-17455"/>
    <s v="Mark Hamilton"/>
    <x v="0"/>
    <x v="0"/>
    <x v="10"/>
    <x v="9"/>
    <n v="19140"/>
    <x v="3"/>
    <s v="TEC-PH-10003885"/>
    <s v="Technology"/>
    <s v="Phones"/>
    <x v="780"/>
    <n v="39.594000000000001"/>
    <n v="1"/>
    <x v="10"/>
    <n v="-7.2588999999999997"/>
    <x v="7"/>
    <x v="7"/>
    <x v="3"/>
  </r>
  <r>
    <x v="2378"/>
    <x v="1002"/>
    <d v="2017-07-17T00:00:00"/>
    <s v="Second Class"/>
    <s v="MH-17455"/>
    <s v="Mark Hamilton"/>
    <x v="0"/>
    <x v="0"/>
    <x v="10"/>
    <x v="9"/>
    <n v="19140"/>
    <x v="3"/>
    <s v="FUR-FU-10002501"/>
    <s v="Furniture"/>
    <s v="Furnishings"/>
    <x v="1293"/>
    <n v="91.007999999999996"/>
    <n v="9"/>
    <x v="2"/>
    <n v="19.339200000000002"/>
    <x v="7"/>
    <x v="7"/>
    <x v="3"/>
  </r>
  <r>
    <x v="2379"/>
    <x v="6"/>
    <d v="2015-11-25T00:00:00"/>
    <s v="Second Class"/>
    <s v="NG-18430"/>
    <s v="Nathan Gelder"/>
    <x v="0"/>
    <x v="0"/>
    <x v="1"/>
    <x v="1"/>
    <n v="90008"/>
    <x v="1"/>
    <s v="OFF-PA-10000176"/>
    <s v="Office Supplies"/>
    <s v="Paper"/>
    <x v="640"/>
    <n v="37.94"/>
    <n v="2"/>
    <x v="0"/>
    <n v="18.211200000000002"/>
    <x v="6"/>
    <x v="0"/>
    <x v="1"/>
  </r>
  <r>
    <x v="2379"/>
    <x v="6"/>
    <d v="2015-11-25T00:00:00"/>
    <s v="Second Class"/>
    <s v="NG-18430"/>
    <s v="Nathan Gelder"/>
    <x v="0"/>
    <x v="0"/>
    <x v="1"/>
    <x v="1"/>
    <n v="90008"/>
    <x v="1"/>
    <s v="OFF-PA-10000327"/>
    <s v="Office Supplies"/>
    <s v="Paper"/>
    <x v="1437"/>
    <n v="42.8"/>
    <n v="10"/>
    <x v="0"/>
    <n v="19.260000000000002"/>
    <x v="6"/>
    <x v="0"/>
    <x v="1"/>
  </r>
  <r>
    <x v="2379"/>
    <x v="6"/>
    <d v="2015-11-25T00:00:00"/>
    <s v="Second Class"/>
    <s v="NG-18430"/>
    <s v="Nathan Gelder"/>
    <x v="0"/>
    <x v="0"/>
    <x v="1"/>
    <x v="1"/>
    <n v="90008"/>
    <x v="1"/>
    <s v="OFF-ST-10004634"/>
    <s v="Office Supplies"/>
    <s v="Storage"/>
    <x v="602"/>
    <n v="33.630000000000003"/>
    <n v="3"/>
    <x v="0"/>
    <n v="10.089"/>
    <x v="6"/>
    <x v="0"/>
    <x v="1"/>
  </r>
  <r>
    <x v="2380"/>
    <x v="533"/>
    <d v="2014-11-28T00:00:00"/>
    <s v="Standard Class"/>
    <s v="PB-19210"/>
    <s v="Phillip Breyer"/>
    <x v="1"/>
    <x v="0"/>
    <x v="10"/>
    <x v="9"/>
    <n v="19134"/>
    <x v="3"/>
    <s v="OFF-EN-10003040"/>
    <s v="Office Supplies"/>
    <s v="Envelopes"/>
    <x v="1233"/>
    <n v="62.808"/>
    <n v="3"/>
    <x v="2"/>
    <n v="21.197700000000001"/>
    <x v="27"/>
    <x v="0"/>
    <x v="2"/>
  </r>
  <r>
    <x v="2381"/>
    <x v="17"/>
    <d v="2015-12-30T00:00:00"/>
    <s v="First Class"/>
    <s v="RE-19450"/>
    <s v="Richard Eichhorn"/>
    <x v="0"/>
    <x v="0"/>
    <x v="342"/>
    <x v="6"/>
    <n v="54703"/>
    <x v="2"/>
    <s v="OFF-PA-10003228"/>
    <s v="Office Supplies"/>
    <s v="Paper"/>
    <x v="1677"/>
    <n v="195.64"/>
    <n v="4"/>
    <x v="0"/>
    <n v="91.950800000000001"/>
    <x v="8"/>
    <x v="4"/>
    <x v="1"/>
  </r>
  <r>
    <x v="2381"/>
    <x v="17"/>
    <d v="2015-12-30T00:00:00"/>
    <s v="First Class"/>
    <s v="RE-19450"/>
    <s v="Richard Eichhorn"/>
    <x v="0"/>
    <x v="0"/>
    <x v="342"/>
    <x v="6"/>
    <n v="54703"/>
    <x v="2"/>
    <s v="TEC-PH-10004345"/>
    <s v="Technology"/>
    <s v="Phones"/>
    <x v="1176"/>
    <n v="239.9"/>
    <n v="2"/>
    <x v="0"/>
    <n v="71.97"/>
    <x v="8"/>
    <x v="4"/>
    <x v="1"/>
  </r>
  <r>
    <x v="2382"/>
    <x v="696"/>
    <d v="2016-11-19T00:00:00"/>
    <s v="Second Class"/>
    <s v="EB-14110"/>
    <s v="Eugene Barchas"/>
    <x v="0"/>
    <x v="0"/>
    <x v="10"/>
    <x v="9"/>
    <n v="19134"/>
    <x v="3"/>
    <s v="FUR-CH-10000785"/>
    <s v="Furniture"/>
    <s v="Chairs"/>
    <x v="323"/>
    <n v="380.05799999999999"/>
    <n v="3"/>
    <x v="4"/>
    <n v="-21.717600000000001"/>
    <x v="19"/>
    <x v="0"/>
    <x v="0"/>
  </r>
  <r>
    <x v="2382"/>
    <x v="696"/>
    <d v="2016-11-19T00:00:00"/>
    <s v="Second Class"/>
    <s v="EB-14110"/>
    <s v="Eugene Barchas"/>
    <x v="0"/>
    <x v="0"/>
    <x v="10"/>
    <x v="9"/>
    <n v="19134"/>
    <x v="3"/>
    <s v="TEC-CO-10004115"/>
    <s v="Technology"/>
    <s v="Copiers"/>
    <x v="361"/>
    <n v="1199.9760000000001"/>
    <n v="4"/>
    <x v="10"/>
    <n v="179.99639999999999"/>
    <x v="19"/>
    <x v="0"/>
    <x v="0"/>
  </r>
  <r>
    <x v="2382"/>
    <x v="696"/>
    <d v="2016-11-19T00:00:00"/>
    <s v="Second Class"/>
    <s v="EB-14110"/>
    <s v="Eugene Barchas"/>
    <x v="0"/>
    <x v="0"/>
    <x v="10"/>
    <x v="9"/>
    <n v="19134"/>
    <x v="3"/>
    <s v="FUR-FU-10002813"/>
    <s v="Furniture"/>
    <s v="Furnishings"/>
    <x v="1691"/>
    <n v="48.576000000000001"/>
    <n v="3"/>
    <x v="2"/>
    <n v="9.7151999999999994"/>
    <x v="19"/>
    <x v="0"/>
    <x v="0"/>
  </r>
  <r>
    <x v="2383"/>
    <x v="541"/>
    <d v="2016-05-10T00:00:00"/>
    <s v="First Class"/>
    <s v="TB-21625"/>
    <s v="Trudy Brown"/>
    <x v="0"/>
    <x v="0"/>
    <x v="1"/>
    <x v="1"/>
    <n v="90004"/>
    <x v="1"/>
    <s v="OFF-PA-10002751"/>
    <s v="Office Supplies"/>
    <s v="Paper"/>
    <x v="151"/>
    <n v="17.940000000000001"/>
    <n v="3"/>
    <x v="0"/>
    <n v="8.0730000000000004"/>
    <x v="0"/>
    <x v="5"/>
    <x v="0"/>
  </r>
  <r>
    <x v="2384"/>
    <x v="58"/>
    <d v="2014-12-31T00:00:00"/>
    <s v="Standard Class"/>
    <s v="MG-17695"/>
    <s v="Maureen Gnade"/>
    <x v="0"/>
    <x v="0"/>
    <x v="10"/>
    <x v="9"/>
    <n v="19134"/>
    <x v="3"/>
    <s v="OFF-PA-10004569"/>
    <s v="Office Supplies"/>
    <s v="Paper"/>
    <x v="230"/>
    <n v="18.263999999999999"/>
    <n v="3"/>
    <x v="2"/>
    <n v="6.1641000000000004"/>
    <x v="20"/>
    <x v="4"/>
    <x v="2"/>
  </r>
  <r>
    <x v="2384"/>
    <x v="58"/>
    <d v="2014-12-31T00:00:00"/>
    <s v="Standard Class"/>
    <s v="MG-17695"/>
    <s v="Maureen Gnade"/>
    <x v="0"/>
    <x v="0"/>
    <x v="10"/>
    <x v="9"/>
    <n v="19134"/>
    <x v="3"/>
    <s v="OFF-AP-10002998"/>
    <s v="Office Supplies"/>
    <s v="Appliances"/>
    <x v="1644"/>
    <n v="34.655999999999999"/>
    <n v="2"/>
    <x v="2"/>
    <n v="5.6315999999999997"/>
    <x v="20"/>
    <x v="4"/>
    <x v="2"/>
  </r>
  <r>
    <x v="2384"/>
    <x v="58"/>
    <d v="2014-12-31T00:00:00"/>
    <s v="Standard Class"/>
    <s v="MG-17695"/>
    <s v="Maureen Gnade"/>
    <x v="0"/>
    <x v="0"/>
    <x v="10"/>
    <x v="9"/>
    <n v="19134"/>
    <x v="3"/>
    <s v="OFF-AP-10003287"/>
    <s v="Office Supplies"/>
    <s v="Appliances"/>
    <x v="543"/>
    <n v="81.552000000000007"/>
    <n v="2"/>
    <x v="2"/>
    <n v="8.1552000000000007"/>
    <x v="20"/>
    <x v="4"/>
    <x v="2"/>
  </r>
  <r>
    <x v="2384"/>
    <x v="58"/>
    <d v="2014-12-31T00:00:00"/>
    <s v="Standard Class"/>
    <s v="MG-17695"/>
    <s v="Maureen Gnade"/>
    <x v="0"/>
    <x v="0"/>
    <x v="10"/>
    <x v="9"/>
    <n v="19134"/>
    <x v="3"/>
    <s v="OFF-ST-10001370"/>
    <s v="Office Supplies"/>
    <s v="Storage"/>
    <x v="1032"/>
    <n v="227.136"/>
    <n v="4"/>
    <x v="2"/>
    <n v="-42.588000000000001"/>
    <x v="20"/>
    <x v="4"/>
    <x v="2"/>
  </r>
  <r>
    <x v="2385"/>
    <x v="110"/>
    <d v="2017-06-14T00:00:00"/>
    <s v="Standard Class"/>
    <s v="LW-17125"/>
    <s v="Liz Willingham"/>
    <x v="0"/>
    <x v="0"/>
    <x v="165"/>
    <x v="29"/>
    <n v="6360"/>
    <x v="3"/>
    <s v="OFF-BI-10004040"/>
    <s v="Office Supplies"/>
    <s v="Binders"/>
    <x v="1487"/>
    <n v="10.36"/>
    <n v="2"/>
    <x v="0"/>
    <n v="5.0763999999999996"/>
    <x v="0"/>
    <x v="1"/>
    <x v="3"/>
  </r>
  <r>
    <x v="2386"/>
    <x v="1003"/>
    <d v="2015-04-11T00:00:00"/>
    <s v="Standard Class"/>
    <s v="PF-19120"/>
    <s v="Peter Fuller"/>
    <x v="0"/>
    <x v="0"/>
    <x v="52"/>
    <x v="5"/>
    <n v="78207"/>
    <x v="2"/>
    <s v="OFF-AP-10002651"/>
    <s v="Office Supplies"/>
    <s v="Appliances"/>
    <x v="1350"/>
    <n v="463.24799999999999"/>
    <n v="8"/>
    <x v="3"/>
    <n v="-1181.2824000000001"/>
    <x v="29"/>
    <x v="3"/>
    <x v="1"/>
  </r>
  <r>
    <x v="2386"/>
    <x v="1003"/>
    <d v="2015-04-11T00:00:00"/>
    <s v="Standard Class"/>
    <s v="PF-19120"/>
    <s v="Peter Fuller"/>
    <x v="0"/>
    <x v="0"/>
    <x v="52"/>
    <x v="5"/>
    <n v="78207"/>
    <x v="2"/>
    <s v="TEC-AC-10002402"/>
    <s v="Technology"/>
    <s v="Accessories"/>
    <x v="657"/>
    <n v="383.952"/>
    <n v="6"/>
    <x v="2"/>
    <n v="47.994"/>
    <x v="29"/>
    <x v="3"/>
    <x v="1"/>
  </r>
  <r>
    <x v="2387"/>
    <x v="212"/>
    <d v="2016-07-11T00:00:00"/>
    <s v="Same Day"/>
    <s v="NZ-18565"/>
    <s v="Nick Zandusky"/>
    <x v="2"/>
    <x v="0"/>
    <x v="420"/>
    <x v="16"/>
    <n v="85364"/>
    <x v="1"/>
    <s v="OFF-BI-10001658"/>
    <s v="Office Supplies"/>
    <s v="Binders"/>
    <x v="444"/>
    <n v="44.856000000000002"/>
    <n v="6"/>
    <x v="6"/>
    <n v="-35.884799999999998"/>
    <x v="13"/>
    <x v="7"/>
    <x v="0"/>
  </r>
  <r>
    <x v="2388"/>
    <x v="831"/>
    <d v="2016-11-26T00:00:00"/>
    <s v="Standard Class"/>
    <s v="CK-12205"/>
    <s v="Chloris Kastensmidt"/>
    <x v="0"/>
    <x v="0"/>
    <x v="38"/>
    <x v="24"/>
    <n v="43229"/>
    <x v="3"/>
    <s v="TEC-MA-10000752"/>
    <s v="Technology"/>
    <s v="Machines"/>
    <x v="1692"/>
    <n v="30.344999999999999"/>
    <n v="7"/>
    <x v="6"/>
    <n v="-24.276"/>
    <x v="30"/>
    <x v="0"/>
    <x v="0"/>
  </r>
  <r>
    <x v="2388"/>
    <x v="831"/>
    <d v="2016-11-26T00:00:00"/>
    <s v="Standard Class"/>
    <s v="CK-12205"/>
    <s v="Chloris Kastensmidt"/>
    <x v="0"/>
    <x v="0"/>
    <x v="38"/>
    <x v="24"/>
    <n v="43229"/>
    <x v="3"/>
    <s v="FUR-CH-10003817"/>
    <s v="Furniture"/>
    <s v="Chairs"/>
    <x v="164"/>
    <n v="127.554"/>
    <n v="3"/>
    <x v="4"/>
    <n v="-9.1110000000000007"/>
    <x v="30"/>
    <x v="0"/>
    <x v="0"/>
  </r>
  <r>
    <x v="2388"/>
    <x v="831"/>
    <d v="2016-11-26T00:00:00"/>
    <s v="Standard Class"/>
    <s v="CK-12205"/>
    <s v="Chloris Kastensmidt"/>
    <x v="0"/>
    <x v="0"/>
    <x v="38"/>
    <x v="24"/>
    <n v="43229"/>
    <x v="3"/>
    <s v="FUR-FU-10001876"/>
    <s v="Furniture"/>
    <s v="Furnishings"/>
    <x v="1403"/>
    <n v="77.951999999999998"/>
    <n v="3"/>
    <x v="2"/>
    <n v="15.590400000000001"/>
    <x v="30"/>
    <x v="0"/>
    <x v="0"/>
  </r>
  <r>
    <x v="2389"/>
    <x v="105"/>
    <d v="2017-11-15T00:00:00"/>
    <s v="First Class"/>
    <s v="JE-15610"/>
    <s v="Jim Epp"/>
    <x v="1"/>
    <x v="0"/>
    <x v="1"/>
    <x v="1"/>
    <n v="90036"/>
    <x v="1"/>
    <s v="OFF-BI-10003460"/>
    <s v="Office Supplies"/>
    <s v="Binders"/>
    <x v="237"/>
    <n v="14.016"/>
    <n v="4"/>
    <x v="2"/>
    <n v="4.9055999999999997"/>
    <x v="1"/>
    <x v="0"/>
    <x v="3"/>
  </r>
  <r>
    <x v="2390"/>
    <x v="301"/>
    <d v="2014-11-08T00:00:00"/>
    <s v="Standard Class"/>
    <s v="JO-15145"/>
    <s v="Jack O'Briant"/>
    <x v="1"/>
    <x v="0"/>
    <x v="102"/>
    <x v="0"/>
    <n v="40475"/>
    <x v="0"/>
    <s v="OFF-ST-10000464"/>
    <s v="Office Supplies"/>
    <s v="Storage"/>
    <x v="1144"/>
    <n v="69.52"/>
    <n v="2"/>
    <x v="0"/>
    <n v="19.465599999999998"/>
    <x v="26"/>
    <x v="0"/>
    <x v="2"/>
  </r>
  <r>
    <x v="2390"/>
    <x v="301"/>
    <d v="2014-11-08T00:00:00"/>
    <s v="Standard Class"/>
    <s v="JO-15145"/>
    <s v="Jack O'Briant"/>
    <x v="1"/>
    <x v="0"/>
    <x v="102"/>
    <x v="0"/>
    <n v="40475"/>
    <x v="0"/>
    <s v="OFF-AR-10001919"/>
    <s v="Office Supplies"/>
    <s v="Art"/>
    <x v="862"/>
    <n v="5.64"/>
    <n v="3"/>
    <x v="0"/>
    <n v="1.6355999999999999"/>
    <x v="26"/>
    <x v="0"/>
    <x v="2"/>
  </r>
  <r>
    <x v="2391"/>
    <x v="666"/>
    <d v="2016-05-21T00:00:00"/>
    <s v="Standard Class"/>
    <s v="TT-21220"/>
    <s v="Thomas Thornton"/>
    <x v="0"/>
    <x v="0"/>
    <x v="20"/>
    <x v="15"/>
    <n v="10035"/>
    <x v="3"/>
    <s v="OFF-BI-10002393"/>
    <s v="Office Supplies"/>
    <s v="Binders"/>
    <x v="1197"/>
    <n v="13.776"/>
    <n v="3"/>
    <x v="2"/>
    <n v="4.4771999999999998"/>
    <x v="4"/>
    <x v="5"/>
    <x v="0"/>
  </r>
  <r>
    <x v="2392"/>
    <x v="845"/>
    <d v="2014-11-12T00:00:00"/>
    <s v="Standard Class"/>
    <s v="MS-17365"/>
    <s v="Maribeth Schnelling"/>
    <x v="0"/>
    <x v="0"/>
    <x v="421"/>
    <x v="6"/>
    <n v="54401"/>
    <x v="2"/>
    <s v="OFF-AP-10001293"/>
    <s v="Office Supplies"/>
    <s v="Appliances"/>
    <x v="1346"/>
    <n v="245.88"/>
    <n v="6"/>
    <x v="0"/>
    <n v="68.846400000000003"/>
    <x v="29"/>
    <x v="0"/>
    <x v="2"/>
  </r>
  <r>
    <x v="2392"/>
    <x v="845"/>
    <d v="2014-11-12T00:00:00"/>
    <s v="Standard Class"/>
    <s v="MS-17365"/>
    <s v="Maribeth Schnelling"/>
    <x v="0"/>
    <x v="0"/>
    <x v="421"/>
    <x v="6"/>
    <n v="54401"/>
    <x v="2"/>
    <s v="OFF-ST-10004258"/>
    <s v="Office Supplies"/>
    <s v="Storage"/>
    <x v="761"/>
    <n v="36.630000000000003"/>
    <n v="3"/>
    <x v="0"/>
    <n v="9.8901000000000003"/>
    <x v="29"/>
    <x v="0"/>
    <x v="2"/>
  </r>
  <r>
    <x v="2392"/>
    <x v="845"/>
    <d v="2014-11-12T00:00:00"/>
    <s v="Standard Class"/>
    <s v="MS-17365"/>
    <s v="Maribeth Schnelling"/>
    <x v="0"/>
    <x v="0"/>
    <x v="421"/>
    <x v="6"/>
    <n v="54401"/>
    <x v="2"/>
    <s v="OFF-ST-10002214"/>
    <s v="Office Supplies"/>
    <s v="Storage"/>
    <x v="1003"/>
    <n v="22.58"/>
    <n v="2"/>
    <x v="0"/>
    <n v="5.8708"/>
    <x v="29"/>
    <x v="0"/>
    <x v="2"/>
  </r>
  <r>
    <x v="2392"/>
    <x v="845"/>
    <d v="2014-11-12T00:00:00"/>
    <s v="Standard Class"/>
    <s v="MS-17365"/>
    <s v="Maribeth Schnelling"/>
    <x v="0"/>
    <x v="0"/>
    <x v="421"/>
    <x v="6"/>
    <n v="54401"/>
    <x v="2"/>
    <s v="OFF-BI-10004970"/>
    <s v="Office Supplies"/>
    <s v="Binders"/>
    <x v="917"/>
    <n v="12.39"/>
    <n v="3"/>
    <x v="0"/>
    <n v="5.8232999999999997"/>
    <x v="29"/>
    <x v="0"/>
    <x v="2"/>
  </r>
  <r>
    <x v="2393"/>
    <x v="361"/>
    <d v="2017-10-10T00:00:00"/>
    <s v="Standard Class"/>
    <s v="MP-18175"/>
    <s v="Mike Pelletier"/>
    <x v="2"/>
    <x v="0"/>
    <x v="8"/>
    <x v="1"/>
    <n v="94110"/>
    <x v="1"/>
    <s v="OFF-BI-10002571"/>
    <s v="Office Supplies"/>
    <s v="Binders"/>
    <x v="1213"/>
    <n v="39.92"/>
    <n v="5"/>
    <x v="2"/>
    <n v="13.473000000000001"/>
    <x v="5"/>
    <x v="2"/>
    <x v="3"/>
  </r>
  <r>
    <x v="2393"/>
    <x v="361"/>
    <d v="2017-10-10T00:00:00"/>
    <s v="Standard Class"/>
    <s v="MP-18175"/>
    <s v="Mike Pelletier"/>
    <x v="2"/>
    <x v="0"/>
    <x v="8"/>
    <x v="1"/>
    <n v="94110"/>
    <x v="1"/>
    <s v="OFF-PA-10002581"/>
    <s v="Office Supplies"/>
    <s v="Paper"/>
    <x v="1309"/>
    <n v="61.96"/>
    <n v="2"/>
    <x v="0"/>
    <n v="27.882000000000001"/>
    <x v="5"/>
    <x v="2"/>
    <x v="3"/>
  </r>
  <r>
    <x v="2393"/>
    <x v="361"/>
    <d v="2017-10-10T00:00:00"/>
    <s v="Standard Class"/>
    <s v="MP-18175"/>
    <s v="Mike Pelletier"/>
    <x v="2"/>
    <x v="0"/>
    <x v="8"/>
    <x v="1"/>
    <n v="94110"/>
    <x v="1"/>
    <s v="OFF-BI-10001097"/>
    <s v="Office Supplies"/>
    <s v="Binders"/>
    <x v="797"/>
    <n v="19.936"/>
    <n v="4"/>
    <x v="2"/>
    <n v="7.2267999999999999"/>
    <x v="5"/>
    <x v="2"/>
    <x v="3"/>
  </r>
  <r>
    <x v="2394"/>
    <x v="702"/>
    <d v="2017-06-03T00:00:00"/>
    <s v="First Class"/>
    <s v="FH-14350"/>
    <s v="Fred Harton"/>
    <x v="0"/>
    <x v="0"/>
    <x v="65"/>
    <x v="24"/>
    <n v="43017"/>
    <x v="3"/>
    <s v="OFF-BI-10003429"/>
    <s v="Office Supplies"/>
    <s v="Binders"/>
    <x v="852"/>
    <n v="3.798"/>
    <n v="2"/>
    <x v="6"/>
    <n v="-2.6585999999999999"/>
    <x v="26"/>
    <x v="1"/>
    <x v="3"/>
  </r>
  <r>
    <x v="2394"/>
    <x v="702"/>
    <d v="2017-06-03T00:00:00"/>
    <s v="First Class"/>
    <s v="FH-14350"/>
    <s v="Fred Harton"/>
    <x v="0"/>
    <x v="0"/>
    <x v="65"/>
    <x v="24"/>
    <n v="43017"/>
    <x v="3"/>
    <s v="OFF-PA-10000682"/>
    <s v="Office Supplies"/>
    <s v="Paper"/>
    <x v="868"/>
    <n v="27.744"/>
    <n v="6"/>
    <x v="2"/>
    <n v="10.0572"/>
    <x v="26"/>
    <x v="1"/>
    <x v="3"/>
  </r>
  <r>
    <x v="2394"/>
    <x v="702"/>
    <d v="2017-06-03T00:00:00"/>
    <s v="First Class"/>
    <s v="FH-14350"/>
    <s v="Fred Harton"/>
    <x v="0"/>
    <x v="0"/>
    <x v="65"/>
    <x v="24"/>
    <n v="43017"/>
    <x v="3"/>
    <s v="TEC-PH-10001700"/>
    <s v="Technology"/>
    <s v="Phones"/>
    <x v="195"/>
    <n v="158.376"/>
    <n v="4"/>
    <x v="10"/>
    <n v="-34.314799999999998"/>
    <x v="26"/>
    <x v="1"/>
    <x v="3"/>
  </r>
  <r>
    <x v="2395"/>
    <x v="225"/>
    <d v="2017-11-25T00:00:00"/>
    <s v="Standard Class"/>
    <s v="SC-20050"/>
    <s v="Sample Company A"/>
    <x v="2"/>
    <x v="0"/>
    <x v="0"/>
    <x v="0"/>
    <n v="42420"/>
    <x v="0"/>
    <s v="FUR-FU-10000629"/>
    <s v="Furniture"/>
    <s v="Furnishings"/>
    <x v="93"/>
    <n v="27.58"/>
    <n v="2"/>
    <x v="0"/>
    <n v="11.583600000000001"/>
    <x v="14"/>
    <x v="0"/>
    <x v="3"/>
  </r>
  <r>
    <x v="2396"/>
    <x v="443"/>
    <d v="2016-12-28T00:00:00"/>
    <s v="Standard Class"/>
    <s v="NM-18520"/>
    <s v="Neoma Murray"/>
    <x v="0"/>
    <x v="0"/>
    <x v="256"/>
    <x v="24"/>
    <n v="43402"/>
    <x v="3"/>
    <s v="OFF-BI-10001267"/>
    <s v="Office Supplies"/>
    <s v="Binders"/>
    <x v="1475"/>
    <n v="5.5529999999999999"/>
    <n v="3"/>
    <x v="6"/>
    <n v="-4.0721999999999996"/>
    <x v="27"/>
    <x v="4"/>
    <x v="0"/>
  </r>
  <r>
    <x v="2397"/>
    <x v="365"/>
    <d v="2017-10-04T00:00:00"/>
    <s v="Standard Class"/>
    <s v="JO-15280"/>
    <s v="Jas O'Carroll"/>
    <x v="0"/>
    <x v="0"/>
    <x v="26"/>
    <x v="18"/>
    <n v="38109"/>
    <x v="0"/>
    <s v="OFF-ST-10001418"/>
    <s v="Office Supplies"/>
    <s v="Storage"/>
    <x v="879"/>
    <n v="243.92"/>
    <n v="5"/>
    <x v="2"/>
    <n v="-54.881999999999998"/>
    <x v="25"/>
    <x v="8"/>
    <x v="3"/>
  </r>
  <r>
    <x v="2398"/>
    <x v="77"/>
    <d v="2016-11-09T00:00:00"/>
    <s v="First Class"/>
    <s v="CC-12475"/>
    <s v="Cindy Chapman"/>
    <x v="0"/>
    <x v="0"/>
    <x v="80"/>
    <x v="30"/>
    <n v="8701"/>
    <x v="3"/>
    <s v="OFF-FA-10004968"/>
    <s v="Office Supplies"/>
    <s v="Fasteners"/>
    <x v="1019"/>
    <n v="14.96"/>
    <n v="4"/>
    <x v="0"/>
    <n v="0.29920000000000002"/>
    <x v="29"/>
    <x v="0"/>
    <x v="0"/>
  </r>
  <r>
    <x v="2399"/>
    <x v="527"/>
    <d v="2014-04-05T00:00:00"/>
    <s v="First Class"/>
    <s v="MZ-17515"/>
    <s v="Mary Zewe"/>
    <x v="1"/>
    <x v="0"/>
    <x v="1"/>
    <x v="1"/>
    <n v="90008"/>
    <x v="1"/>
    <s v="OFF-BI-10004140"/>
    <s v="Office Supplies"/>
    <s v="Binders"/>
    <x v="307"/>
    <n v="7.1840000000000002"/>
    <n v="2"/>
    <x v="2"/>
    <n v="2.2450000000000001"/>
    <x v="18"/>
    <x v="3"/>
    <x v="2"/>
  </r>
  <r>
    <x v="2400"/>
    <x v="862"/>
    <d v="2015-07-26T00:00:00"/>
    <s v="Second Class"/>
    <s v="MS-17830"/>
    <s v="Melanie Seite"/>
    <x v="0"/>
    <x v="0"/>
    <x v="30"/>
    <x v="15"/>
    <n v="14609"/>
    <x v="3"/>
    <s v="OFF-BI-10003460"/>
    <s v="Office Supplies"/>
    <s v="Binders"/>
    <x v="237"/>
    <n v="10.512"/>
    <n v="3"/>
    <x v="2"/>
    <n v="3.6791999999999998"/>
    <x v="27"/>
    <x v="7"/>
    <x v="1"/>
  </r>
  <r>
    <x v="2401"/>
    <x v="402"/>
    <d v="2014-06-27T00:00:00"/>
    <s v="Second Class"/>
    <s v="GK-14620"/>
    <s v="Grace Kelly"/>
    <x v="1"/>
    <x v="0"/>
    <x v="127"/>
    <x v="21"/>
    <n v="97301"/>
    <x v="1"/>
    <s v="TEC-PH-10002115"/>
    <s v="Technology"/>
    <s v="Phones"/>
    <x v="801"/>
    <n v="263.95999999999998"/>
    <n v="5"/>
    <x v="2"/>
    <n v="19.797000000000001"/>
    <x v="10"/>
    <x v="1"/>
    <x v="2"/>
  </r>
  <r>
    <x v="2401"/>
    <x v="402"/>
    <d v="2014-06-27T00:00:00"/>
    <s v="Second Class"/>
    <s v="GK-14620"/>
    <s v="Grace Kelly"/>
    <x v="1"/>
    <x v="0"/>
    <x v="127"/>
    <x v="21"/>
    <n v="97301"/>
    <x v="1"/>
    <s v="OFF-AR-10003478"/>
    <s v="Office Supplies"/>
    <s v="Art"/>
    <x v="359"/>
    <n v="71.632000000000005"/>
    <n v="11"/>
    <x v="2"/>
    <n v="17.908000000000001"/>
    <x v="10"/>
    <x v="1"/>
    <x v="2"/>
  </r>
  <r>
    <x v="2401"/>
    <x v="402"/>
    <d v="2014-06-27T00:00:00"/>
    <s v="Second Class"/>
    <s v="GK-14620"/>
    <s v="Grace Kelly"/>
    <x v="1"/>
    <x v="0"/>
    <x v="127"/>
    <x v="21"/>
    <n v="97301"/>
    <x v="1"/>
    <s v="OFF-AR-10000475"/>
    <s v="Office Supplies"/>
    <s v="Art"/>
    <x v="1120"/>
    <n v="9.3279999999999994"/>
    <n v="1"/>
    <x v="2"/>
    <n v="0.81620000000000004"/>
    <x v="10"/>
    <x v="1"/>
    <x v="2"/>
  </r>
  <r>
    <x v="2402"/>
    <x v="78"/>
    <d v="2014-09-14T00:00:00"/>
    <s v="Standard Class"/>
    <s v="MC-17275"/>
    <s v="Marc Crier"/>
    <x v="0"/>
    <x v="0"/>
    <x v="422"/>
    <x v="4"/>
    <n v="99301"/>
    <x v="1"/>
    <s v="OFF-AR-10003045"/>
    <s v="Office Supplies"/>
    <s v="Art"/>
    <x v="425"/>
    <n v="5.88"/>
    <n v="2"/>
    <x v="0"/>
    <n v="2.6459999999999999"/>
    <x v="0"/>
    <x v="8"/>
    <x v="2"/>
  </r>
  <r>
    <x v="2402"/>
    <x v="78"/>
    <d v="2014-09-14T00:00:00"/>
    <s v="Standard Class"/>
    <s v="MC-17275"/>
    <s v="Marc Crier"/>
    <x v="0"/>
    <x v="0"/>
    <x v="422"/>
    <x v="4"/>
    <n v="99301"/>
    <x v="1"/>
    <s v="FUR-CH-10000454"/>
    <s v="Furniture"/>
    <s v="Chairs"/>
    <x v="1"/>
    <n v="975.92"/>
    <n v="5"/>
    <x v="2"/>
    <n v="121.99"/>
    <x v="0"/>
    <x v="8"/>
    <x v="2"/>
  </r>
  <r>
    <x v="2402"/>
    <x v="78"/>
    <d v="2014-09-14T00:00:00"/>
    <s v="Standard Class"/>
    <s v="MC-17275"/>
    <s v="Marc Crier"/>
    <x v="0"/>
    <x v="0"/>
    <x v="422"/>
    <x v="4"/>
    <n v="99301"/>
    <x v="1"/>
    <s v="OFF-AR-10000380"/>
    <s v="Office Supplies"/>
    <s v="Art"/>
    <x v="108"/>
    <n v="303.83999999999997"/>
    <n v="8"/>
    <x v="0"/>
    <n v="91.152000000000001"/>
    <x v="0"/>
    <x v="8"/>
    <x v="2"/>
  </r>
  <r>
    <x v="2402"/>
    <x v="78"/>
    <d v="2014-09-14T00:00:00"/>
    <s v="Standard Class"/>
    <s v="MC-17275"/>
    <s v="Marc Crier"/>
    <x v="0"/>
    <x v="0"/>
    <x v="422"/>
    <x v="4"/>
    <n v="99301"/>
    <x v="1"/>
    <s v="OFF-ST-10000736"/>
    <s v="Office Supplies"/>
    <s v="Storage"/>
    <x v="460"/>
    <n v="485.88"/>
    <n v="6"/>
    <x v="0"/>
    <n v="19.435199999999998"/>
    <x v="0"/>
    <x v="8"/>
    <x v="2"/>
  </r>
  <r>
    <x v="2403"/>
    <x v="432"/>
    <d v="2014-12-15T00:00:00"/>
    <s v="Second Class"/>
    <s v="LH-17155"/>
    <s v="Logan Haushalter"/>
    <x v="0"/>
    <x v="0"/>
    <x v="182"/>
    <x v="1"/>
    <n v="94601"/>
    <x v="1"/>
    <s v="FUR-FU-10004270"/>
    <s v="Furniture"/>
    <s v="Furnishings"/>
    <x v="998"/>
    <n v="12.54"/>
    <n v="3"/>
    <x v="0"/>
    <n v="4.5144000000000002"/>
    <x v="1"/>
    <x v="4"/>
    <x v="2"/>
  </r>
  <r>
    <x v="2403"/>
    <x v="432"/>
    <d v="2014-12-15T00:00:00"/>
    <s v="Second Class"/>
    <s v="LH-17155"/>
    <s v="Logan Haushalter"/>
    <x v="0"/>
    <x v="0"/>
    <x v="182"/>
    <x v="1"/>
    <n v="94601"/>
    <x v="1"/>
    <s v="OFF-ST-10000617"/>
    <s v="Office Supplies"/>
    <s v="Storage"/>
    <x v="384"/>
    <n v="8.94"/>
    <n v="3"/>
    <x v="0"/>
    <n v="0.62580000000000002"/>
    <x v="1"/>
    <x v="4"/>
    <x v="2"/>
  </r>
  <r>
    <x v="2403"/>
    <x v="432"/>
    <d v="2014-12-15T00:00:00"/>
    <s v="Second Class"/>
    <s v="LH-17155"/>
    <s v="Logan Haushalter"/>
    <x v="0"/>
    <x v="0"/>
    <x v="182"/>
    <x v="1"/>
    <n v="94601"/>
    <x v="1"/>
    <s v="FUR-FU-10001706"/>
    <s v="Furniture"/>
    <s v="Furnishings"/>
    <x v="50"/>
    <n v="9.24"/>
    <n v="3"/>
    <x v="0"/>
    <n v="4.4352"/>
    <x v="1"/>
    <x v="4"/>
    <x v="2"/>
  </r>
  <r>
    <x v="2404"/>
    <x v="1004"/>
    <d v="2015-01-17T00:00:00"/>
    <s v="Standard Class"/>
    <s v="PB-19150"/>
    <s v="Philip Brown"/>
    <x v="0"/>
    <x v="0"/>
    <x v="1"/>
    <x v="1"/>
    <n v="90004"/>
    <x v="1"/>
    <s v="OFF-BI-10003364"/>
    <s v="Office Supplies"/>
    <s v="Binders"/>
    <x v="705"/>
    <n v="70.007999999999996"/>
    <n v="3"/>
    <x v="2"/>
    <n v="24.502800000000001"/>
    <x v="7"/>
    <x v="9"/>
    <x v="1"/>
  </r>
  <r>
    <x v="2404"/>
    <x v="1004"/>
    <d v="2015-01-17T00:00:00"/>
    <s v="Standard Class"/>
    <s v="PB-19150"/>
    <s v="Philip Brown"/>
    <x v="0"/>
    <x v="0"/>
    <x v="1"/>
    <x v="1"/>
    <n v="90004"/>
    <x v="1"/>
    <s v="FUR-FU-10001861"/>
    <s v="Furniture"/>
    <s v="Furnishings"/>
    <x v="275"/>
    <n v="77.599999999999994"/>
    <n v="4"/>
    <x v="0"/>
    <n v="38.024000000000001"/>
    <x v="7"/>
    <x v="9"/>
    <x v="1"/>
  </r>
  <r>
    <x v="2404"/>
    <x v="1004"/>
    <d v="2015-01-17T00:00:00"/>
    <s v="Standard Class"/>
    <s v="PB-19150"/>
    <s v="Philip Brown"/>
    <x v="0"/>
    <x v="0"/>
    <x v="1"/>
    <x v="1"/>
    <n v="90004"/>
    <x v="1"/>
    <s v="FUR-FU-10004845"/>
    <s v="Furniture"/>
    <s v="Furnishings"/>
    <x v="1693"/>
    <n v="464.85"/>
    <n v="9"/>
    <x v="0"/>
    <n v="92.97"/>
    <x v="7"/>
    <x v="9"/>
    <x v="1"/>
  </r>
  <r>
    <x v="2405"/>
    <x v="934"/>
    <d v="2017-12-19T00:00:00"/>
    <s v="Standard Class"/>
    <s v="SS-20140"/>
    <s v="Saphhira Shifley"/>
    <x v="1"/>
    <x v="0"/>
    <x v="423"/>
    <x v="10"/>
    <n v="60302"/>
    <x v="2"/>
    <s v="OFF-AR-10000823"/>
    <s v="Office Supplies"/>
    <s v="Art"/>
    <x v="1052"/>
    <n v="10.192"/>
    <n v="7"/>
    <x v="2"/>
    <n v="1.0192000000000001"/>
    <x v="4"/>
    <x v="4"/>
    <x v="3"/>
  </r>
  <r>
    <x v="2406"/>
    <x v="122"/>
    <d v="2016-12-24T00:00:00"/>
    <s v="Standard Class"/>
    <s v="GK-14620"/>
    <s v="Grace Kelly"/>
    <x v="1"/>
    <x v="0"/>
    <x v="73"/>
    <x v="30"/>
    <n v="7960"/>
    <x v="3"/>
    <s v="OFF-BI-10001359"/>
    <s v="Office Supplies"/>
    <s v="Binders"/>
    <x v="1162"/>
    <n v="1793.98"/>
    <n v="2"/>
    <x v="0"/>
    <n v="843.17060000000004"/>
    <x v="15"/>
    <x v="4"/>
    <x v="0"/>
  </r>
  <r>
    <x v="2407"/>
    <x v="909"/>
    <d v="2014-04-16T00:00:00"/>
    <s v="Second Class"/>
    <s v="GM-14455"/>
    <s v="Gary Mitchum"/>
    <x v="2"/>
    <x v="0"/>
    <x v="89"/>
    <x v="5"/>
    <n v="78745"/>
    <x v="2"/>
    <s v="TEC-PH-10001835"/>
    <s v="Technology"/>
    <s v="Phones"/>
    <x v="1342"/>
    <n v="758.35199999999998"/>
    <n v="6"/>
    <x v="2"/>
    <n v="265.42320000000001"/>
    <x v="2"/>
    <x v="3"/>
    <x v="2"/>
  </r>
  <r>
    <x v="2408"/>
    <x v="338"/>
    <d v="2016-11-14T00:00:00"/>
    <s v="Standard Class"/>
    <s v="SH-19975"/>
    <s v="Sally Hughsby"/>
    <x v="1"/>
    <x v="0"/>
    <x v="20"/>
    <x v="15"/>
    <n v="10011"/>
    <x v="3"/>
    <s v="OFF-BI-10001191"/>
    <s v="Office Supplies"/>
    <s v="Binders"/>
    <x v="979"/>
    <n v="20.367999999999999"/>
    <n v="1"/>
    <x v="2"/>
    <n v="7.3834"/>
    <x v="13"/>
    <x v="0"/>
    <x v="0"/>
  </r>
  <r>
    <x v="2408"/>
    <x v="338"/>
    <d v="2016-11-14T00:00:00"/>
    <s v="Standard Class"/>
    <s v="SH-19975"/>
    <s v="Sally Hughsby"/>
    <x v="1"/>
    <x v="0"/>
    <x v="20"/>
    <x v="15"/>
    <n v="10011"/>
    <x v="3"/>
    <s v="OFF-BI-10003982"/>
    <s v="Office Supplies"/>
    <s v="Binders"/>
    <x v="350"/>
    <n v="49.847999999999999"/>
    <n v="3"/>
    <x v="2"/>
    <n v="16.823699999999999"/>
    <x v="13"/>
    <x v="0"/>
    <x v="0"/>
  </r>
  <r>
    <x v="2409"/>
    <x v="335"/>
    <d v="2017-06-30T00:00:00"/>
    <s v="Standard Class"/>
    <s v="SC-20725"/>
    <s v="Steven Cartwright"/>
    <x v="0"/>
    <x v="0"/>
    <x v="20"/>
    <x v="15"/>
    <n v="10024"/>
    <x v="3"/>
    <s v="TEC-PH-10001425"/>
    <s v="Technology"/>
    <s v="Phones"/>
    <x v="516"/>
    <n v="239.97"/>
    <n v="3"/>
    <x v="0"/>
    <n v="67.191599999999994"/>
    <x v="20"/>
    <x v="1"/>
    <x v="3"/>
  </r>
  <r>
    <x v="2410"/>
    <x v="38"/>
    <d v="2017-11-18T00:00:00"/>
    <s v="Standard Class"/>
    <s v="TT-21070"/>
    <s v="Ted Trevino"/>
    <x v="0"/>
    <x v="0"/>
    <x v="4"/>
    <x v="4"/>
    <n v="98103"/>
    <x v="1"/>
    <s v="FUR-CH-10001215"/>
    <s v="Furniture"/>
    <s v="Chairs"/>
    <x v="445"/>
    <n v="2404.7040000000002"/>
    <n v="6"/>
    <x v="2"/>
    <n v="150.29400000000001"/>
    <x v="7"/>
    <x v="0"/>
    <x v="3"/>
  </r>
  <r>
    <x v="2410"/>
    <x v="38"/>
    <d v="2017-11-18T00:00:00"/>
    <s v="Standard Class"/>
    <s v="TT-21070"/>
    <s v="Ted Trevino"/>
    <x v="0"/>
    <x v="0"/>
    <x v="4"/>
    <x v="4"/>
    <n v="98103"/>
    <x v="1"/>
    <s v="OFF-BI-10001718"/>
    <s v="Office Supplies"/>
    <s v="Binders"/>
    <x v="1225"/>
    <n v="563.024"/>
    <n v="11"/>
    <x v="2"/>
    <n v="190.0206"/>
    <x v="7"/>
    <x v="0"/>
    <x v="3"/>
  </r>
  <r>
    <x v="2410"/>
    <x v="38"/>
    <d v="2017-11-18T00:00:00"/>
    <s v="Standard Class"/>
    <s v="TT-21070"/>
    <s v="Ted Trevino"/>
    <x v="0"/>
    <x v="0"/>
    <x v="4"/>
    <x v="4"/>
    <n v="98103"/>
    <x v="1"/>
    <s v="OFF-ST-10000991"/>
    <s v="Office Supplies"/>
    <s v="Storage"/>
    <x v="157"/>
    <n v="344.91"/>
    <n v="3"/>
    <x v="0"/>
    <n v="10.347300000000001"/>
    <x v="7"/>
    <x v="0"/>
    <x v="3"/>
  </r>
  <r>
    <x v="2410"/>
    <x v="38"/>
    <d v="2017-11-18T00:00:00"/>
    <s v="Standard Class"/>
    <s v="TT-21070"/>
    <s v="Ted Trevino"/>
    <x v="0"/>
    <x v="0"/>
    <x v="4"/>
    <x v="4"/>
    <n v="98103"/>
    <x v="1"/>
    <s v="OFF-LA-10001613"/>
    <s v="Office Supplies"/>
    <s v="Labels"/>
    <x v="743"/>
    <n v="8.64"/>
    <n v="3"/>
    <x v="0"/>
    <n v="4.2336"/>
    <x v="7"/>
    <x v="0"/>
    <x v="3"/>
  </r>
  <r>
    <x v="2411"/>
    <x v="221"/>
    <d v="2017-11-29T00:00:00"/>
    <s v="Standard Class"/>
    <s v="SC-20440"/>
    <s v="Shaun Chance"/>
    <x v="1"/>
    <x v="0"/>
    <x v="152"/>
    <x v="9"/>
    <n v="17602"/>
    <x v="3"/>
    <s v="TEC-PH-10003437"/>
    <s v="Technology"/>
    <s v="Phones"/>
    <x v="922"/>
    <n v="89.988"/>
    <n v="2"/>
    <x v="10"/>
    <n v="-14.997999999999999"/>
    <x v="16"/>
    <x v="0"/>
    <x v="3"/>
  </r>
  <r>
    <x v="2411"/>
    <x v="221"/>
    <d v="2017-11-29T00:00:00"/>
    <s v="Standard Class"/>
    <s v="SC-20440"/>
    <s v="Shaun Chance"/>
    <x v="1"/>
    <x v="0"/>
    <x v="152"/>
    <x v="9"/>
    <n v="17602"/>
    <x v="3"/>
    <s v="OFF-PA-10000675"/>
    <s v="Office Supplies"/>
    <s v="Paper"/>
    <x v="1115"/>
    <n v="229.54400000000001"/>
    <n v="7"/>
    <x v="2"/>
    <n v="83.209699999999998"/>
    <x v="16"/>
    <x v="0"/>
    <x v="3"/>
  </r>
  <r>
    <x v="2412"/>
    <x v="979"/>
    <d v="2017-05-27T00:00:00"/>
    <s v="Standard Class"/>
    <s v="KL-16645"/>
    <s v="Ken Lonsdale"/>
    <x v="0"/>
    <x v="0"/>
    <x v="12"/>
    <x v="5"/>
    <n v="77095"/>
    <x v="2"/>
    <s v="OFF-FA-10000840"/>
    <s v="Office Supplies"/>
    <s v="Fasteners"/>
    <x v="1694"/>
    <n v="1.8240000000000001"/>
    <n v="2"/>
    <x v="2"/>
    <n v="0.61560000000000004"/>
    <x v="27"/>
    <x v="5"/>
    <x v="3"/>
  </r>
  <r>
    <x v="2412"/>
    <x v="979"/>
    <d v="2017-05-27T00:00:00"/>
    <s v="Standard Class"/>
    <s v="KL-16645"/>
    <s v="Ken Lonsdale"/>
    <x v="0"/>
    <x v="0"/>
    <x v="12"/>
    <x v="5"/>
    <n v="77095"/>
    <x v="2"/>
    <s v="OFF-AP-10001947"/>
    <s v="Office Supplies"/>
    <s v="Appliances"/>
    <x v="1537"/>
    <n v="18.32"/>
    <n v="5"/>
    <x v="3"/>
    <n v="-46.716000000000001"/>
    <x v="27"/>
    <x v="5"/>
    <x v="3"/>
  </r>
  <r>
    <x v="2412"/>
    <x v="979"/>
    <d v="2017-05-27T00:00:00"/>
    <s v="Standard Class"/>
    <s v="KL-16645"/>
    <s v="Ken Lonsdale"/>
    <x v="0"/>
    <x v="0"/>
    <x v="12"/>
    <x v="5"/>
    <n v="77095"/>
    <x v="2"/>
    <s v="OFF-ST-10002301"/>
    <s v="Office Supplies"/>
    <s v="Storage"/>
    <x v="1499"/>
    <n v="48.816000000000003"/>
    <n v="3"/>
    <x v="2"/>
    <n v="-11.5938"/>
    <x v="27"/>
    <x v="5"/>
    <x v="3"/>
  </r>
  <r>
    <x v="2412"/>
    <x v="979"/>
    <d v="2017-05-27T00:00:00"/>
    <s v="Standard Class"/>
    <s v="KL-16645"/>
    <s v="Ken Lonsdale"/>
    <x v="0"/>
    <x v="0"/>
    <x v="12"/>
    <x v="5"/>
    <n v="77095"/>
    <x v="2"/>
    <s v="OFF-BI-10001922"/>
    <s v="Office Supplies"/>
    <s v="Binders"/>
    <x v="305"/>
    <n v="1.1879999999999999"/>
    <n v="1"/>
    <x v="3"/>
    <n v="-1.9601999999999999"/>
    <x v="27"/>
    <x v="5"/>
    <x v="3"/>
  </r>
  <r>
    <x v="2413"/>
    <x v="266"/>
    <d v="2014-12-07T00:00:00"/>
    <s v="Standard Class"/>
    <s v="KN-16390"/>
    <s v="Katherine Nockton"/>
    <x v="1"/>
    <x v="0"/>
    <x v="38"/>
    <x v="24"/>
    <n v="43229"/>
    <x v="3"/>
    <s v="TEC-AC-10001267"/>
    <s v="Technology"/>
    <s v="Accessories"/>
    <x v="538"/>
    <n v="119.8"/>
    <n v="5"/>
    <x v="2"/>
    <n v="29.95"/>
    <x v="28"/>
    <x v="4"/>
    <x v="2"/>
  </r>
  <r>
    <x v="2414"/>
    <x v="462"/>
    <d v="2014-10-09T00:00:00"/>
    <s v="Standard Class"/>
    <s v="SL-20155"/>
    <s v="Sara Luxemburg"/>
    <x v="2"/>
    <x v="0"/>
    <x v="28"/>
    <x v="3"/>
    <n v="27707"/>
    <x v="0"/>
    <s v="OFF-ST-10000532"/>
    <s v="Office Supplies"/>
    <s v="Storage"/>
    <x v="1412"/>
    <n v="61.567999999999998"/>
    <n v="2"/>
    <x v="2"/>
    <n v="4.6176000000000004"/>
    <x v="21"/>
    <x v="2"/>
    <x v="2"/>
  </r>
  <r>
    <x v="2414"/>
    <x v="462"/>
    <d v="2014-10-09T00:00:00"/>
    <s v="Standard Class"/>
    <s v="SL-20155"/>
    <s v="Sara Luxemburg"/>
    <x v="2"/>
    <x v="0"/>
    <x v="28"/>
    <x v="3"/>
    <n v="27707"/>
    <x v="0"/>
    <s v="OFF-AR-10002335"/>
    <s v="Office Supplies"/>
    <s v="Art"/>
    <x v="679"/>
    <n v="6.1920000000000002"/>
    <n v="3"/>
    <x v="2"/>
    <n v="0.46439999999999998"/>
    <x v="21"/>
    <x v="2"/>
    <x v="2"/>
  </r>
  <r>
    <x v="2415"/>
    <x v="875"/>
    <d v="2016-07-31T00:00:00"/>
    <s v="First Class"/>
    <s v="PW-19240"/>
    <s v="Pierre Wener"/>
    <x v="0"/>
    <x v="0"/>
    <x v="424"/>
    <x v="2"/>
    <n v="32503"/>
    <x v="0"/>
    <s v="OFF-BI-10000201"/>
    <s v="Office Supplies"/>
    <s v="Binders"/>
    <x v="1687"/>
    <n v="2.214"/>
    <n v="3"/>
    <x v="6"/>
    <n v="-1.476"/>
    <x v="25"/>
    <x v="7"/>
    <x v="0"/>
  </r>
  <r>
    <x v="2416"/>
    <x v="808"/>
    <d v="2017-11-05T00:00:00"/>
    <s v="Second Class"/>
    <s v="TB-21175"/>
    <s v="Thomas Boland"/>
    <x v="1"/>
    <x v="0"/>
    <x v="0"/>
    <x v="0"/>
    <n v="42420"/>
    <x v="0"/>
    <s v="OFF-EN-10004846"/>
    <s v="Office Supplies"/>
    <s v="Envelopes"/>
    <x v="1497"/>
    <n v="5.32"/>
    <n v="2"/>
    <x v="0"/>
    <n v="2.6067999999999998"/>
    <x v="28"/>
    <x v="0"/>
    <x v="3"/>
  </r>
  <r>
    <x v="2416"/>
    <x v="808"/>
    <d v="2017-11-05T00:00:00"/>
    <s v="Second Class"/>
    <s v="TB-21175"/>
    <s v="Thomas Boland"/>
    <x v="1"/>
    <x v="0"/>
    <x v="0"/>
    <x v="0"/>
    <n v="42420"/>
    <x v="0"/>
    <s v="FUR-CH-10000454"/>
    <s v="Furniture"/>
    <s v="Chairs"/>
    <x v="1"/>
    <n v="975.92"/>
    <n v="4"/>
    <x v="0"/>
    <n v="292.77600000000001"/>
    <x v="28"/>
    <x v="0"/>
    <x v="3"/>
  </r>
  <r>
    <x v="2416"/>
    <x v="808"/>
    <d v="2017-11-05T00:00:00"/>
    <s v="Second Class"/>
    <s v="TB-21175"/>
    <s v="Thomas Boland"/>
    <x v="1"/>
    <x v="0"/>
    <x v="0"/>
    <x v="0"/>
    <n v="42420"/>
    <x v="0"/>
    <s v="TEC-AC-10004145"/>
    <s v="Technology"/>
    <s v="Accessories"/>
    <x v="1273"/>
    <n v="2249.91"/>
    <n v="9"/>
    <x v="0"/>
    <n v="517.47929999999997"/>
    <x v="28"/>
    <x v="0"/>
    <x v="3"/>
  </r>
  <r>
    <x v="2416"/>
    <x v="808"/>
    <d v="2017-11-05T00:00:00"/>
    <s v="Second Class"/>
    <s v="TB-21175"/>
    <s v="Thomas Boland"/>
    <x v="1"/>
    <x v="0"/>
    <x v="0"/>
    <x v="0"/>
    <n v="42420"/>
    <x v="0"/>
    <s v="OFF-ST-10001580"/>
    <s v="Office Supplies"/>
    <s v="Storage"/>
    <x v="355"/>
    <n v="59.92"/>
    <n v="4"/>
    <x v="0"/>
    <n v="16.7776"/>
    <x v="28"/>
    <x v="0"/>
    <x v="3"/>
  </r>
  <r>
    <x v="2417"/>
    <x v="144"/>
    <d v="2017-03-15T00:00:00"/>
    <s v="Standard Class"/>
    <s v="AH-10210"/>
    <s v="Alan Hwang"/>
    <x v="0"/>
    <x v="0"/>
    <x v="125"/>
    <x v="1"/>
    <n v="92804"/>
    <x v="1"/>
    <s v="OFF-BI-10003876"/>
    <s v="Office Supplies"/>
    <s v="Binders"/>
    <x v="1626"/>
    <n v="171.2"/>
    <n v="5"/>
    <x v="2"/>
    <n v="64.2"/>
    <x v="0"/>
    <x v="10"/>
    <x v="3"/>
  </r>
  <r>
    <x v="2417"/>
    <x v="144"/>
    <d v="2017-03-15T00:00:00"/>
    <s v="Standard Class"/>
    <s v="AH-10210"/>
    <s v="Alan Hwang"/>
    <x v="0"/>
    <x v="0"/>
    <x v="125"/>
    <x v="1"/>
    <n v="92804"/>
    <x v="1"/>
    <s v="OFF-AR-10001972"/>
    <s v="Office Supplies"/>
    <s v="Art"/>
    <x v="1632"/>
    <n v="3.36"/>
    <n v="2"/>
    <x v="0"/>
    <n v="0.87360000000000004"/>
    <x v="0"/>
    <x v="10"/>
    <x v="3"/>
  </r>
  <r>
    <x v="2418"/>
    <x v="757"/>
    <d v="2014-12-20T00:00:00"/>
    <s v="Standard Class"/>
    <s v="SC-20695"/>
    <s v="Steve Chapman"/>
    <x v="1"/>
    <x v="0"/>
    <x v="66"/>
    <x v="12"/>
    <n v="48227"/>
    <x v="2"/>
    <s v="OFF-PA-10000595"/>
    <s v="Office Supplies"/>
    <s v="Paper"/>
    <x v="1126"/>
    <n v="114.2"/>
    <n v="5"/>
    <x v="0"/>
    <n v="52.531999999999996"/>
    <x v="9"/>
    <x v="4"/>
    <x v="2"/>
  </r>
  <r>
    <x v="2419"/>
    <x v="85"/>
    <d v="2016-12-01T00:00:00"/>
    <s v="Second Class"/>
    <s v="RF-19345"/>
    <s v="Randy Ferguson"/>
    <x v="1"/>
    <x v="0"/>
    <x v="419"/>
    <x v="32"/>
    <n v="30062"/>
    <x v="0"/>
    <s v="FUR-CH-10004477"/>
    <s v="Furniture"/>
    <s v="Chairs"/>
    <x v="213"/>
    <n v="182.67"/>
    <n v="3"/>
    <x v="0"/>
    <n v="52.974299999999999"/>
    <x v="22"/>
    <x v="0"/>
    <x v="0"/>
  </r>
  <r>
    <x v="2419"/>
    <x v="85"/>
    <d v="2016-12-01T00:00:00"/>
    <s v="Second Class"/>
    <s v="RF-19345"/>
    <s v="Randy Ferguson"/>
    <x v="1"/>
    <x v="0"/>
    <x v="419"/>
    <x v="32"/>
    <n v="30062"/>
    <x v="0"/>
    <s v="TEC-AC-10003441"/>
    <s v="Technology"/>
    <s v="Accessories"/>
    <x v="658"/>
    <n v="101.7"/>
    <n v="6"/>
    <x v="0"/>
    <n v="6.1020000000000003"/>
    <x v="22"/>
    <x v="0"/>
    <x v="0"/>
  </r>
  <r>
    <x v="2419"/>
    <x v="85"/>
    <d v="2016-12-01T00:00:00"/>
    <s v="Second Class"/>
    <s v="RF-19345"/>
    <s v="Randy Ferguson"/>
    <x v="1"/>
    <x v="0"/>
    <x v="419"/>
    <x v="32"/>
    <n v="30062"/>
    <x v="0"/>
    <s v="OFF-ST-10004459"/>
    <s v="Office Supplies"/>
    <s v="Storage"/>
    <x v="459"/>
    <n v="1126.02"/>
    <n v="3"/>
    <x v="0"/>
    <n v="56.301000000000002"/>
    <x v="22"/>
    <x v="0"/>
    <x v="0"/>
  </r>
  <r>
    <x v="2419"/>
    <x v="85"/>
    <d v="2016-12-01T00:00:00"/>
    <s v="Second Class"/>
    <s v="RF-19345"/>
    <s v="Randy Ferguson"/>
    <x v="1"/>
    <x v="0"/>
    <x v="419"/>
    <x v="32"/>
    <n v="30062"/>
    <x v="0"/>
    <s v="OFF-ST-10003805"/>
    <s v="Office Supplies"/>
    <s v="Storage"/>
    <x v="1660"/>
    <n v="1263.3"/>
    <n v="6"/>
    <x v="0"/>
    <n v="315.82499999999999"/>
    <x v="22"/>
    <x v="0"/>
    <x v="0"/>
  </r>
  <r>
    <x v="2420"/>
    <x v="443"/>
    <d v="2016-12-30T00:00:00"/>
    <s v="Standard Class"/>
    <s v="EH-13765"/>
    <s v="Edward Hooks"/>
    <x v="1"/>
    <x v="0"/>
    <x v="4"/>
    <x v="4"/>
    <n v="98103"/>
    <x v="1"/>
    <s v="OFF-AR-10001246"/>
    <s v="Office Supplies"/>
    <s v="Art"/>
    <x v="455"/>
    <n v="8.82"/>
    <n v="3"/>
    <x v="0"/>
    <n v="2.5577999999999999"/>
    <x v="27"/>
    <x v="4"/>
    <x v="0"/>
  </r>
  <r>
    <x v="2420"/>
    <x v="443"/>
    <d v="2016-12-30T00:00:00"/>
    <s v="Standard Class"/>
    <s v="EH-13765"/>
    <s v="Edward Hooks"/>
    <x v="1"/>
    <x v="0"/>
    <x v="4"/>
    <x v="4"/>
    <n v="98103"/>
    <x v="1"/>
    <s v="OFF-PA-10001295"/>
    <s v="Office Supplies"/>
    <s v="Paper"/>
    <x v="1220"/>
    <n v="37.94"/>
    <n v="2"/>
    <x v="0"/>
    <n v="18.211200000000002"/>
    <x v="27"/>
    <x v="4"/>
    <x v="0"/>
  </r>
  <r>
    <x v="2420"/>
    <x v="443"/>
    <d v="2016-12-30T00:00:00"/>
    <s v="Standard Class"/>
    <s v="EH-13765"/>
    <s v="Edward Hooks"/>
    <x v="1"/>
    <x v="0"/>
    <x v="4"/>
    <x v="4"/>
    <n v="98103"/>
    <x v="1"/>
    <s v="OFF-AR-10001231"/>
    <s v="Office Supplies"/>
    <s v="Art"/>
    <x v="1695"/>
    <n v="4.2"/>
    <n v="2"/>
    <x v="0"/>
    <n v="1.1759999999999999"/>
    <x v="27"/>
    <x v="4"/>
    <x v="0"/>
  </r>
  <r>
    <x v="2420"/>
    <x v="443"/>
    <d v="2016-12-30T00:00:00"/>
    <s v="Standard Class"/>
    <s v="EH-13765"/>
    <s v="Edward Hooks"/>
    <x v="1"/>
    <x v="0"/>
    <x v="4"/>
    <x v="4"/>
    <n v="98103"/>
    <x v="1"/>
    <s v="OFF-ST-10002743"/>
    <s v="Office Supplies"/>
    <s v="Storage"/>
    <x v="418"/>
    <n v="227.28"/>
    <n v="2"/>
    <x v="0"/>
    <n v="2.2728000000000002"/>
    <x v="27"/>
    <x v="4"/>
    <x v="0"/>
  </r>
  <r>
    <x v="2420"/>
    <x v="443"/>
    <d v="2016-12-30T00:00:00"/>
    <s v="Standard Class"/>
    <s v="EH-13765"/>
    <s v="Edward Hooks"/>
    <x v="1"/>
    <x v="0"/>
    <x v="4"/>
    <x v="4"/>
    <n v="98103"/>
    <x v="1"/>
    <s v="OFF-PA-10004327"/>
    <s v="Office Supplies"/>
    <s v="Paper"/>
    <x v="137"/>
    <n v="47.9"/>
    <n v="1"/>
    <x v="0"/>
    <n v="22.992000000000001"/>
    <x v="27"/>
    <x v="4"/>
    <x v="0"/>
  </r>
  <r>
    <x v="2420"/>
    <x v="443"/>
    <d v="2016-12-30T00:00:00"/>
    <s v="Standard Class"/>
    <s v="EH-13765"/>
    <s v="Edward Hooks"/>
    <x v="1"/>
    <x v="0"/>
    <x v="4"/>
    <x v="4"/>
    <n v="98103"/>
    <x v="1"/>
    <s v="OFF-EN-10004773"/>
    <s v="Office Supplies"/>
    <s v="Envelopes"/>
    <x v="153"/>
    <n v="61.96"/>
    <n v="2"/>
    <x v="0"/>
    <n v="30.360399999999998"/>
    <x v="27"/>
    <x v="4"/>
    <x v="0"/>
  </r>
  <r>
    <x v="2420"/>
    <x v="443"/>
    <d v="2016-12-30T00:00:00"/>
    <s v="Standard Class"/>
    <s v="EH-13765"/>
    <s v="Edward Hooks"/>
    <x v="1"/>
    <x v="0"/>
    <x v="4"/>
    <x v="4"/>
    <n v="98103"/>
    <x v="1"/>
    <s v="OFF-ST-10003470"/>
    <s v="Office Supplies"/>
    <s v="Storage"/>
    <x v="1348"/>
    <n v="1117.92"/>
    <n v="4"/>
    <x v="0"/>
    <n v="55.896000000000001"/>
    <x v="27"/>
    <x v="4"/>
    <x v="0"/>
  </r>
  <r>
    <x v="2421"/>
    <x v="771"/>
    <d v="2014-10-17T00:00:00"/>
    <s v="First Class"/>
    <s v="AC-10660"/>
    <s v="Anna Chung"/>
    <x v="0"/>
    <x v="0"/>
    <x v="215"/>
    <x v="24"/>
    <n v="44134"/>
    <x v="3"/>
    <s v="FUR-CH-10003761"/>
    <s v="Furniture"/>
    <s v="Chairs"/>
    <x v="1388"/>
    <n v="183.37200000000001"/>
    <n v="2"/>
    <x v="4"/>
    <n v="-7.8587999999999996"/>
    <x v="4"/>
    <x v="2"/>
    <x v="2"/>
  </r>
  <r>
    <x v="2421"/>
    <x v="771"/>
    <d v="2014-10-17T00:00:00"/>
    <s v="First Class"/>
    <s v="AC-10660"/>
    <s v="Anna Chung"/>
    <x v="0"/>
    <x v="0"/>
    <x v="215"/>
    <x v="24"/>
    <n v="44134"/>
    <x v="3"/>
    <s v="OFF-PA-10002230"/>
    <s v="Office Supplies"/>
    <s v="Paper"/>
    <x v="389"/>
    <n v="7.968"/>
    <n v="2"/>
    <x v="2"/>
    <n v="2.8883999999999999"/>
    <x v="4"/>
    <x v="2"/>
    <x v="2"/>
  </r>
  <r>
    <x v="2422"/>
    <x v="250"/>
    <d v="2016-08-27T00:00:00"/>
    <s v="Standard Class"/>
    <s v="SG-20470"/>
    <s v="Sheri Gordon"/>
    <x v="0"/>
    <x v="0"/>
    <x v="345"/>
    <x v="21"/>
    <n v="97030"/>
    <x v="1"/>
    <s v="OFF-BI-10000088"/>
    <s v="Office Supplies"/>
    <s v="Binders"/>
    <x v="1034"/>
    <n v="26.352"/>
    <n v="8"/>
    <x v="6"/>
    <n v="-18.446400000000001"/>
    <x v="6"/>
    <x v="6"/>
    <x v="0"/>
  </r>
  <r>
    <x v="2423"/>
    <x v="94"/>
    <d v="2017-12-21T00:00:00"/>
    <s v="Standard Class"/>
    <s v="CA-12310"/>
    <s v="Christine Abelman"/>
    <x v="1"/>
    <x v="0"/>
    <x v="125"/>
    <x v="1"/>
    <n v="92804"/>
    <x v="1"/>
    <s v="OFF-ST-10001526"/>
    <s v="Office Supplies"/>
    <s v="Storage"/>
    <x v="771"/>
    <n v="481.32"/>
    <n v="4"/>
    <x v="0"/>
    <n v="125.14319999999999"/>
    <x v="11"/>
    <x v="4"/>
    <x v="3"/>
  </r>
  <r>
    <x v="2423"/>
    <x v="94"/>
    <d v="2017-12-21T00:00:00"/>
    <s v="Standard Class"/>
    <s v="CA-12310"/>
    <s v="Christine Abelman"/>
    <x v="1"/>
    <x v="0"/>
    <x v="125"/>
    <x v="1"/>
    <n v="92804"/>
    <x v="1"/>
    <s v="OFF-SU-10002557"/>
    <s v="Office Supplies"/>
    <s v="Supplies"/>
    <x v="1338"/>
    <n v="13.98"/>
    <n v="1"/>
    <x v="0"/>
    <n v="3.6347999999999998"/>
    <x v="11"/>
    <x v="4"/>
    <x v="3"/>
  </r>
  <r>
    <x v="2424"/>
    <x v="469"/>
    <d v="2017-03-12T00:00:00"/>
    <s v="Standard Class"/>
    <s v="SH-20395"/>
    <s v="Shahid Hopkins"/>
    <x v="0"/>
    <x v="0"/>
    <x v="20"/>
    <x v="15"/>
    <n v="10035"/>
    <x v="3"/>
    <s v="OFF-BI-10003669"/>
    <s v="Office Supplies"/>
    <s v="Binders"/>
    <x v="804"/>
    <n v="25.92"/>
    <n v="6"/>
    <x v="2"/>
    <n v="9.0719999999999992"/>
    <x v="29"/>
    <x v="10"/>
    <x v="3"/>
  </r>
  <r>
    <x v="2424"/>
    <x v="469"/>
    <d v="2017-03-12T00:00:00"/>
    <s v="Standard Class"/>
    <s v="SH-20395"/>
    <s v="Shahid Hopkins"/>
    <x v="0"/>
    <x v="0"/>
    <x v="20"/>
    <x v="15"/>
    <n v="10035"/>
    <x v="3"/>
    <s v="OFF-LA-10003510"/>
    <s v="Office Supplies"/>
    <s v="Labels"/>
    <x v="580"/>
    <n v="91.59"/>
    <n v="3"/>
    <x v="0"/>
    <n v="42.131399999999999"/>
    <x v="29"/>
    <x v="10"/>
    <x v="3"/>
  </r>
  <r>
    <x v="2425"/>
    <x v="588"/>
    <d v="2014-12-03T00:00:00"/>
    <s v="Second Class"/>
    <s v="MC-17605"/>
    <s v="Matt Connell"/>
    <x v="1"/>
    <x v="0"/>
    <x v="12"/>
    <x v="5"/>
    <n v="77070"/>
    <x v="2"/>
    <s v="FUR-CH-10003746"/>
    <s v="Furniture"/>
    <s v="Chairs"/>
    <x v="623"/>
    <n v="674.05799999999999"/>
    <n v="3"/>
    <x v="4"/>
    <n v="-19.258800000000001"/>
    <x v="26"/>
    <x v="4"/>
    <x v="2"/>
  </r>
  <r>
    <x v="2426"/>
    <x v="1005"/>
    <d v="2014-10-16T00:00:00"/>
    <s v="Second Class"/>
    <s v="JE-15610"/>
    <s v="Jim Epp"/>
    <x v="1"/>
    <x v="0"/>
    <x v="3"/>
    <x v="38"/>
    <n v="3301"/>
    <x v="3"/>
    <s v="OFF-BI-10003476"/>
    <s v="Office Supplies"/>
    <s v="Binders"/>
    <x v="1535"/>
    <n v="22.92"/>
    <n v="4"/>
    <x v="0"/>
    <n v="11.0016"/>
    <x v="19"/>
    <x v="2"/>
    <x v="2"/>
  </r>
  <r>
    <x v="2426"/>
    <x v="1005"/>
    <d v="2014-10-16T00:00:00"/>
    <s v="Second Class"/>
    <s v="JE-15610"/>
    <s v="Jim Epp"/>
    <x v="1"/>
    <x v="0"/>
    <x v="3"/>
    <x v="38"/>
    <n v="3301"/>
    <x v="3"/>
    <s v="OFF-ST-10001469"/>
    <s v="Office Supplies"/>
    <s v="Storage"/>
    <x v="399"/>
    <n v="269.89999999999998"/>
    <n v="5"/>
    <x v="0"/>
    <n v="16.193999999999999"/>
    <x v="19"/>
    <x v="2"/>
    <x v="2"/>
  </r>
  <r>
    <x v="2427"/>
    <x v="728"/>
    <d v="2014-11-23T00:00:00"/>
    <s v="Second Class"/>
    <s v="MS-17530"/>
    <s v="MaryBeth Skach"/>
    <x v="0"/>
    <x v="0"/>
    <x v="54"/>
    <x v="24"/>
    <n v="45014"/>
    <x v="3"/>
    <s v="OFF-BI-10001757"/>
    <s v="Office Supplies"/>
    <s v="Binders"/>
    <x v="1167"/>
    <n v="11.808"/>
    <n v="8"/>
    <x v="6"/>
    <n v="-8.6592000000000002"/>
    <x v="15"/>
    <x v="0"/>
    <x v="2"/>
  </r>
  <r>
    <x v="2427"/>
    <x v="728"/>
    <d v="2014-11-23T00:00:00"/>
    <s v="Second Class"/>
    <s v="MS-17530"/>
    <s v="MaryBeth Skach"/>
    <x v="0"/>
    <x v="0"/>
    <x v="54"/>
    <x v="24"/>
    <n v="45014"/>
    <x v="3"/>
    <s v="TEC-PH-10004875"/>
    <s v="Technology"/>
    <s v="Phones"/>
    <x v="1696"/>
    <n v="9.5879999999999992"/>
    <n v="2"/>
    <x v="10"/>
    <n v="-2.0773999999999999"/>
    <x v="15"/>
    <x v="0"/>
    <x v="2"/>
  </r>
  <r>
    <x v="2428"/>
    <x v="424"/>
    <d v="2017-01-18T00:00:00"/>
    <s v="Standard Class"/>
    <s v="BH-11710"/>
    <s v="Brosina Hoffman"/>
    <x v="0"/>
    <x v="0"/>
    <x v="271"/>
    <x v="18"/>
    <n v="37604"/>
    <x v="0"/>
    <s v="OFF-EN-10001219"/>
    <s v="Office Supplies"/>
    <s v="Envelopes"/>
    <x v="588"/>
    <n v="18.335999999999999"/>
    <n v="3"/>
    <x v="2"/>
    <n v="6.6467999999999998"/>
    <x v="19"/>
    <x v="9"/>
    <x v="3"/>
  </r>
  <r>
    <x v="2428"/>
    <x v="424"/>
    <d v="2017-01-18T00:00:00"/>
    <s v="Standard Class"/>
    <s v="BH-11710"/>
    <s v="Brosina Hoffman"/>
    <x v="0"/>
    <x v="0"/>
    <x v="271"/>
    <x v="18"/>
    <n v="37604"/>
    <x v="0"/>
    <s v="OFF-PA-10000019"/>
    <s v="Office Supplies"/>
    <s v="Paper"/>
    <x v="711"/>
    <n v="36.287999999999997"/>
    <n v="7"/>
    <x v="2"/>
    <n v="12.700799999999999"/>
    <x v="19"/>
    <x v="9"/>
    <x v="3"/>
  </r>
  <r>
    <x v="2428"/>
    <x v="424"/>
    <d v="2017-01-18T00:00:00"/>
    <s v="Standard Class"/>
    <s v="BH-11710"/>
    <s v="Brosina Hoffman"/>
    <x v="0"/>
    <x v="0"/>
    <x v="271"/>
    <x v="18"/>
    <n v="37604"/>
    <x v="0"/>
    <s v="TEC-PH-10001924"/>
    <s v="Technology"/>
    <s v="Phones"/>
    <x v="431"/>
    <n v="111.98399999999999"/>
    <n v="2"/>
    <x v="2"/>
    <n v="6.9989999999999997"/>
    <x v="19"/>
    <x v="9"/>
    <x v="3"/>
  </r>
  <r>
    <x v="2428"/>
    <x v="424"/>
    <d v="2017-01-18T00:00:00"/>
    <s v="Standard Class"/>
    <s v="BH-11710"/>
    <s v="Brosina Hoffman"/>
    <x v="0"/>
    <x v="0"/>
    <x v="271"/>
    <x v="18"/>
    <n v="37604"/>
    <x v="0"/>
    <s v="OFF-BI-10002003"/>
    <s v="Office Supplies"/>
    <s v="Binders"/>
    <x v="1393"/>
    <n v="5.97"/>
    <n v="5"/>
    <x v="6"/>
    <n v="-4.577"/>
    <x v="19"/>
    <x v="9"/>
    <x v="3"/>
  </r>
  <r>
    <x v="2428"/>
    <x v="424"/>
    <d v="2017-01-18T00:00:00"/>
    <s v="Standard Class"/>
    <s v="BH-11710"/>
    <s v="Brosina Hoffman"/>
    <x v="0"/>
    <x v="0"/>
    <x v="271"/>
    <x v="18"/>
    <n v="37604"/>
    <x v="0"/>
    <s v="OFF-BI-10003727"/>
    <s v="Office Supplies"/>
    <s v="Binders"/>
    <x v="805"/>
    <n v="2.508"/>
    <n v="2"/>
    <x v="6"/>
    <n v="-1.8391999999999999"/>
    <x v="19"/>
    <x v="9"/>
    <x v="3"/>
  </r>
  <r>
    <x v="2429"/>
    <x v="496"/>
    <d v="2015-09-26T00:00:00"/>
    <s v="Second Class"/>
    <s v="ME-17725"/>
    <s v="Max Engle"/>
    <x v="0"/>
    <x v="0"/>
    <x v="4"/>
    <x v="4"/>
    <n v="98105"/>
    <x v="1"/>
    <s v="OFF-AR-10004042"/>
    <s v="Office Supplies"/>
    <s v="Art"/>
    <x v="30"/>
    <n v="35.96"/>
    <n v="2"/>
    <x v="0"/>
    <n v="10.4284"/>
    <x v="16"/>
    <x v="8"/>
    <x v="1"/>
  </r>
  <r>
    <x v="2429"/>
    <x v="496"/>
    <d v="2015-09-26T00:00:00"/>
    <s v="Second Class"/>
    <s v="ME-17725"/>
    <s v="Max Engle"/>
    <x v="0"/>
    <x v="0"/>
    <x v="4"/>
    <x v="4"/>
    <n v="98105"/>
    <x v="1"/>
    <s v="OFF-BI-10001097"/>
    <s v="Office Supplies"/>
    <s v="Binders"/>
    <x v="797"/>
    <n v="14.952"/>
    <n v="3"/>
    <x v="2"/>
    <n v="5.4200999999999997"/>
    <x v="16"/>
    <x v="8"/>
    <x v="1"/>
  </r>
  <r>
    <x v="2430"/>
    <x v="449"/>
    <d v="2017-10-11T00:00:00"/>
    <s v="Second Class"/>
    <s v="MB-17305"/>
    <s v="Maria Bertelson"/>
    <x v="0"/>
    <x v="0"/>
    <x v="425"/>
    <x v="5"/>
    <n v="77573"/>
    <x v="2"/>
    <s v="OFF-AR-10004344"/>
    <s v="Office Supplies"/>
    <s v="Art"/>
    <x v="370"/>
    <n v="67.144000000000005"/>
    <n v="7"/>
    <x v="2"/>
    <n v="5.8750999999999998"/>
    <x v="3"/>
    <x v="2"/>
    <x v="3"/>
  </r>
  <r>
    <x v="2430"/>
    <x v="449"/>
    <d v="2017-10-11T00:00:00"/>
    <s v="Second Class"/>
    <s v="MB-17305"/>
    <s v="Maria Bertelson"/>
    <x v="0"/>
    <x v="0"/>
    <x v="425"/>
    <x v="5"/>
    <n v="77573"/>
    <x v="2"/>
    <s v="FUR-CH-10001802"/>
    <s v="Furniture"/>
    <s v="Chairs"/>
    <x v="1697"/>
    <n v="254.05799999999999"/>
    <n v="3"/>
    <x v="4"/>
    <n v="-32.6646"/>
    <x v="3"/>
    <x v="2"/>
    <x v="3"/>
  </r>
  <r>
    <x v="2431"/>
    <x v="1006"/>
    <d v="2016-01-07T00:00:00"/>
    <s v="Standard Class"/>
    <s v="BM-11575"/>
    <s v="Brendan Murry"/>
    <x v="1"/>
    <x v="0"/>
    <x v="426"/>
    <x v="39"/>
    <n v="20877"/>
    <x v="3"/>
    <s v="FUR-BO-10004709"/>
    <s v="Furniture"/>
    <s v="Bookcases"/>
    <x v="266"/>
    <n v="173.94"/>
    <n v="3"/>
    <x v="0"/>
    <n v="38.266800000000003"/>
    <x v="28"/>
    <x v="9"/>
    <x v="0"/>
  </r>
  <r>
    <x v="2431"/>
    <x v="1006"/>
    <d v="2016-01-07T00:00:00"/>
    <s v="Standard Class"/>
    <s v="BM-11575"/>
    <s v="Brendan Murry"/>
    <x v="1"/>
    <x v="0"/>
    <x v="426"/>
    <x v="39"/>
    <n v="20877"/>
    <x v="3"/>
    <s v="TEC-PH-10000455"/>
    <s v="Technology"/>
    <s v="Phones"/>
    <x v="1121"/>
    <n v="231.98"/>
    <n v="2"/>
    <x v="0"/>
    <n v="67.274199999999993"/>
    <x v="28"/>
    <x v="9"/>
    <x v="0"/>
  </r>
  <r>
    <x v="2432"/>
    <x v="971"/>
    <d v="2017-08-23T00:00:00"/>
    <s v="Standard Class"/>
    <s v="SC-20575"/>
    <s v="Sonia Cooley"/>
    <x v="0"/>
    <x v="0"/>
    <x v="22"/>
    <x v="10"/>
    <n v="60653"/>
    <x v="2"/>
    <s v="OFF-BI-10002393"/>
    <s v="Office Supplies"/>
    <s v="Binders"/>
    <x v="1197"/>
    <n v="2.2959999999999998"/>
    <n v="2"/>
    <x v="3"/>
    <n v="-3.9032"/>
    <x v="12"/>
    <x v="6"/>
    <x v="3"/>
  </r>
  <r>
    <x v="2433"/>
    <x v="53"/>
    <d v="2017-12-29T00:00:00"/>
    <s v="Second Class"/>
    <s v="MH-18115"/>
    <s v="Mick Hernandez"/>
    <x v="2"/>
    <x v="0"/>
    <x v="114"/>
    <x v="19"/>
    <n v="35810"/>
    <x v="0"/>
    <s v="OFF-PA-10004381"/>
    <s v="Office Supplies"/>
    <s v="Paper"/>
    <x v="1684"/>
    <n v="96.08"/>
    <n v="2"/>
    <x v="0"/>
    <n v="46.118400000000001"/>
    <x v="10"/>
    <x v="4"/>
    <x v="3"/>
  </r>
  <r>
    <x v="2433"/>
    <x v="53"/>
    <d v="2017-12-29T00:00:00"/>
    <s v="Second Class"/>
    <s v="MH-18115"/>
    <s v="Mick Hernandez"/>
    <x v="2"/>
    <x v="0"/>
    <x v="114"/>
    <x v="19"/>
    <n v="35810"/>
    <x v="0"/>
    <s v="OFF-FA-10003059"/>
    <s v="Office Supplies"/>
    <s v="Fasteners"/>
    <x v="802"/>
    <n v="3.62"/>
    <n v="2"/>
    <x v="0"/>
    <n v="1.1946000000000001"/>
    <x v="10"/>
    <x v="4"/>
    <x v="3"/>
  </r>
  <r>
    <x v="2433"/>
    <x v="53"/>
    <d v="2017-12-29T00:00:00"/>
    <s v="Second Class"/>
    <s v="MH-18115"/>
    <s v="Mick Hernandez"/>
    <x v="2"/>
    <x v="0"/>
    <x v="114"/>
    <x v="19"/>
    <n v="35810"/>
    <x v="0"/>
    <s v="OFF-PA-10000994"/>
    <s v="Office Supplies"/>
    <s v="Paper"/>
    <x v="913"/>
    <n v="629.1"/>
    <n v="6"/>
    <x v="0"/>
    <n v="301.96800000000002"/>
    <x v="10"/>
    <x v="4"/>
    <x v="3"/>
  </r>
  <r>
    <x v="2433"/>
    <x v="53"/>
    <d v="2017-12-29T00:00:00"/>
    <s v="Second Class"/>
    <s v="MH-18115"/>
    <s v="Mick Hernandez"/>
    <x v="2"/>
    <x v="0"/>
    <x v="114"/>
    <x v="19"/>
    <n v="35810"/>
    <x v="0"/>
    <s v="TEC-PH-10002890"/>
    <s v="Technology"/>
    <s v="Phones"/>
    <x v="1396"/>
    <n v="90.48"/>
    <n v="2"/>
    <x v="0"/>
    <n v="23.524799999999999"/>
    <x v="10"/>
    <x v="4"/>
    <x v="3"/>
  </r>
  <r>
    <x v="2434"/>
    <x v="18"/>
    <d v="2017-09-13T00:00:00"/>
    <s v="First Class"/>
    <s v="AR-10345"/>
    <s v="Alex Russell"/>
    <x v="1"/>
    <x v="0"/>
    <x v="104"/>
    <x v="31"/>
    <n v="1841"/>
    <x v="3"/>
    <s v="OFF-AR-10003338"/>
    <s v="Office Supplies"/>
    <s v="Art"/>
    <x v="1439"/>
    <n v="14.88"/>
    <n v="2"/>
    <x v="0"/>
    <n v="3.72"/>
    <x v="13"/>
    <x v="8"/>
    <x v="3"/>
  </r>
  <r>
    <x v="2435"/>
    <x v="15"/>
    <d v="2017-10-23T00:00:00"/>
    <s v="Standard Class"/>
    <s v="MO-17500"/>
    <s v="Mary O'Rourke"/>
    <x v="0"/>
    <x v="0"/>
    <x v="22"/>
    <x v="10"/>
    <n v="60623"/>
    <x v="2"/>
    <s v="FUR-TA-10003008"/>
    <s v="Furniture"/>
    <s v="Tables"/>
    <x v="955"/>
    <n v="91.275000000000006"/>
    <n v="1"/>
    <x v="5"/>
    <n v="-67.543499999999995"/>
    <x v="12"/>
    <x v="2"/>
    <x v="3"/>
  </r>
  <r>
    <x v="2436"/>
    <x v="96"/>
    <d v="2017-12-06T00:00:00"/>
    <s v="Standard Class"/>
    <s v="AD-10180"/>
    <s v="Alan Dominguez"/>
    <x v="2"/>
    <x v="0"/>
    <x v="54"/>
    <x v="29"/>
    <n v="6824"/>
    <x v="3"/>
    <s v="OFF-PA-10001972"/>
    <s v="Office Supplies"/>
    <s v="Paper"/>
    <x v="1178"/>
    <n v="19.440000000000001"/>
    <n v="3"/>
    <x v="0"/>
    <n v="9.3312000000000008"/>
    <x v="26"/>
    <x v="4"/>
    <x v="3"/>
  </r>
  <r>
    <x v="2436"/>
    <x v="96"/>
    <d v="2017-12-06T00:00:00"/>
    <s v="Standard Class"/>
    <s v="AD-10180"/>
    <s v="Alan Dominguez"/>
    <x v="2"/>
    <x v="0"/>
    <x v="54"/>
    <x v="29"/>
    <n v="6824"/>
    <x v="3"/>
    <s v="FUR-CH-10000155"/>
    <s v="Furniture"/>
    <s v="Chairs"/>
    <x v="1166"/>
    <n v="897.15"/>
    <n v="3"/>
    <x v="0"/>
    <n v="251.202"/>
    <x v="26"/>
    <x v="4"/>
    <x v="3"/>
  </r>
  <r>
    <x v="2437"/>
    <x v="814"/>
    <d v="2014-09-03T00:00:00"/>
    <s v="First Class"/>
    <s v="KD-16345"/>
    <s v="Katherine Ducich"/>
    <x v="0"/>
    <x v="0"/>
    <x v="20"/>
    <x v="15"/>
    <n v="10009"/>
    <x v="3"/>
    <s v="OFF-AR-10000658"/>
    <s v="Office Supplies"/>
    <s v="Art"/>
    <x v="332"/>
    <n v="57.75"/>
    <n v="5"/>
    <x v="0"/>
    <n v="16.170000000000002"/>
    <x v="28"/>
    <x v="8"/>
    <x v="2"/>
  </r>
  <r>
    <x v="2437"/>
    <x v="814"/>
    <d v="2014-09-03T00:00:00"/>
    <s v="First Class"/>
    <s v="KD-16345"/>
    <s v="Katherine Ducich"/>
    <x v="0"/>
    <x v="0"/>
    <x v="20"/>
    <x v="15"/>
    <n v="10009"/>
    <x v="3"/>
    <s v="OFF-PA-10000349"/>
    <s v="Office Supplies"/>
    <s v="Paper"/>
    <x v="33"/>
    <n v="14.94"/>
    <n v="3"/>
    <x v="0"/>
    <n v="7.0217999999999998"/>
    <x v="28"/>
    <x v="8"/>
    <x v="2"/>
  </r>
  <r>
    <x v="2438"/>
    <x v="613"/>
    <d v="2017-03-30T00:00:00"/>
    <s v="Standard Class"/>
    <s v="FM-14215"/>
    <s v="Filia McAdams"/>
    <x v="1"/>
    <x v="0"/>
    <x v="4"/>
    <x v="4"/>
    <n v="98103"/>
    <x v="1"/>
    <s v="OFF-AR-10001446"/>
    <s v="Office Supplies"/>
    <s v="Art"/>
    <x v="1161"/>
    <n v="23.1"/>
    <n v="2"/>
    <x v="0"/>
    <n v="6.93"/>
    <x v="10"/>
    <x v="10"/>
    <x v="3"/>
  </r>
  <r>
    <x v="2439"/>
    <x v="694"/>
    <d v="2015-10-04T00:00:00"/>
    <s v="Standard Class"/>
    <s v="ZC-21910"/>
    <s v="Zuschuss Carroll"/>
    <x v="0"/>
    <x v="0"/>
    <x v="34"/>
    <x v="22"/>
    <n v="80013"/>
    <x v="1"/>
    <s v="OFF-EN-10004483"/>
    <s v="Office Supplies"/>
    <s v="Envelopes"/>
    <x v="1344"/>
    <n v="12.536"/>
    <n v="1"/>
    <x v="2"/>
    <n v="4.2309000000000001"/>
    <x v="22"/>
    <x v="8"/>
    <x v="1"/>
  </r>
  <r>
    <x v="2439"/>
    <x v="694"/>
    <d v="2015-10-04T00:00:00"/>
    <s v="Standard Class"/>
    <s v="ZC-21910"/>
    <s v="Zuschuss Carroll"/>
    <x v="0"/>
    <x v="0"/>
    <x v="34"/>
    <x v="22"/>
    <n v="80013"/>
    <x v="1"/>
    <s v="OFF-BI-10002012"/>
    <s v="Office Supplies"/>
    <s v="Binders"/>
    <x v="749"/>
    <n v="1.08"/>
    <n v="2"/>
    <x v="6"/>
    <n v="-0.79200000000000004"/>
    <x v="22"/>
    <x v="8"/>
    <x v="1"/>
  </r>
  <r>
    <x v="2439"/>
    <x v="694"/>
    <d v="2015-10-04T00:00:00"/>
    <s v="Standard Class"/>
    <s v="ZC-21910"/>
    <s v="Zuschuss Carroll"/>
    <x v="0"/>
    <x v="0"/>
    <x v="34"/>
    <x v="22"/>
    <n v="80013"/>
    <x v="1"/>
    <s v="OFF-FA-10003021"/>
    <s v="Office Supplies"/>
    <s v="Fasteners"/>
    <x v="128"/>
    <n v="4.5119999999999996"/>
    <n v="3"/>
    <x v="2"/>
    <n v="0.84599999999999997"/>
    <x v="22"/>
    <x v="8"/>
    <x v="1"/>
  </r>
  <r>
    <x v="2440"/>
    <x v="1007"/>
    <d v="2015-03-21T00:00:00"/>
    <s v="Standard Class"/>
    <s v="KS-16300"/>
    <s v="Karen Seio"/>
    <x v="1"/>
    <x v="0"/>
    <x v="427"/>
    <x v="7"/>
    <n v="84043"/>
    <x v="1"/>
    <s v="TEC-PH-10003356"/>
    <s v="Technology"/>
    <s v="Phones"/>
    <x v="1698"/>
    <n v="16.776"/>
    <n v="3"/>
    <x v="2"/>
    <n v="1.6776"/>
    <x v="4"/>
    <x v="10"/>
    <x v="1"/>
  </r>
  <r>
    <x v="2441"/>
    <x v="1008"/>
    <d v="2017-01-13T00:00:00"/>
    <s v="Standard Class"/>
    <s v="DP-13390"/>
    <s v="Dennis Pardue"/>
    <x v="2"/>
    <x v="0"/>
    <x v="428"/>
    <x v="19"/>
    <n v="35401"/>
    <x v="0"/>
    <s v="OFF-BI-10004728"/>
    <s v="Office Supplies"/>
    <s v="Binders"/>
    <x v="544"/>
    <n v="33.74"/>
    <n v="7"/>
    <x v="0"/>
    <n v="15.5204"/>
    <x v="24"/>
    <x v="9"/>
    <x v="3"/>
  </r>
  <r>
    <x v="2442"/>
    <x v="286"/>
    <d v="2014-01-18T00:00:00"/>
    <s v="Standard Class"/>
    <s v="BD-11605"/>
    <s v="Brian Dahlen"/>
    <x v="0"/>
    <x v="0"/>
    <x v="8"/>
    <x v="1"/>
    <n v="94109"/>
    <x v="1"/>
    <s v="OFF-ST-10000078"/>
    <s v="Office Supplies"/>
    <s v="Storage"/>
    <x v="1227"/>
    <n v="1325.85"/>
    <n v="5"/>
    <x v="0"/>
    <n v="238.65299999999999"/>
    <x v="7"/>
    <x v="9"/>
    <x v="2"/>
  </r>
  <r>
    <x v="2442"/>
    <x v="286"/>
    <d v="2014-01-18T00:00:00"/>
    <s v="Standard Class"/>
    <s v="BD-11605"/>
    <s v="Brian Dahlen"/>
    <x v="0"/>
    <x v="0"/>
    <x v="8"/>
    <x v="1"/>
    <n v="94109"/>
    <x v="1"/>
    <s v="FUR-BO-10003034"/>
    <s v="Furniture"/>
    <s v="Bookcases"/>
    <x v="1203"/>
    <n v="333.99900000000002"/>
    <n v="3"/>
    <x v="11"/>
    <n v="3.9293999999999998"/>
    <x v="7"/>
    <x v="9"/>
    <x v="2"/>
  </r>
  <r>
    <x v="2442"/>
    <x v="286"/>
    <d v="2014-01-18T00:00:00"/>
    <s v="Standard Class"/>
    <s v="BD-11605"/>
    <s v="Brian Dahlen"/>
    <x v="0"/>
    <x v="0"/>
    <x v="8"/>
    <x v="1"/>
    <n v="94109"/>
    <x v="1"/>
    <s v="OFF-AR-10003514"/>
    <s v="Office Supplies"/>
    <s v="Art"/>
    <x v="182"/>
    <n v="19.899999999999999"/>
    <n v="5"/>
    <x v="0"/>
    <n v="6.5670000000000002"/>
    <x v="7"/>
    <x v="9"/>
    <x v="2"/>
  </r>
  <r>
    <x v="2443"/>
    <x v="525"/>
    <d v="2015-02-13T00:00:00"/>
    <s v="Standard Class"/>
    <s v="IL-15100"/>
    <s v="Ivan Liston"/>
    <x v="0"/>
    <x v="0"/>
    <x v="40"/>
    <x v="13"/>
    <n v="19805"/>
    <x v="3"/>
    <s v="FUR-CH-10001708"/>
    <s v="Furniture"/>
    <s v="Chairs"/>
    <x v="893"/>
    <n v="1268.82"/>
    <n v="9"/>
    <x v="0"/>
    <n v="266.4522"/>
    <x v="24"/>
    <x v="11"/>
    <x v="1"/>
  </r>
  <r>
    <x v="2443"/>
    <x v="525"/>
    <d v="2015-02-13T00:00:00"/>
    <s v="Standard Class"/>
    <s v="IL-15100"/>
    <s v="Ivan Liston"/>
    <x v="0"/>
    <x v="0"/>
    <x v="40"/>
    <x v="13"/>
    <n v="19805"/>
    <x v="3"/>
    <s v="FUR-BO-10002598"/>
    <s v="Furniture"/>
    <s v="Bookcases"/>
    <x v="1518"/>
    <n v="283.92"/>
    <n v="4"/>
    <x v="0"/>
    <n v="82.336799999999997"/>
    <x v="24"/>
    <x v="11"/>
    <x v="1"/>
  </r>
  <r>
    <x v="2443"/>
    <x v="525"/>
    <d v="2015-02-13T00:00:00"/>
    <s v="Standard Class"/>
    <s v="IL-15100"/>
    <s v="Ivan Liston"/>
    <x v="0"/>
    <x v="0"/>
    <x v="40"/>
    <x v="13"/>
    <n v="19805"/>
    <x v="3"/>
    <s v="OFF-AR-10001022"/>
    <s v="Office Supplies"/>
    <s v="Art"/>
    <x v="881"/>
    <n v="5.68"/>
    <n v="2"/>
    <x v="0"/>
    <n v="1.7607999999999999"/>
    <x v="24"/>
    <x v="11"/>
    <x v="1"/>
  </r>
  <r>
    <x v="2444"/>
    <x v="202"/>
    <d v="2017-12-27T00:00:00"/>
    <s v="Standard Class"/>
    <s v="LP-17095"/>
    <s v="Liz Preis"/>
    <x v="0"/>
    <x v="0"/>
    <x v="240"/>
    <x v="14"/>
    <n v="47905"/>
    <x v="2"/>
    <s v="OFF-ST-10004459"/>
    <s v="Office Supplies"/>
    <s v="Storage"/>
    <x v="459"/>
    <n v="375.34"/>
    <n v="1"/>
    <x v="0"/>
    <n v="18.766999999999999"/>
    <x v="30"/>
    <x v="4"/>
    <x v="3"/>
  </r>
  <r>
    <x v="2445"/>
    <x v="64"/>
    <d v="2016-09-06T00:00:00"/>
    <s v="First Class"/>
    <s v="JH-15985"/>
    <s v="Joseph Holt"/>
    <x v="0"/>
    <x v="0"/>
    <x v="332"/>
    <x v="1"/>
    <n v="90278"/>
    <x v="1"/>
    <s v="OFF-PA-10004381"/>
    <s v="Office Supplies"/>
    <s v="Paper"/>
    <x v="1684"/>
    <n v="96.08"/>
    <n v="2"/>
    <x v="0"/>
    <n v="46.118400000000001"/>
    <x v="5"/>
    <x v="8"/>
    <x v="0"/>
  </r>
  <r>
    <x v="2445"/>
    <x v="64"/>
    <d v="2016-09-06T00:00:00"/>
    <s v="First Class"/>
    <s v="JH-15985"/>
    <s v="Joseph Holt"/>
    <x v="0"/>
    <x v="0"/>
    <x v="332"/>
    <x v="1"/>
    <n v="90278"/>
    <x v="1"/>
    <s v="OFF-BI-10000050"/>
    <s v="Office Supplies"/>
    <s v="Binders"/>
    <x v="347"/>
    <n v="11.68"/>
    <n v="2"/>
    <x v="2"/>
    <n v="3.9420000000000002"/>
    <x v="5"/>
    <x v="8"/>
    <x v="0"/>
  </r>
  <r>
    <x v="2445"/>
    <x v="64"/>
    <d v="2016-09-06T00:00:00"/>
    <s v="First Class"/>
    <s v="JH-15985"/>
    <s v="Joseph Holt"/>
    <x v="0"/>
    <x v="0"/>
    <x v="332"/>
    <x v="1"/>
    <n v="90278"/>
    <x v="1"/>
    <s v="OFF-FA-10000304"/>
    <s v="Office Supplies"/>
    <s v="Fasteners"/>
    <x v="52"/>
    <n v="4.3600000000000003"/>
    <n v="2"/>
    <x v="0"/>
    <n v="1.7876000000000001"/>
    <x v="5"/>
    <x v="8"/>
    <x v="0"/>
  </r>
  <r>
    <x v="2446"/>
    <x v="777"/>
    <d v="2014-10-09T00:00:00"/>
    <s v="Standard Class"/>
    <s v="JD-16015"/>
    <s v="Joy Daniels"/>
    <x v="0"/>
    <x v="0"/>
    <x v="4"/>
    <x v="4"/>
    <n v="98115"/>
    <x v="1"/>
    <s v="OFF-LA-10002475"/>
    <s v="Office Supplies"/>
    <s v="Labels"/>
    <x v="149"/>
    <n v="29.24"/>
    <n v="4"/>
    <x v="0"/>
    <n v="13.742800000000001"/>
    <x v="18"/>
    <x v="2"/>
    <x v="2"/>
  </r>
  <r>
    <x v="2447"/>
    <x v="344"/>
    <d v="2017-12-02T00:00:00"/>
    <s v="Standard Class"/>
    <s v="BD-11320"/>
    <s v="Bill Donatelli"/>
    <x v="0"/>
    <x v="0"/>
    <x v="1"/>
    <x v="1"/>
    <n v="90045"/>
    <x v="1"/>
    <s v="OFF-BI-10001989"/>
    <s v="Office Supplies"/>
    <s v="Binders"/>
    <x v="542"/>
    <n v="117.488"/>
    <n v="7"/>
    <x v="2"/>
    <n v="41.120800000000003"/>
    <x v="8"/>
    <x v="0"/>
    <x v="3"/>
  </r>
  <r>
    <x v="2447"/>
    <x v="344"/>
    <d v="2017-12-02T00:00:00"/>
    <s v="Standard Class"/>
    <s v="BD-11320"/>
    <s v="Bill Donatelli"/>
    <x v="0"/>
    <x v="0"/>
    <x v="1"/>
    <x v="1"/>
    <n v="90045"/>
    <x v="1"/>
    <s v="FUR-FU-10000732"/>
    <s v="Furniture"/>
    <s v="Furnishings"/>
    <x v="545"/>
    <n v="18.84"/>
    <n v="3"/>
    <x v="0"/>
    <n v="6.0288000000000004"/>
    <x v="8"/>
    <x v="0"/>
    <x v="3"/>
  </r>
  <r>
    <x v="2448"/>
    <x v="99"/>
    <d v="2016-11-01T00:00:00"/>
    <s v="Second Class"/>
    <s v="DL-13330"/>
    <s v="Denise Leinenbach"/>
    <x v="0"/>
    <x v="0"/>
    <x v="20"/>
    <x v="15"/>
    <n v="10009"/>
    <x v="3"/>
    <s v="OFF-AR-10004441"/>
    <s v="Office Supplies"/>
    <s v="Art"/>
    <x v="155"/>
    <n v="12.42"/>
    <n v="3"/>
    <x v="0"/>
    <n v="5.2164000000000001"/>
    <x v="22"/>
    <x v="2"/>
    <x v="0"/>
  </r>
  <r>
    <x v="2449"/>
    <x v="988"/>
    <d v="2015-06-13T00:00:00"/>
    <s v="Standard Class"/>
    <s v="NC-18415"/>
    <s v="Nathan Cano"/>
    <x v="0"/>
    <x v="0"/>
    <x v="195"/>
    <x v="12"/>
    <n v="48073"/>
    <x v="2"/>
    <s v="OFF-PA-10000304"/>
    <s v="Office Supplies"/>
    <s v="Paper"/>
    <x v="88"/>
    <n v="12.96"/>
    <n v="2"/>
    <x v="0"/>
    <n v="6.2207999999999997"/>
    <x v="3"/>
    <x v="1"/>
    <x v="1"/>
  </r>
  <r>
    <x v="2450"/>
    <x v="166"/>
    <d v="2017-12-12T00:00:00"/>
    <s v="Second Class"/>
    <s v="AS-10225"/>
    <s v="Alan Schoenberger"/>
    <x v="1"/>
    <x v="0"/>
    <x v="8"/>
    <x v="1"/>
    <n v="94109"/>
    <x v="1"/>
    <s v="OFF-AP-10002670"/>
    <s v="Office Supplies"/>
    <s v="Appliances"/>
    <x v="1699"/>
    <n v="69.48"/>
    <n v="1"/>
    <x v="0"/>
    <n v="20.844000000000001"/>
    <x v="0"/>
    <x v="4"/>
    <x v="3"/>
  </r>
  <r>
    <x v="2451"/>
    <x v="199"/>
    <d v="2015-03-20T00:00:00"/>
    <s v="Standard Class"/>
    <s v="MS-17980"/>
    <s v="Michael Stewart"/>
    <x v="1"/>
    <x v="0"/>
    <x v="20"/>
    <x v="15"/>
    <n v="10009"/>
    <x v="3"/>
    <s v="TEC-PH-10001527"/>
    <s v="Technology"/>
    <s v="Phones"/>
    <x v="1285"/>
    <n v="85.9"/>
    <n v="2"/>
    <x v="0"/>
    <n v="2.577"/>
    <x v="9"/>
    <x v="10"/>
    <x v="1"/>
  </r>
  <r>
    <x v="2452"/>
    <x v="3"/>
    <d v="2014-06-13T00:00:00"/>
    <s v="Second Class"/>
    <s v="TS-21205"/>
    <s v="Thomas Seio"/>
    <x v="1"/>
    <x v="0"/>
    <x v="226"/>
    <x v="33"/>
    <n v="89031"/>
    <x v="1"/>
    <s v="OFF-AR-10002335"/>
    <s v="Office Supplies"/>
    <s v="Art"/>
    <x v="679"/>
    <n v="18.059999999999999"/>
    <n v="7"/>
    <x v="0"/>
    <n v="4.6955999999999998"/>
    <x v="3"/>
    <x v="1"/>
    <x v="2"/>
  </r>
  <r>
    <x v="2452"/>
    <x v="3"/>
    <d v="2014-06-13T00:00:00"/>
    <s v="Second Class"/>
    <s v="TS-21205"/>
    <s v="Thomas Seio"/>
    <x v="1"/>
    <x v="0"/>
    <x v="226"/>
    <x v="33"/>
    <n v="89031"/>
    <x v="1"/>
    <s v="OFF-PA-10003641"/>
    <s v="Office Supplies"/>
    <s v="Paper"/>
    <x v="947"/>
    <n v="79.14"/>
    <n v="3"/>
    <x v="0"/>
    <n v="36.404400000000003"/>
    <x v="3"/>
    <x v="1"/>
    <x v="2"/>
  </r>
  <r>
    <x v="2452"/>
    <x v="3"/>
    <d v="2014-06-13T00:00:00"/>
    <s v="Second Class"/>
    <s v="TS-21205"/>
    <s v="Thomas Seio"/>
    <x v="1"/>
    <x v="0"/>
    <x v="226"/>
    <x v="33"/>
    <n v="89031"/>
    <x v="1"/>
    <s v="FUR-FU-10002685"/>
    <s v="Furniture"/>
    <s v="Furnishings"/>
    <x v="1442"/>
    <n v="37.4"/>
    <n v="2"/>
    <x v="0"/>
    <n v="14.212"/>
    <x v="3"/>
    <x v="1"/>
    <x v="2"/>
  </r>
  <r>
    <x v="2453"/>
    <x v="305"/>
    <d v="2015-03-26T00:00:00"/>
    <s v="Standard Class"/>
    <s v="JK-15730"/>
    <s v="Joe Kamberova"/>
    <x v="0"/>
    <x v="0"/>
    <x v="238"/>
    <x v="5"/>
    <n v="75007"/>
    <x v="2"/>
    <s v="OFF-BI-10001308"/>
    <s v="Office Supplies"/>
    <s v="Binders"/>
    <x v="1360"/>
    <n v="2.512"/>
    <n v="2"/>
    <x v="3"/>
    <n v="-4.3959999999999999"/>
    <x v="14"/>
    <x v="10"/>
    <x v="1"/>
  </r>
  <r>
    <x v="2453"/>
    <x v="305"/>
    <d v="2015-03-26T00:00:00"/>
    <s v="Standard Class"/>
    <s v="JK-15730"/>
    <s v="Joe Kamberova"/>
    <x v="0"/>
    <x v="0"/>
    <x v="238"/>
    <x v="5"/>
    <n v="75007"/>
    <x v="2"/>
    <s v="OFF-FA-10003485"/>
    <s v="Office Supplies"/>
    <s v="Fasteners"/>
    <x v="128"/>
    <n v="18.864000000000001"/>
    <n v="9"/>
    <x v="2"/>
    <n v="6.1307999999999998"/>
    <x v="14"/>
    <x v="10"/>
    <x v="1"/>
  </r>
  <r>
    <x v="2454"/>
    <x v="741"/>
    <d v="2016-11-22T00:00:00"/>
    <s v="Standard Class"/>
    <s v="TC-21535"/>
    <s v="Tracy Collins"/>
    <x v="2"/>
    <x v="0"/>
    <x v="1"/>
    <x v="1"/>
    <n v="90008"/>
    <x v="1"/>
    <s v="TEC-PH-10003357"/>
    <s v="Technology"/>
    <s v="Phones"/>
    <x v="1071"/>
    <n v="61.192"/>
    <n v="1"/>
    <x v="2"/>
    <n v="6.1192000000000002"/>
    <x v="15"/>
    <x v="0"/>
    <x v="0"/>
  </r>
  <r>
    <x v="2454"/>
    <x v="741"/>
    <d v="2016-11-22T00:00:00"/>
    <s v="Standard Class"/>
    <s v="TC-21535"/>
    <s v="Tracy Collins"/>
    <x v="2"/>
    <x v="0"/>
    <x v="1"/>
    <x v="1"/>
    <n v="90008"/>
    <x v="1"/>
    <s v="OFF-AP-10002867"/>
    <s v="Office Supplies"/>
    <s v="Appliances"/>
    <x v="1514"/>
    <n v="67.84"/>
    <n v="1"/>
    <x v="0"/>
    <n v="18.316800000000001"/>
    <x v="15"/>
    <x v="0"/>
    <x v="0"/>
  </r>
  <r>
    <x v="2455"/>
    <x v="1009"/>
    <d v="2014-03-08T00:00:00"/>
    <s v="First Class"/>
    <s v="AB-10015"/>
    <s v="Aaron Bergman"/>
    <x v="0"/>
    <x v="0"/>
    <x v="4"/>
    <x v="4"/>
    <n v="98103"/>
    <x v="1"/>
    <s v="FUR-CH-10004477"/>
    <s v="Furniture"/>
    <s v="Chairs"/>
    <x v="213"/>
    <n v="48.712000000000003"/>
    <n v="1"/>
    <x v="2"/>
    <n v="5.4801000000000002"/>
    <x v="29"/>
    <x v="10"/>
    <x v="2"/>
  </r>
  <r>
    <x v="2455"/>
    <x v="1009"/>
    <d v="2014-03-08T00:00:00"/>
    <s v="First Class"/>
    <s v="AB-10015"/>
    <s v="Aaron Bergman"/>
    <x v="0"/>
    <x v="0"/>
    <x v="4"/>
    <x v="4"/>
    <n v="98103"/>
    <x v="1"/>
    <s v="OFF-AR-10001427"/>
    <s v="Office Supplies"/>
    <s v="Art"/>
    <x v="251"/>
    <n v="17.940000000000001"/>
    <n v="3"/>
    <x v="0"/>
    <n v="4.6643999999999997"/>
    <x v="29"/>
    <x v="10"/>
    <x v="2"/>
  </r>
  <r>
    <x v="2455"/>
    <x v="1009"/>
    <d v="2014-03-08T00:00:00"/>
    <s v="First Class"/>
    <s v="AB-10015"/>
    <s v="Aaron Bergman"/>
    <x v="0"/>
    <x v="0"/>
    <x v="4"/>
    <x v="4"/>
    <n v="98103"/>
    <x v="1"/>
    <s v="OFF-ST-10002344"/>
    <s v="Office Supplies"/>
    <s v="Storage"/>
    <x v="865"/>
    <n v="242.94"/>
    <n v="3"/>
    <x v="0"/>
    <n v="4.8587999999999996"/>
    <x v="29"/>
    <x v="10"/>
    <x v="2"/>
  </r>
  <r>
    <x v="2456"/>
    <x v="666"/>
    <d v="2016-05-19T00:00:00"/>
    <s v="Second Class"/>
    <s v="DP-13000"/>
    <s v="Darren Powers"/>
    <x v="0"/>
    <x v="0"/>
    <x v="2"/>
    <x v="2"/>
    <n v="33311"/>
    <x v="0"/>
    <s v="OFF-BI-10000301"/>
    <s v="Office Supplies"/>
    <s v="Binders"/>
    <x v="625"/>
    <n v="7.7640000000000002"/>
    <n v="4"/>
    <x v="6"/>
    <n v="-5.1760000000000002"/>
    <x v="4"/>
    <x v="5"/>
    <x v="0"/>
  </r>
  <r>
    <x v="2457"/>
    <x v="442"/>
    <d v="2015-05-28T00:00:00"/>
    <s v="Second Class"/>
    <s v="CY-12745"/>
    <s v="Craig Yedwab"/>
    <x v="1"/>
    <x v="0"/>
    <x v="29"/>
    <x v="18"/>
    <n v="38401"/>
    <x v="0"/>
    <s v="TEC-PH-10001944"/>
    <s v="Technology"/>
    <s v="Phones"/>
    <x v="1271"/>
    <n v="467.04"/>
    <n v="4"/>
    <x v="2"/>
    <n v="58.38"/>
    <x v="10"/>
    <x v="5"/>
    <x v="1"/>
  </r>
  <r>
    <x v="2458"/>
    <x v="991"/>
    <d v="2015-08-05T00:00:00"/>
    <s v="Second Class"/>
    <s v="BE-11455"/>
    <s v="Brad Eason"/>
    <x v="2"/>
    <x v="0"/>
    <x v="205"/>
    <x v="34"/>
    <n v="2908"/>
    <x v="3"/>
    <s v="TEC-PH-10001527"/>
    <s v="Technology"/>
    <s v="Phones"/>
    <x v="1285"/>
    <n v="128.85"/>
    <n v="3"/>
    <x v="0"/>
    <n v="3.8654999999999999"/>
    <x v="28"/>
    <x v="6"/>
    <x v="1"/>
  </r>
  <r>
    <x v="2458"/>
    <x v="991"/>
    <d v="2015-08-05T00:00:00"/>
    <s v="Second Class"/>
    <s v="BE-11455"/>
    <s v="Brad Eason"/>
    <x v="2"/>
    <x v="0"/>
    <x v="205"/>
    <x v="34"/>
    <n v="2908"/>
    <x v="3"/>
    <s v="OFF-PA-10001307"/>
    <s v="Office Supplies"/>
    <s v="Paper"/>
    <x v="792"/>
    <n v="8.4"/>
    <n v="2"/>
    <x v="0"/>
    <n v="4.1159999999999997"/>
    <x v="28"/>
    <x v="6"/>
    <x v="1"/>
  </r>
  <r>
    <x v="2458"/>
    <x v="991"/>
    <d v="2015-08-05T00:00:00"/>
    <s v="Second Class"/>
    <s v="BE-11455"/>
    <s v="Brad Eason"/>
    <x v="2"/>
    <x v="0"/>
    <x v="205"/>
    <x v="34"/>
    <n v="2908"/>
    <x v="3"/>
    <s v="TEC-AC-10004571"/>
    <s v="Technology"/>
    <s v="Accessories"/>
    <x v="409"/>
    <n v="199.98"/>
    <n v="2"/>
    <x v="0"/>
    <n v="83.991600000000005"/>
    <x v="28"/>
    <x v="6"/>
    <x v="1"/>
  </r>
  <r>
    <x v="2458"/>
    <x v="991"/>
    <d v="2015-08-05T00:00:00"/>
    <s v="Second Class"/>
    <s v="BE-11455"/>
    <s v="Brad Eason"/>
    <x v="2"/>
    <x v="0"/>
    <x v="205"/>
    <x v="34"/>
    <n v="2908"/>
    <x v="3"/>
    <s v="FUR-CH-10001973"/>
    <s v="Furniture"/>
    <s v="Chairs"/>
    <x v="905"/>
    <n v="110.98"/>
    <n v="1"/>
    <x v="0"/>
    <n v="15.5372"/>
    <x v="28"/>
    <x v="6"/>
    <x v="1"/>
  </r>
  <r>
    <x v="2459"/>
    <x v="61"/>
    <d v="2016-11-09T00:00:00"/>
    <s v="First Class"/>
    <s v="KL-16555"/>
    <s v="Kelly Lampkin"/>
    <x v="1"/>
    <x v="0"/>
    <x v="108"/>
    <x v="2"/>
    <n v="32216"/>
    <x v="0"/>
    <s v="FUR-CH-10000513"/>
    <s v="Furniture"/>
    <s v="Chairs"/>
    <x v="70"/>
    <n v="207.98400000000001"/>
    <n v="2"/>
    <x v="2"/>
    <n v="-28.597799999999999"/>
    <x v="24"/>
    <x v="0"/>
    <x v="0"/>
  </r>
  <r>
    <x v="2459"/>
    <x v="61"/>
    <d v="2016-11-09T00:00:00"/>
    <s v="First Class"/>
    <s v="KL-16555"/>
    <s v="Kelly Lampkin"/>
    <x v="1"/>
    <x v="0"/>
    <x v="108"/>
    <x v="2"/>
    <n v="32216"/>
    <x v="0"/>
    <s v="OFF-PA-10002421"/>
    <s v="Office Supplies"/>
    <s v="Paper"/>
    <x v="1425"/>
    <n v="36.112000000000002"/>
    <n v="2"/>
    <x v="2"/>
    <n v="12.639200000000001"/>
    <x v="24"/>
    <x v="0"/>
    <x v="0"/>
  </r>
  <r>
    <x v="2459"/>
    <x v="61"/>
    <d v="2016-11-09T00:00:00"/>
    <s v="First Class"/>
    <s v="KL-16555"/>
    <s v="Kelly Lampkin"/>
    <x v="1"/>
    <x v="0"/>
    <x v="108"/>
    <x v="2"/>
    <n v="32216"/>
    <x v="0"/>
    <s v="FUR-FU-10004090"/>
    <s v="Furniture"/>
    <s v="Furnishings"/>
    <x v="642"/>
    <n v="35.567999999999998"/>
    <n v="2"/>
    <x v="2"/>
    <n v="5.7797999999999998"/>
    <x v="24"/>
    <x v="0"/>
    <x v="0"/>
  </r>
  <r>
    <x v="2459"/>
    <x v="61"/>
    <d v="2016-11-09T00:00:00"/>
    <s v="First Class"/>
    <s v="KL-16555"/>
    <s v="Kelly Lampkin"/>
    <x v="1"/>
    <x v="0"/>
    <x v="108"/>
    <x v="2"/>
    <n v="32216"/>
    <x v="0"/>
    <s v="OFF-PA-10004071"/>
    <s v="Office Supplies"/>
    <s v="Paper"/>
    <x v="417"/>
    <n v="88.768000000000001"/>
    <n v="2"/>
    <x v="2"/>
    <n v="31.0688"/>
    <x v="24"/>
    <x v="0"/>
    <x v="0"/>
  </r>
  <r>
    <x v="2460"/>
    <x v="77"/>
    <d v="2016-11-12T00:00:00"/>
    <s v="Standard Class"/>
    <s v="PS-19045"/>
    <s v="Penelope Sewall"/>
    <x v="2"/>
    <x v="0"/>
    <x v="147"/>
    <x v="1"/>
    <n v="92054"/>
    <x v="1"/>
    <s v="OFF-PA-10002246"/>
    <s v="Office Supplies"/>
    <s v="Paper"/>
    <x v="1395"/>
    <n v="12.9"/>
    <n v="2"/>
    <x v="0"/>
    <n v="6.3209999999999997"/>
    <x v="29"/>
    <x v="0"/>
    <x v="0"/>
  </r>
  <r>
    <x v="2461"/>
    <x v="227"/>
    <d v="2015-09-23T00:00:00"/>
    <s v="Second Class"/>
    <s v="JR-16210"/>
    <s v="Justin Ritter"/>
    <x v="1"/>
    <x v="0"/>
    <x v="108"/>
    <x v="2"/>
    <n v="32216"/>
    <x v="0"/>
    <s v="TEC-AC-10003198"/>
    <s v="Technology"/>
    <s v="Accessories"/>
    <x v="768"/>
    <n v="717.12"/>
    <n v="9"/>
    <x v="2"/>
    <n v="152.38800000000001"/>
    <x v="15"/>
    <x v="8"/>
    <x v="1"/>
  </r>
  <r>
    <x v="2462"/>
    <x v="214"/>
    <d v="2015-12-09T00:00:00"/>
    <s v="First Class"/>
    <s v="AH-10210"/>
    <s v="Alan Hwang"/>
    <x v="0"/>
    <x v="0"/>
    <x v="20"/>
    <x v="15"/>
    <n v="10024"/>
    <x v="3"/>
    <s v="OFF-BI-10001031"/>
    <s v="Office Supplies"/>
    <s v="Binders"/>
    <x v="874"/>
    <n v="21.36"/>
    <n v="5"/>
    <x v="2"/>
    <n v="7.2089999999999996"/>
    <x v="29"/>
    <x v="4"/>
    <x v="1"/>
  </r>
  <r>
    <x v="2462"/>
    <x v="214"/>
    <d v="2015-12-09T00:00:00"/>
    <s v="First Class"/>
    <s v="AH-10210"/>
    <s v="Alan Hwang"/>
    <x v="0"/>
    <x v="0"/>
    <x v="20"/>
    <x v="15"/>
    <n v="10024"/>
    <x v="3"/>
    <s v="OFF-BI-10003727"/>
    <s v="Office Supplies"/>
    <s v="Binders"/>
    <x v="805"/>
    <n v="6.6879999999999997"/>
    <n v="2"/>
    <x v="2"/>
    <n v="2.3408000000000002"/>
    <x v="29"/>
    <x v="4"/>
    <x v="1"/>
  </r>
  <r>
    <x v="2462"/>
    <x v="214"/>
    <d v="2015-12-09T00:00:00"/>
    <s v="First Class"/>
    <s v="AH-10210"/>
    <s v="Alan Hwang"/>
    <x v="0"/>
    <x v="0"/>
    <x v="20"/>
    <x v="15"/>
    <n v="10024"/>
    <x v="3"/>
    <s v="TEC-PH-10001336"/>
    <s v="Technology"/>
    <s v="Phones"/>
    <x v="950"/>
    <n v="773.94"/>
    <n v="6"/>
    <x v="0"/>
    <n v="224.4426"/>
    <x v="29"/>
    <x v="4"/>
    <x v="1"/>
  </r>
  <r>
    <x v="2463"/>
    <x v="10"/>
    <d v="2016-12-13T00:00:00"/>
    <s v="Second Class"/>
    <s v="RW-19630"/>
    <s v="Rob Williams"/>
    <x v="1"/>
    <x v="0"/>
    <x v="22"/>
    <x v="10"/>
    <n v="60610"/>
    <x v="2"/>
    <s v="OFF-SU-10001664"/>
    <s v="Office Supplies"/>
    <s v="Supplies"/>
    <x v="1241"/>
    <n v="20.568000000000001"/>
    <n v="3"/>
    <x v="2"/>
    <n v="1.5426"/>
    <x v="3"/>
    <x v="4"/>
    <x v="0"/>
  </r>
  <r>
    <x v="2463"/>
    <x v="10"/>
    <d v="2016-12-13T00:00:00"/>
    <s v="Second Class"/>
    <s v="RW-19630"/>
    <s v="Rob Williams"/>
    <x v="1"/>
    <x v="0"/>
    <x v="22"/>
    <x v="10"/>
    <n v="60610"/>
    <x v="2"/>
    <s v="OFF-AP-10003971"/>
    <s v="Office Supplies"/>
    <s v="Appliances"/>
    <x v="923"/>
    <n v="4.3559999999999999"/>
    <n v="2"/>
    <x v="3"/>
    <n v="-11.761200000000001"/>
    <x v="3"/>
    <x v="4"/>
    <x v="0"/>
  </r>
  <r>
    <x v="2463"/>
    <x v="10"/>
    <d v="2016-12-13T00:00:00"/>
    <s v="Second Class"/>
    <s v="RW-19630"/>
    <s v="Rob Williams"/>
    <x v="1"/>
    <x v="0"/>
    <x v="22"/>
    <x v="10"/>
    <n v="60610"/>
    <x v="2"/>
    <s v="TEC-AC-10000199"/>
    <s v="Technology"/>
    <s v="Accessories"/>
    <x v="1618"/>
    <n v="19.04"/>
    <n v="4"/>
    <x v="2"/>
    <n v="-1.4279999999999999"/>
    <x v="3"/>
    <x v="4"/>
    <x v="0"/>
  </r>
  <r>
    <x v="2464"/>
    <x v="912"/>
    <d v="2014-11-22T00:00:00"/>
    <s v="Standard Class"/>
    <s v="AH-10075"/>
    <s v="Adam Hart"/>
    <x v="1"/>
    <x v="0"/>
    <x v="101"/>
    <x v="1"/>
    <n v="92646"/>
    <x v="1"/>
    <s v="OFF-LA-10001045"/>
    <s v="Office Supplies"/>
    <s v="Labels"/>
    <x v="708"/>
    <n v="5.22"/>
    <n v="2"/>
    <x v="0"/>
    <n v="2.4011999999999998"/>
    <x v="9"/>
    <x v="0"/>
    <x v="2"/>
  </r>
  <r>
    <x v="2465"/>
    <x v="61"/>
    <d v="2016-11-10T00:00:00"/>
    <s v="Second Class"/>
    <s v="IM-15070"/>
    <s v="Irene Maddox"/>
    <x v="0"/>
    <x v="0"/>
    <x v="70"/>
    <x v="1"/>
    <n v="92105"/>
    <x v="1"/>
    <s v="OFF-ST-10003442"/>
    <s v="Office Supplies"/>
    <s v="Storage"/>
    <x v="86"/>
    <n v="84.84"/>
    <n v="3"/>
    <x v="0"/>
    <n v="22.9068"/>
    <x v="24"/>
    <x v="0"/>
    <x v="0"/>
  </r>
  <r>
    <x v="2466"/>
    <x v="684"/>
    <d v="2015-09-10T00:00:00"/>
    <s v="Standard Class"/>
    <s v="CK-12760"/>
    <s v="Cyma Kinney"/>
    <x v="1"/>
    <x v="0"/>
    <x v="316"/>
    <x v="18"/>
    <n v="37211"/>
    <x v="0"/>
    <s v="OFF-FA-10003059"/>
    <s v="Office Supplies"/>
    <s v="Fasteners"/>
    <x v="802"/>
    <n v="7.24"/>
    <n v="5"/>
    <x v="2"/>
    <n v="1.1765000000000001"/>
    <x v="24"/>
    <x v="8"/>
    <x v="1"/>
  </r>
  <r>
    <x v="2467"/>
    <x v="1010"/>
    <d v="2014-09-03T00:00:00"/>
    <s v="Same Day"/>
    <s v="AG-10390"/>
    <s v="Allen Goldenen"/>
    <x v="0"/>
    <x v="0"/>
    <x v="20"/>
    <x v="15"/>
    <n v="10009"/>
    <x v="3"/>
    <s v="OFF-LA-10001175"/>
    <s v="Office Supplies"/>
    <s v="Labels"/>
    <x v="781"/>
    <n v="14.4"/>
    <n v="5"/>
    <x v="0"/>
    <n v="7.056"/>
    <x v="21"/>
    <x v="8"/>
    <x v="2"/>
  </r>
  <r>
    <x v="2468"/>
    <x v="423"/>
    <d v="2016-04-28T00:00:00"/>
    <s v="Standard Class"/>
    <s v="CL-12700"/>
    <s v="Craig Leslie"/>
    <x v="2"/>
    <x v="0"/>
    <x v="77"/>
    <x v="22"/>
    <n v="80906"/>
    <x v="1"/>
    <s v="OFF-PA-10003441"/>
    <s v="Office Supplies"/>
    <s v="Paper"/>
    <x v="490"/>
    <n v="15.552"/>
    <n v="3"/>
    <x v="2"/>
    <n v="5.4432"/>
    <x v="16"/>
    <x v="3"/>
    <x v="0"/>
  </r>
  <r>
    <x v="2468"/>
    <x v="423"/>
    <d v="2016-04-28T00:00:00"/>
    <s v="Standard Class"/>
    <s v="CL-12700"/>
    <s v="Craig Leslie"/>
    <x v="2"/>
    <x v="0"/>
    <x v="77"/>
    <x v="22"/>
    <n v="80906"/>
    <x v="1"/>
    <s v="FUR-CH-10004287"/>
    <s v="Furniture"/>
    <s v="Chairs"/>
    <x v="158"/>
    <n v="1325.76"/>
    <n v="6"/>
    <x v="2"/>
    <n v="149.148"/>
    <x v="16"/>
    <x v="3"/>
    <x v="0"/>
  </r>
  <r>
    <x v="2468"/>
    <x v="423"/>
    <d v="2016-04-28T00:00:00"/>
    <s v="Standard Class"/>
    <s v="CL-12700"/>
    <s v="Craig Leslie"/>
    <x v="2"/>
    <x v="0"/>
    <x v="77"/>
    <x v="22"/>
    <n v="80906"/>
    <x v="1"/>
    <s v="OFF-BI-10004040"/>
    <s v="Office Supplies"/>
    <s v="Binders"/>
    <x v="1487"/>
    <n v="3.1080000000000001"/>
    <n v="2"/>
    <x v="6"/>
    <n v="-2.1756000000000002"/>
    <x v="16"/>
    <x v="3"/>
    <x v="0"/>
  </r>
  <r>
    <x v="2469"/>
    <x v="515"/>
    <d v="2017-09-04T00:00:00"/>
    <s v="Standard Class"/>
    <s v="AW-10930"/>
    <s v="Arthur Wiediger"/>
    <x v="2"/>
    <x v="0"/>
    <x v="8"/>
    <x v="1"/>
    <n v="94110"/>
    <x v="1"/>
    <s v="OFF-BI-10004022"/>
    <s v="Office Supplies"/>
    <s v="Binders"/>
    <x v="755"/>
    <n v="6.6719999999999997"/>
    <n v="3"/>
    <x v="2"/>
    <n v="2.1684000000000001"/>
    <x v="23"/>
    <x v="6"/>
    <x v="3"/>
  </r>
  <r>
    <x v="2469"/>
    <x v="515"/>
    <d v="2017-09-04T00:00:00"/>
    <s v="Standard Class"/>
    <s v="AW-10930"/>
    <s v="Arthur Wiediger"/>
    <x v="2"/>
    <x v="0"/>
    <x v="8"/>
    <x v="1"/>
    <n v="94110"/>
    <x v="1"/>
    <s v="TEC-PH-10002200"/>
    <s v="Technology"/>
    <s v="Phones"/>
    <x v="1480"/>
    <n v="689.40800000000002"/>
    <n v="4"/>
    <x v="2"/>
    <n v="77.558400000000006"/>
    <x v="23"/>
    <x v="6"/>
    <x v="3"/>
  </r>
  <r>
    <x v="2470"/>
    <x v="226"/>
    <d v="2017-12-13T00:00:00"/>
    <s v="Standard Class"/>
    <s v="HG-14965"/>
    <s v="Henry Goldwyn"/>
    <x v="1"/>
    <x v="0"/>
    <x v="22"/>
    <x v="10"/>
    <n v="60653"/>
    <x v="2"/>
    <s v="OFF-BI-10001120"/>
    <s v="Office Supplies"/>
    <s v="Binders"/>
    <x v="1615"/>
    <n v="1889.99"/>
    <n v="5"/>
    <x v="3"/>
    <n v="-2929.4845"/>
    <x v="29"/>
    <x v="4"/>
    <x v="3"/>
  </r>
  <r>
    <x v="2471"/>
    <x v="217"/>
    <d v="2015-12-25T00:00:00"/>
    <s v="Standard Class"/>
    <s v="RB-19645"/>
    <s v="Robert Barroso"/>
    <x v="1"/>
    <x v="0"/>
    <x v="26"/>
    <x v="18"/>
    <n v="38109"/>
    <x v="0"/>
    <s v="OFF-EN-10000461"/>
    <s v="Office Supplies"/>
    <s v="Envelopes"/>
    <x v="753"/>
    <n v="55.936"/>
    <n v="8"/>
    <x v="2"/>
    <n v="18.878399999999999"/>
    <x v="15"/>
    <x v="4"/>
    <x v="1"/>
  </r>
  <r>
    <x v="2471"/>
    <x v="217"/>
    <d v="2015-12-25T00:00:00"/>
    <s v="Standard Class"/>
    <s v="RB-19645"/>
    <s v="Robert Barroso"/>
    <x v="1"/>
    <x v="0"/>
    <x v="26"/>
    <x v="18"/>
    <n v="38109"/>
    <x v="0"/>
    <s v="OFF-LA-10004008"/>
    <s v="Office Supplies"/>
    <s v="Labels"/>
    <x v="1223"/>
    <n v="18.431999999999999"/>
    <n v="8"/>
    <x v="2"/>
    <n v="5.9904000000000002"/>
    <x v="15"/>
    <x v="4"/>
    <x v="1"/>
  </r>
  <r>
    <x v="2471"/>
    <x v="217"/>
    <d v="2015-12-25T00:00:00"/>
    <s v="Standard Class"/>
    <s v="RB-19645"/>
    <s v="Robert Barroso"/>
    <x v="1"/>
    <x v="0"/>
    <x v="26"/>
    <x v="18"/>
    <n v="38109"/>
    <x v="0"/>
    <s v="FUR-FU-10000221"/>
    <s v="Furniture"/>
    <s v="Furnishings"/>
    <x v="534"/>
    <n v="20.32"/>
    <n v="5"/>
    <x v="2"/>
    <n v="3.556"/>
    <x v="15"/>
    <x v="4"/>
    <x v="1"/>
  </r>
  <r>
    <x v="2472"/>
    <x v="130"/>
    <d v="2014-11-10T00:00:00"/>
    <s v="Standard Class"/>
    <s v="SZ-20035"/>
    <s v="Sam Zeldin"/>
    <x v="2"/>
    <x v="0"/>
    <x v="20"/>
    <x v="15"/>
    <n v="10011"/>
    <x v="3"/>
    <s v="OFF-BI-10000962"/>
    <s v="Office Supplies"/>
    <s v="Binders"/>
    <x v="1513"/>
    <n v="52.064"/>
    <n v="4"/>
    <x v="2"/>
    <n v="18.873200000000001"/>
    <x v="18"/>
    <x v="0"/>
    <x v="2"/>
  </r>
  <r>
    <x v="2473"/>
    <x v="434"/>
    <d v="2017-03-15T00:00:00"/>
    <s v="Standard Class"/>
    <s v="KS-16300"/>
    <s v="Karen Seio"/>
    <x v="1"/>
    <x v="0"/>
    <x v="253"/>
    <x v="3"/>
    <n v="27604"/>
    <x v="0"/>
    <s v="OFF-AP-10000390"/>
    <s v="Office Supplies"/>
    <s v="Appliances"/>
    <x v="1700"/>
    <n v="48.783999999999999"/>
    <n v="1"/>
    <x v="2"/>
    <n v="3.6587999999999998"/>
    <x v="13"/>
    <x v="10"/>
    <x v="3"/>
  </r>
  <r>
    <x v="2473"/>
    <x v="434"/>
    <d v="2017-03-15T00:00:00"/>
    <s v="Standard Class"/>
    <s v="KS-16300"/>
    <s v="Karen Seio"/>
    <x v="1"/>
    <x v="0"/>
    <x v="253"/>
    <x v="3"/>
    <n v="27604"/>
    <x v="0"/>
    <s v="OFF-BI-10000014"/>
    <s v="Office Supplies"/>
    <s v="Binders"/>
    <x v="634"/>
    <n v="13.092000000000001"/>
    <n v="4"/>
    <x v="6"/>
    <n v="-10.0372"/>
    <x v="13"/>
    <x v="10"/>
    <x v="3"/>
  </r>
  <r>
    <x v="2474"/>
    <x v="1011"/>
    <d v="2016-02-04T00:00:00"/>
    <s v="Standard Class"/>
    <s v="SC-20050"/>
    <s v="Sample Company A"/>
    <x v="2"/>
    <x v="0"/>
    <x v="1"/>
    <x v="1"/>
    <n v="90045"/>
    <x v="1"/>
    <s v="TEC-PH-10004120"/>
    <s v="Technology"/>
    <s v="Phones"/>
    <x v="1534"/>
    <n v="109.592"/>
    <n v="1"/>
    <x v="2"/>
    <n v="8.2194000000000003"/>
    <x v="23"/>
    <x v="9"/>
    <x v="0"/>
  </r>
  <r>
    <x v="2474"/>
    <x v="1011"/>
    <d v="2016-02-04T00:00:00"/>
    <s v="Standard Class"/>
    <s v="SC-20050"/>
    <s v="Sample Company A"/>
    <x v="2"/>
    <x v="0"/>
    <x v="1"/>
    <x v="1"/>
    <n v="90045"/>
    <x v="1"/>
    <s v="OFF-PA-10002764"/>
    <s v="Office Supplies"/>
    <s v="Paper"/>
    <x v="33"/>
    <n v="56.7"/>
    <n v="5"/>
    <x v="0"/>
    <n v="27.783000000000001"/>
    <x v="23"/>
    <x v="9"/>
    <x v="0"/>
  </r>
  <r>
    <x v="2475"/>
    <x v="917"/>
    <d v="2017-05-12T00:00:00"/>
    <s v="Standard Class"/>
    <s v="AB-10060"/>
    <s v="Adam Bellavance"/>
    <x v="2"/>
    <x v="0"/>
    <x v="1"/>
    <x v="1"/>
    <n v="90004"/>
    <x v="1"/>
    <s v="TEC-AC-10000736"/>
    <s v="Technology"/>
    <s v="Accessories"/>
    <x v="1094"/>
    <n v="79.989999999999995"/>
    <n v="1"/>
    <x v="0"/>
    <n v="28.796399999999998"/>
    <x v="29"/>
    <x v="5"/>
    <x v="3"/>
  </r>
  <r>
    <x v="2476"/>
    <x v="1012"/>
    <d v="2016-05-24T00:00:00"/>
    <s v="Same Day"/>
    <s v="EH-14125"/>
    <s v="Eugene Hildebrand"/>
    <x v="2"/>
    <x v="0"/>
    <x v="311"/>
    <x v="17"/>
    <n v="23602"/>
    <x v="0"/>
    <s v="OFF-SU-10000898"/>
    <s v="Office Supplies"/>
    <s v="Supplies"/>
    <x v="1190"/>
    <n v="69.5"/>
    <n v="5"/>
    <x v="0"/>
    <n v="20.155000000000001"/>
    <x v="16"/>
    <x v="5"/>
    <x v="0"/>
  </r>
  <r>
    <x v="2476"/>
    <x v="1012"/>
    <d v="2016-05-24T00:00:00"/>
    <s v="Same Day"/>
    <s v="EH-14125"/>
    <s v="Eugene Hildebrand"/>
    <x v="2"/>
    <x v="0"/>
    <x v="311"/>
    <x v="17"/>
    <n v="23602"/>
    <x v="0"/>
    <s v="OFF-PA-10004327"/>
    <s v="Office Supplies"/>
    <s v="Paper"/>
    <x v="137"/>
    <n v="191.6"/>
    <n v="4"/>
    <x v="0"/>
    <n v="91.968000000000004"/>
    <x v="16"/>
    <x v="5"/>
    <x v="0"/>
  </r>
  <r>
    <x v="2477"/>
    <x v="877"/>
    <d v="2016-10-12T00:00:00"/>
    <s v="Standard Class"/>
    <s v="CC-12475"/>
    <s v="Cindy Chapman"/>
    <x v="0"/>
    <x v="0"/>
    <x v="1"/>
    <x v="1"/>
    <n v="90032"/>
    <x v="1"/>
    <s v="OFF-PA-10000143"/>
    <s v="Office Supplies"/>
    <s v="Paper"/>
    <x v="1701"/>
    <n v="10.56"/>
    <n v="2"/>
    <x v="0"/>
    <n v="5.0688000000000004"/>
    <x v="29"/>
    <x v="2"/>
    <x v="0"/>
  </r>
  <r>
    <x v="2478"/>
    <x v="1013"/>
    <d v="2014-05-02T00:00:00"/>
    <s v="Second Class"/>
    <s v="TM-21010"/>
    <s v="Tamara Manning"/>
    <x v="0"/>
    <x v="0"/>
    <x v="25"/>
    <x v="35"/>
    <n v="39212"/>
    <x v="0"/>
    <s v="TEC-AC-10002550"/>
    <s v="Technology"/>
    <s v="Accessories"/>
    <x v="1351"/>
    <n v="47.79"/>
    <n v="3"/>
    <x v="0"/>
    <n v="16.2486"/>
    <x v="17"/>
    <x v="3"/>
    <x v="2"/>
  </r>
  <r>
    <x v="2479"/>
    <x v="113"/>
    <d v="2015-11-14T00:00:00"/>
    <s v="Second Class"/>
    <s v="SC-20695"/>
    <s v="Steve Chapman"/>
    <x v="1"/>
    <x v="0"/>
    <x v="102"/>
    <x v="14"/>
    <n v="47374"/>
    <x v="2"/>
    <s v="OFF-ST-10003306"/>
    <s v="Office Supplies"/>
    <s v="Storage"/>
    <x v="385"/>
    <n v="714.3"/>
    <n v="5"/>
    <x v="0"/>
    <n v="207.14699999999999"/>
    <x v="13"/>
    <x v="0"/>
    <x v="1"/>
  </r>
  <r>
    <x v="2480"/>
    <x v="529"/>
    <d v="2015-11-14T00:00:00"/>
    <s v="Standard Class"/>
    <s v="Dp-13240"/>
    <s v="Dean percer"/>
    <x v="2"/>
    <x v="0"/>
    <x v="20"/>
    <x v="15"/>
    <n v="10035"/>
    <x v="3"/>
    <s v="TEC-MA-10000045"/>
    <s v="Technology"/>
    <s v="Machines"/>
    <x v="1702"/>
    <n v="2321.9"/>
    <n v="2"/>
    <x v="0"/>
    <n v="1114.5119999999999"/>
    <x v="3"/>
    <x v="0"/>
    <x v="1"/>
  </r>
  <r>
    <x v="2480"/>
    <x v="529"/>
    <d v="2015-11-14T00:00:00"/>
    <s v="Standard Class"/>
    <s v="Dp-13240"/>
    <s v="Dean percer"/>
    <x v="2"/>
    <x v="0"/>
    <x v="20"/>
    <x v="15"/>
    <n v="10035"/>
    <x v="3"/>
    <s v="OFF-ST-10001505"/>
    <s v="Office Supplies"/>
    <s v="Storage"/>
    <x v="1183"/>
    <n v="17.940000000000001"/>
    <n v="3"/>
    <x v="0"/>
    <n v="3.0497999999999998"/>
    <x v="3"/>
    <x v="0"/>
    <x v="1"/>
  </r>
  <r>
    <x v="2481"/>
    <x v="67"/>
    <d v="2015-09-14T00:00:00"/>
    <s v="Standard Class"/>
    <s v="LR-17035"/>
    <s v="Lisa Ryan"/>
    <x v="1"/>
    <x v="0"/>
    <x v="10"/>
    <x v="9"/>
    <n v="19134"/>
    <x v="3"/>
    <s v="OFF-BI-10004781"/>
    <s v="Office Supplies"/>
    <s v="Binders"/>
    <x v="133"/>
    <n v="9.5220000000000002"/>
    <n v="1"/>
    <x v="6"/>
    <n v="-6.9828000000000001"/>
    <x v="29"/>
    <x v="8"/>
    <x v="1"/>
  </r>
  <r>
    <x v="2481"/>
    <x v="67"/>
    <d v="2015-09-14T00:00:00"/>
    <s v="Standard Class"/>
    <s v="LR-17035"/>
    <s v="Lisa Ryan"/>
    <x v="1"/>
    <x v="0"/>
    <x v="10"/>
    <x v="9"/>
    <n v="19134"/>
    <x v="3"/>
    <s v="TEC-PH-10002680"/>
    <s v="Technology"/>
    <s v="Phones"/>
    <x v="420"/>
    <n v="791.96400000000006"/>
    <n v="6"/>
    <x v="10"/>
    <n v="-131.994"/>
    <x v="29"/>
    <x v="8"/>
    <x v="1"/>
  </r>
  <r>
    <x v="2481"/>
    <x v="67"/>
    <d v="2015-09-14T00:00:00"/>
    <s v="Standard Class"/>
    <s v="LR-17035"/>
    <s v="Lisa Ryan"/>
    <x v="1"/>
    <x v="0"/>
    <x v="10"/>
    <x v="9"/>
    <n v="19134"/>
    <x v="3"/>
    <s v="OFF-BI-10000848"/>
    <s v="Office Supplies"/>
    <s v="Binders"/>
    <x v="520"/>
    <n v="4.923"/>
    <n v="3"/>
    <x v="6"/>
    <n v="-3.9384000000000001"/>
    <x v="29"/>
    <x v="8"/>
    <x v="1"/>
  </r>
  <r>
    <x v="2482"/>
    <x v="943"/>
    <d v="2017-05-13T00:00:00"/>
    <s v="First Class"/>
    <s v="TS-21370"/>
    <s v="Todd Sumrall"/>
    <x v="1"/>
    <x v="0"/>
    <x v="42"/>
    <x v="16"/>
    <n v="85023"/>
    <x v="1"/>
    <s v="FUR-BO-10004467"/>
    <s v="Furniture"/>
    <s v="Bookcases"/>
    <x v="892"/>
    <n v="209.97900000000001"/>
    <n v="7"/>
    <x v="6"/>
    <n v="-356.96429999999998"/>
    <x v="2"/>
    <x v="5"/>
    <x v="3"/>
  </r>
  <r>
    <x v="2483"/>
    <x v="246"/>
    <d v="2017-07-26T00:00:00"/>
    <s v="Standard Class"/>
    <s v="SW-20350"/>
    <s v="Sean Wendt"/>
    <x v="2"/>
    <x v="0"/>
    <x v="138"/>
    <x v="24"/>
    <n v="44105"/>
    <x v="3"/>
    <s v="OFF-BI-10001670"/>
    <s v="Office Supplies"/>
    <s v="Binders"/>
    <x v="443"/>
    <n v="33.93"/>
    <n v="3"/>
    <x v="6"/>
    <n v="-22.62"/>
    <x v="30"/>
    <x v="7"/>
    <x v="3"/>
  </r>
  <r>
    <x v="2483"/>
    <x v="246"/>
    <d v="2017-07-26T00:00:00"/>
    <s v="Standard Class"/>
    <s v="SW-20350"/>
    <s v="Sean Wendt"/>
    <x v="2"/>
    <x v="0"/>
    <x v="138"/>
    <x v="24"/>
    <n v="44105"/>
    <x v="3"/>
    <s v="OFF-ST-10000136"/>
    <s v="Office Supplies"/>
    <s v="Storage"/>
    <x v="1703"/>
    <n v="222.32"/>
    <n v="7"/>
    <x v="2"/>
    <n v="25.010999999999999"/>
    <x v="30"/>
    <x v="7"/>
    <x v="3"/>
  </r>
  <r>
    <x v="2483"/>
    <x v="246"/>
    <d v="2017-07-26T00:00:00"/>
    <s v="Standard Class"/>
    <s v="SW-20350"/>
    <s v="Sean Wendt"/>
    <x v="2"/>
    <x v="0"/>
    <x v="138"/>
    <x v="24"/>
    <n v="44105"/>
    <x v="3"/>
    <s v="TEC-PH-10004522"/>
    <s v="Technology"/>
    <s v="Phones"/>
    <x v="1704"/>
    <n v="210.56399999999999"/>
    <n v="6"/>
    <x v="10"/>
    <n v="-52.640999999999998"/>
    <x v="30"/>
    <x v="7"/>
    <x v="3"/>
  </r>
  <r>
    <x v="2484"/>
    <x v="156"/>
    <d v="2014-11-29T00:00:00"/>
    <s v="Standard Class"/>
    <s v="TH-21100"/>
    <s v="Thea Hendricks"/>
    <x v="0"/>
    <x v="0"/>
    <x v="167"/>
    <x v="24"/>
    <n v="43615"/>
    <x v="3"/>
    <s v="FUR-FU-10002960"/>
    <s v="Furniture"/>
    <s v="Furnishings"/>
    <x v="192"/>
    <n v="35.167999999999999"/>
    <n v="7"/>
    <x v="2"/>
    <n v="9.6712000000000007"/>
    <x v="16"/>
    <x v="0"/>
    <x v="2"/>
  </r>
  <r>
    <x v="2484"/>
    <x v="156"/>
    <d v="2014-11-29T00:00:00"/>
    <s v="Standard Class"/>
    <s v="TH-21100"/>
    <s v="Thea Hendricks"/>
    <x v="0"/>
    <x v="0"/>
    <x v="167"/>
    <x v="24"/>
    <n v="43615"/>
    <x v="3"/>
    <s v="TEC-PH-10002584"/>
    <s v="Technology"/>
    <s v="Phones"/>
    <x v="1705"/>
    <n v="1502.376"/>
    <n v="4"/>
    <x v="10"/>
    <n v="-250.39599999999999"/>
    <x v="16"/>
    <x v="0"/>
    <x v="2"/>
  </r>
  <r>
    <x v="2485"/>
    <x v="647"/>
    <d v="2014-11-18T00:00:00"/>
    <s v="First Class"/>
    <s v="SS-20410"/>
    <s v="Shahid Shariari"/>
    <x v="0"/>
    <x v="0"/>
    <x v="1"/>
    <x v="1"/>
    <n v="90008"/>
    <x v="1"/>
    <s v="FUR-FU-10002505"/>
    <s v="Furniture"/>
    <s v="Furnishings"/>
    <x v="225"/>
    <n v="10.11"/>
    <n v="3"/>
    <x v="0"/>
    <n v="3.2351999999999999"/>
    <x v="4"/>
    <x v="0"/>
    <x v="2"/>
  </r>
  <r>
    <x v="2485"/>
    <x v="647"/>
    <d v="2014-11-18T00:00:00"/>
    <s v="First Class"/>
    <s v="SS-20410"/>
    <s v="Shahid Shariari"/>
    <x v="0"/>
    <x v="0"/>
    <x v="1"/>
    <x v="1"/>
    <n v="90008"/>
    <x v="1"/>
    <s v="TEC-AC-10003832"/>
    <s v="Technology"/>
    <s v="Accessories"/>
    <x v="218"/>
    <n v="772.47"/>
    <n v="3"/>
    <x v="0"/>
    <n v="146.76929999999999"/>
    <x v="4"/>
    <x v="0"/>
    <x v="2"/>
  </r>
  <r>
    <x v="2485"/>
    <x v="647"/>
    <d v="2014-11-18T00:00:00"/>
    <s v="First Class"/>
    <s v="SS-20410"/>
    <s v="Shahid Shariari"/>
    <x v="0"/>
    <x v="0"/>
    <x v="1"/>
    <x v="1"/>
    <n v="90008"/>
    <x v="1"/>
    <s v="OFF-SU-10002537"/>
    <s v="Office Supplies"/>
    <s v="Supplies"/>
    <x v="682"/>
    <n v="20.46"/>
    <n v="2"/>
    <x v="0"/>
    <n v="5.3196000000000003"/>
    <x v="4"/>
    <x v="0"/>
    <x v="2"/>
  </r>
  <r>
    <x v="2486"/>
    <x v="721"/>
    <d v="2017-03-25T00:00:00"/>
    <s v="Second Class"/>
    <s v="MZ-17515"/>
    <s v="Mary Zewe"/>
    <x v="1"/>
    <x v="0"/>
    <x v="20"/>
    <x v="15"/>
    <n v="10011"/>
    <x v="3"/>
    <s v="OFF-SU-10003505"/>
    <s v="Office Supplies"/>
    <s v="Supplies"/>
    <x v="413"/>
    <n v="347.58"/>
    <n v="3"/>
    <x v="0"/>
    <n v="17.379000000000001"/>
    <x v="27"/>
    <x v="10"/>
    <x v="3"/>
  </r>
  <r>
    <x v="2487"/>
    <x v="122"/>
    <d v="2016-12-24T00:00:00"/>
    <s v="Standard Class"/>
    <s v="JE-15475"/>
    <s v="Jeremy Ellison"/>
    <x v="0"/>
    <x v="0"/>
    <x v="70"/>
    <x v="1"/>
    <n v="92037"/>
    <x v="1"/>
    <s v="TEC-AC-10001465"/>
    <s v="Technology"/>
    <s v="Accessories"/>
    <x v="478"/>
    <n v="72.64"/>
    <n v="2"/>
    <x v="0"/>
    <n v="21.792000000000002"/>
    <x v="15"/>
    <x v="4"/>
    <x v="0"/>
  </r>
  <r>
    <x v="2487"/>
    <x v="122"/>
    <d v="2016-12-24T00:00:00"/>
    <s v="Standard Class"/>
    <s v="JE-15475"/>
    <s v="Jeremy Ellison"/>
    <x v="0"/>
    <x v="0"/>
    <x v="70"/>
    <x v="1"/>
    <n v="92037"/>
    <x v="1"/>
    <s v="TEC-AC-10003832"/>
    <s v="Technology"/>
    <s v="Accessories"/>
    <x v="218"/>
    <n v="772.47"/>
    <n v="3"/>
    <x v="0"/>
    <n v="146.76929999999999"/>
    <x v="15"/>
    <x v="4"/>
    <x v="0"/>
  </r>
  <r>
    <x v="2487"/>
    <x v="122"/>
    <d v="2016-12-24T00:00:00"/>
    <s v="Standard Class"/>
    <s v="JE-15475"/>
    <s v="Jeremy Ellison"/>
    <x v="0"/>
    <x v="0"/>
    <x v="70"/>
    <x v="1"/>
    <n v="92037"/>
    <x v="1"/>
    <s v="FUR-FU-10003731"/>
    <s v="Furniture"/>
    <s v="Furnishings"/>
    <x v="1602"/>
    <n v="39.92"/>
    <n v="4"/>
    <x v="0"/>
    <n v="11.1776"/>
    <x v="15"/>
    <x v="4"/>
    <x v="0"/>
  </r>
  <r>
    <x v="2488"/>
    <x v="570"/>
    <d v="2017-08-03T00:00:00"/>
    <s v="Standard Class"/>
    <s v="RF-19735"/>
    <s v="Roland Fjeld"/>
    <x v="0"/>
    <x v="0"/>
    <x v="268"/>
    <x v="26"/>
    <n v="73120"/>
    <x v="2"/>
    <s v="OFF-BI-10004828"/>
    <s v="Office Supplies"/>
    <s v="Binders"/>
    <x v="1587"/>
    <n v="33.479999999999997"/>
    <n v="2"/>
    <x v="0"/>
    <n v="16.405200000000001"/>
    <x v="25"/>
    <x v="7"/>
    <x v="3"/>
  </r>
  <r>
    <x v="2488"/>
    <x v="570"/>
    <d v="2017-08-03T00:00:00"/>
    <s v="Standard Class"/>
    <s v="RF-19735"/>
    <s v="Roland Fjeld"/>
    <x v="0"/>
    <x v="0"/>
    <x v="268"/>
    <x v="26"/>
    <n v="73120"/>
    <x v="2"/>
    <s v="TEC-PH-10003012"/>
    <s v="Technology"/>
    <s v="Phones"/>
    <x v="348"/>
    <n v="461.97"/>
    <n v="3"/>
    <x v="0"/>
    <n v="133.97130000000001"/>
    <x v="25"/>
    <x v="7"/>
    <x v="3"/>
  </r>
  <r>
    <x v="2488"/>
    <x v="570"/>
    <d v="2017-08-03T00:00:00"/>
    <s v="Standard Class"/>
    <s v="RF-19735"/>
    <s v="Roland Fjeld"/>
    <x v="0"/>
    <x v="0"/>
    <x v="268"/>
    <x v="26"/>
    <n v="73120"/>
    <x v="2"/>
    <s v="OFF-AP-10002311"/>
    <s v="Office Supplies"/>
    <s v="Appliances"/>
    <x v="14"/>
    <n v="137.62"/>
    <n v="2"/>
    <x v="0"/>
    <n v="60.552799999999998"/>
    <x v="25"/>
    <x v="7"/>
    <x v="3"/>
  </r>
  <r>
    <x v="2488"/>
    <x v="570"/>
    <d v="2017-08-03T00:00:00"/>
    <s v="Standard Class"/>
    <s v="RF-19735"/>
    <s v="Roland Fjeld"/>
    <x v="0"/>
    <x v="0"/>
    <x v="268"/>
    <x v="26"/>
    <n v="73120"/>
    <x v="2"/>
    <s v="FUR-CH-10004626"/>
    <s v="Furniture"/>
    <s v="Chairs"/>
    <x v="1706"/>
    <n v="302.67"/>
    <n v="3"/>
    <x v="0"/>
    <n v="72.640799999999999"/>
    <x v="25"/>
    <x v="7"/>
    <x v="3"/>
  </r>
  <r>
    <x v="2489"/>
    <x v="814"/>
    <d v="2014-09-07T00:00:00"/>
    <s v="Second Class"/>
    <s v="CV-12295"/>
    <s v="Christina VanderZanden"/>
    <x v="0"/>
    <x v="0"/>
    <x v="22"/>
    <x v="10"/>
    <n v="60653"/>
    <x v="2"/>
    <s v="TEC-AC-10001606"/>
    <s v="Technology"/>
    <s v="Accessories"/>
    <x v="590"/>
    <n v="239.976"/>
    <n v="3"/>
    <x v="2"/>
    <n v="53.994599999999998"/>
    <x v="28"/>
    <x v="8"/>
    <x v="2"/>
  </r>
  <r>
    <x v="2490"/>
    <x v="926"/>
    <d v="2017-02-02T00:00:00"/>
    <s v="Standard Class"/>
    <s v="VG-21790"/>
    <s v="Vivek Gonzalez"/>
    <x v="0"/>
    <x v="0"/>
    <x v="8"/>
    <x v="1"/>
    <n v="94109"/>
    <x v="1"/>
    <s v="OFF-AR-10001216"/>
    <s v="Office Supplies"/>
    <s v="Art"/>
    <x v="1464"/>
    <n v="8.34"/>
    <n v="3"/>
    <x v="0"/>
    <n v="2.1684000000000001"/>
    <x v="25"/>
    <x v="9"/>
    <x v="3"/>
  </r>
  <r>
    <x v="2490"/>
    <x v="926"/>
    <d v="2017-02-02T00:00:00"/>
    <s v="Standard Class"/>
    <s v="VG-21790"/>
    <s v="Vivek Gonzalez"/>
    <x v="0"/>
    <x v="0"/>
    <x v="8"/>
    <x v="1"/>
    <n v="94109"/>
    <x v="1"/>
    <s v="OFF-SU-10001664"/>
    <s v="Office Supplies"/>
    <s v="Supplies"/>
    <x v="1241"/>
    <n v="8.57"/>
    <n v="1"/>
    <x v="0"/>
    <n v="2.2282000000000002"/>
    <x v="25"/>
    <x v="9"/>
    <x v="3"/>
  </r>
  <r>
    <x v="2490"/>
    <x v="926"/>
    <d v="2017-02-02T00:00:00"/>
    <s v="Standard Class"/>
    <s v="VG-21790"/>
    <s v="Vivek Gonzalez"/>
    <x v="0"/>
    <x v="0"/>
    <x v="8"/>
    <x v="1"/>
    <n v="94109"/>
    <x v="1"/>
    <s v="OFF-BI-10002498"/>
    <s v="Office Supplies"/>
    <s v="Binders"/>
    <x v="440"/>
    <n v="119.616"/>
    <n v="8"/>
    <x v="2"/>
    <n v="40.370399999999997"/>
    <x v="25"/>
    <x v="9"/>
    <x v="3"/>
  </r>
  <r>
    <x v="2491"/>
    <x v="482"/>
    <d v="2017-01-02T00:00:00"/>
    <s v="Standard Class"/>
    <s v="BB-11545"/>
    <s v="Brenda Bowman"/>
    <x v="1"/>
    <x v="0"/>
    <x v="219"/>
    <x v="30"/>
    <n v="8360"/>
    <x v="3"/>
    <s v="FUR-CH-10003968"/>
    <s v="Furniture"/>
    <s v="Chairs"/>
    <x v="56"/>
    <n v="212.94"/>
    <n v="3"/>
    <x v="0"/>
    <n v="25.552800000000001"/>
    <x v="20"/>
    <x v="4"/>
    <x v="0"/>
  </r>
  <r>
    <x v="2491"/>
    <x v="482"/>
    <d v="2017-01-02T00:00:00"/>
    <s v="Standard Class"/>
    <s v="BB-11545"/>
    <s v="Brenda Bowman"/>
    <x v="1"/>
    <x v="0"/>
    <x v="219"/>
    <x v="30"/>
    <n v="8360"/>
    <x v="3"/>
    <s v="OFF-AP-10002765"/>
    <s v="Office Supplies"/>
    <s v="Appliances"/>
    <x v="1261"/>
    <n v="26.49"/>
    <n v="1"/>
    <x v="0"/>
    <n v="7.4172000000000002"/>
    <x v="20"/>
    <x v="4"/>
    <x v="0"/>
  </r>
  <r>
    <x v="2492"/>
    <x v="101"/>
    <d v="2015-08-13T00:00:00"/>
    <s v="Second Class"/>
    <s v="HR-14770"/>
    <s v="Hallie Redmond"/>
    <x v="2"/>
    <x v="0"/>
    <x v="158"/>
    <x v="6"/>
    <n v="53209"/>
    <x v="2"/>
    <s v="FUR-BO-10004690"/>
    <s v="Furniture"/>
    <s v="Bookcases"/>
    <x v="1645"/>
    <n v="687.4"/>
    <n v="5"/>
    <x v="0"/>
    <n v="48.118000000000002"/>
    <x v="3"/>
    <x v="6"/>
    <x v="1"/>
  </r>
  <r>
    <x v="2493"/>
    <x v="322"/>
    <d v="2014-04-12T00:00:00"/>
    <s v="Standard Class"/>
    <s v="SC-20260"/>
    <s v="Scott Cohen"/>
    <x v="1"/>
    <x v="0"/>
    <x v="4"/>
    <x v="4"/>
    <n v="98115"/>
    <x v="1"/>
    <s v="FUR-TA-10000688"/>
    <s v="Furniture"/>
    <s v="Tables"/>
    <x v="561"/>
    <n v="653.54999999999995"/>
    <n v="3"/>
    <x v="0"/>
    <n v="111.1035"/>
    <x v="24"/>
    <x v="3"/>
    <x v="2"/>
  </r>
  <r>
    <x v="2493"/>
    <x v="322"/>
    <d v="2014-04-12T00:00:00"/>
    <s v="Standard Class"/>
    <s v="SC-20260"/>
    <s v="Scott Cohen"/>
    <x v="1"/>
    <x v="0"/>
    <x v="4"/>
    <x v="4"/>
    <n v="98115"/>
    <x v="1"/>
    <s v="TEC-AC-10003441"/>
    <s v="Technology"/>
    <s v="Accessories"/>
    <x v="658"/>
    <n v="33.9"/>
    <n v="2"/>
    <x v="0"/>
    <n v="2.0339999999999998"/>
    <x v="24"/>
    <x v="3"/>
    <x v="2"/>
  </r>
  <r>
    <x v="2494"/>
    <x v="701"/>
    <d v="2017-11-21T00:00:00"/>
    <s v="Second Class"/>
    <s v="EG-13900"/>
    <s v="Emily Grady"/>
    <x v="0"/>
    <x v="0"/>
    <x v="14"/>
    <x v="10"/>
    <n v="60540"/>
    <x v="2"/>
    <s v="TEC-AC-10003610"/>
    <s v="Technology"/>
    <s v="Accessories"/>
    <x v="603"/>
    <n v="239.96"/>
    <n v="5"/>
    <x v="2"/>
    <n v="83.986000000000004"/>
    <x v="11"/>
    <x v="0"/>
    <x v="3"/>
  </r>
  <r>
    <x v="2495"/>
    <x v="655"/>
    <d v="2015-07-12T00:00:00"/>
    <s v="First Class"/>
    <s v="TS-21370"/>
    <s v="Todd Sumrall"/>
    <x v="1"/>
    <x v="0"/>
    <x v="40"/>
    <x v="13"/>
    <n v="19805"/>
    <x v="3"/>
    <s v="FUR-TA-10001520"/>
    <s v="Furniture"/>
    <s v="Tables"/>
    <x v="718"/>
    <n v="199.83600000000001"/>
    <n v="4"/>
    <x v="4"/>
    <n v="-37.112400000000001"/>
    <x v="2"/>
    <x v="7"/>
    <x v="1"/>
  </r>
  <r>
    <x v="2495"/>
    <x v="655"/>
    <d v="2015-07-12T00:00:00"/>
    <s v="First Class"/>
    <s v="TS-21370"/>
    <s v="Todd Sumrall"/>
    <x v="1"/>
    <x v="0"/>
    <x v="40"/>
    <x v="13"/>
    <n v="19805"/>
    <x v="3"/>
    <s v="TEC-PH-10001817"/>
    <s v="Technology"/>
    <s v="Phones"/>
    <x v="1106"/>
    <n v="716"/>
    <n v="2"/>
    <x v="0"/>
    <n v="193.32"/>
    <x v="2"/>
    <x v="7"/>
    <x v="1"/>
  </r>
  <r>
    <x v="2495"/>
    <x v="655"/>
    <d v="2015-07-12T00:00:00"/>
    <s v="First Class"/>
    <s v="TS-21370"/>
    <s v="Todd Sumrall"/>
    <x v="1"/>
    <x v="0"/>
    <x v="40"/>
    <x v="13"/>
    <n v="19805"/>
    <x v="3"/>
    <s v="OFF-BI-10004492"/>
    <s v="Office Supplies"/>
    <s v="Binders"/>
    <x v="351"/>
    <n v="221.06"/>
    <n v="7"/>
    <x v="0"/>
    <n v="103.8982"/>
    <x v="2"/>
    <x v="7"/>
    <x v="1"/>
  </r>
  <r>
    <x v="2496"/>
    <x v="338"/>
    <d v="2016-11-13T00:00:00"/>
    <s v="Second Class"/>
    <s v="AI-10855"/>
    <s v="Arianne Irving"/>
    <x v="0"/>
    <x v="0"/>
    <x v="1"/>
    <x v="1"/>
    <n v="90036"/>
    <x v="1"/>
    <s v="OFF-PA-10002421"/>
    <s v="Office Supplies"/>
    <s v="Paper"/>
    <x v="1425"/>
    <n v="67.709999999999994"/>
    <n v="3"/>
    <x v="0"/>
    <n v="32.500799999999998"/>
    <x v="13"/>
    <x v="0"/>
    <x v="0"/>
  </r>
  <r>
    <x v="2496"/>
    <x v="338"/>
    <d v="2016-11-13T00:00:00"/>
    <s v="Second Class"/>
    <s v="AI-10855"/>
    <s v="Arianne Irving"/>
    <x v="0"/>
    <x v="0"/>
    <x v="1"/>
    <x v="1"/>
    <n v="90036"/>
    <x v="1"/>
    <s v="OFF-AP-10000055"/>
    <s v="Office Supplies"/>
    <s v="Appliances"/>
    <x v="789"/>
    <n v="129.91999999999999"/>
    <n v="4"/>
    <x v="0"/>
    <n v="38.975999999999999"/>
    <x v="13"/>
    <x v="0"/>
    <x v="0"/>
  </r>
  <r>
    <x v="2496"/>
    <x v="338"/>
    <d v="2016-11-13T00:00:00"/>
    <s v="Second Class"/>
    <s v="AI-10855"/>
    <s v="Arianne Irving"/>
    <x v="0"/>
    <x v="0"/>
    <x v="1"/>
    <x v="1"/>
    <n v="90036"/>
    <x v="1"/>
    <s v="FUR-FU-10000965"/>
    <s v="Furniture"/>
    <s v="Furnishings"/>
    <x v="689"/>
    <n v="467.46"/>
    <n v="9"/>
    <x v="0"/>
    <n v="191.65860000000001"/>
    <x v="13"/>
    <x v="0"/>
    <x v="0"/>
  </r>
  <r>
    <x v="2496"/>
    <x v="338"/>
    <d v="2016-11-13T00:00:00"/>
    <s v="Second Class"/>
    <s v="AI-10855"/>
    <s v="Arianne Irving"/>
    <x v="0"/>
    <x v="0"/>
    <x v="1"/>
    <x v="1"/>
    <n v="90036"/>
    <x v="1"/>
    <s v="OFF-PA-10001363"/>
    <s v="Office Supplies"/>
    <s v="Paper"/>
    <x v="1625"/>
    <n v="61.4"/>
    <n v="5"/>
    <x v="0"/>
    <n v="28.858000000000001"/>
    <x v="13"/>
    <x v="0"/>
    <x v="0"/>
  </r>
  <r>
    <x v="2496"/>
    <x v="338"/>
    <d v="2016-11-13T00:00:00"/>
    <s v="Second Class"/>
    <s v="AI-10855"/>
    <s v="Arianne Irving"/>
    <x v="0"/>
    <x v="0"/>
    <x v="1"/>
    <x v="1"/>
    <n v="90036"/>
    <x v="1"/>
    <s v="OFF-ST-10001496"/>
    <s v="Office Supplies"/>
    <s v="Storage"/>
    <x v="733"/>
    <n v="720.76"/>
    <n v="4"/>
    <x v="0"/>
    <n v="187.39760000000001"/>
    <x v="13"/>
    <x v="0"/>
    <x v="0"/>
  </r>
  <r>
    <x v="2496"/>
    <x v="338"/>
    <d v="2016-11-13T00:00:00"/>
    <s v="Second Class"/>
    <s v="AI-10855"/>
    <s v="Arianne Irving"/>
    <x v="0"/>
    <x v="0"/>
    <x v="1"/>
    <x v="1"/>
    <n v="90036"/>
    <x v="1"/>
    <s v="OFF-BI-10004656"/>
    <s v="Office Supplies"/>
    <s v="Binders"/>
    <x v="864"/>
    <n v="5.1840000000000002"/>
    <n v="3"/>
    <x v="2"/>
    <n v="1.8144"/>
    <x v="13"/>
    <x v="0"/>
    <x v="0"/>
  </r>
  <r>
    <x v="2496"/>
    <x v="338"/>
    <d v="2016-11-13T00:00:00"/>
    <s v="Second Class"/>
    <s v="AI-10855"/>
    <s v="Arianne Irving"/>
    <x v="0"/>
    <x v="0"/>
    <x v="1"/>
    <x v="1"/>
    <n v="90036"/>
    <x v="1"/>
    <s v="OFF-AR-10001227"/>
    <s v="Office Supplies"/>
    <s v="Art"/>
    <x v="1620"/>
    <n v="14.7"/>
    <n v="5"/>
    <x v="0"/>
    <n v="3.9689999999999999"/>
    <x v="13"/>
    <x v="0"/>
    <x v="0"/>
  </r>
  <r>
    <x v="2497"/>
    <x v="691"/>
    <d v="2014-04-04T00:00:00"/>
    <s v="Standard Class"/>
    <s v="DD-13570"/>
    <s v="Dorothy Dickinson"/>
    <x v="0"/>
    <x v="0"/>
    <x v="22"/>
    <x v="10"/>
    <n v="60610"/>
    <x v="2"/>
    <s v="OFF-BI-10002071"/>
    <s v="Office Supplies"/>
    <s v="Binders"/>
    <x v="699"/>
    <n v="8.1340000000000003"/>
    <n v="7"/>
    <x v="3"/>
    <n v="-13.8278"/>
    <x v="23"/>
    <x v="10"/>
    <x v="2"/>
  </r>
  <r>
    <x v="2497"/>
    <x v="691"/>
    <d v="2014-04-04T00:00:00"/>
    <s v="Standard Class"/>
    <s v="DD-13570"/>
    <s v="Dorothy Dickinson"/>
    <x v="0"/>
    <x v="0"/>
    <x v="22"/>
    <x v="10"/>
    <n v="60610"/>
    <x v="2"/>
    <s v="TEC-AC-10004901"/>
    <s v="Technology"/>
    <s v="Accessories"/>
    <x v="648"/>
    <n v="79.983999999999995"/>
    <n v="2"/>
    <x v="2"/>
    <n v="13.997199999999999"/>
    <x v="23"/>
    <x v="10"/>
    <x v="2"/>
  </r>
  <r>
    <x v="2498"/>
    <x v="227"/>
    <d v="2015-09-24T00:00:00"/>
    <s v="Standard Class"/>
    <s v="AB-10060"/>
    <s v="Adam Bellavance"/>
    <x v="2"/>
    <x v="0"/>
    <x v="96"/>
    <x v="4"/>
    <n v="98198"/>
    <x v="1"/>
    <s v="OFF-PA-10001776"/>
    <s v="Office Supplies"/>
    <s v="Paper"/>
    <x v="1272"/>
    <n v="18.54"/>
    <n v="2"/>
    <x v="0"/>
    <n v="8.7138000000000009"/>
    <x v="15"/>
    <x v="8"/>
    <x v="1"/>
  </r>
  <r>
    <x v="2499"/>
    <x v="209"/>
    <d v="2015-11-11T00:00:00"/>
    <s v="Standard Class"/>
    <s v="KB-16240"/>
    <s v="Karen Bern"/>
    <x v="1"/>
    <x v="0"/>
    <x v="10"/>
    <x v="9"/>
    <n v="19140"/>
    <x v="3"/>
    <s v="OFF-EN-10000483"/>
    <s v="Office Supplies"/>
    <s v="Envelopes"/>
    <x v="374"/>
    <n v="24.4"/>
    <n v="2"/>
    <x v="2"/>
    <n v="7.93"/>
    <x v="29"/>
    <x v="0"/>
    <x v="1"/>
  </r>
  <r>
    <x v="2500"/>
    <x v="240"/>
    <d v="2017-05-19T00:00:00"/>
    <s v="Same Day"/>
    <s v="JC-15775"/>
    <s v="John Castell"/>
    <x v="0"/>
    <x v="0"/>
    <x v="118"/>
    <x v="32"/>
    <n v="30318"/>
    <x v="0"/>
    <s v="OFF-PA-10003129"/>
    <s v="Office Supplies"/>
    <s v="Paper"/>
    <x v="1146"/>
    <n v="195.64"/>
    <n v="4"/>
    <x v="0"/>
    <n v="91.950800000000001"/>
    <x v="12"/>
    <x v="5"/>
    <x v="3"/>
  </r>
  <r>
    <x v="2501"/>
    <x v="928"/>
    <d v="2015-01-08T00:00:00"/>
    <s v="Second Class"/>
    <s v="AH-10465"/>
    <s v="Amy Hunt"/>
    <x v="0"/>
    <x v="0"/>
    <x v="61"/>
    <x v="5"/>
    <n v="75217"/>
    <x v="2"/>
    <s v="TEC-AC-10003198"/>
    <s v="Technology"/>
    <s v="Accessories"/>
    <x v="768"/>
    <n v="398.4"/>
    <n v="5"/>
    <x v="2"/>
    <n v="84.66"/>
    <x v="21"/>
    <x v="9"/>
    <x v="1"/>
  </r>
  <r>
    <x v="2501"/>
    <x v="928"/>
    <d v="2015-01-08T00:00:00"/>
    <s v="Second Class"/>
    <s v="AH-10465"/>
    <s v="Amy Hunt"/>
    <x v="0"/>
    <x v="0"/>
    <x v="61"/>
    <x v="5"/>
    <n v="75217"/>
    <x v="2"/>
    <s v="OFF-AR-10001246"/>
    <s v="Office Supplies"/>
    <s v="Art"/>
    <x v="455"/>
    <n v="7.056"/>
    <n v="3"/>
    <x v="2"/>
    <n v="0.79379999999999995"/>
    <x v="21"/>
    <x v="9"/>
    <x v="1"/>
  </r>
  <r>
    <x v="2501"/>
    <x v="928"/>
    <d v="2015-01-08T00:00:00"/>
    <s v="Second Class"/>
    <s v="AH-10465"/>
    <s v="Amy Hunt"/>
    <x v="0"/>
    <x v="0"/>
    <x v="61"/>
    <x v="5"/>
    <n v="75217"/>
    <x v="2"/>
    <s v="FUR-BO-10003272"/>
    <s v="Furniture"/>
    <s v="Bookcases"/>
    <x v="587"/>
    <n v="1352.3976"/>
    <n v="9"/>
    <x v="8"/>
    <n v="-437.54039999999998"/>
    <x v="21"/>
    <x v="9"/>
    <x v="1"/>
  </r>
  <r>
    <x v="2502"/>
    <x v="1014"/>
    <d v="2015-09-11T00:00:00"/>
    <s v="First Class"/>
    <s v="NM-18520"/>
    <s v="Neoma Murray"/>
    <x v="0"/>
    <x v="0"/>
    <x v="429"/>
    <x v="1"/>
    <n v="92553"/>
    <x v="1"/>
    <s v="OFF-PA-10002606"/>
    <s v="Office Supplies"/>
    <s v="Paper"/>
    <x v="1601"/>
    <n v="26.4"/>
    <n v="5"/>
    <x v="0"/>
    <n v="11.88"/>
    <x v="0"/>
    <x v="8"/>
    <x v="1"/>
  </r>
  <r>
    <x v="2502"/>
    <x v="1014"/>
    <d v="2015-09-11T00:00:00"/>
    <s v="First Class"/>
    <s v="NM-18520"/>
    <s v="Neoma Murray"/>
    <x v="0"/>
    <x v="0"/>
    <x v="429"/>
    <x v="1"/>
    <n v="92553"/>
    <x v="1"/>
    <s v="OFF-ST-10002486"/>
    <s v="Office Supplies"/>
    <s v="Storage"/>
    <x v="700"/>
    <n v="41.88"/>
    <n v="6"/>
    <x v="0"/>
    <n v="0.83760000000000001"/>
    <x v="0"/>
    <x v="8"/>
    <x v="1"/>
  </r>
  <r>
    <x v="2503"/>
    <x v="1015"/>
    <d v="2016-04-07T00:00:00"/>
    <s v="Standard Class"/>
    <s v="CS-11950"/>
    <s v="Carlos Soltero"/>
    <x v="0"/>
    <x v="0"/>
    <x v="10"/>
    <x v="9"/>
    <n v="19140"/>
    <x v="3"/>
    <s v="OFF-BI-10004330"/>
    <s v="Office Supplies"/>
    <s v="Binders"/>
    <x v="803"/>
    <n v="99.846000000000004"/>
    <n v="9"/>
    <x v="6"/>
    <n v="-83.204999999999998"/>
    <x v="21"/>
    <x v="3"/>
    <x v="0"/>
  </r>
  <r>
    <x v="2504"/>
    <x v="5"/>
    <d v="2016-12-07T00:00:00"/>
    <s v="Second Class"/>
    <s v="TP-21130"/>
    <s v="Theone Pippenger"/>
    <x v="0"/>
    <x v="0"/>
    <x v="430"/>
    <x v="0"/>
    <n v="40324"/>
    <x v="0"/>
    <s v="TEC-PH-10000560"/>
    <s v="Technology"/>
    <s v="Phones"/>
    <x v="752"/>
    <n v="699.98"/>
    <n v="2"/>
    <x v="0"/>
    <n v="195.99440000000001"/>
    <x v="5"/>
    <x v="4"/>
    <x v="0"/>
  </r>
  <r>
    <x v="2504"/>
    <x v="5"/>
    <d v="2016-12-07T00:00:00"/>
    <s v="Second Class"/>
    <s v="TP-21130"/>
    <s v="Theone Pippenger"/>
    <x v="0"/>
    <x v="0"/>
    <x v="430"/>
    <x v="0"/>
    <n v="40324"/>
    <x v="0"/>
    <s v="OFF-ST-10000060"/>
    <s v="Office Supplies"/>
    <s v="Storage"/>
    <x v="392"/>
    <n v="584.82000000000005"/>
    <n v="9"/>
    <x v="0"/>
    <n v="70.178399999999996"/>
    <x v="5"/>
    <x v="4"/>
    <x v="0"/>
  </r>
  <r>
    <x v="2505"/>
    <x v="412"/>
    <d v="2015-05-12T00:00:00"/>
    <s v="Standard Class"/>
    <s v="DL-12925"/>
    <s v="Daniel Lacy"/>
    <x v="0"/>
    <x v="0"/>
    <x v="31"/>
    <x v="11"/>
    <n v="55407"/>
    <x v="2"/>
    <s v="OFF-BI-10003684"/>
    <s v="Office Supplies"/>
    <s v="Binders"/>
    <x v="714"/>
    <n v="43.98"/>
    <n v="2"/>
    <x v="0"/>
    <n v="21.99"/>
    <x v="0"/>
    <x v="5"/>
    <x v="1"/>
  </r>
  <r>
    <x v="2505"/>
    <x v="412"/>
    <d v="2015-05-12T00:00:00"/>
    <s v="Standard Class"/>
    <s v="DL-12925"/>
    <s v="Daniel Lacy"/>
    <x v="0"/>
    <x v="0"/>
    <x v="31"/>
    <x v="11"/>
    <n v="55407"/>
    <x v="2"/>
    <s v="TEC-PH-10000441"/>
    <s v="Technology"/>
    <s v="Phones"/>
    <x v="1055"/>
    <n v="377.97"/>
    <n v="3"/>
    <x v="0"/>
    <n v="105.83159999999999"/>
    <x v="0"/>
    <x v="5"/>
    <x v="1"/>
  </r>
  <r>
    <x v="2505"/>
    <x v="412"/>
    <d v="2015-05-12T00:00:00"/>
    <s v="Standard Class"/>
    <s v="DL-12925"/>
    <s v="Daniel Lacy"/>
    <x v="0"/>
    <x v="0"/>
    <x v="31"/>
    <x v="11"/>
    <n v="55407"/>
    <x v="2"/>
    <s v="FUR-FU-10000723"/>
    <s v="Furniture"/>
    <s v="Furnishings"/>
    <x v="480"/>
    <n v="123.96"/>
    <n v="3"/>
    <x v="0"/>
    <n v="11.1564"/>
    <x v="0"/>
    <x v="5"/>
    <x v="1"/>
  </r>
  <r>
    <x v="2506"/>
    <x v="585"/>
    <d v="2017-09-24T00:00:00"/>
    <s v="First Class"/>
    <s v="CA-12265"/>
    <s v="Christina Anderson"/>
    <x v="0"/>
    <x v="0"/>
    <x v="40"/>
    <x v="13"/>
    <n v="19805"/>
    <x v="3"/>
    <s v="TEC-PH-10004977"/>
    <s v="Technology"/>
    <s v="Phones"/>
    <x v="34"/>
    <n v="391.98"/>
    <n v="2"/>
    <x v="0"/>
    <n v="113.6742"/>
    <x v="6"/>
    <x v="8"/>
    <x v="3"/>
  </r>
  <r>
    <x v="2507"/>
    <x v="329"/>
    <d v="2017-12-07T00:00:00"/>
    <s v="Standard Class"/>
    <s v="SC-20380"/>
    <s v="Shahid Collister"/>
    <x v="0"/>
    <x v="0"/>
    <x v="140"/>
    <x v="3"/>
    <n v="27217"/>
    <x v="0"/>
    <s v="TEC-AC-10002001"/>
    <s v="Technology"/>
    <s v="Accessories"/>
    <x v="265"/>
    <n v="383.976"/>
    <n v="3"/>
    <x v="2"/>
    <n v="81.594899999999996"/>
    <x v="17"/>
    <x v="0"/>
    <x v="3"/>
  </r>
  <r>
    <x v="2507"/>
    <x v="329"/>
    <d v="2017-12-07T00:00:00"/>
    <s v="Standard Class"/>
    <s v="SC-20380"/>
    <s v="Shahid Collister"/>
    <x v="0"/>
    <x v="0"/>
    <x v="140"/>
    <x v="3"/>
    <n v="27217"/>
    <x v="0"/>
    <s v="FUR-TA-10001889"/>
    <s v="Furniture"/>
    <s v="Tables"/>
    <x v="411"/>
    <n v="1781.682"/>
    <n v="7"/>
    <x v="10"/>
    <n v="-653.28340000000003"/>
    <x v="17"/>
    <x v="0"/>
    <x v="3"/>
  </r>
  <r>
    <x v="2508"/>
    <x v="787"/>
    <d v="2017-01-19T00:00:00"/>
    <s v="Standard Class"/>
    <s v="TT-21460"/>
    <s v="Tonja Turnell"/>
    <x v="2"/>
    <x v="0"/>
    <x v="1"/>
    <x v="1"/>
    <n v="90008"/>
    <x v="1"/>
    <s v="OFF-AR-10003504"/>
    <s v="Office Supplies"/>
    <s v="Art"/>
    <x v="1035"/>
    <n v="21.4"/>
    <n v="5"/>
    <x v="0"/>
    <n v="6.2060000000000004"/>
    <x v="4"/>
    <x v="9"/>
    <x v="3"/>
  </r>
  <r>
    <x v="2509"/>
    <x v="233"/>
    <d v="2014-08-12T00:00:00"/>
    <s v="Standard Class"/>
    <s v="MA-17560"/>
    <s v="Matt Abelman"/>
    <x v="2"/>
    <x v="0"/>
    <x v="149"/>
    <x v="12"/>
    <n v="48183"/>
    <x v="2"/>
    <s v="TEC-CO-10001571"/>
    <s v="Technology"/>
    <s v="Copiers"/>
    <x v="1563"/>
    <n v="549.99"/>
    <n v="1"/>
    <x v="0"/>
    <n v="274.995"/>
    <x v="0"/>
    <x v="6"/>
    <x v="2"/>
  </r>
  <r>
    <x v="2509"/>
    <x v="233"/>
    <d v="2014-08-12T00:00:00"/>
    <s v="Standard Class"/>
    <s v="MA-17560"/>
    <s v="Matt Abelman"/>
    <x v="2"/>
    <x v="0"/>
    <x v="149"/>
    <x v="12"/>
    <n v="48183"/>
    <x v="2"/>
    <s v="OFF-AP-10002495"/>
    <s v="Office Supplies"/>
    <s v="Appliances"/>
    <x v="1084"/>
    <n v="167.535"/>
    <n v="3"/>
    <x v="9"/>
    <n v="37.229999999999997"/>
    <x v="0"/>
    <x v="6"/>
    <x v="2"/>
  </r>
  <r>
    <x v="2509"/>
    <x v="233"/>
    <d v="2014-08-12T00:00:00"/>
    <s v="Standard Class"/>
    <s v="MA-17560"/>
    <s v="Matt Abelman"/>
    <x v="2"/>
    <x v="0"/>
    <x v="149"/>
    <x v="12"/>
    <n v="48183"/>
    <x v="2"/>
    <s v="OFF-EN-10002500"/>
    <s v="Office Supplies"/>
    <s v="Envelopes"/>
    <x v="118"/>
    <n v="38.340000000000003"/>
    <n v="3"/>
    <x v="0"/>
    <n v="17.253"/>
    <x v="0"/>
    <x v="6"/>
    <x v="2"/>
  </r>
  <r>
    <x v="2509"/>
    <x v="233"/>
    <d v="2014-08-12T00:00:00"/>
    <s v="Standard Class"/>
    <s v="MA-17560"/>
    <s v="Matt Abelman"/>
    <x v="2"/>
    <x v="0"/>
    <x v="149"/>
    <x v="12"/>
    <n v="48183"/>
    <x v="2"/>
    <s v="FUR-FU-10002088"/>
    <s v="Furniture"/>
    <s v="Furnishings"/>
    <x v="1093"/>
    <n v="53.88"/>
    <n v="6"/>
    <x v="0"/>
    <n v="22.6296"/>
    <x v="0"/>
    <x v="6"/>
    <x v="2"/>
  </r>
  <r>
    <x v="2509"/>
    <x v="233"/>
    <d v="2014-08-12T00:00:00"/>
    <s v="Standard Class"/>
    <s v="MA-17560"/>
    <s v="Matt Abelman"/>
    <x v="2"/>
    <x v="0"/>
    <x v="149"/>
    <x v="12"/>
    <n v="48183"/>
    <x v="2"/>
    <s v="TEC-PH-10001128"/>
    <s v="Technology"/>
    <s v="Phones"/>
    <x v="1508"/>
    <n v="299.98"/>
    <n v="2"/>
    <x v="0"/>
    <n v="83.994399999999999"/>
    <x v="0"/>
    <x v="6"/>
    <x v="2"/>
  </r>
  <r>
    <x v="2510"/>
    <x v="599"/>
    <d v="2015-11-05T00:00:00"/>
    <s v="Same Day"/>
    <s v="JM-16195"/>
    <s v="Justin MacKendrick"/>
    <x v="0"/>
    <x v="0"/>
    <x v="8"/>
    <x v="1"/>
    <n v="94109"/>
    <x v="1"/>
    <s v="OFF-ST-10000649"/>
    <s v="Office Supplies"/>
    <s v="Storage"/>
    <x v="946"/>
    <n v="62.8"/>
    <n v="4"/>
    <x v="0"/>
    <n v="15.7"/>
    <x v="5"/>
    <x v="0"/>
    <x v="1"/>
  </r>
  <r>
    <x v="2511"/>
    <x v="1016"/>
    <d v="2017-04-29T00:00:00"/>
    <s v="Second Class"/>
    <s v="MB-18085"/>
    <s v="Mick Brown"/>
    <x v="0"/>
    <x v="0"/>
    <x v="1"/>
    <x v="1"/>
    <n v="90049"/>
    <x v="1"/>
    <s v="OFF-BI-10002103"/>
    <s v="Office Supplies"/>
    <s v="Binders"/>
    <x v="530"/>
    <n v="13.904"/>
    <n v="2"/>
    <x v="2"/>
    <n v="4.5187999999999997"/>
    <x v="10"/>
    <x v="3"/>
    <x v="3"/>
  </r>
  <r>
    <x v="2512"/>
    <x v="1017"/>
    <d v="2014-04-22T00:00:00"/>
    <s v="Second Class"/>
    <s v="SV-20365"/>
    <s v="Seth Vernon"/>
    <x v="0"/>
    <x v="0"/>
    <x v="12"/>
    <x v="5"/>
    <n v="77070"/>
    <x v="2"/>
    <s v="FUR-TA-10001705"/>
    <s v="Furniture"/>
    <s v="Tables"/>
    <x v="215"/>
    <n v="744.1"/>
    <n v="5"/>
    <x v="4"/>
    <n v="-95.67"/>
    <x v="14"/>
    <x v="3"/>
    <x v="2"/>
  </r>
  <r>
    <x v="2512"/>
    <x v="1017"/>
    <d v="2014-04-22T00:00:00"/>
    <s v="Second Class"/>
    <s v="SV-20365"/>
    <s v="Seth Vernon"/>
    <x v="0"/>
    <x v="0"/>
    <x v="12"/>
    <x v="5"/>
    <n v="77070"/>
    <x v="2"/>
    <s v="OFF-ST-10004634"/>
    <s v="Office Supplies"/>
    <s v="Storage"/>
    <x v="602"/>
    <n v="44.84"/>
    <n v="5"/>
    <x v="2"/>
    <n v="5.6050000000000004"/>
    <x v="14"/>
    <x v="3"/>
    <x v="2"/>
  </r>
  <r>
    <x v="2512"/>
    <x v="1017"/>
    <d v="2014-04-22T00:00:00"/>
    <s v="Second Class"/>
    <s v="SV-20365"/>
    <s v="Seth Vernon"/>
    <x v="0"/>
    <x v="0"/>
    <x v="12"/>
    <x v="5"/>
    <n v="77070"/>
    <x v="2"/>
    <s v="FUR-TA-10004442"/>
    <s v="Furniture"/>
    <s v="Tables"/>
    <x v="1654"/>
    <n v="401.59"/>
    <n v="2"/>
    <x v="4"/>
    <n v="-131.95099999999999"/>
    <x v="14"/>
    <x v="3"/>
    <x v="2"/>
  </r>
  <r>
    <x v="2513"/>
    <x v="343"/>
    <d v="2017-11-17T00:00:00"/>
    <s v="Standard Class"/>
    <s v="CG-12040"/>
    <s v="Catherine Glotzbach"/>
    <x v="2"/>
    <x v="0"/>
    <x v="158"/>
    <x v="6"/>
    <n v="53209"/>
    <x v="2"/>
    <s v="OFF-BI-10002949"/>
    <s v="Office Supplies"/>
    <s v="Binders"/>
    <x v="525"/>
    <n v="18.239999999999998"/>
    <n v="3"/>
    <x v="0"/>
    <n v="8.5728000000000009"/>
    <x v="2"/>
    <x v="0"/>
    <x v="3"/>
  </r>
  <r>
    <x v="2514"/>
    <x v="920"/>
    <d v="2017-11-29T00:00:00"/>
    <s v="Standard Class"/>
    <s v="BD-11500"/>
    <s v="Bradley Drucker"/>
    <x v="0"/>
    <x v="0"/>
    <x v="8"/>
    <x v="1"/>
    <n v="94122"/>
    <x v="1"/>
    <s v="FUR-BO-10002213"/>
    <s v="Furniture"/>
    <s v="Bookcases"/>
    <x v="1334"/>
    <n v="359.49900000000002"/>
    <n v="3"/>
    <x v="11"/>
    <n v="-29.605799999999999"/>
    <x v="10"/>
    <x v="0"/>
    <x v="3"/>
  </r>
  <r>
    <x v="2514"/>
    <x v="920"/>
    <d v="2017-11-29T00:00:00"/>
    <s v="Standard Class"/>
    <s v="BD-11500"/>
    <s v="Bradley Drucker"/>
    <x v="0"/>
    <x v="0"/>
    <x v="8"/>
    <x v="1"/>
    <n v="94122"/>
    <x v="1"/>
    <s v="OFF-ST-10001325"/>
    <s v="Office Supplies"/>
    <s v="Storage"/>
    <x v="471"/>
    <n v="10.48"/>
    <n v="1"/>
    <x v="0"/>
    <n v="2.8296000000000001"/>
    <x v="10"/>
    <x v="0"/>
    <x v="3"/>
  </r>
  <r>
    <x v="2515"/>
    <x v="217"/>
    <d v="2015-12-18T00:00:00"/>
    <s v="Same Day"/>
    <s v="JK-15640"/>
    <s v="Jim Kriz"/>
    <x v="2"/>
    <x v="0"/>
    <x v="138"/>
    <x v="24"/>
    <n v="44105"/>
    <x v="3"/>
    <s v="OFF-PA-10003441"/>
    <s v="Office Supplies"/>
    <s v="Paper"/>
    <x v="490"/>
    <n v="20.736000000000001"/>
    <n v="4"/>
    <x v="2"/>
    <n v="7.2576000000000001"/>
    <x v="15"/>
    <x v="4"/>
    <x v="1"/>
  </r>
  <r>
    <x v="2516"/>
    <x v="162"/>
    <d v="2016-09-12T00:00:00"/>
    <s v="Standard Class"/>
    <s v="JM-15580"/>
    <s v="Jill Matthias"/>
    <x v="0"/>
    <x v="0"/>
    <x v="53"/>
    <x v="3"/>
    <n v="28110"/>
    <x v="0"/>
    <s v="TEC-AC-10004209"/>
    <s v="Technology"/>
    <s v="Accessories"/>
    <x v="908"/>
    <n v="35.167999999999999"/>
    <n v="4"/>
    <x v="2"/>
    <n v="8.3523999999999994"/>
    <x v="0"/>
    <x v="8"/>
    <x v="0"/>
  </r>
  <r>
    <x v="2516"/>
    <x v="162"/>
    <d v="2016-09-12T00:00:00"/>
    <s v="Standard Class"/>
    <s v="JM-15580"/>
    <s v="Jill Matthias"/>
    <x v="0"/>
    <x v="0"/>
    <x v="53"/>
    <x v="3"/>
    <n v="28110"/>
    <x v="0"/>
    <s v="OFF-PA-10000501"/>
    <s v="Office Supplies"/>
    <s v="Paper"/>
    <x v="975"/>
    <n v="64.703999999999994"/>
    <n v="3"/>
    <x v="2"/>
    <n v="23.455200000000001"/>
    <x v="0"/>
    <x v="8"/>
    <x v="0"/>
  </r>
  <r>
    <x v="2517"/>
    <x v="112"/>
    <d v="2016-06-09T00:00:00"/>
    <s v="Second Class"/>
    <s v="SC-20230"/>
    <s v="Scot Coram"/>
    <x v="1"/>
    <x v="0"/>
    <x v="90"/>
    <x v="31"/>
    <n v="1852"/>
    <x v="3"/>
    <s v="OFF-PA-10003656"/>
    <s v="Office Supplies"/>
    <s v="Paper"/>
    <x v="778"/>
    <n v="105.52"/>
    <n v="4"/>
    <x v="0"/>
    <n v="48.539200000000001"/>
    <x v="24"/>
    <x v="1"/>
    <x v="0"/>
  </r>
  <r>
    <x v="2518"/>
    <x v="974"/>
    <d v="2015-06-23T00:00:00"/>
    <s v="Standard Class"/>
    <s v="ME-17320"/>
    <s v="Maria Etezadi"/>
    <x v="2"/>
    <x v="0"/>
    <x v="61"/>
    <x v="5"/>
    <n v="75081"/>
    <x v="2"/>
    <s v="OFF-BI-10001107"/>
    <s v="Office Supplies"/>
    <s v="Binders"/>
    <x v="497"/>
    <n v="5.7919999999999998"/>
    <n v="2"/>
    <x v="3"/>
    <n v="-9.5568000000000008"/>
    <x v="12"/>
    <x v="1"/>
    <x v="1"/>
  </r>
  <r>
    <x v="2519"/>
    <x v="616"/>
    <d v="2015-03-09T00:00:00"/>
    <s v="Standard Class"/>
    <s v="KN-16390"/>
    <s v="Katherine Nockton"/>
    <x v="1"/>
    <x v="0"/>
    <x v="10"/>
    <x v="9"/>
    <n v="19120"/>
    <x v="3"/>
    <s v="TEC-PH-10000562"/>
    <s v="Technology"/>
    <s v="Phones"/>
    <x v="1707"/>
    <n v="466.15800000000002"/>
    <n v="7"/>
    <x v="10"/>
    <n v="-93.2316"/>
    <x v="5"/>
    <x v="10"/>
    <x v="1"/>
  </r>
  <r>
    <x v="2519"/>
    <x v="616"/>
    <d v="2015-03-09T00:00:00"/>
    <s v="Standard Class"/>
    <s v="KN-16390"/>
    <s v="Katherine Nockton"/>
    <x v="1"/>
    <x v="0"/>
    <x v="10"/>
    <x v="9"/>
    <n v="19120"/>
    <x v="3"/>
    <s v="TEC-AC-10001101"/>
    <s v="Technology"/>
    <s v="Accessories"/>
    <x v="552"/>
    <n v="10.311999999999999"/>
    <n v="1"/>
    <x v="2"/>
    <n v="-1.2889999999999999"/>
    <x v="5"/>
    <x v="10"/>
    <x v="1"/>
  </r>
  <r>
    <x v="2519"/>
    <x v="616"/>
    <d v="2015-03-09T00:00:00"/>
    <s v="Standard Class"/>
    <s v="KN-16390"/>
    <s v="Katherine Nockton"/>
    <x v="1"/>
    <x v="0"/>
    <x v="10"/>
    <x v="9"/>
    <n v="19120"/>
    <x v="3"/>
    <s v="OFF-BI-10003529"/>
    <s v="Office Supplies"/>
    <s v="Binders"/>
    <x v="796"/>
    <n v="2.556"/>
    <n v="3"/>
    <x v="6"/>
    <n v="-1.7891999999999999"/>
    <x v="5"/>
    <x v="10"/>
    <x v="1"/>
  </r>
  <r>
    <x v="2520"/>
    <x v="1018"/>
    <d v="2017-08-07T00:00:00"/>
    <s v="First Class"/>
    <s v="HM-14860"/>
    <s v="Harry Marie"/>
    <x v="1"/>
    <x v="0"/>
    <x v="431"/>
    <x v="22"/>
    <n v="80538"/>
    <x v="1"/>
    <s v="OFF-PA-10001752"/>
    <s v="Office Supplies"/>
    <s v="Paper"/>
    <x v="1369"/>
    <n v="7.968"/>
    <n v="2"/>
    <x v="2"/>
    <n v="2.8883999999999999"/>
    <x v="18"/>
    <x v="6"/>
    <x v="3"/>
  </r>
  <r>
    <x v="2520"/>
    <x v="1018"/>
    <d v="2017-08-07T00:00:00"/>
    <s v="First Class"/>
    <s v="HM-14860"/>
    <s v="Harry Marie"/>
    <x v="1"/>
    <x v="0"/>
    <x v="431"/>
    <x v="22"/>
    <n v="80538"/>
    <x v="1"/>
    <s v="OFF-EN-10001141"/>
    <s v="Office Supplies"/>
    <s v="Envelopes"/>
    <x v="598"/>
    <n v="8.7840000000000007"/>
    <n v="1"/>
    <x v="2"/>
    <n v="3.1842000000000001"/>
    <x v="18"/>
    <x v="6"/>
    <x v="3"/>
  </r>
  <r>
    <x v="2521"/>
    <x v="247"/>
    <d v="2018-01-03T00:00:00"/>
    <s v="Standard Class"/>
    <s v="JM-15580"/>
    <s v="Jill Matthias"/>
    <x v="0"/>
    <x v="0"/>
    <x v="431"/>
    <x v="22"/>
    <n v="80538"/>
    <x v="1"/>
    <s v="OFF-FA-10003472"/>
    <s v="Office Supplies"/>
    <s v="Fasteners"/>
    <x v="243"/>
    <n v="3.024"/>
    <n v="3"/>
    <x v="2"/>
    <n v="-0.6048"/>
    <x v="17"/>
    <x v="4"/>
    <x v="3"/>
  </r>
  <r>
    <x v="2522"/>
    <x v="293"/>
    <d v="2015-05-27T00:00:00"/>
    <s v="Standard Class"/>
    <s v="KH-16690"/>
    <s v="Kristen Hastings"/>
    <x v="1"/>
    <x v="0"/>
    <x v="383"/>
    <x v="34"/>
    <n v="2895"/>
    <x v="3"/>
    <s v="OFF-ST-10004507"/>
    <s v="Office Supplies"/>
    <s v="Storage"/>
    <x v="457"/>
    <n v="51.45"/>
    <n v="3"/>
    <x v="0"/>
    <n v="13.891500000000001"/>
    <x v="27"/>
    <x v="5"/>
    <x v="1"/>
  </r>
  <r>
    <x v="2523"/>
    <x v="776"/>
    <d v="2014-12-10T00:00:00"/>
    <s v="Standard Class"/>
    <s v="BK-11260"/>
    <s v="Berenike Kampe"/>
    <x v="0"/>
    <x v="0"/>
    <x v="22"/>
    <x v="10"/>
    <n v="60610"/>
    <x v="2"/>
    <s v="OFF-AP-10004036"/>
    <s v="Office Supplies"/>
    <s v="Appliances"/>
    <x v="1282"/>
    <n v="14.016"/>
    <n v="4"/>
    <x v="3"/>
    <n v="-31.536000000000001"/>
    <x v="24"/>
    <x v="4"/>
    <x v="2"/>
  </r>
  <r>
    <x v="2523"/>
    <x v="776"/>
    <d v="2014-12-10T00:00:00"/>
    <s v="Standard Class"/>
    <s v="BK-11260"/>
    <s v="Berenike Kampe"/>
    <x v="0"/>
    <x v="0"/>
    <x v="22"/>
    <x v="10"/>
    <n v="60610"/>
    <x v="2"/>
    <s v="FUR-TA-10004086"/>
    <s v="Furniture"/>
    <s v="Tables"/>
    <x v="832"/>
    <n v="214.95"/>
    <n v="5"/>
    <x v="5"/>
    <n v="-120.372"/>
    <x v="24"/>
    <x v="4"/>
    <x v="2"/>
  </r>
  <r>
    <x v="2523"/>
    <x v="776"/>
    <d v="2014-12-10T00:00:00"/>
    <s v="Standard Class"/>
    <s v="BK-11260"/>
    <s v="Berenike Kampe"/>
    <x v="0"/>
    <x v="0"/>
    <x v="22"/>
    <x v="10"/>
    <n v="60610"/>
    <x v="2"/>
    <s v="TEC-PH-10000307"/>
    <s v="Technology"/>
    <s v="Phones"/>
    <x v="843"/>
    <n v="35.04"/>
    <n v="4"/>
    <x v="2"/>
    <n v="-7.008"/>
    <x v="24"/>
    <x v="4"/>
    <x v="2"/>
  </r>
  <r>
    <x v="2523"/>
    <x v="776"/>
    <d v="2014-12-10T00:00:00"/>
    <s v="Standard Class"/>
    <s v="BK-11260"/>
    <s v="Berenike Kampe"/>
    <x v="0"/>
    <x v="0"/>
    <x v="22"/>
    <x v="10"/>
    <n v="60610"/>
    <x v="2"/>
    <s v="FUR-FU-10002088"/>
    <s v="Furniture"/>
    <s v="Furnishings"/>
    <x v="1093"/>
    <n v="10.776"/>
    <n v="3"/>
    <x v="7"/>
    <n v="-4.8491999999999997"/>
    <x v="24"/>
    <x v="4"/>
    <x v="2"/>
  </r>
  <r>
    <x v="2523"/>
    <x v="776"/>
    <d v="2014-12-10T00:00:00"/>
    <s v="Standard Class"/>
    <s v="BK-11260"/>
    <s v="Berenike Kampe"/>
    <x v="0"/>
    <x v="0"/>
    <x v="22"/>
    <x v="10"/>
    <n v="60610"/>
    <x v="2"/>
    <s v="OFF-BI-10004965"/>
    <s v="Office Supplies"/>
    <s v="Binders"/>
    <x v="1014"/>
    <n v="4.5999999999999996"/>
    <n v="2"/>
    <x v="3"/>
    <n v="-8.0500000000000007"/>
    <x v="24"/>
    <x v="4"/>
    <x v="2"/>
  </r>
  <r>
    <x v="2523"/>
    <x v="776"/>
    <d v="2014-12-10T00:00:00"/>
    <s v="Standard Class"/>
    <s v="BK-11260"/>
    <s v="Berenike Kampe"/>
    <x v="0"/>
    <x v="0"/>
    <x v="22"/>
    <x v="10"/>
    <n v="60610"/>
    <x v="2"/>
    <s v="OFF-ST-10002485"/>
    <s v="Office Supplies"/>
    <s v="Storage"/>
    <x v="211"/>
    <n v="35.167999999999999"/>
    <n v="2"/>
    <x v="2"/>
    <n v="-8.3523999999999994"/>
    <x v="24"/>
    <x v="4"/>
    <x v="2"/>
  </r>
  <r>
    <x v="2524"/>
    <x v="976"/>
    <d v="2015-08-12T00:00:00"/>
    <s v="Standard Class"/>
    <s v="PN-18775"/>
    <s v="Parhena Norris"/>
    <x v="2"/>
    <x v="0"/>
    <x v="329"/>
    <x v="1"/>
    <n v="93309"/>
    <x v="1"/>
    <s v="OFF-BI-10002194"/>
    <s v="Office Supplies"/>
    <s v="Binders"/>
    <x v="416"/>
    <n v="19.152000000000001"/>
    <n v="3"/>
    <x v="2"/>
    <n v="6.4638"/>
    <x v="29"/>
    <x v="6"/>
    <x v="1"/>
  </r>
  <r>
    <x v="2525"/>
    <x v="461"/>
    <d v="2014-03-17T00:00:00"/>
    <s v="Same Day"/>
    <s v="AZ-10750"/>
    <s v="Annie Zypern"/>
    <x v="0"/>
    <x v="0"/>
    <x v="61"/>
    <x v="5"/>
    <n v="75217"/>
    <x v="2"/>
    <s v="OFF-AR-10003732"/>
    <s v="Office Supplies"/>
    <s v="Art"/>
    <x v="324"/>
    <n v="4.4480000000000004"/>
    <n v="2"/>
    <x v="2"/>
    <n v="0.33360000000000001"/>
    <x v="11"/>
    <x v="10"/>
    <x v="2"/>
  </r>
  <r>
    <x v="2525"/>
    <x v="461"/>
    <d v="2014-03-17T00:00:00"/>
    <s v="Same Day"/>
    <s v="AZ-10750"/>
    <s v="Annie Zypern"/>
    <x v="0"/>
    <x v="0"/>
    <x v="61"/>
    <x v="5"/>
    <n v="75217"/>
    <x v="2"/>
    <s v="OFF-PA-10002195"/>
    <s v="Office Supplies"/>
    <s v="Paper"/>
    <x v="1552"/>
    <n v="5.1840000000000002"/>
    <n v="1"/>
    <x v="2"/>
    <n v="1.8792"/>
    <x v="11"/>
    <x v="10"/>
    <x v="2"/>
  </r>
  <r>
    <x v="2525"/>
    <x v="461"/>
    <d v="2014-03-17T00:00:00"/>
    <s v="Same Day"/>
    <s v="AZ-10750"/>
    <s v="Annie Zypern"/>
    <x v="0"/>
    <x v="0"/>
    <x v="61"/>
    <x v="5"/>
    <n v="75217"/>
    <x v="2"/>
    <s v="OFF-PA-10002365"/>
    <s v="Office Supplies"/>
    <s v="Paper"/>
    <x v="12"/>
    <n v="15.552"/>
    <n v="3"/>
    <x v="2"/>
    <n v="5.4432"/>
    <x v="11"/>
    <x v="10"/>
    <x v="2"/>
  </r>
  <r>
    <x v="2526"/>
    <x v="514"/>
    <d v="2015-03-30T00:00:00"/>
    <s v="Second Class"/>
    <s v="GM-14500"/>
    <s v="Gene McClure"/>
    <x v="0"/>
    <x v="0"/>
    <x v="10"/>
    <x v="9"/>
    <n v="19140"/>
    <x v="3"/>
    <s v="OFF-PA-10001950"/>
    <s v="Office Supplies"/>
    <s v="Paper"/>
    <x v="145"/>
    <n v="40.031999999999996"/>
    <n v="6"/>
    <x v="2"/>
    <n v="12.51"/>
    <x v="20"/>
    <x v="10"/>
    <x v="1"/>
  </r>
  <r>
    <x v="2526"/>
    <x v="514"/>
    <d v="2015-03-30T00:00:00"/>
    <s v="Second Class"/>
    <s v="GM-14500"/>
    <s v="Gene McClure"/>
    <x v="0"/>
    <x v="0"/>
    <x v="10"/>
    <x v="9"/>
    <n v="19140"/>
    <x v="3"/>
    <s v="TEC-AC-10004633"/>
    <s v="Technology"/>
    <s v="Accessories"/>
    <x v="60"/>
    <n v="16.776"/>
    <n v="3"/>
    <x v="2"/>
    <n v="5.0327999999999999"/>
    <x v="20"/>
    <x v="10"/>
    <x v="1"/>
  </r>
  <r>
    <x v="2527"/>
    <x v="637"/>
    <d v="2014-12-20T00:00:00"/>
    <s v="Standard Class"/>
    <s v="BM-11785"/>
    <s v="Bryan Mills"/>
    <x v="0"/>
    <x v="0"/>
    <x v="207"/>
    <x v="2"/>
    <n v="32725"/>
    <x v="0"/>
    <s v="FUR-CH-10002439"/>
    <s v="Furniture"/>
    <s v="Chairs"/>
    <x v="1325"/>
    <n v="186.304"/>
    <n v="4"/>
    <x v="2"/>
    <n v="13.972799999999999"/>
    <x v="19"/>
    <x v="4"/>
    <x v="2"/>
  </r>
  <r>
    <x v="2528"/>
    <x v="444"/>
    <d v="2015-09-26T00:00:00"/>
    <s v="Standard Class"/>
    <s v="NH-18610"/>
    <s v="Nicole Hansen"/>
    <x v="1"/>
    <x v="0"/>
    <x v="38"/>
    <x v="32"/>
    <n v="31907"/>
    <x v="0"/>
    <s v="TEC-AC-10000682"/>
    <s v="Technology"/>
    <s v="Accessories"/>
    <x v="1336"/>
    <n v="66.36"/>
    <n v="4"/>
    <x v="0"/>
    <n v="23.225999999999999"/>
    <x v="12"/>
    <x v="8"/>
    <x v="1"/>
  </r>
  <r>
    <x v="2529"/>
    <x v="1016"/>
    <d v="2017-04-26T00:00:00"/>
    <s v="First Class"/>
    <s v="PN-18775"/>
    <s v="Parhena Norris"/>
    <x v="2"/>
    <x v="0"/>
    <x v="316"/>
    <x v="18"/>
    <n v="37211"/>
    <x v="0"/>
    <s v="OFF-AR-10004078"/>
    <s v="Office Supplies"/>
    <s v="Art"/>
    <x v="512"/>
    <n v="42.048000000000002"/>
    <n v="9"/>
    <x v="2"/>
    <n v="5.2560000000000002"/>
    <x v="10"/>
    <x v="3"/>
    <x v="3"/>
  </r>
  <r>
    <x v="2529"/>
    <x v="1016"/>
    <d v="2017-04-26T00:00:00"/>
    <s v="First Class"/>
    <s v="PN-18775"/>
    <s v="Parhena Norris"/>
    <x v="2"/>
    <x v="0"/>
    <x v="316"/>
    <x v="18"/>
    <n v="37211"/>
    <x v="0"/>
    <s v="OFF-AR-10001958"/>
    <s v="Office Supplies"/>
    <s v="Art"/>
    <x v="208"/>
    <n v="67.92"/>
    <n v="5"/>
    <x v="2"/>
    <n v="6.7919999999999998"/>
    <x v="10"/>
    <x v="3"/>
    <x v="3"/>
  </r>
  <r>
    <x v="2530"/>
    <x v="638"/>
    <d v="2014-10-22T00:00:00"/>
    <s v="Standard Class"/>
    <s v="EH-13765"/>
    <s v="Edward Hooks"/>
    <x v="1"/>
    <x v="0"/>
    <x v="10"/>
    <x v="9"/>
    <n v="19134"/>
    <x v="3"/>
    <s v="OFF-EN-10001335"/>
    <s v="Office Supplies"/>
    <s v="Envelopes"/>
    <x v="467"/>
    <n v="52.512"/>
    <n v="6"/>
    <x v="2"/>
    <n v="19.692"/>
    <x v="15"/>
    <x v="2"/>
    <x v="2"/>
  </r>
  <r>
    <x v="2530"/>
    <x v="638"/>
    <d v="2014-10-22T00:00:00"/>
    <s v="Standard Class"/>
    <s v="EH-13765"/>
    <s v="Edward Hooks"/>
    <x v="1"/>
    <x v="0"/>
    <x v="10"/>
    <x v="9"/>
    <n v="19134"/>
    <x v="3"/>
    <s v="OFF-ST-10003479"/>
    <s v="Office Supplies"/>
    <s v="Storage"/>
    <x v="41"/>
    <n v="186.91200000000001"/>
    <n v="6"/>
    <x v="2"/>
    <n v="-35.045999999999999"/>
    <x v="15"/>
    <x v="2"/>
    <x v="2"/>
  </r>
  <r>
    <x v="2530"/>
    <x v="638"/>
    <d v="2014-10-22T00:00:00"/>
    <s v="Standard Class"/>
    <s v="EH-13765"/>
    <s v="Edward Hooks"/>
    <x v="1"/>
    <x v="0"/>
    <x v="10"/>
    <x v="9"/>
    <n v="19134"/>
    <x v="3"/>
    <s v="OFF-PA-10003016"/>
    <s v="Office Supplies"/>
    <s v="Paper"/>
    <x v="1394"/>
    <n v="10.048"/>
    <n v="4"/>
    <x v="2"/>
    <n v="3.14"/>
    <x v="15"/>
    <x v="2"/>
    <x v="2"/>
  </r>
  <r>
    <x v="2531"/>
    <x v="50"/>
    <d v="2015-11-13T00:00:00"/>
    <s v="Same Day"/>
    <s v="HA-14905"/>
    <s v="Helen Abelman"/>
    <x v="0"/>
    <x v="0"/>
    <x v="22"/>
    <x v="10"/>
    <n v="60610"/>
    <x v="2"/>
    <s v="FUR-FU-10001025"/>
    <s v="Furniture"/>
    <s v="Furnishings"/>
    <x v="1708"/>
    <n v="17.495999999999999"/>
    <n v="9"/>
    <x v="7"/>
    <n v="-7.4358000000000004"/>
    <x v="7"/>
    <x v="0"/>
    <x v="1"/>
  </r>
  <r>
    <x v="2532"/>
    <x v="1011"/>
    <d v="2016-02-02T00:00:00"/>
    <s v="Second Class"/>
    <s v="AB-10150"/>
    <s v="Aimee Bixby"/>
    <x v="0"/>
    <x v="0"/>
    <x v="61"/>
    <x v="5"/>
    <n v="75220"/>
    <x v="2"/>
    <s v="OFF-PA-10003936"/>
    <s v="Office Supplies"/>
    <s v="Paper"/>
    <x v="1292"/>
    <n v="15.552"/>
    <n v="3"/>
    <x v="2"/>
    <n v="5.4432"/>
    <x v="23"/>
    <x v="9"/>
    <x v="0"/>
  </r>
  <r>
    <x v="2533"/>
    <x v="1019"/>
    <d v="2016-11-22T00:00:00"/>
    <s v="Standard Class"/>
    <s v="MS-17365"/>
    <s v="Maribeth Schnelling"/>
    <x v="0"/>
    <x v="0"/>
    <x v="51"/>
    <x v="27"/>
    <n v="88220"/>
    <x v="1"/>
    <s v="OFF-BI-10004140"/>
    <s v="Office Supplies"/>
    <s v="Binders"/>
    <x v="307"/>
    <n v="10.776"/>
    <n v="3"/>
    <x v="2"/>
    <n v="3.3675000000000002"/>
    <x v="11"/>
    <x v="0"/>
    <x v="0"/>
  </r>
  <r>
    <x v="2534"/>
    <x v="800"/>
    <d v="2017-07-29T00:00:00"/>
    <s v="Standard Class"/>
    <s v="DD-13570"/>
    <s v="Dorothy Dickinson"/>
    <x v="0"/>
    <x v="0"/>
    <x v="10"/>
    <x v="9"/>
    <n v="19134"/>
    <x v="3"/>
    <s v="OFF-LA-10004178"/>
    <s v="Office Supplies"/>
    <s v="Labels"/>
    <x v="1709"/>
    <n v="3.3039999999999998"/>
    <n v="1"/>
    <x v="2"/>
    <n v="1.0738000000000001"/>
    <x v="10"/>
    <x v="7"/>
    <x v="3"/>
  </r>
  <r>
    <x v="2535"/>
    <x v="343"/>
    <d v="2017-11-17T00:00:00"/>
    <s v="Standard Class"/>
    <s v="MT-17815"/>
    <s v="Meg Tillman"/>
    <x v="0"/>
    <x v="0"/>
    <x v="20"/>
    <x v="15"/>
    <n v="10009"/>
    <x v="3"/>
    <s v="OFF-ST-10003324"/>
    <s v="Office Supplies"/>
    <s v="Storage"/>
    <x v="1023"/>
    <n v="35.479999999999997"/>
    <n v="1"/>
    <x v="0"/>
    <n v="0"/>
    <x v="2"/>
    <x v="0"/>
    <x v="3"/>
  </r>
  <r>
    <x v="2536"/>
    <x v="120"/>
    <d v="2015-10-03T00:00:00"/>
    <s v="Standard Class"/>
    <s v="GM-14500"/>
    <s v="Gene McClure"/>
    <x v="0"/>
    <x v="0"/>
    <x v="147"/>
    <x v="15"/>
    <n v="11572"/>
    <x v="3"/>
    <s v="OFF-FA-10004854"/>
    <s v="Office Supplies"/>
    <s v="Fasteners"/>
    <x v="271"/>
    <n v="34.44"/>
    <n v="3"/>
    <x v="0"/>
    <n v="16.186800000000002"/>
    <x v="20"/>
    <x v="8"/>
    <x v="1"/>
  </r>
  <r>
    <x v="2536"/>
    <x v="120"/>
    <d v="2015-10-03T00:00:00"/>
    <s v="Standard Class"/>
    <s v="GM-14500"/>
    <s v="Gene McClure"/>
    <x v="0"/>
    <x v="0"/>
    <x v="147"/>
    <x v="15"/>
    <n v="11572"/>
    <x v="3"/>
    <s v="TEC-MA-10002859"/>
    <s v="Technology"/>
    <s v="Machines"/>
    <x v="1536"/>
    <n v="629.92999999999995"/>
    <n v="7"/>
    <x v="0"/>
    <n v="296.06709999999998"/>
    <x v="20"/>
    <x v="8"/>
    <x v="1"/>
  </r>
  <r>
    <x v="2536"/>
    <x v="120"/>
    <d v="2015-10-03T00:00:00"/>
    <s v="Standard Class"/>
    <s v="GM-14500"/>
    <s v="Gene McClure"/>
    <x v="0"/>
    <x v="0"/>
    <x v="147"/>
    <x v="15"/>
    <n v="11572"/>
    <x v="3"/>
    <s v="OFF-BI-10000088"/>
    <s v="Office Supplies"/>
    <s v="Binders"/>
    <x v="1034"/>
    <n v="79.055999999999997"/>
    <n v="9"/>
    <x v="2"/>
    <n v="28.657800000000002"/>
    <x v="20"/>
    <x v="8"/>
    <x v="1"/>
  </r>
  <r>
    <x v="2537"/>
    <x v="527"/>
    <d v="2014-04-08T00:00:00"/>
    <s v="Standard Class"/>
    <s v="KB-16585"/>
    <s v="Ken Black"/>
    <x v="1"/>
    <x v="0"/>
    <x v="240"/>
    <x v="28"/>
    <n v="70506"/>
    <x v="0"/>
    <s v="OFF-ST-10004180"/>
    <s v="Office Supplies"/>
    <s v="Storage"/>
    <x v="244"/>
    <n v="232.55"/>
    <n v="5"/>
    <x v="0"/>
    <n v="9.3019999999999996"/>
    <x v="18"/>
    <x v="3"/>
    <x v="2"/>
  </r>
  <r>
    <x v="2537"/>
    <x v="527"/>
    <d v="2014-04-08T00:00:00"/>
    <s v="Standard Class"/>
    <s v="KB-16585"/>
    <s v="Ken Black"/>
    <x v="1"/>
    <x v="0"/>
    <x v="240"/>
    <x v="28"/>
    <n v="70506"/>
    <x v="0"/>
    <s v="TEC-AC-10002926"/>
    <s v="Technology"/>
    <s v="Accessories"/>
    <x v="1123"/>
    <n v="99.98"/>
    <n v="2"/>
    <x v="0"/>
    <n v="42.991399999999999"/>
    <x v="18"/>
    <x v="3"/>
    <x v="2"/>
  </r>
  <r>
    <x v="2537"/>
    <x v="527"/>
    <d v="2014-04-08T00:00:00"/>
    <s v="Standard Class"/>
    <s v="KB-16585"/>
    <s v="Ken Black"/>
    <x v="1"/>
    <x v="0"/>
    <x v="240"/>
    <x v="28"/>
    <n v="70506"/>
    <x v="0"/>
    <s v="OFF-PA-10003797"/>
    <s v="Office Supplies"/>
    <s v="Paper"/>
    <x v="1710"/>
    <n v="19.440000000000001"/>
    <n v="3"/>
    <x v="0"/>
    <n v="9.3312000000000008"/>
    <x v="18"/>
    <x v="3"/>
    <x v="2"/>
  </r>
  <r>
    <x v="2537"/>
    <x v="527"/>
    <d v="2014-04-08T00:00:00"/>
    <s v="Standard Class"/>
    <s v="KB-16585"/>
    <s v="Ken Black"/>
    <x v="1"/>
    <x v="0"/>
    <x v="240"/>
    <x v="28"/>
    <n v="70506"/>
    <x v="0"/>
    <s v="OFF-PA-10002195"/>
    <s v="Office Supplies"/>
    <s v="Paper"/>
    <x v="1552"/>
    <n v="12.96"/>
    <n v="2"/>
    <x v="0"/>
    <n v="6.3503999999999996"/>
    <x v="18"/>
    <x v="3"/>
    <x v="2"/>
  </r>
  <r>
    <x v="2538"/>
    <x v="80"/>
    <d v="2014-09-14T00:00:00"/>
    <s v="Same Day"/>
    <s v="DM-13015"/>
    <s v="Darrin Martin"/>
    <x v="0"/>
    <x v="0"/>
    <x v="20"/>
    <x v="15"/>
    <n v="10009"/>
    <x v="3"/>
    <s v="FUR-TA-10001039"/>
    <s v="Furniture"/>
    <s v="Tables"/>
    <x v="832"/>
    <n v="464.29199999999997"/>
    <n v="9"/>
    <x v="10"/>
    <n v="-108.3348"/>
    <x v="19"/>
    <x v="8"/>
    <x v="2"/>
  </r>
  <r>
    <x v="2538"/>
    <x v="80"/>
    <d v="2014-09-14T00:00:00"/>
    <s v="Same Day"/>
    <s v="DM-13015"/>
    <s v="Darrin Martin"/>
    <x v="0"/>
    <x v="0"/>
    <x v="20"/>
    <x v="15"/>
    <n v="10009"/>
    <x v="3"/>
    <s v="OFF-EN-10001099"/>
    <s v="Office Supplies"/>
    <s v="Envelopes"/>
    <x v="153"/>
    <n v="68.459999999999994"/>
    <n v="7"/>
    <x v="0"/>
    <n v="31.491599999999998"/>
    <x v="19"/>
    <x v="8"/>
    <x v="2"/>
  </r>
  <r>
    <x v="2538"/>
    <x v="80"/>
    <d v="2014-09-14T00:00:00"/>
    <s v="Same Day"/>
    <s v="DM-13015"/>
    <s v="Darrin Martin"/>
    <x v="0"/>
    <x v="0"/>
    <x v="20"/>
    <x v="15"/>
    <n v="10009"/>
    <x v="3"/>
    <s v="TEC-MA-10003979"/>
    <s v="Technology"/>
    <s v="Machines"/>
    <x v="810"/>
    <n v="2799.96"/>
    <n v="4"/>
    <x v="0"/>
    <n v="1371.9803999999999"/>
    <x v="19"/>
    <x v="8"/>
    <x v="2"/>
  </r>
  <r>
    <x v="2538"/>
    <x v="80"/>
    <d v="2014-09-14T00:00:00"/>
    <s v="Same Day"/>
    <s v="DM-13015"/>
    <s v="Darrin Martin"/>
    <x v="0"/>
    <x v="0"/>
    <x v="20"/>
    <x v="15"/>
    <n v="10009"/>
    <x v="3"/>
    <s v="OFF-AP-10002945"/>
    <s v="Office Supplies"/>
    <s v="Appliances"/>
    <x v="228"/>
    <n v="601.29999999999995"/>
    <n v="2"/>
    <x v="0"/>
    <n v="198.429"/>
    <x v="19"/>
    <x v="8"/>
    <x v="2"/>
  </r>
  <r>
    <x v="2538"/>
    <x v="80"/>
    <d v="2014-09-14T00:00:00"/>
    <s v="Same Day"/>
    <s v="DM-13015"/>
    <s v="Darrin Martin"/>
    <x v="0"/>
    <x v="0"/>
    <x v="20"/>
    <x v="15"/>
    <n v="10009"/>
    <x v="3"/>
    <s v="TEC-PH-10001536"/>
    <s v="Technology"/>
    <s v="Phones"/>
    <x v="1243"/>
    <n v="16.989999999999998"/>
    <n v="1"/>
    <x v="0"/>
    <n v="4.4173999999999998"/>
    <x v="19"/>
    <x v="8"/>
    <x v="2"/>
  </r>
  <r>
    <x v="2538"/>
    <x v="80"/>
    <d v="2014-09-14T00:00:00"/>
    <s v="Same Day"/>
    <s v="DM-13015"/>
    <s v="Darrin Martin"/>
    <x v="0"/>
    <x v="0"/>
    <x v="20"/>
    <x v="15"/>
    <n v="10009"/>
    <x v="3"/>
    <s v="TEC-PH-10000526"/>
    <s v="Technology"/>
    <s v="Phones"/>
    <x v="1472"/>
    <n v="287.97000000000003"/>
    <n v="3"/>
    <x v="0"/>
    <n v="80.631600000000006"/>
    <x v="19"/>
    <x v="8"/>
    <x v="2"/>
  </r>
  <r>
    <x v="2538"/>
    <x v="80"/>
    <d v="2014-09-14T00:00:00"/>
    <s v="Same Day"/>
    <s v="DM-13015"/>
    <s v="Darrin Martin"/>
    <x v="0"/>
    <x v="0"/>
    <x v="20"/>
    <x v="15"/>
    <n v="10009"/>
    <x v="3"/>
    <s v="OFF-PA-10000213"/>
    <s v="Office Supplies"/>
    <s v="Paper"/>
    <x v="1449"/>
    <n v="44.82"/>
    <n v="9"/>
    <x v="0"/>
    <n v="21.0654"/>
    <x v="19"/>
    <x v="8"/>
    <x v="2"/>
  </r>
  <r>
    <x v="2539"/>
    <x v="614"/>
    <d v="2018-01-05T00:00:00"/>
    <s v="Standard Class"/>
    <s v="BP-11185"/>
    <s v="Ben Peterman"/>
    <x v="1"/>
    <x v="0"/>
    <x v="125"/>
    <x v="1"/>
    <n v="92804"/>
    <x v="1"/>
    <s v="FUR-FU-10002501"/>
    <s v="Furniture"/>
    <s v="Furnishings"/>
    <x v="1293"/>
    <n v="101.12"/>
    <n v="8"/>
    <x v="0"/>
    <n v="37.414400000000001"/>
    <x v="25"/>
    <x v="4"/>
    <x v="3"/>
  </r>
  <r>
    <x v="2540"/>
    <x v="1020"/>
    <d v="2015-06-27T00:00:00"/>
    <s v="Standard Class"/>
    <s v="EP-13915"/>
    <s v="Emily Phan"/>
    <x v="0"/>
    <x v="0"/>
    <x v="207"/>
    <x v="2"/>
    <n v="32725"/>
    <x v="0"/>
    <s v="TEC-PH-10001819"/>
    <s v="Technology"/>
    <s v="Phones"/>
    <x v="813"/>
    <n v="107.976"/>
    <n v="3"/>
    <x v="2"/>
    <n v="37.791600000000003"/>
    <x v="30"/>
    <x v="1"/>
    <x v="1"/>
  </r>
  <r>
    <x v="2541"/>
    <x v="200"/>
    <d v="2017-11-30T00:00:00"/>
    <s v="Standard Class"/>
    <s v="FG-14260"/>
    <s v="Frank Gastineau"/>
    <x v="2"/>
    <x v="0"/>
    <x v="20"/>
    <x v="15"/>
    <n v="10009"/>
    <x v="3"/>
    <s v="OFF-AP-10001962"/>
    <s v="Office Supplies"/>
    <s v="Appliances"/>
    <x v="1603"/>
    <n v="58.73"/>
    <n v="7"/>
    <x v="0"/>
    <n v="14.682499999999999"/>
    <x v="20"/>
    <x v="0"/>
    <x v="3"/>
  </r>
  <r>
    <x v="2541"/>
    <x v="200"/>
    <d v="2017-11-30T00:00:00"/>
    <s v="Standard Class"/>
    <s v="FG-14260"/>
    <s v="Frank Gastineau"/>
    <x v="2"/>
    <x v="0"/>
    <x v="20"/>
    <x v="15"/>
    <n v="10009"/>
    <x v="3"/>
    <s v="OFF-BI-10003364"/>
    <s v="Office Supplies"/>
    <s v="Binders"/>
    <x v="705"/>
    <n v="93.343999999999994"/>
    <n v="4"/>
    <x v="2"/>
    <n v="32.670400000000001"/>
    <x v="20"/>
    <x v="0"/>
    <x v="3"/>
  </r>
  <r>
    <x v="2542"/>
    <x v="248"/>
    <d v="2016-10-28T00:00:00"/>
    <s v="Standard Class"/>
    <s v="AB-10255"/>
    <s v="Alejandro Ballentine"/>
    <x v="2"/>
    <x v="0"/>
    <x v="4"/>
    <x v="4"/>
    <n v="98103"/>
    <x v="1"/>
    <s v="OFF-FA-10002983"/>
    <s v="Office Supplies"/>
    <s v="Fasteners"/>
    <x v="263"/>
    <n v="17.05"/>
    <n v="5"/>
    <x v="0"/>
    <n v="8.1839999999999993"/>
    <x v="27"/>
    <x v="2"/>
    <x v="0"/>
  </r>
  <r>
    <x v="2543"/>
    <x v="639"/>
    <d v="2015-12-19T00:00:00"/>
    <s v="Standard Class"/>
    <s v="RD-19480"/>
    <s v="Rick Duston"/>
    <x v="0"/>
    <x v="0"/>
    <x v="70"/>
    <x v="1"/>
    <n v="92105"/>
    <x v="1"/>
    <s v="OFF-BI-10002432"/>
    <s v="Office Supplies"/>
    <s v="Binders"/>
    <x v="875"/>
    <n v="8.0960000000000001"/>
    <n v="2"/>
    <x v="2"/>
    <n v="2.7324000000000002"/>
    <x v="19"/>
    <x v="4"/>
    <x v="1"/>
  </r>
  <r>
    <x v="2544"/>
    <x v="373"/>
    <d v="2016-11-17T00:00:00"/>
    <s v="Standard Class"/>
    <s v="TS-21430"/>
    <s v="Tom Stivers"/>
    <x v="1"/>
    <x v="0"/>
    <x v="268"/>
    <x v="26"/>
    <n v="73120"/>
    <x v="2"/>
    <s v="FUR-FU-10003096"/>
    <s v="Furniture"/>
    <s v="Furnishings"/>
    <x v="559"/>
    <n v="30.36"/>
    <n v="4"/>
    <x v="0"/>
    <n v="13.0548"/>
    <x v="7"/>
    <x v="0"/>
    <x v="0"/>
  </r>
  <r>
    <x v="2545"/>
    <x v="365"/>
    <d v="2017-10-05T00:00:00"/>
    <s v="Standard Class"/>
    <s v="JA-15970"/>
    <s v="Joseph Airdo"/>
    <x v="0"/>
    <x v="0"/>
    <x v="145"/>
    <x v="15"/>
    <n v="10550"/>
    <x v="3"/>
    <s v="OFF-EN-10001539"/>
    <s v="Office Supplies"/>
    <s v="Envelopes"/>
    <x v="153"/>
    <n v="23.34"/>
    <n v="3"/>
    <x v="0"/>
    <n v="10.969799999999999"/>
    <x v="25"/>
    <x v="8"/>
    <x v="3"/>
  </r>
  <r>
    <x v="2545"/>
    <x v="365"/>
    <d v="2017-10-05T00:00:00"/>
    <s v="Standard Class"/>
    <s v="JA-15970"/>
    <s v="Joseph Airdo"/>
    <x v="0"/>
    <x v="0"/>
    <x v="145"/>
    <x v="15"/>
    <n v="10550"/>
    <x v="3"/>
    <s v="OFF-PA-10004996"/>
    <s v="Office Supplies"/>
    <s v="Paper"/>
    <x v="1528"/>
    <n v="51.55"/>
    <n v="5"/>
    <x v="0"/>
    <n v="24.2285"/>
    <x v="25"/>
    <x v="8"/>
    <x v="3"/>
  </r>
  <r>
    <x v="2546"/>
    <x v="627"/>
    <d v="2015-11-12T00:00:00"/>
    <s v="Standard Class"/>
    <s v="SW-20455"/>
    <s v="Shaun Weien"/>
    <x v="0"/>
    <x v="0"/>
    <x v="8"/>
    <x v="1"/>
    <n v="94109"/>
    <x v="1"/>
    <s v="TEC-AC-10001956"/>
    <s v="Technology"/>
    <s v="Accessories"/>
    <x v="259"/>
    <n v="119.9"/>
    <n v="2"/>
    <x v="0"/>
    <n v="43.164000000000001"/>
    <x v="0"/>
    <x v="0"/>
    <x v="1"/>
  </r>
  <r>
    <x v="2547"/>
    <x v="178"/>
    <d v="2016-04-05T00:00:00"/>
    <s v="Standard Class"/>
    <s v="FP-14320"/>
    <s v="Frank Preis"/>
    <x v="0"/>
    <x v="0"/>
    <x v="20"/>
    <x v="15"/>
    <n v="10009"/>
    <x v="3"/>
    <s v="FUR-CH-10000454"/>
    <s v="Furniture"/>
    <s v="Chairs"/>
    <x v="1"/>
    <n v="1317.492"/>
    <n v="6"/>
    <x v="9"/>
    <n v="292.77600000000001"/>
    <x v="26"/>
    <x v="3"/>
    <x v="0"/>
  </r>
  <r>
    <x v="2547"/>
    <x v="178"/>
    <d v="2016-04-05T00:00:00"/>
    <s v="Standard Class"/>
    <s v="FP-14320"/>
    <s v="Frank Preis"/>
    <x v="0"/>
    <x v="0"/>
    <x v="20"/>
    <x v="15"/>
    <n v="10009"/>
    <x v="3"/>
    <s v="OFF-SU-10000946"/>
    <s v="Office Supplies"/>
    <s v="Supplies"/>
    <x v="327"/>
    <n v="63.84"/>
    <n v="8"/>
    <x v="0"/>
    <n v="18.5136"/>
    <x v="26"/>
    <x v="3"/>
    <x v="0"/>
  </r>
  <r>
    <x v="2547"/>
    <x v="178"/>
    <d v="2016-04-05T00:00:00"/>
    <s v="Standard Class"/>
    <s v="FP-14320"/>
    <s v="Frank Preis"/>
    <x v="0"/>
    <x v="0"/>
    <x v="20"/>
    <x v="15"/>
    <n v="10009"/>
    <x v="3"/>
    <s v="OFF-BI-10004140"/>
    <s v="Office Supplies"/>
    <s v="Binders"/>
    <x v="307"/>
    <n v="3.5920000000000001"/>
    <n v="1"/>
    <x v="2"/>
    <n v="1.1225000000000001"/>
    <x v="26"/>
    <x v="3"/>
    <x v="0"/>
  </r>
  <r>
    <x v="2548"/>
    <x v="62"/>
    <d v="2017-02-07T00:00:00"/>
    <s v="Standard Class"/>
    <s v="JL-15835"/>
    <s v="John Lee"/>
    <x v="0"/>
    <x v="0"/>
    <x v="1"/>
    <x v="1"/>
    <n v="90045"/>
    <x v="1"/>
    <s v="FUR-FU-10003039"/>
    <s v="Furniture"/>
    <s v="Furnishings"/>
    <x v="484"/>
    <n v="86.26"/>
    <n v="2"/>
    <x v="0"/>
    <n v="29.328399999999998"/>
    <x v="28"/>
    <x v="11"/>
    <x v="3"/>
  </r>
  <r>
    <x v="2548"/>
    <x v="62"/>
    <d v="2017-02-07T00:00:00"/>
    <s v="Standard Class"/>
    <s v="JL-15835"/>
    <s v="John Lee"/>
    <x v="0"/>
    <x v="0"/>
    <x v="1"/>
    <x v="1"/>
    <n v="90045"/>
    <x v="1"/>
    <s v="OFF-ST-10000464"/>
    <s v="Office Supplies"/>
    <s v="Storage"/>
    <x v="1144"/>
    <n v="139.04"/>
    <n v="4"/>
    <x v="0"/>
    <n v="38.931199999999997"/>
    <x v="28"/>
    <x v="11"/>
    <x v="3"/>
  </r>
  <r>
    <x v="2548"/>
    <x v="62"/>
    <d v="2017-02-07T00:00:00"/>
    <s v="Standard Class"/>
    <s v="JL-15835"/>
    <s v="John Lee"/>
    <x v="0"/>
    <x v="0"/>
    <x v="1"/>
    <x v="1"/>
    <n v="90045"/>
    <x v="1"/>
    <s v="OFF-AP-10000252"/>
    <s v="Office Supplies"/>
    <s v="Appliances"/>
    <x v="1251"/>
    <n v="46.8"/>
    <n v="4"/>
    <x v="0"/>
    <n v="16.38"/>
    <x v="28"/>
    <x v="11"/>
    <x v="3"/>
  </r>
  <r>
    <x v="2549"/>
    <x v="165"/>
    <d v="2017-12-31T00:00:00"/>
    <s v="Standard Class"/>
    <s v="JL-15175"/>
    <s v="James Lanier"/>
    <x v="2"/>
    <x v="0"/>
    <x v="432"/>
    <x v="16"/>
    <n v="85224"/>
    <x v="1"/>
    <s v="FUR-FU-10001731"/>
    <s v="Furniture"/>
    <s v="Furnishings"/>
    <x v="1556"/>
    <n v="8.5440000000000005"/>
    <n v="4"/>
    <x v="2"/>
    <n v="1.9224000000000001"/>
    <x v="16"/>
    <x v="4"/>
    <x v="3"/>
  </r>
  <r>
    <x v="2549"/>
    <x v="165"/>
    <d v="2017-12-31T00:00:00"/>
    <s v="Standard Class"/>
    <s v="JL-15175"/>
    <s v="James Lanier"/>
    <x v="2"/>
    <x v="0"/>
    <x v="432"/>
    <x v="16"/>
    <n v="85224"/>
    <x v="1"/>
    <s v="FUR-CH-10001394"/>
    <s v="Furniture"/>
    <s v="Chairs"/>
    <x v="654"/>
    <n v="842.37599999999998"/>
    <n v="3"/>
    <x v="2"/>
    <n v="105.297"/>
    <x v="16"/>
    <x v="4"/>
    <x v="3"/>
  </r>
  <r>
    <x v="2550"/>
    <x v="261"/>
    <d v="2014-06-21T00:00:00"/>
    <s v="Same Day"/>
    <s v="JG-15160"/>
    <s v="James Galang"/>
    <x v="0"/>
    <x v="0"/>
    <x v="85"/>
    <x v="15"/>
    <n v="11561"/>
    <x v="3"/>
    <s v="TEC-PH-10001578"/>
    <s v="Technology"/>
    <s v="Phones"/>
    <x v="1230"/>
    <n v="1214.8499999999999"/>
    <n v="3"/>
    <x v="0"/>
    <n v="352.30650000000003"/>
    <x v="30"/>
    <x v="1"/>
    <x v="2"/>
  </r>
  <r>
    <x v="2551"/>
    <x v="904"/>
    <d v="2017-03-10T00:00:00"/>
    <s v="Second Class"/>
    <s v="SH-19975"/>
    <s v="Sally Hughsby"/>
    <x v="1"/>
    <x v="0"/>
    <x v="8"/>
    <x v="1"/>
    <n v="94109"/>
    <x v="1"/>
    <s v="OFF-ST-10000675"/>
    <s v="Office Supplies"/>
    <s v="Storage"/>
    <x v="298"/>
    <n v="67.78"/>
    <n v="2"/>
    <x v="0"/>
    <n v="16.945"/>
    <x v="24"/>
    <x v="10"/>
    <x v="3"/>
  </r>
  <r>
    <x v="2552"/>
    <x v="145"/>
    <d v="2017-09-28T00:00:00"/>
    <s v="First Class"/>
    <s v="LS-17200"/>
    <s v="Luke Schmidt"/>
    <x v="1"/>
    <x v="0"/>
    <x v="433"/>
    <x v="37"/>
    <n v="59601"/>
    <x v="1"/>
    <s v="OFF-ST-10002352"/>
    <s v="Office Supplies"/>
    <s v="Storage"/>
    <x v="855"/>
    <n v="39.9"/>
    <n v="5"/>
    <x v="0"/>
    <n v="10.374000000000001"/>
    <x v="10"/>
    <x v="8"/>
    <x v="3"/>
  </r>
  <r>
    <x v="2553"/>
    <x v="479"/>
    <d v="2014-07-06T00:00:00"/>
    <s v="Standard Class"/>
    <s v="CS-11860"/>
    <s v="Cari Schnelling"/>
    <x v="0"/>
    <x v="0"/>
    <x v="20"/>
    <x v="15"/>
    <n v="10011"/>
    <x v="3"/>
    <s v="OFF-BI-10004528"/>
    <s v="Office Supplies"/>
    <s v="Binders"/>
    <x v="473"/>
    <n v="2.6880000000000002"/>
    <n v="1"/>
    <x v="2"/>
    <n v="0.84"/>
    <x v="17"/>
    <x v="1"/>
    <x v="2"/>
  </r>
  <r>
    <x v="2553"/>
    <x v="479"/>
    <d v="2014-07-06T00:00:00"/>
    <s v="Standard Class"/>
    <s v="CS-11860"/>
    <s v="Cari Schnelling"/>
    <x v="0"/>
    <x v="0"/>
    <x v="20"/>
    <x v="15"/>
    <n v="10011"/>
    <x v="3"/>
    <s v="OFF-AR-10001026"/>
    <s v="Office Supplies"/>
    <s v="Art"/>
    <x v="209"/>
    <n v="6.6"/>
    <n v="3"/>
    <x v="0"/>
    <n v="2.9039999999999999"/>
    <x v="17"/>
    <x v="1"/>
    <x v="2"/>
  </r>
  <r>
    <x v="2554"/>
    <x v="976"/>
    <d v="2015-08-08T00:00:00"/>
    <s v="First Class"/>
    <s v="KW-16570"/>
    <s v="Kelly Williams"/>
    <x v="0"/>
    <x v="0"/>
    <x v="434"/>
    <x v="25"/>
    <n v="63122"/>
    <x v="2"/>
    <s v="OFF-BI-10002215"/>
    <s v="Office Supplies"/>
    <s v="Binders"/>
    <x v="20"/>
    <n v="28.4"/>
    <n v="4"/>
    <x v="0"/>
    <n v="13.064"/>
    <x v="29"/>
    <x v="6"/>
    <x v="1"/>
  </r>
  <r>
    <x v="2554"/>
    <x v="976"/>
    <d v="2015-08-08T00:00:00"/>
    <s v="First Class"/>
    <s v="KW-16570"/>
    <s v="Kelly Williams"/>
    <x v="0"/>
    <x v="0"/>
    <x v="434"/>
    <x v="25"/>
    <n v="63122"/>
    <x v="2"/>
    <s v="FUR-FU-10000305"/>
    <s v="Furniture"/>
    <s v="Furnishings"/>
    <x v="1446"/>
    <n v="212.94"/>
    <n v="3"/>
    <x v="0"/>
    <n v="34.070399999999999"/>
    <x v="29"/>
    <x v="6"/>
    <x v="1"/>
  </r>
  <r>
    <x v="2555"/>
    <x v="160"/>
    <d v="2017-07-04T00:00:00"/>
    <s v="Second Class"/>
    <s v="GH-14410"/>
    <s v="Gary Hansen"/>
    <x v="2"/>
    <x v="0"/>
    <x v="22"/>
    <x v="10"/>
    <n v="60653"/>
    <x v="2"/>
    <s v="TEC-PH-10002584"/>
    <s v="Technology"/>
    <s v="Phones"/>
    <x v="1705"/>
    <n v="1001.5839999999999"/>
    <n v="2"/>
    <x v="2"/>
    <n v="125.19799999999999"/>
    <x v="17"/>
    <x v="1"/>
    <x v="3"/>
  </r>
  <r>
    <x v="2555"/>
    <x v="160"/>
    <d v="2017-07-04T00:00:00"/>
    <s v="Second Class"/>
    <s v="GH-14410"/>
    <s v="Gary Hansen"/>
    <x v="2"/>
    <x v="0"/>
    <x v="22"/>
    <x v="10"/>
    <n v="60653"/>
    <x v="2"/>
    <s v="FUR-CH-10000229"/>
    <s v="Furniture"/>
    <s v="Chairs"/>
    <x v="1621"/>
    <n v="569.05799999999999"/>
    <n v="3"/>
    <x v="4"/>
    <n v="-178.8468"/>
    <x v="17"/>
    <x v="1"/>
    <x v="3"/>
  </r>
  <r>
    <x v="2555"/>
    <x v="160"/>
    <d v="2017-07-04T00:00:00"/>
    <s v="Second Class"/>
    <s v="GH-14410"/>
    <s v="Gary Hansen"/>
    <x v="2"/>
    <x v="0"/>
    <x v="22"/>
    <x v="10"/>
    <n v="60653"/>
    <x v="2"/>
    <s v="FUR-FU-10003799"/>
    <s v="Furniture"/>
    <s v="Furnishings"/>
    <x v="90"/>
    <n v="14.224"/>
    <n v="2"/>
    <x v="7"/>
    <n v="-10.3124"/>
    <x v="17"/>
    <x v="1"/>
    <x v="3"/>
  </r>
  <r>
    <x v="2556"/>
    <x v="662"/>
    <d v="2015-10-30T00:00:00"/>
    <s v="Second Class"/>
    <s v="AG-10495"/>
    <s v="Andrew Gjertsen"/>
    <x v="1"/>
    <x v="0"/>
    <x v="97"/>
    <x v="16"/>
    <n v="85345"/>
    <x v="1"/>
    <s v="TEC-PH-10001700"/>
    <s v="Technology"/>
    <s v="Phones"/>
    <x v="195"/>
    <n v="105.584"/>
    <n v="2"/>
    <x v="2"/>
    <n v="9.2385999999999999"/>
    <x v="20"/>
    <x v="2"/>
    <x v="1"/>
  </r>
  <r>
    <x v="2556"/>
    <x v="662"/>
    <d v="2015-10-30T00:00:00"/>
    <s v="Second Class"/>
    <s v="AG-10495"/>
    <s v="Andrew Gjertsen"/>
    <x v="1"/>
    <x v="0"/>
    <x v="97"/>
    <x v="16"/>
    <n v="85345"/>
    <x v="1"/>
    <s v="TEC-PH-10001527"/>
    <s v="Technology"/>
    <s v="Phones"/>
    <x v="1285"/>
    <n v="68.72"/>
    <n v="2"/>
    <x v="2"/>
    <n v="-14.603"/>
    <x v="20"/>
    <x v="2"/>
    <x v="1"/>
  </r>
  <r>
    <x v="2557"/>
    <x v="1021"/>
    <d v="2014-08-05T00:00:00"/>
    <s v="Standard Class"/>
    <s v="TS-21430"/>
    <s v="Tom Stivers"/>
    <x v="1"/>
    <x v="0"/>
    <x v="4"/>
    <x v="4"/>
    <n v="98103"/>
    <x v="1"/>
    <s v="FUR-BO-10002916"/>
    <s v="Furniture"/>
    <s v="Bookcases"/>
    <x v="1515"/>
    <n v="1367.84"/>
    <n v="8"/>
    <x v="0"/>
    <n v="259.88959999999997"/>
    <x v="17"/>
    <x v="7"/>
    <x v="2"/>
  </r>
  <r>
    <x v="2558"/>
    <x v="741"/>
    <d v="2016-11-23T00:00:00"/>
    <s v="Second Class"/>
    <s v="AJ-10945"/>
    <s v="Ashley Jarboe"/>
    <x v="0"/>
    <x v="0"/>
    <x v="79"/>
    <x v="12"/>
    <n v="48180"/>
    <x v="2"/>
    <s v="FUR-CH-10000863"/>
    <s v="Furniture"/>
    <s v="Chairs"/>
    <x v="83"/>
    <n v="301.95999999999998"/>
    <n v="2"/>
    <x v="0"/>
    <n v="33.215600000000002"/>
    <x v="15"/>
    <x v="0"/>
    <x v="0"/>
  </r>
  <r>
    <x v="2559"/>
    <x v="380"/>
    <d v="2015-07-11T00:00:00"/>
    <s v="Standard Class"/>
    <s v="SJ-20215"/>
    <s v="Sarah Jordon"/>
    <x v="0"/>
    <x v="0"/>
    <x v="45"/>
    <x v="1"/>
    <n v="91104"/>
    <x v="1"/>
    <s v="FUR-CH-10003968"/>
    <s v="Furniture"/>
    <s v="Chairs"/>
    <x v="56"/>
    <n v="170.352"/>
    <n v="3"/>
    <x v="2"/>
    <n v="-17.0352"/>
    <x v="24"/>
    <x v="7"/>
    <x v="1"/>
  </r>
  <r>
    <x v="2560"/>
    <x v="849"/>
    <d v="2014-11-16T00:00:00"/>
    <s v="Standard Class"/>
    <s v="SC-20020"/>
    <s v="Sam Craven"/>
    <x v="0"/>
    <x v="0"/>
    <x v="297"/>
    <x v="12"/>
    <n v="48640"/>
    <x v="2"/>
    <s v="OFF-AR-10001149"/>
    <s v="Office Supplies"/>
    <s v="Art"/>
    <x v="1544"/>
    <n v="3.9"/>
    <n v="2"/>
    <x v="0"/>
    <n v="1.5209999999999999"/>
    <x v="13"/>
    <x v="0"/>
    <x v="2"/>
  </r>
  <r>
    <x v="2560"/>
    <x v="849"/>
    <d v="2014-11-16T00:00:00"/>
    <s v="Standard Class"/>
    <s v="SC-20020"/>
    <s v="Sam Craven"/>
    <x v="0"/>
    <x v="0"/>
    <x v="297"/>
    <x v="12"/>
    <n v="48640"/>
    <x v="2"/>
    <s v="OFF-PA-10000130"/>
    <s v="Office Supplies"/>
    <s v="Paper"/>
    <x v="1004"/>
    <n v="12.84"/>
    <n v="3"/>
    <x v="0"/>
    <n v="5.7779999999999996"/>
    <x v="13"/>
    <x v="0"/>
    <x v="2"/>
  </r>
  <r>
    <x v="2560"/>
    <x v="849"/>
    <d v="2014-11-16T00:00:00"/>
    <s v="Standard Class"/>
    <s v="SC-20020"/>
    <s v="Sam Craven"/>
    <x v="0"/>
    <x v="0"/>
    <x v="297"/>
    <x v="12"/>
    <n v="48640"/>
    <x v="2"/>
    <s v="OFF-PA-10002479"/>
    <s v="Office Supplies"/>
    <s v="Paper"/>
    <x v="219"/>
    <n v="15.84"/>
    <n v="3"/>
    <x v="0"/>
    <n v="7.1280000000000001"/>
    <x v="13"/>
    <x v="0"/>
    <x v="2"/>
  </r>
  <r>
    <x v="2560"/>
    <x v="849"/>
    <d v="2014-11-16T00:00:00"/>
    <s v="Standard Class"/>
    <s v="SC-20020"/>
    <s v="Sam Craven"/>
    <x v="0"/>
    <x v="0"/>
    <x v="297"/>
    <x v="12"/>
    <n v="48640"/>
    <x v="2"/>
    <s v="FUR-CH-10004997"/>
    <s v="Furniture"/>
    <s v="Chairs"/>
    <x v="499"/>
    <n v="563.94000000000005"/>
    <n v="3"/>
    <x v="0"/>
    <n v="112.788"/>
    <x v="13"/>
    <x v="0"/>
    <x v="2"/>
  </r>
  <r>
    <x v="2560"/>
    <x v="849"/>
    <d v="2014-11-16T00:00:00"/>
    <s v="Standard Class"/>
    <s v="SC-20020"/>
    <s v="Sam Craven"/>
    <x v="0"/>
    <x v="0"/>
    <x v="297"/>
    <x v="12"/>
    <n v="48640"/>
    <x v="2"/>
    <s v="OFF-ST-10004950"/>
    <s v="Office Supplies"/>
    <s v="Storage"/>
    <x v="1009"/>
    <n v="62.94"/>
    <n v="3"/>
    <x v="0"/>
    <n v="11.958600000000001"/>
    <x v="13"/>
    <x v="0"/>
    <x v="2"/>
  </r>
  <r>
    <x v="2560"/>
    <x v="849"/>
    <d v="2014-11-16T00:00:00"/>
    <s v="Standard Class"/>
    <s v="SC-20020"/>
    <s v="Sam Craven"/>
    <x v="0"/>
    <x v="0"/>
    <x v="297"/>
    <x v="12"/>
    <n v="48640"/>
    <x v="2"/>
    <s v="OFF-ST-10001490"/>
    <s v="Office Supplies"/>
    <s v="Storage"/>
    <x v="518"/>
    <n v="535.41"/>
    <n v="3"/>
    <x v="0"/>
    <n v="160.62299999999999"/>
    <x v="13"/>
    <x v="0"/>
    <x v="2"/>
  </r>
  <r>
    <x v="2561"/>
    <x v="1022"/>
    <d v="2016-05-29T00:00:00"/>
    <s v="Second Class"/>
    <s v="LA-16780"/>
    <s v="Laura Armstrong"/>
    <x v="1"/>
    <x v="0"/>
    <x v="66"/>
    <x v="12"/>
    <n v="48205"/>
    <x v="2"/>
    <s v="FUR-CH-10002024"/>
    <s v="Furniture"/>
    <s v="Chairs"/>
    <x v="483"/>
    <n v="3504.9"/>
    <n v="5"/>
    <x v="0"/>
    <n v="700.98"/>
    <x v="8"/>
    <x v="5"/>
    <x v="0"/>
  </r>
  <r>
    <x v="2561"/>
    <x v="1022"/>
    <d v="2016-05-29T00:00:00"/>
    <s v="Second Class"/>
    <s v="LA-16780"/>
    <s v="Laura Armstrong"/>
    <x v="1"/>
    <x v="0"/>
    <x v="66"/>
    <x v="12"/>
    <n v="48205"/>
    <x v="2"/>
    <s v="OFF-PA-10001790"/>
    <s v="Office Supplies"/>
    <s v="Paper"/>
    <x v="694"/>
    <n v="144.12"/>
    <n v="3"/>
    <x v="0"/>
    <n v="69.177599999999998"/>
    <x v="8"/>
    <x v="5"/>
    <x v="0"/>
  </r>
  <r>
    <x v="2561"/>
    <x v="1022"/>
    <d v="2016-05-29T00:00:00"/>
    <s v="Second Class"/>
    <s v="LA-16780"/>
    <s v="Laura Armstrong"/>
    <x v="1"/>
    <x v="0"/>
    <x v="66"/>
    <x v="12"/>
    <n v="48205"/>
    <x v="2"/>
    <s v="OFF-PA-10000994"/>
    <s v="Office Supplies"/>
    <s v="Paper"/>
    <x v="913"/>
    <n v="314.55"/>
    <n v="3"/>
    <x v="0"/>
    <n v="150.98400000000001"/>
    <x v="8"/>
    <x v="5"/>
    <x v="0"/>
  </r>
  <r>
    <x v="2562"/>
    <x v="936"/>
    <d v="2015-03-10T00:00:00"/>
    <s v="First Class"/>
    <s v="FC-14335"/>
    <s v="Fred Chung"/>
    <x v="1"/>
    <x v="0"/>
    <x v="206"/>
    <x v="22"/>
    <n v="81001"/>
    <x v="1"/>
    <s v="OFF-AR-10002399"/>
    <s v="Office Supplies"/>
    <s v="Art"/>
    <x v="319"/>
    <n v="3.4079999999999999"/>
    <n v="1"/>
    <x v="2"/>
    <n v="0.89459999999999995"/>
    <x v="0"/>
    <x v="10"/>
    <x v="1"/>
  </r>
  <r>
    <x v="2563"/>
    <x v="15"/>
    <d v="2017-10-24T00:00:00"/>
    <s v="Standard Class"/>
    <s v="CA-12265"/>
    <s v="Christina Anderson"/>
    <x v="0"/>
    <x v="0"/>
    <x v="435"/>
    <x v="5"/>
    <n v="76706"/>
    <x v="2"/>
    <s v="OFF-BI-10002799"/>
    <s v="Office Supplies"/>
    <s v="Binders"/>
    <x v="1459"/>
    <n v="2.0720000000000001"/>
    <n v="2"/>
    <x v="3"/>
    <n v="-3.5224000000000002"/>
    <x v="12"/>
    <x v="2"/>
    <x v="3"/>
  </r>
  <r>
    <x v="2563"/>
    <x v="15"/>
    <d v="2017-10-24T00:00:00"/>
    <s v="Standard Class"/>
    <s v="CA-12265"/>
    <s v="Christina Anderson"/>
    <x v="0"/>
    <x v="0"/>
    <x v="435"/>
    <x v="5"/>
    <n v="76706"/>
    <x v="2"/>
    <s v="FUR-BO-10004360"/>
    <s v="Furniture"/>
    <s v="Bookcases"/>
    <x v="1617"/>
    <n v="328.39920000000001"/>
    <n v="3"/>
    <x v="8"/>
    <n v="-91.758600000000001"/>
    <x v="12"/>
    <x v="2"/>
    <x v="3"/>
  </r>
  <r>
    <x v="2564"/>
    <x v="732"/>
    <d v="2016-11-08T00:00:00"/>
    <s v="First Class"/>
    <s v="JH-15985"/>
    <s v="Joseph Holt"/>
    <x v="0"/>
    <x v="0"/>
    <x v="8"/>
    <x v="1"/>
    <n v="94109"/>
    <x v="1"/>
    <s v="OFF-BI-10002082"/>
    <s v="Office Supplies"/>
    <s v="Binders"/>
    <x v="1182"/>
    <n v="53.247999999999998"/>
    <n v="2"/>
    <x v="2"/>
    <n v="19.968"/>
    <x v="5"/>
    <x v="0"/>
    <x v="0"/>
  </r>
  <r>
    <x v="2565"/>
    <x v="482"/>
    <d v="2016-12-30T00:00:00"/>
    <s v="Standard Class"/>
    <s v="AJ-10795"/>
    <s v="Anthony Johnson"/>
    <x v="1"/>
    <x v="0"/>
    <x v="20"/>
    <x v="15"/>
    <n v="10024"/>
    <x v="3"/>
    <s v="OFF-BI-10004967"/>
    <s v="Office Supplies"/>
    <s v="Binders"/>
    <x v="256"/>
    <n v="4.992"/>
    <n v="3"/>
    <x v="2"/>
    <n v="1.6848000000000001"/>
    <x v="20"/>
    <x v="4"/>
    <x v="0"/>
  </r>
  <r>
    <x v="2566"/>
    <x v="657"/>
    <d v="2015-04-19T00:00:00"/>
    <s v="Standard Class"/>
    <s v="BT-11395"/>
    <s v="Bill Tyler"/>
    <x v="1"/>
    <x v="0"/>
    <x v="1"/>
    <x v="1"/>
    <n v="90036"/>
    <x v="1"/>
    <s v="FUR-FU-10004973"/>
    <s v="Furniture"/>
    <s v="Furnishings"/>
    <x v="1143"/>
    <n v="37.68"/>
    <n v="2"/>
    <x v="0"/>
    <n v="15.8256"/>
    <x v="7"/>
    <x v="3"/>
    <x v="1"/>
  </r>
  <r>
    <x v="2566"/>
    <x v="657"/>
    <d v="2015-04-19T00:00:00"/>
    <s v="Standard Class"/>
    <s v="BT-11395"/>
    <s v="Bill Tyler"/>
    <x v="1"/>
    <x v="0"/>
    <x v="1"/>
    <x v="1"/>
    <n v="90036"/>
    <x v="1"/>
    <s v="TEC-PH-10003645"/>
    <s v="Technology"/>
    <s v="Phones"/>
    <x v="297"/>
    <n v="258.57600000000002"/>
    <n v="2"/>
    <x v="2"/>
    <n v="19.3932"/>
    <x v="7"/>
    <x v="3"/>
    <x v="1"/>
  </r>
  <r>
    <x v="2566"/>
    <x v="657"/>
    <d v="2015-04-19T00:00:00"/>
    <s v="Standard Class"/>
    <s v="BT-11395"/>
    <s v="Bill Tyler"/>
    <x v="1"/>
    <x v="0"/>
    <x v="1"/>
    <x v="1"/>
    <n v="90036"/>
    <x v="1"/>
    <s v="OFF-AP-10004980"/>
    <s v="Office Supplies"/>
    <s v="Appliances"/>
    <x v="976"/>
    <n v="75.84"/>
    <n v="2"/>
    <x v="0"/>
    <n v="29.5776"/>
    <x v="7"/>
    <x v="3"/>
    <x v="1"/>
  </r>
  <r>
    <x v="2567"/>
    <x v="510"/>
    <d v="2017-09-15T00:00:00"/>
    <s v="First Class"/>
    <s v="DJ-13510"/>
    <s v="Don Jones"/>
    <x v="1"/>
    <x v="0"/>
    <x v="383"/>
    <x v="34"/>
    <n v="2895"/>
    <x v="3"/>
    <s v="OFF-PA-10003797"/>
    <s v="Office Supplies"/>
    <s v="Paper"/>
    <x v="1710"/>
    <n v="45.36"/>
    <n v="7"/>
    <x v="0"/>
    <n v="21.7728"/>
    <x v="1"/>
    <x v="8"/>
    <x v="3"/>
  </r>
  <r>
    <x v="2567"/>
    <x v="510"/>
    <d v="2017-09-15T00:00:00"/>
    <s v="First Class"/>
    <s v="DJ-13510"/>
    <s v="Don Jones"/>
    <x v="1"/>
    <x v="0"/>
    <x v="383"/>
    <x v="34"/>
    <n v="2895"/>
    <x v="3"/>
    <s v="OFF-BI-10003707"/>
    <s v="Office Supplies"/>
    <s v="Binders"/>
    <x v="784"/>
    <n v="45.78"/>
    <n v="3"/>
    <x v="0"/>
    <n v="22.89"/>
    <x v="1"/>
    <x v="8"/>
    <x v="3"/>
  </r>
  <r>
    <x v="2568"/>
    <x v="241"/>
    <d v="2017-09-27T00:00:00"/>
    <s v="First Class"/>
    <s v="AG-10675"/>
    <s v="Anna Gayman"/>
    <x v="0"/>
    <x v="0"/>
    <x v="38"/>
    <x v="32"/>
    <n v="31907"/>
    <x v="0"/>
    <s v="OFF-ST-10000885"/>
    <s v="Office Supplies"/>
    <s v="Storage"/>
    <x v="1666"/>
    <n v="40.29"/>
    <n v="3"/>
    <x v="0"/>
    <n v="10.0725"/>
    <x v="16"/>
    <x v="8"/>
    <x v="3"/>
  </r>
  <r>
    <x v="2568"/>
    <x v="241"/>
    <d v="2017-09-27T00:00:00"/>
    <s v="First Class"/>
    <s v="AG-10675"/>
    <s v="Anna Gayman"/>
    <x v="0"/>
    <x v="0"/>
    <x v="38"/>
    <x v="32"/>
    <n v="31907"/>
    <x v="0"/>
    <s v="OFF-BI-10002827"/>
    <s v="Office Supplies"/>
    <s v="Binders"/>
    <x v="554"/>
    <n v="38.71"/>
    <n v="7"/>
    <x v="0"/>
    <n v="17.8066"/>
    <x v="16"/>
    <x v="8"/>
    <x v="3"/>
  </r>
  <r>
    <x v="2569"/>
    <x v="998"/>
    <d v="2015-10-15T00:00:00"/>
    <s v="Standard Class"/>
    <s v="JD-15790"/>
    <s v="John Dryer"/>
    <x v="0"/>
    <x v="0"/>
    <x v="108"/>
    <x v="2"/>
    <n v="32216"/>
    <x v="0"/>
    <s v="OFF-ST-10004459"/>
    <s v="Office Supplies"/>
    <s v="Storage"/>
    <x v="459"/>
    <n v="1801.6320000000001"/>
    <n v="6"/>
    <x v="2"/>
    <n v="-337.80599999999998"/>
    <x v="13"/>
    <x v="2"/>
    <x v="1"/>
  </r>
  <r>
    <x v="2570"/>
    <x v="154"/>
    <d v="2015-12-03T00:00:00"/>
    <s v="Standard Class"/>
    <s v="EH-14125"/>
    <s v="Eugene Hildebrand"/>
    <x v="2"/>
    <x v="0"/>
    <x v="10"/>
    <x v="9"/>
    <n v="19140"/>
    <x v="3"/>
    <s v="TEC-PH-10002789"/>
    <s v="Technology"/>
    <s v="Phones"/>
    <x v="1586"/>
    <n v="748.75199999999995"/>
    <n v="8"/>
    <x v="10"/>
    <n v="-162.2296"/>
    <x v="8"/>
    <x v="0"/>
    <x v="1"/>
  </r>
  <r>
    <x v="2571"/>
    <x v="1023"/>
    <d v="2015-09-18T00:00:00"/>
    <s v="Standard Class"/>
    <s v="ZC-21910"/>
    <s v="Zuschuss Carroll"/>
    <x v="0"/>
    <x v="0"/>
    <x v="38"/>
    <x v="14"/>
    <n v="47201"/>
    <x v="2"/>
    <s v="TEC-AC-10001314"/>
    <s v="Technology"/>
    <s v="Accessories"/>
    <x v="952"/>
    <n v="199.96"/>
    <n v="4"/>
    <x v="0"/>
    <n v="15.9968"/>
    <x v="7"/>
    <x v="8"/>
    <x v="1"/>
  </r>
  <r>
    <x v="2571"/>
    <x v="1023"/>
    <d v="2015-09-18T00:00:00"/>
    <s v="Standard Class"/>
    <s v="ZC-21910"/>
    <s v="Zuschuss Carroll"/>
    <x v="0"/>
    <x v="0"/>
    <x v="38"/>
    <x v="14"/>
    <n v="47201"/>
    <x v="2"/>
    <s v="FUR-CH-10000015"/>
    <s v="Furniture"/>
    <s v="Chairs"/>
    <x v="378"/>
    <n v="1516.2"/>
    <n v="7"/>
    <x v="0"/>
    <n v="394.21199999999999"/>
    <x v="7"/>
    <x v="8"/>
    <x v="1"/>
  </r>
  <r>
    <x v="2572"/>
    <x v="237"/>
    <d v="2017-11-18T00:00:00"/>
    <s v="Standard Class"/>
    <s v="XP-21865"/>
    <s v="Xylona Preis"/>
    <x v="0"/>
    <x v="0"/>
    <x v="45"/>
    <x v="5"/>
    <n v="77506"/>
    <x v="2"/>
    <s v="TEC-AC-10004855"/>
    <s v="Technology"/>
    <s v="Accessories"/>
    <x v="1056"/>
    <n v="167.952"/>
    <n v="6"/>
    <x v="2"/>
    <n v="-27.292200000000001"/>
    <x v="19"/>
    <x v="0"/>
    <x v="3"/>
  </r>
  <r>
    <x v="2572"/>
    <x v="237"/>
    <d v="2017-11-18T00:00:00"/>
    <s v="Standard Class"/>
    <s v="XP-21865"/>
    <s v="Xylona Preis"/>
    <x v="0"/>
    <x v="0"/>
    <x v="45"/>
    <x v="5"/>
    <n v="77506"/>
    <x v="2"/>
    <s v="OFF-AR-10003582"/>
    <s v="Office Supplies"/>
    <s v="Art"/>
    <x v="1460"/>
    <n v="45.04"/>
    <n v="2"/>
    <x v="2"/>
    <n v="4.5039999999999996"/>
    <x v="19"/>
    <x v="0"/>
    <x v="3"/>
  </r>
  <r>
    <x v="2573"/>
    <x v="1024"/>
    <d v="2017-05-09T00:00:00"/>
    <s v="Standard Class"/>
    <s v="DK-12985"/>
    <s v="Darren Koutras"/>
    <x v="0"/>
    <x v="0"/>
    <x v="8"/>
    <x v="1"/>
    <n v="94122"/>
    <x v="1"/>
    <s v="OFF-EN-10003448"/>
    <s v="Office Supplies"/>
    <s v="Envelopes"/>
    <x v="1711"/>
    <n v="23.16"/>
    <n v="2"/>
    <x v="0"/>
    <n v="11.58"/>
    <x v="5"/>
    <x v="5"/>
    <x v="3"/>
  </r>
  <r>
    <x v="2574"/>
    <x v="683"/>
    <d v="2014-12-01T00:00:00"/>
    <s v="Second Class"/>
    <s v="CS-12250"/>
    <s v="Chris Selesnick"/>
    <x v="1"/>
    <x v="0"/>
    <x v="29"/>
    <x v="20"/>
    <n v="29203"/>
    <x v="0"/>
    <s v="FUR-FU-10003773"/>
    <s v="Furniture"/>
    <s v="Furnishings"/>
    <x v="125"/>
    <n v="397.6"/>
    <n v="5"/>
    <x v="0"/>
    <n v="43.735999999999997"/>
    <x v="22"/>
    <x v="0"/>
    <x v="2"/>
  </r>
  <r>
    <x v="2574"/>
    <x v="683"/>
    <d v="2014-12-01T00:00:00"/>
    <s v="Second Class"/>
    <s v="CS-12250"/>
    <s v="Chris Selesnick"/>
    <x v="1"/>
    <x v="0"/>
    <x v="29"/>
    <x v="20"/>
    <n v="29203"/>
    <x v="0"/>
    <s v="OFF-PA-10001363"/>
    <s v="Office Supplies"/>
    <s v="Paper"/>
    <x v="1625"/>
    <n v="85.96"/>
    <n v="7"/>
    <x v="0"/>
    <n v="40.401200000000003"/>
    <x v="22"/>
    <x v="0"/>
    <x v="2"/>
  </r>
  <r>
    <x v="2574"/>
    <x v="683"/>
    <d v="2014-12-01T00:00:00"/>
    <s v="Second Class"/>
    <s v="CS-12250"/>
    <s v="Chris Selesnick"/>
    <x v="1"/>
    <x v="0"/>
    <x v="29"/>
    <x v="20"/>
    <n v="29203"/>
    <x v="0"/>
    <s v="OFF-AR-10004757"/>
    <s v="Office Supplies"/>
    <s v="Art"/>
    <x v="346"/>
    <n v="13.12"/>
    <n v="4"/>
    <x v="0"/>
    <n v="4.3296000000000001"/>
    <x v="22"/>
    <x v="0"/>
    <x v="2"/>
  </r>
  <r>
    <x v="2574"/>
    <x v="683"/>
    <d v="2014-12-01T00:00:00"/>
    <s v="Second Class"/>
    <s v="CS-12250"/>
    <s v="Chris Selesnick"/>
    <x v="1"/>
    <x v="0"/>
    <x v="29"/>
    <x v="20"/>
    <n v="29203"/>
    <x v="0"/>
    <s v="OFF-BI-10000309"/>
    <s v="Office Supplies"/>
    <s v="Binders"/>
    <x v="338"/>
    <n v="45.66"/>
    <n v="3"/>
    <x v="0"/>
    <n v="22.3734"/>
    <x v="22"/>
    <x v="0"/>
    <x v="2"/>
  </r>
  <r>
    <x v="2575"/>
    <x v="1025"/>
    <d v="2014-05-15T00:00:00"/>
    <s v="Standard Class"/>
    <s v="AI-10855"/>
    <s v="Arianne Irving"/>
    <x v="0"/>
    <x v="0"/>
    <x v="239"/>
    <x v="4"/>
    <n v="98031"/>
    <x v="1"/>
    <s v="OFF-EN-10001434"/>
    <s v="Office Supplies"/>
    <s v="Envelopes"/>
    <x v="439"/>
    <n v="158.13"/>
    <n v="3"/>
    <x v="0"/>
    <n v="77.483699999999999"/>
    <x v="13"/>
    <x v="5"/>
    <x v="2"/>
  </r>
  <r>
    <x v="2575"/>
    <x v="1025"/>
    <d v="2014-05-15T00:00:00"/>
    <s v="Standard Class"/>
    <s v="AI-10855"/>
    <s v="Arianne Irving"/>
    <x v="0"/>
    <x v="0"/>
    <x v="239"/>
    <x v="4"/>
    <n v="98031"/>
    <x v="1"/>
    <s v="TEC-PH-10003988"/>
    <s v="Technology"/>
    <s v="Phones"/>
    <x v="47"/>
    <n v="43.6"/>
    <n v="5"/>
    <x v="2"/>
    <n v="4.3600000000000003"/>
    <x v="13"/>
    <x v="5"/>
    <x v="2"/>
  </r>
  <r>
    <x v="2576"/>
    <x v="840"/>
    <d v="2016-03-08T00:00:00"/>
    <s v="Standard Class"/>
    <s v="AA-10315"/>
    <s v="Alex Avila"/>
    <x v="0"/>
    <x v="0"/>
    <x v="171"/>
    <x v="5"/>
    <n v="78664"/>
    <x v="2"/>
    <s v="OFF-SU-10000151"/>
    <s v="Office Supplies"/>
    <s v="Supplies"/>
    <x v="1345"/>
    <n v="3930.0720000000001"/>
    <n v="3"/>
    <x v="2"/>
    <n v="-786.01440000000002"/>
    <x v="21"/>
    <x v="10"/>
    <x v="0"/>
  </r>
  <r>
    <x v="2576"/>
    <x v="840"/>
    <d v="2016-03-08T00:00:00"/>
    <s v="Standard Class"/>
    <s v="AA-10315"/>
    <s v="Alex Avila"/>
    <x v="0"/>
    <x v="0"/>
    <x v="171"/>
    <x v="5"/>
    <n v="78664"/>
    <x v="2"/>
    <s v="OFF-FA-10001332"/>
    <s v="Office Supplies"/>
    <s v="Fasteners"/>
    <x v="1570"/>
    <n v="2.3039999999999998"/>
    <n v="1"/>
    <x v="2"/>
    <n v="0.77759999999999996"/>
    <x v="21"/>
    <x v="10"/>
    <x v="0"/>
  </r>
  <r>
    <x v="2576"/>
    <x v="840"/>
    <d v="2016-03-08T00:00:00"/>
    <s v="Standard Class"/>
    <s v="AA-10315"/>
    <s v="Alex Avila"/>
    <x v="0"/>
    <x v="0"/>
    <x v="171"/>
    <x v="5"/>
    <n v="78664"/>
    <x v="2"/>
    <s v="TEC-PH-10000895"/>
    <s v="Technology"/>
    <s v="Phones"/>
    <x v="1137"/>
    <n v="431.976"/>
    <n v="3"/>
    <x v="2"/>
    <n v="32.398200000000003"/>
    <x v="21"/>
    <x v="10"/>
    <x v="0"/>
  </r>
  <r>
    <x v="2576"/>
    <x v="840"/>
    <d v="2016-03-08T00:00:00"/>
    <s v="Standard Class"/>
    <s v="AA-10315"/>
    <s v="Alex Avila"/>
    <x v="0"/>
    <x v="0"/>
    <x v="171"/>
    <x v="5"/>
    <n v="78664"/>
    <x v="2"/>
    <s v="TEC-AC-10002857"/>
    <s v="Technology"/>
    <s v="Accessories"/>
    <x v="540"/>
    <n v="41.72"/>
    <n v="7"/>
    <x v="2"/>
    <n v="5.7365000000000004"/>
    <x v="21"/>
    <x v="10"/>
    <x v="0"/>
  </r>
  <r>
    <x v="2577"/>
    <x v="762"/>
    <d v="2015-08-19T00:00:00"/>
    <s v="Standard Class"/>
    <s v="RE-19450"/>
    <s v="Richard Eichhorn"/>
    <x v="0"/>
    <x v="0"/>
    <x v="182"/>
    <x v="1"/>
    <n v="94601"/>
    <x v="1"/>
    <s v="FUR-FU-10004018"/>
    <s v="Furniture"/>
    <s v="Furnishings"/>
    <x v="936"/>
    <n v="104.23"/>
    <n v="7"/>
    <x v="0"/>
    <n v="28.142099999999999"/>
    <x v="4"/>
    <x v="6"/>
    <x v="1"/>
  </r>
  <r>
    <x v="2577"/>
    <x v="762"/>
    <d v="2015-08-19T00:00:00"/>
    <s v="Standard Class"/>
    <s v="RE-19450"/>
    <s v="Richard Eichhorn"/>
    <x v="0"/>
    <x v="0"/>
    <x v="182"/>
    <x v="1"/>
    <n v="94601"/>
    <x v="1"/>
    <s v="OFF-ST-10003638"/>
    <s v="Office Supplies"/>
    <s v="Storage"/>
    <x v="1231"/>
    <n v="70.260000000000005"/>
    <n v="3"/>
    <x v="0"/>
    <n v="18.970199999999998"/>
    <x v="4"/>
    <x v="6"/>
    <x v="1"/>
  </r>
  <r>
    <x v="2578"/>
    <x v="811"/>
    <d v="2015-09-18T00:00:00"/>
    <s v="Standard Class"/>
    <s v="TM-21010"/>
    <s v="Tamara Manning"/>
    <x v="0"/>
    <x v="0"/>
    <x v="109"/>
    <x v="15"/>
    <n v="13021"/>
    <x v="3"/>
    <s v="OFF-AR-10004685"/>
    <s v="Office Supplies"/>
    <s v="Art"/>
    <x v="183"/>
    <n v="9.26"/>
    <n v="2"/>
    <x v="0"/>
    <n v="3.0558000000000001"/>
    <x v="1"/>
    <x v="8"/>
    <x v="1"/>
  </r>
  <r>
    <x v="2578"/>
    <x v="811"/>
    <d v="2015-09-18T00:00:00"/>
    <s v="Standard Class"/>
    <s v="TM-21010"/>
    <s v="Tamara Manning"/>
    <x v="0"/>
    <x v="0"/>
    <x v="109"/>
    <x v="15"/>
    <n v="13021"/>
    <x v="3"/>
    <s v="OFF-ST-10001713"/>
    <s v="Office Supplies"/>
    <s v="Storage"/>
    <x v="45"/>
    <n v="105.98"/>
    <n v="2"/>
    <x v="0"/>
    <n v="4.2392000000000003"/>
    <x v="1"/>
    <x v="8"/>
    <x v="1"/>
  </r>
  <r>
    <x v="2578"/>
    <x v="811"/>
    <d v="2015-09-18T00:00:00"/>
    <s v="Standard Class"/>
    <s v="TM-21010"/>
    <s v="Tamara Manning"/>
    <x v="0"/>
    <x v="0"/>
    <x v="109"/>
    <x v="15"/>
    <n v="13021"/>
    <x v="3"/>
    <s v="OFF-FA-10000490"/>
    <s v="Office Supplies"/>
    <s v="Fasteners"/>
    <x v="310"/>
    <n v="1.24"/>
    <n v="1"/>
    <x v="0"/>
    <n v="0.58279999999999998"/>
    <x v="1"/>
    <x v="8"/>
    <x v="1"/>
  </r>
  <r>
    <x v="2578"/>
    <x v="811"/>
    <d v="2015-09-18T00:00:00"/>
    <s v="Standard Class"/>
    <s v="TM-21010"/>
    <s v="Tamara Manning"/>
    <x v="0"/>
    <x v="0"/>
    <x v="109"/>
    <x v="15"/>
    <n v="13021"/>
    <x v="3"/>
    <s v="OFF-LA-10002043"/>
    <s v="Office Supplies"/>
    <s v="Labels"/>
    <x v="255"/>
    <n v="20.7"/>
    <n v="2"/>
    <x v="0"/>
    <n v="9.9359999999999999"/>
    <x v="1"/>
    <x v="8"/>
    <x v="1"/>
  </r>
  <r>
    <x v="2578"/>
    <x v="811"/>
    <d v="2015-09-18T00:00:00"/>
    <s v="Standard Class"/>
    <s v="TM-21010"/>
    <s v="Tamara Manning"/>
    <x v="0"/>
    <x v="0"/>
    <x v="109"/>
    <x v="15"/>
    <n v="13021"/>
    <x v="3"/>
    <s v="OFF-PA-10002464"/>
    <s v="Office Supplies"/>
    <s v="Paper"/>
    <x v="1002"/>
    <n v="28.9"/>
    <n v="5"/>
    <x v="0"/>
    <n v="14.161"/>
    <x v="1"/>
    <x v="8"/>
    <x v="1"/>
  </r>
  <r>
    <x v="2578"/>
    <x v="811"/>
    <d v="2015-09-18T00:00:00"/>
    <s v="Standard Class"/>
    <s v="TM-21010"/>
    <s v="Tamara Manning"/>
    <x v="0"/>
    <x v="0"/>
    <x v="109"/>
    <x v="15"/>
    <n v="13021"/>
    <x v="3"/>
    <s v="OFF-EN-10002504"/>
    <s v="Office Supplies"/>
    <s v="Envelopes"/>
    <x v="113"/>
    <n v="27.18"/>
    <n v="1"/>
    <x v="0"/>
    <n v="12.7746"/>
    <x v="1"/>
    <x v="8"/>
    <x v="1"/>
  </r>
  <r>
    <x v="2579"/>
    <x v="1026"/>
    <d v="2015-01-18T00:00:00"/>
    <s v="Standard Class"/>
    <s v="YS-21880"/>
    <s v="Yana Sorensen"/>
    <x v="1"/>
    <x v="0"/>
    <x v="46"/>
    <x v="13"/>
    <n v="19711"/>
    <x v="3"/>
    <s v="OFF-ST-10002615"/>
    <s v="Office Supplies"/>
    <s v="Storage"/>
    <x v="1436"/>
    <n v="465.18"/>
    <n v="3"/>
    <x v="0"/>
    <n v="120.9468"/>
    <x v="1"/>
    <x v="9"/>
    <x v="1"/>
  </r>
  <r>
    <x v="2580"/>
    <x v="793"/>
    <d v="2015-05-16T00:00:00"/>
    <s v="Second Class"/>
    <s v="AZ-10750"/>
    <s v="Annie Zypern"/>
    <x v="0"/>
    <x v="0"/>
    <x v="20"/>
    <x v="15"/>
    <n v="10024"/>
    <x v="3"/>
    <s v="OFF-ST-10004258"/>
    <s v="Office Supplies"/>
    <s v="Storage"/>
    <x v="761"/>
    <n v="36.630000000000003"/>
    <n v="3"/>
    <x v="0"/>
    <n v="9.8901000000000003"/>
    <x v="1"/>
    <x v="5"/>
    <x v="1"/>
  </r>
  <r>
    <x v="2581"/>
    <x v="182"/>
    <d v="2016-09-26T00:00:00"/>
    <s v="Same Day"/>
    <s v="CM-12445"/>
    <s v="Chuck Magee"/>
    <x v="0"/>
    <x v="0"/>
    <x v="56"/>
    <x v="1"/>
    <n v="92374"/>
    <x v="1"/>
    <s v="OFF-ST-10004507"/>
    <s v="Office Supplies"/>
    <s v="Storage"/>
    <x v="457"/>
    <n v="51.45"/>
    <n v="3"/>
    <x v="0"/>
    <n v="13.891500000000001"/>
    <x v="20"/>
    <x v="8"/>
    <x v="0"/>
  </r>
  <r>
    <x v="2581"/>
    <x v="182"/>
    <d v="2016-09-26T00:00:00"/>
    <s v="Same Day"/>
    <s v="CM-12445"/>
    <s v="Chuck Magee"/>
    <x v="0"/>
    <x v="0"/>
    <x v="56"/>
    <x v="1"/>
    <n v="92374"/>
    <x v="1"/>
    <s v="OFF-LA-10000262"/>
    <s v="Office Supplies"/>
    <s v="Labels"/>
    <x v="941"/>
    <n v="7.83"/>
    <n v="3"/>
    <x v="0"/>
    <n v="3.6017999999999999"/>
    <x v="20"/>
    <x v="8"/>
    <x v="0"/>
  </r>
  <r>
    <x v="2581"/>
    <x v="182"/>
    <d v="2016-09-26T00:00:00"/>
    <s v="Same Day"/>
    <s v="CM-12445"/>
    <s v="Chuck Magee"/>
    <x v="0"/>
    <x v="0"/>
    <x v="56"/>
    <x v="1"/>
    <n v="92374"/>
    <x v="1"/>
    <s v="OFF-AR-10002445"/>
    <s v="Office Supplies"/>
    <s v="Art"/>
    <x v="1646"/>
    <n v="35.4"/>
    <n v="5"/>
    <x v="0"/>
    <n v="13.452"/>
    <x v="20"/>
    <x v="8"/>
    <x v="0"/>
  </r>
  <r>
    <x v="2581"/>
    <x v="182"/>
    <d v="2016-09-26T00:00:00"/>
    <s v="Same Day"/>
    <s v="CM-12445"/>
    <s v="Chuck Magee"/>
    <x v="0"/>
    <x v="0"/>
    <x v="56"/>
    <x v="1"/>
    <n v="92374"/>
    <x v="1"/>
    <s v="OFF-PA-10001667"/>
    <s v="Office Supplies"/>
    <s v="Paper"/>
    <x v="458"/>
    <n v="29.9"/>
    <n v="5"/>
    <x v="0"/>
    <n v="13.455"/>
    <x v="20"/>
    <x v="8"/>
    <x v="0"/>
  </r>
  <r>
    <x v="2582"/>
    <x v="428"/>
    <d v="2017-09-15T00:00:00"/>
    <s v="Standard Class"/>
    <s v="JB-16000"/>
    <s v="Joy Bell-"/>
    <x v="0"/>
    <x v="0"/>
    <x v="43"/>
    <x v="12"/>
    <n v="48066"/>
    <x v="2"/>
    <s v="OFF-EN-10000461"/>
    <s v="Office Supplies"/>
    <s v="Envelopes"/>
    <x v="753"/>
    <n v="17.48"/>
    <n v="2"/>
    <x v="0"/>
    <n v="8.2156000000000002"/>
    <x v="3"/>
    <x v="8"/>
    <x v="3"/>
  </r>
  <r>
    <x v="2583"/>
    <x v="4"/>
    <d v="2017-04-17T00:00:00"/>
    <s v="Second Class"/>
    <s v="NS-18640"/>
    <s v="Noel Staavos"/>
    <x v="1"/>
    <x v="0"/>
    <x v="1"/>
    <x v="1"/>
    <n v="90049"/>
    <x v="1"/>
    <s v="OFF-PA-10002254"/>
    <s v="Office Supplies"/>
    <s v="Paper"/>
    <x v="146"/>
    <n v="79.14"/>
    <n v="3"/>
    <x v="0"/>
    <n v="36.404400000000003"/>
    <x v="4"/>
    <x v="3"/>
    <x v="3"/>
  </r>
  <r>
    <x v="2584"/>
    <x v="193"/>
    <d v="2017-06-14T00:00:00"/>
    <s v="Standard Class"/>
    <s v="LC-16930"/>
    <s v="Linda Cazamias"/>
    <x v="1"/>
    <x v="0"/>
    <x v="20"/>
    <x v="15"/>
    <n v="10011"/>
    <x v="3"/>
    <s v="OFF-AR-10001868"/>
    <s v="Office Supplies"/>
    <s v="Art"/>
    <x v="59"/>
    <n v="8.4"/>
    <n v="5"/>
    <x v="0"/>
    <n v="4.2"/>
    <x v="13"/>
    <x v="1"/>
    <x v="3"/>
  </r>
  <r>
    <x v="2585"/>
    <x v="853"/>
    <d v="2017-09-01T00:00:00"/>
    <s v="Same Day"/>
    <s v="CA-12775"/>
    <s v="Cynthia Arntzen"/>
    <x v="0"/>
    <x v="0"/>
    <x v="66"/>
    <x v="12"/>
    <n v="48205"/>
    <x v="2"/>
    <s v="FUR-CH-10004875"/>
    <s v="Furniture"/>
    <s v="Chairs"/>
    <x v="1445"/>
    <n v="498.26"/>
    <n v="7"/>
    <x v="0"/>
    <n v="134.53020000000001"/>
    <x v="26"/>
    <x v="8"/>
    <x v="3"/>
  </r>
  <r>
    <x v="2586"/>
    <x v="1027"/>
    <d v="2014-06-20T00:00:00"/>
    <s v="Standard Class"/>
    <s v="SR-20425"/>
    <s v="Sharelle Roach"/>
    <x v="2"/>
    <x v="0"/>
    <x v="66"/>
    <x v="12"/>
    <n v="48234"/>
    <x v="2"/>
    <s v="FUR-BO-10000711"/>
    <s v="Furniture"/>
    <s v="Bookcases"/>
    <x v="1614"/>
    <n v="212.94"/>
    <n v="3"/>
    <x v="0"/>
    <n v="57.4938"/>
    <x v="19"/>
    <x v="1"/>
    <x v="2"/>
  </r>
  <r>
    <x v="2587"/>
    <x v="796"/>
    <d v="2017-05-22T00:00:00"/>
    <s v="Second Class"/>
    <s v="PP-18955"/>
    <s v="Paul Prost"/>
    <x v="2"/>
    <x v="0"/>
    <x v="24"/>
    <x v="25"/>
    <n v="65807"/>
    <x v="2"/>
    <s v="OFF-AP-10000938"/>
    <s v="Office Supplies"/>
    <s v="Appliances"/>
    <x v="1712"/>
    <n v="706.86"/>
    <n v="7"/>
    <x v="0"/>
    <n v="197.92080000000001"/>
    <x v="15"/>
    <x v="5"/>
    <x v="3"/>
  </r>
  <r>
    <x v="2587"/>
    <x v="796"/>
    <d v="2017-05-22T00:00:00"/>
    <s v="Second Class"/>
    <s v="PP-18955"/>
    <s v="Paul Prost"/>
    <x v="2"/>
    <x v="0"/>
    <x v="24"/>
    <x v="25"/>
    <n v="65807"/>
    <x v="2"/>
    <s v="TEC-PH-10003555"/>
    <s v="Technology"/>
    <s v="Phones"/>
    <x v="462"/>
    <n v="114.95"/>
    <n v="5"/>
    <x v="0"/>
    <n v="2.2989999999999999"/>
    <x v="15"/>
    <x v="5"/>
    <x v="3"/>
  </r>
  <r>
    <x v="2587"/>
    <x v="796"/>
    <d v="2017-05-22T00:00:00"/>
    <s v="Second Class"/>
    <s v="PP-18955"/>
    <s v="Paul Prost"/>
    <x v="2"/>
    <x v="0"/>
    <x v="24"/>
    <x v="25"/>
    <n v="65807"/>
    <x v="2"/>
    <s v="OFF-BI-10001267"/>
    <s v="Office Supplies"/>
    <s v="Binders"/>
    <x v="1475"/>
    <n v="43.19"/>
    <n v="7"/>
    <x v="0"/>
    <n v="20.731200000000001"/>
    <x v="15"/>
    <x v="5"/>
    <x v="3"/>
  </r>
  <r>
    <x v="2588"/>
    <x v="510"/>
    <d v="2017-09-17T00:00:00"/>
    <s v="Second Class"/>
    <s v="JM-15865"/>
    <s v="John Murray"/>
    <x v="0"/>
    <x v="0"/>
    <x v="1"/>
    <x v="1"/>
    <n v="90036"/>
    <x v="1"/>
    <s v="OFF-PA-10004071"/>
    <s v="Office Supplies"/>
    <s v="Paper"/>
    <x v="417"/>
    <n v="166.44"/>
    <n v="3"/>
    <x v="0"/>
    <n v="79.891199999999998"/>
    <x v="1"/>
    <x v="8"/>
    <x v="3"/>
  </r>
  <r>
    <x v="2589"/>
    <x v="1028"/>
    <d v="2016-06-26T00:00:00"/>
    <s v="Standard Class"/>
    <s v="AS-10090"/>
    <s v="Adam Shillingsburg"/>
    <x v="0"/>
    <x v="0"/>
    <x v="20"/>
    <x v="15"/>
    <n v="10011"/>
    <x v="3"/>
    <s v="OFF-BI-10001553"/>
    <s v="Office Supplies"/>
    <s v="Binders"/>
    <x v="1302"/>
    <n v="36.56"/>
    <n v="5"/>
    <x v="2"/>
    <n v="12.795999999999999"/>
    <x v="30"/>
    <x v="1"/>
    <x v="0"/>
  </r>
  <r>
    <x v="2589"/>
    <x v="1028"/>
    <d v="2016-06-26T00:00:00"/>
    <s v="Standard Class"/>
    <s v="AS-10090"/>
    <s v="Adam Shillingsburg"/>
    <x v="0"/>
    <x v="0"/>
    <x v="20"/>
    <x v="15"/>
    <n v="10011"/>
    <x v="3"/>
    <s v="OFF-BI-10003007"/>
    <s v="Office Supplies"/>
    <s v="Binders"/>
    <x v="1551"/>
    <n v="186.14400000000001"/>
    <n v="6"/>
    <x v="2"/>
    <n v="60.4968"/>
    <x v="30"/>
    <x v="1"/>
    <x v="0"/>
  </r>
  <r>
    <x v="2589"/>
    <x v="1028"/>
    <d v="2016-06-26T00:00:00"/>
    <s v="Standard Class"/>
    <s v="AS-10090"/>
    <s v="Adam Shillingsburg"/>
    <x v="0"/>
    <x v="0"/>
    <x v="20"/>
    <x v="15"/>
    <n v="10011"/>
    <x v="3"/>
    <s v="FUR-BO-10003272"/>
    <s v="Furniture"/>
    <s v="Bookcases"/>
    <x v="587"/>
    <n v="353.56799999999998"/>
    <n v="2"/>
    <x v="2"/>
    <n v="-44.195999999999998"/>
    <x v="30"/>
    <x v="1"/>
    <x v="0"/>
  </r>
  <r>
    <x v="2590"/>
    <x v="35"/>
    <d v="2014-12-01T00:00:00"/>
    <s v="Standard Class"/>
    <s v="LS-16975"/>
    <s v="Lindsay Shagiari"/>
    <x v="2"/>
    <x v="0"/>
    <x v="8"/>
    <x v="1"/>
    <n v="94109"/>
    <x v="1"/>
    <s v="OFF-PA-10001033"/>
    <s v="Office Supplies"/>
    <s v="Paper"/>
    <x v="1509"/>
    <n v="81.98"/>
    <n v="2"/>
    <x v="0"/>
    <n v="40.170200000000001"/>
    <x v="20"/>
    <x v="0"/>
    <x v="2"/>
  </r>
  <r>
    <x v="2591"/>
    <x v="498"/>
    <d v="2017-03-22T00:00:00"/>
    <s v="Second Class"/>
    <s v="SA-20830"/>
    <s v="Sue Ann Reed"/>
    <x v="0"/>
    <x v="0"/>
    <x v="201"/>
    <x v="1"/>
    <n v="93727"/>
    <x v="1"/>
    <s v="OFF-BI-10001553"/>
    <s v="Office Supplies"/>
    <s v="Binders"/>
    <x v="1302"/>
    <n v="14.624000000000001"/>
    <n v="2"/>
    <x v="2"/>
    <n v="5.1184000000000003"/>
    <x v="12"/>
    <x v="10"/>
    <x v="3"/>
  </r>
  <r>
    <x v="2591"/>
    <x v="498"/>
    <d v="2017-03-22T00:00:00"/>
    <s v="Second Class"/>
    <s v="SA-20830"/>
    <s v="Sue Ann Reed"/>
    <x v="0"/>
    <x v="0"/>
    <x v="201"/>
    <x v="1"/>
    <n v="93727"/>
    <x v="1"/>
    <s v="FUR-TA-10001095"/>
    <s v="Furniture"/>
    <s v="Tables"/>
    <x v="616"/>
    <n v="697.16"/>
    <n v="5"/>
    <x v="2"/>
    <n v="8.7144999999999992"/>
    <x v="12"/>
    <x v="10"/>
    <x v="3"/>
  </r>
  <r>
    <x v="2591"/>
    <x v="498"/>
    <d v="2017-03-22T00:00:00"/>
    <s v="Second Class"/>
    <s v="SA-20830"/>
    <s v="Sue Ann Reed"/>
    <x v="0"/>
    <x v="0"/>
    <x v="201"/>
    <x v="1"/>
    <n v="93727"/>
    <x v="1"/>
    <s v="FUR-FU-10001185"/>
    <s v="Furniture"/>
    <s v="Furnishings"/>
    <x v="1423"/>
    <n v="30.93"/>
    <n v="1"/>
    <x v="0"/>
    <n v="12.6813"/>
    <x v="12"/>
    <x v="10"/>
    <x v="3"/>
  </r>
  <r>
    <x v="2591"/>
    <x v="498"/>
    <d v="2017-03-22T00:00:00"/>
    <s v="Second Class"/>
    <s v="SA-20830"/>
    <s v="Sue Ann Reed"/>
    <x v="0"/>
    <x v="0"/>
    <x v="201"/>
    <x v="1"/>
    <n v="93727"/>
    <x v="1"/>
    <s v="OFF-BI-10000343"/>
    <s v="Office Supplies"/>
    <s v="Binders"/>
    <x v="186"/>
    <n v="27.495999999999999"/>
    <n v="7"/>
    <x v="2"/>
    <n v="9.2798999999999996"/>
    <x v="12"/>
    <x v="10"/>
    <x v="3"/>
  </r>
  <r>
    <x v="2592"/>
    <x v="638"/>
    <d v="2014-10-22T00:00:00"/>
    <s v="Standard Class"/>
    <s v="LS-17200"/>
    <s v="Luke Schmidt"/>
    <x v="1"/>
    <x v="0"/>
    <x v="379"/>
    <x v="36"/>
    <n v="71854"/>
    <x v="0"/>
    <s v="FUR-CH-10004626"/>
    <s v="Furniture"/>
    <s v="Chairs"/>
    <x v="1706"/>
    <n v="605.34"/>
    <n v="6"/>
    <x v="0"/>
    <n v="145.2816"/>
    <x v="15"/>
    <x v="2"/>
    <x v="2"/>
  </r>
  <r>
    <x v="2593"/>
    <x v="1029"/>
    <d v="2017-08-23T00:00:00"/>
    <s v="First Class"/>
    <s v="TM-21490"/>
    <s v="Tony Molinari"/>
    <x v="0"/>
    <x v="0"/>
    <x v="8"/>
    <x v="1"/>
    <n v="94110"/>
    <x v="1"/>
    <s v="FUR-TA-10001768"/>
    <s v="Furniture"/>
    <s v="Tables"/>
    <x v="114"/>
    <n v="210.00800000000001"/>
    <n v="1"/>
    <x v="2"/>
    <n v="2.6251000000000002"/>
    <x v="6"/>
    <x v="6"/>
    <x v="3"/>
  </r>
  <r>
    <x v="2594"/>
    <x v="258"/>
    <d v="2016-11-22T00:00:00"/>
    <s v="First Class"/>
    <s v="TT-21265"/>
    <s v="Tim Taslimi"/>
    <x v="1"/>
    <x v="0"/>
    <x v="245"/>
    <x v="14"/>
    <n v="46203"/>
    <x v="2"/>
    <s v="OFF-AP-10001947"/>
    <s v="Office Supplies"/>
    <s v="Appliances"/>
    <x v="1537"/>
    <n v="54.96"/>
    <n v="3"/>
    <x v="0"/>
    <n v="15.9384"/>
    <x v="12"/>
    <x v="0"/>
    <x v="0"/>
  </r>
  <r>
    <x v="2595"/>
    <x v="59"/>
    <d v="2014-09-24T00:00:00"/>
    <s v="Standard Class"/>
    <s v="DN-13690"/>
    <s v="Duane Noonan"/>
    <x v="0"/>
    <x v="0"/>
    <x v="29"/>
    <x v="39"/>
    <n v="21044"/>
    <x v="3"/>
    <s v="FUR-FU-10004952"/>
    <s v="Furniture"/>
    <s v="Furnishings"/>
    <x v="853"/>
    <n v="164.22"/>
    <n v="3"/>
    <x v="0"/>
    <n v="50.908200000000001"/>
    <x v="14"/>
    <x v="8"/>
    <x v="2"/>
  </r>
  <r>
    <x v="2595"/>
    <x v="59"/>
    <d v="2014-09-24T00:00:00"/>
    <s v="Standard Class"/>
    <s v="DN-13690"/>
    <s v="Duane Noonan"/>
    <x v="0"/>
    <x v="0"/>
    <x v="29"/>
    <x v="39"/>
    <n v="21044"/>
    <x v="3"/>
    <s v="FUR-BO-10001337"/>
    <s v="Furniture"/>
    <s v="Bookcases"/>
    <x v="430"/>
    <n v="362.94"/>
    <n v="3"/>
    <x v="0"/>
    <n v="36.293999999999997"/>
    <x v="14"/>
    <x v="8"/>
    <x v="2"/>
  </r>
  <r>
    <x v="2595"/>
    <x v="59"/>
    <d v="2014-09-24T00:00:00"/>
    <s v="Standard Class"/>
    <s v="DN-13690"/>
    <s v="Duane Noonan"/>
    <x v="0"/>
    <x v="0"/>
    <x v="29"/>
    <x v="39"/>
    <n v="21044"/>
    <x v="3"/>
    <s v="TEC-AC-10003628"/>
    <s v="Technology"/>
    <s v="Accessories"/>
    <x v="247"/>
    <n v="59.98"/>
    <n v="2"/>
    <x v="0"/>
    <n v="26.391200000000001"/>
    <x v="14"/>
    <x v="8"/>
    <x v="2"/>
  </r>
  <r>
    <x v="2596"/>
    <x v="108"/>
    <d v="2016-09-17T00:00:00"/>
    <s v="Standard Class"/>
    <s v="EB-14110"/>
    <s v="Eugene Barchas"/>
    <x v="0"/>
    <x v="0"/>
    <x v="49"/>
    <x v="1"/>
    <n v="95123"/>
    <x v="1"/>
    <s v="OFF-ST-10004186"/>
    <s v="Office Supplies"/>
    <s v="Storage"/>
    <x v="16"/>
    <n v="332.94"/>
    <n v="3"/>
    <x v="0"/>
    <n v="6.6588000000000003"/>
    <x v="2"/>
    <x v="8"/>
    <x v="0"/>
  </r>
  <r>
    <x v="2596"/>
    <x v="108"/>
    <d v="2016-09-17T00:00:00"/>
    <s v="Standard Class"/>
    <s v="EB-14110"/>
    <s v="Eugene Barchas"/>
    <x v="0"/>
    <x v="0"/>
    <x v="49"/>
    <x v="1"/>
    <n v="95123"/>
    <x v="1"/>
    <s v="OFF-BI-10001658"/>
    <s v="Office Supplies"/>
    <s v="Binders"/>
    <x v="444"/>
    <n v="39.872"/>
    <n v="2"/>
    <x v="2"/>
    <n v="12.958399999999999"/>
    <x v="2"/>
    <x v="8"/>
    <x v="0"/>
  </r>
  <r>
    <x v="2597"/>
    <x v="713"/>
    <d v="2016-09-26T00:00:00"/>
    <s v="Second Class"/>
    <s v="CM-11815"/>
    <s v="Candace McMahon"/>
    <x v="1"/>
    <x v="0"/>
    <x v="4"/>
    <x v="4"/>
    <n v="98115"/>
    <x v="1"/>
    <s v="OFF-SU-10004737"/>
    <s v="Office Supplies"/>
    <s v="Supplies"/>
    <x v="1713"/>
    <n v="13.68"/>
    <n v="2"/>
    <x v="0"/>
    <n v="3.6936"/>
    <x v="27"/>
    <x v="8"/>
    <x v="0"/>
  </r>
  <r>
    <x v="2598"/>
    <x v="1018"/>
    <d v="2017-08-08T00:00:00"/>
    <s v="Standard Class"/>
    <s v="HM-14860"/>
    <s v="Harry Marie"/>
    <x v="1"/>
    <x v="0"/>
    <x v="238"/>
    <x v="5"/>
    <n v="75007"/>
    <x v="2"/>
    <s v="OFF-BI-10002827"/>
    <s v="Office Supplies"/>
    <s v="Binders"/>
    <x v="554"/>
    <n v="3.3180000000000001"/>
    <n v="3"/>
    <x v="3"/>
    <n v="-5.6406000000000001"/>
    <x v="18"/>
    <x v="6"/>
    <x v="3"/>
  </r>
  <r>
    <x v="2599"/>
    <x v="197"/>
    <d v="2016-07-26T00:00:00"/>
    <s v="First Class"/>
    <s v="KM-16375"/>
    <s v="Katherine Murray"/>
    <x v="2"/>
    <x v="0"/>
    <x v="81"/>
    <x v="17"/>
    <n v="22204"/>
    <x v="0"/>
    <s v="OFF-BI-10003694"/>
    <s v="Office Supplies"/>
    <s v="Binders"/>
    <x v="858"/>
    <n v="10.44"/>
    <n v="1"/>
    <x v="0"/>
    <n v="4.8023999999999996"/>
    <x v="10"/>
    <x v="7"/>
    <x v="0"/>
  </r>
  <r>
    <x v="2600"/>
    <x v="1030"/>
    <d v="2016-08-04T00:00:00"/>
    <s v="Second Class"/>
    <s v="BF-11020"/>
    <s v="Barry Französisch"/>
    <x v="1"/>
    <x v="0"/>
    <x v="1"/>
    <x v="1"/>
    <n v="90032"/>
    <x v="1"/>
    <s v="FUR-TA-10001691"/>
    <s v="Furniture"/>
    <s v="Tables"/>
    <x v="1714"/>
    <n v="136.464"/>
    <n v="2"/>
    <x v="2"/>
    <n v="15.3522"/>
    <x v="28"/>
    <x v="6"/>
    <x v="0"/>
  </r>
  <r>
    <x v="2600"/>
    <x v="1030"/>
    <d v="2016-08-04T00:00:00"/>
    <s v="Second Class"/>
    <s v="BF-11020"/>
    <s v="Barry Französisch"/>
    <x v="1"/>
    <x v="0"/>
    <x v="1"/>
    <x v="1"/>
    <n v="90032"/>
    <x v="1"/>
    <s v="TEC-PH-10001918"/>
    <s v="Technology"/>
    <s v="Phones"/>
    <x v="193"/>
    <n v="333.57600000000002"/>
    <n v="3"/>
    <x v="2"/>
    <n v="33.357599999999998"/>
    <x v="28"/>
    <x v="6"/>
    <x v="0"/>
  </r>
  <r>
    <x v="2600"/>
    <x v="1030"/>
    <d v="2016-08-04T00:00:00"/>
    <s v="Second Class"/>
    <s v="BF-11020"/>
    <s v="Barry Französisch"/>
    <x v="1"/>
    <x v="0"/>
    <x v="1"/>
    <x v="1"/>
    <n v="90032"/>
    <x v="1"/>
    <s v="OFF-BI-10000285"/>
    <s v="Office Supplies"/>
    <s v="Binders"/>
    <x v="461"/>
    <n v="12.544"/>
    <n v="2"/>
    <x v="2"/>
    <n v="4.7039999999999997"/>
    <x v="28"/>
    <x v="6"/>
    <x v="0"/>
  </r>
  <r>
    <x v="2601"/>
    <x v="1031"/>
    <d v="2015-05-27T00:00:00"/>
    <s v="Standard Class"/>
    <s v="JE-15745"/>
    <s v="Joel Eaton"/>
    <x v="0"/>
    <x v="0"/>
    <x v="436"/>
    <x v="10"/>
    <n v="60423"/>
    <x v="2"/>
    <s v="OFF-AP-10000358"/>
    <s v="Office Supplies"/>
    <s v="Appliances"/>
    <x v="95"/>
    <n v="20.768000000000001"/>
    <n v="8"/>
    <x v="3"/>
    <n v="-52.958399999999997"/>
    <x v="30"/>
    <x v="5"/>
    <x v="1"/>
  </r>
  <r>
    <x v="2602"/>
    <x v="132"/>
    <d v="2017-11-05T00:00:00"/>
    <s v="Second Class"/>
    <s v="EJ-14155"/>
    <s v="Eva Jacobs"/>
    <x v="0"/>
    <x v="0"/>
    <x v="4"/>
    <x v="4"/>
    <n v="98105"/>
    <x v="1"/>
    <s v="TEC-AC-10002345"/>
    <s v="Technology"/>
    <s v="Accessories"/>
    <x v="175"/>
    <n v="43.5"/>
    <n v="3"/>
    <x v="0"/>
    <n v="10.875"/>
    <x v="21"/>
    <x v="0"/>
    <x v="3"/>
  </r>
  <r>
    <x v="2603"/>
    <x v="392"/>
    <d v="2015-04-21T00:00:00"/>
    <s v="Standard Class"/>
    <s v="BN-11470"/>
    <s v="Brad Norvell"/>
    <x v="1"/>
    <x v="0"/>
    <x v="10"/>
    <x v="9"/>
    <n v="19143"/>
    <x v="3"/>
    <s v="OFF-FA-10001229"/>
    <s v="Office Supplies"/>
    <s v="Fasteners"/>
    <x v="128"/>
    <n v="12.576000000000001"/>
    <n v="4"/>
    <x v="2"/>
    <n v="4.0872000000000002"/>
    <x v="9"/>
    <x v="3"/>
    <x v="1"/>
  </r>
  <r>
    <x v="2604"/>
    <x v="939"/>
    <d v="2016-12-18T00:00:00"/>
    <s v="Standard Class"/>
    <s v="EC-14050"/>
    <s v="Erin Creighton"/>
    <x v="0"/>
    <x v="0"/>
    <x v="38"/>
    <x v="32"/>
    <n v="31907"/>
    <x v="0"/>
    <s v="TEC-AC-10001314"/>
    <s v="Technology"/>
    <s v="Accessories"/>
    <x v="952"/>
    <n v="249.95"/>
    <n v="5"/>
    <x v="0"/>
    <n v="19.995999999999999"/>
    <x v="1"/>
    <x v="4"/>
    <x v="0"/>
  </r>
  <r>
    <x v="2604"/>
    <x v="939"/>
    <d v="2016-12-18T00:00:00"/>
    <s v="Standard Class"/>
    <s v="EC-14050"/>
    <s v="Erin Creighton"/>
    <x v="0"/>
    <x v="0"/>
    <x v="38"/>
    <x v="32"/>
    <n v="31907"/>
    <x v="0"/>
    <s v="OFF-PA-10004438"/>
    <s v="Office Supplies"/>
    <s v="Paper"/>
    <x v="1481"/>
    <n v="49.12"/>
    <n v="4"/>
    <x v="0"/>
    <n v="23.086400000000001"/>
    <x v="1"/>
    <x v="4"/>
    <x v="0"/>
  </r>
  <r>
    <x v="2605"/>
    <x v="628"/>
    <d v="2015-11-02T00:00:00"/>
    <s v="First Class"/>
    <s v="TT-21220"/>
    <s v="Thomas Thornton"/>
    <x v="0"/>
    <x v="0"/>
    <x v="173"/>
    <x v="17"/>
    <n v="23464"/>
    <x v="0"/>
    <s v="OFF-AP-10000026"/>
    <s v="Office Supplies"/>
    <s v="Appliances"/>
    <x v="1291"/>
    <n v="182.91"/>
    <n v="3"/>
    <x v="0"/>
    <n v="53.043900000000001"/>
    <x v="17"/>
    <x v="2"/>
    <x v="1"/>
  </r>
  <r>
    <x v="2606"/>
    <x v="1009"/>
    <d v="2014-03-11T00:00:00"/>
    <s v="Second Class"/>
    <s v="NP-18685"/>
    <s v="Nora Pelletier"/>
    <x v="2"/>
    <x v="0"/>
    <x v="96"/>
    <x v="4"/>
    <n v="98198"/>
    <x v="1"/>
    <s v="OFF-BI-10004224"/>
    <s v="Office Supplies"/>
    <s v="Binders"/>
    <x v="1070"/>
    <n v="107.648"/>
    <n v="2"/>
    <x v="2"/>
    <n v="33.64"/>
    <x v="29"/>
    <x v="10"/>
    <x v="2"/>
  </r>
  <r>
    <x v="2607"/>
    <x v="616"/>
    <d v="2015-03-07T00:00:00"/>
    <s v="Second Class"/>
    <s v="AH-10195"/>
    <s v="Alan Haines"/>
    <x v="1"/>
    <x v="0"/>
    <x v="437"/>
    <x v="9"/>
    <n v="18018"/>
    <x v="3"/>
    <s v="FUR-CH-10002647"/>
    <s v="Furniture"/>
    <s v="Chairs"/>
    <x v="475"/>
    <n v="99.372"/>
    <n v="2"/>
    <x v="4"/>
    <n v="-7.0979999999999999"/>
    <x v="5"/>
    <x v="10"/>
    <x v="1"/>
  </r>
  <r>
    <x v="2607"/>
    <x v="616"/>
    <d v="2015-03-07T00:00:00"/>
    <s v="Second Class"/>
    <s v="AH-10195"/>
    <s v="Alan Haines"/>
    <x v="1"/>
    <x v="0"/>
    <x v="437"/>
    <x v="9"/>
    <n v="18018"/>
    <x v="3"/>
    <s v="FUR-FU-10003247"/>
    <s v="Furniture"/>
    <s v="Furnishings"/>
    <x v="1465"/>
    <n v="33.567999999999998"/>
    <n v="2"/>
    <x v="2"/>
    <n v="-5.4547999999999996"/>
    <x v="5"/>
    <x v="10"/>
    <x v="1"/>
  </r>
  <r>
    <x v="2608"/>
    <x v="590"/>
    <d v="2016-08-14T00:00:00"/>
    <s v="Standard Class"/>
    <s v="CC-12145"/>
    <s v="Charles Crestani"/>
    <x v="0"/>
    <x v="0"/>
    <x v="268"/>
    <x v="26"/>
    <n v="73120"/>
    <x v="2"/>
    <s v="OFF-PA-10003270"/>
    <s v="Office Supplies"/>
    <s v="Paper"/>
    <x v="1424"/>
    <n v="10.56"/>
    <n v="2"/>
    <x v="0"/>
    <n v="4.7519999999999998"/>
    <x v="0"/>
    <x v="6"/>
    <x v="0"/>
  </r>
  <r>
    <x v="2609"/>
    <x v="1032"/>
    <d v="2017-01-08T00:00:00"/>
    <s v="Standard Class"/>
    <s v="DL-13315"/>
    <s v="Delfina Latchford"/>
    <x v="0"/>
    <x v="0"/>
    <x v="277"/>
    <x v="1"/>
    <n v="91730"/>
    <x v="1"/>
    <s v="OFF-PA-10004735"/>
    <s v="Office Supplies"/>
    <s v="Paper"/>
    <x v="827"/>
    <n v="38.880000000000003"/>
    <n v="6"/>
    <x v="0"/>
    <n v="18.662400000000002"/>
    <x v="21"/>
    <x v="9"/>
    <x v="3"/>
  </r>
  <r>
    <x v="2610"/>
    <x v="449"/>
    <d v="2017-10-11T00:00:00"/>
    <s v="First Class"/>
    <s v="XP-21865"/>
    <s v="Xylona Preis"/>
    <x v="0"/>
    <x v="0"/>
    <x v="1"/>
    <x v="1"/>
    <n v="90032"/>
    <x v="1"/>
    <s v="OFF-PA-10001745"/>
    <s v="Office Supplies"/>
    <s v="Paper"/>
    <x v="727"/>
    <n v="35.200000000000003"/>
    <n v="5"/>
    <x v="0"/>
    <n v="16.544"/>
    <x v="3"/>
    <x v="2"/>
    <x v="3"/>
  </r>
  <r>
    <x v="2611"/>
    <x v="179"/>
    <d v="2017-10-26T00:00:00"/>
    <s v="Standard Class"/>
    <s v="MA-17560"/>
    <s v="Matt Abelman"/>
    <x v="2"/>
    <x v="0"/>
    <x v="10"/>
    <x v="9"/>
    <n v="19120"/>
    <x v="3"/>
    <s v="OFF-PA-10000176"/>
    <s v="Office Supplies"/>
    <s v="Paper"/>
    <x v="640"/>
    <n v="45.527999999999999"/>
    <n v="3"/>
    <x v="2"/>
    <n v="15.934799999999999"/>
    <x v="14"/>
    <x v="2"/>
    <x v="3"/>
  </r>
  <r>
    <x v="2612"/>
    <x v="557"/>
    <d v="2014-09-10T00:00:00"/>
    <s v="First Class"/>
    <s v="SZ-20035"/>
    <s v="Sam Zeldin"/>
    <x v="2"/>
    <x v="0"/>
    <x v="12"/>
    <x v="5"/>
    <n v="77036"/>
    <x v="2"/>
    <s v="TEC-PH-10000675"/>
    <s v="Technology"/>
    <s v="Phones"/>
    <x v="1347"/>
    <n v="196.77600000000001"/>
    <n v="3"/>
    <x v="2"/>
    <n v="14.7582"/>
    <x v="29"/>
    <x v="8"/>
    <x v="2"/>
  </r>
  <r>
    <x v="2612"/>
    <x v="557"/>
    <d v="2014-09-10T00:00:00"/>
    <s v="First Class"/>
    <s v="SZ-20035"/>
    <s v="Sam Zeldin"/>
    <x v="2"/>
    <x v="0"/>
    <x v="12"/>
    <x v="5"/>
    <n v="77036"/>
    <x v="2"/>
    <s v="OFF-BI-10000050"/>
    <s v="Office Supplies"/>
    <s v="Binders"/>
    <x v="347"/>
    <n v="2.92"/>
    <n v="2"/>
    <x v="3"/>
    <n v="-4.8179999999999996"/>
    <x v="29"/>
    <x v="8"/>
    <x v="2"/>
  </r>
  <r>
    <x v="2612"/>
    <x v="557"/>
    <d v="2014-09-10T00:00:00"/>
    <s v="First Class"/>
    <s v="SZ-20035"/>
    <s v="Sam Zeldin"/>
    <x v="2"/>
    <x v="0"/>
    <x v="12"/>
    <x v="5"/>
    <n v="77036"/>
    <x v="2"/>
    <s v="FUR-TA-10004154"/>
    <s v="Furniture"/>
    <s v="Tables"/>
    <x v="737"/>
    <n v="200.79499999999999"/>
    <n v="1"/>
    <x v="4"/>
    <n v="-22.948"/>
    <x v="29"/>
    <x v="8"/>
    <x v="2"/>
  </r>
  <r>
    <x v="2612"/>
    <x v="557"/>
    <d v="2014-09-10T00:00:00"/>
    <s v="First Class"/>
    <s v="SZ-20035"/>
    <s v="Sam Zeldin"/>
    <x v="2"/>
    <x v="0"/>
    <x v="12"/>
    <x v="5"/>
    <n v="77036"/>
    <x v="2"/>
    <s v="TEC-AC-10002718"/>
    <s v="Technology"/>
    <s v="Accessories"/>
    <x v="1192"/>
    <n v="46.688000000000002"/>
    <n v="4"/>
    <x v="2"/>
    <n v="-2.9180000000000001"/>
    <x v="29"/>
    <x v="8"/>
    <x v="2"/>
  </r>
  <r>
    <x v="2612"/>
    <x v="557"/>
    <d v="2014-09-10T00:00:00"/>
    <s v="First Class"/>
    <s v="SZ-20035"/>
    <s v="Sam Zeldin"/>
    <x v="2"/>
    <x v="0"/>
    <x v="12"/>
    <x v="5"/>
    <n v="77036"/>
    <x v="2"/>
    <s v="OFF-AR-10003179"/>
    <s v="Office Supplies"/>
    <s v="Art"/>
    <x v="1574"/>
    <n v="21.864000000000001"/>
    <n v="3"/>
    <x v="2"/>
    <n v="3.5529000000000002"/>
    <x v="29"/>
    <x v="8"/>
    <x v="2"/>
  </r>
  <r>
    <x v="2613"/>
    <x v="1033"/>
    <d v="2017-10-03T00:00:00"/>
    <s v="First Class"/>
    <s v="CS-11845"/>
    <s v="Cari Sayre"/>
    <x v="1"/>
    <x v="0"/>
    <x v="4"/>
    <x v="4"/>
    <n v="98103"/>
    <x v="1"/>
    <s v="OFF-PA-10001838"/>
    <s v="Office Supplies"/>
    <s v="Paper"/>
    <x v="1008"/>
    <n v="11.76"/>
    <n v="2"/>
    <x v="0"/>
    <n v="5.7624000000000004"/>
    <x v="17"/>
    <x v="8"/>
    <x v="3"/>
  </r>
  <r>
    <x v="2613"/>
    <x v="1033"/>
    <d v="2017-10-03T00:00:00"/>
    <s v="First Class"/>
    <s v="CS-11845"/>
    <s v="Cari Sayre"/>
    <x v="1"/>
    <x v="0"/>
    <x v="4"/>
    <x v="4"/>
    <n v="98103"/>
    <x v="1"/>
    <s v="OFF-PA-10004039"/>
    <s v="Office Supplies"/>
    <s v="Paper"/>
    <x v="1547"/>
    <n v="167.94"/>
    <n v="3"/>
    <x v="0"/>
    <n v="82.290599999999998"/>
    <x v="17"/>
    <x v="8"/>
    <x v="3"/>
  </r>
  <r>
    <x v="2613"/>
    <x v="1033"/>
    <d v="2017-10-03T00:00:00"/>
    <s v="First Class"/>
    <s v="CS-11845"/>
    <s v="Cari Sayre"/>
    <x v="1"/>
    <x v="0"/>
    <x v="4"/>
    <x v="4"/>
    <n v="98103"/>
    <x v="1"/>
    <s v="OFF-AP-10001626"/>
    <s v="Office Supplies"/>
    <s v="Appliances"/>
    <x v="1025"/>
    <n v="3.89"/>
    <n v="1"/>
    <x v="0"/>
    <n v="1.0114000000000001"/>
    <x v="17"/>
    <x v="8"/>
    <x v="3"/>
  </r>
  <r>
    <x v="2614"/>
    <x v="673"/>
    <d v="2017-11-21T00:00:00"/>
    <s v="Standard Class"/>
    <s v="MH-18115"/>
    <s v="Mick Hernandez"/>
    <x v="2"/>
    <x v="0"/>
    <x v="181"/>
    <x v="15"/>
    <n v="10701"/>
    <x v="3"/>
    <s v="TEC-MA-10003173"/>
    <s v="Technology"/>
    <s v="Machines"/>
    <x v="1715"/>
    <n v="52.44"/>
    <n v="4"/>
    <x v="0"/>
    <n v="24.122399999999999"/>
    <x v="9"/>
    <x v="0"/>
    <x v="3"/>
  </r>
  <r>
    <x v="2615"/>
    <x v="220"/>
    <d v="2017-09-11T00:00:00"/>
    <s v="Same Day"/>
    <s v="CB-12025"/>
    <s v="Cassandra Brandow"/>
    <x v="0"/>
    <x v="0"/>
    <x v="8"/>
    <x v="1"/>
    <n v="94110"/>
    <x v="1"/>
    <s v="FUR-FU-10000260"/>
    <s v="Furniture"/>
    <s v="Furnishings"/>
    <x v="74"/>
    <n v="32.36"/>
    <n v="4"/>
    <x v="0"/>
    <n v="11.6496"/>
    <x v="2"/>
    <x v="8"/>
    <x v="3"/>
  </r>
  <r>
    <x v="2615"/>
    <x v="220"/>
    <d v="2017-09-11T00:00:00"/>
    <s v="Same Day"/>
    <s v="CB-12025"/>
    <s v="Cassandra Brandow"/>
    <x v="0"/>
    <x v="0"/>
    <x v="8"/>
    <x v="1"/>
    <n v="94110"/>
    <x v="1"/>
    <s v="OFF-AP-10004487"/>
    <s v="Office Supplies"/>
    <s v="Appliances"/>
    <x v="722"/>
    <n v="406.6"/>
    <n v="5"/>
    <x v="0"/>
    <n v="113.848"/>
    <x v="2"/>
    <x v="8"/>
    <x v="3"/>
  </r>
  <r>
    <x v="2616"/>
    <x v="1034"/>
    <d v="2017-01-16T00:00:00"/>
    <s v="Same Day"/>
    <s v="JO-15145"/>
    <s v="Jack O'Briant"/>
    <x v="1"/>
    <x v="0"/>
    <x v="1"/>
    <x v="1"/>
    <n v="90008"/>
    <x v="1"/>
    <s v="FUR-FU-10001487"/>
    <s v="Furniture"/>
    <s v="Furnishings"/>
    <x v="5"/>
    <n v="27.92"/>
    <n v="4"/>
    <x v="0"/>
    <n v="8.0968"/>
    <x v="9"/>
    <x v="9"/>
    <x v="3"/>
  </r>
  <r>
    <x v="2616"/>
    <x v="1034"/>
    <d v="2017-01-16T00:00:00"/>
    <s v="Same Day"/>
    <s v="JO-15145"/>
    <s v="Jack O'Briant"/>
    <x v="1"/>
    <x v="0"/>
    <x v="1"/>
    <x v="1"/>
    <n v="90008"/>
    <x v="1"/>
    <s v="FUR-TA-10001520"/>
    <s v="Furniture"/>
    <s v="Tables"/>
    <x v="718"/>
    <n v="399.67200000000003"/>
    <n v="7"/>
    <x v="2"/>
    <n v="-14.9877"/>
    <x v="9"/>
    <x v="9"/>
    <x v="3"/>
  </r>
  <r>
    <x v="2617"/>
    <x v="491"/>
    <d v="2016-11-29T00:00:00"/>
    <s v="First Class"/>
    <s v="PA-19060"/>
    <s v="Pete Armstrong"/>
    <x v="2"/>
    <x v="0"/>
    <x v="100"/>
    <x v="2"/>
    <n v="33142"/>
    <x v="0"/>
    <s v="OFF-BI-10000145"/>
    <s v="Office Supplies"/>
    <s v="Binders"/>
    <x v="742"/>
    <n v="3.7440000000000002"/>
    <n v="4"/>
    <x v="6"/>
    <n v="-2.6208"/>
    <x v="20"/>
    <x v="0"/>
    <x v="0"/>
  </r>
  <r>
    <x v="2618"/>
    <x v="209"/>
    <d v="2015-11-09T00:00:00"/>
    <s v="Second Class"/>
    <s v="SV-20785"/>
    <s v="Stewart Visinsky"/>
    <x v="0"/>
    <x v="0"/>
    <x v="140"/>
    <x v="42"/>
    <n v="5408"/>
    <x v="3"/>
    <s v="FUR-CH-10000595"/>
    <s v="Furniture"/>
    <s v="Chairs"/>
    <x v="468"/>
    <n v="715.2"/>
    <n v="3"/>
    <x v="0"/>
    <n v="178.8"/>
    <x v="29"/>
    <x v="0"/>
    <x v="1"/>
  </r>
  <r>
    <x v="2619"/>
    <x v="817"/>
    <d v="2017-12-20T00:00:00"/>
    <s v="Standard Class"/>
    <s v="KL-16555"/>
    <s v="Kelly Lampkin"/>
    <x v="1"/>
    <x v="0"/>
    <x v="115"/>
    <x v="36"/>
    <n v="72701"/>
    <x v="0"/>
    <s v="TEC-AC-10004469"/>
    <s v="Technology"/>
    <s v="Accessories"/>
    <x v="241"/>
    <n v="159.80000000000001"/>
    <n v="4"/>
    <x v="0"/>
    <n v="70.311999999999998"/>
    <x v="19"/>
    <x v="4"/>
    <x v="3"/>
  </r>
  <r>
    <x v="2619"/>
    <x v="817"/>
    <d v="2017-12-20T00:00:00"/>
    <s v="Standard Class"/>
    <s v="KL-16555"/>
    <s v="Kelly Lampkin"/>
    <x v="1"/>
    <x v="0"/>
    <x v="115"/>
    <x v="36"/>
    <n v="72701"/>
    <x v="0"/>
    <s v="TEC-AC-10003038"/>
    <s v="Technology"/>
    <s v="Accessories"/>
    <x v="1033"/>
    <n v="44.75"/>
    <n v="5"/>
    <x v="0"/>
    <n v="8.5024999999999995"/>
    <x v="19"/>
    <x v="4"/>
    <x v="3"/>
  </r>
  <r>
    <x v="2620"/>
    <x v="103"/>
    <d v="2014-09-17T00:00:00"/>
    <s v="Standard Class"/>
    <s v="BC-11125"/>
    <s v="Becky Castell"/>
    <x v="2"/>
    <x v="0"/>
    <x v="372"/>
    <x v="5"/>
    <n v="79762"/>
    <x v="2"/>
    <s v="FUR-CH-10004698"/>
    <s v="Furniture"/>
    <s v="Chairs"/>
    <x v="168"/>
    <n v="340.11599999999999"/>
    <n v="6"/>
    <x v="4"/>
    <n v="-9.7175999999999991"/>
    <x v="7"/>
    <x v="8"/>
    <x v="2"/>
  </r>
  <r>
    <x v="2621"/>
    <x v="1035"/>
    <d v="2014-12-13T00:00:00"/>
    <s v="Standard Class"/>
    <s v="PO-18850"/>
    <s v="Patrick O'Brill"/>
    <x v="0"/>
    <x v="0"/>
    <x v="173"/>
    <x v="17"/>
    <n v="23464"/>
    <x v="0"/>
    <s v="OFF-PA-10003641"/>
    <s v="Office Supplies"/>
    <s v="Paper"/>
    <x v="947"/>
    <n v="105.52"/>
    <n v="4"/>
    <x v="0"/>
    <n v="48.539200000000001"/>
    <x v="29"/>
    <x v="4"/>
    <x v="2"/>
  </r>
  <r>
    <x v="2622"/>
    <x v="210"/>
    <d v="2017-09-11T00:00:00"/>
    <s v="Standard Class"/>
    <s v="AG-10675"/>
    <s v="Anna Gayman"/>
    <x v="0"/>
    <x v="0"/>
    <x v="158"/>
    <x v="6"/>
    <n v="53209"/>
    <x v="2"/>
    <s v="TEC-AC-10002134"/>
    <s v="Technology"/>
    <s v="Accessories"/>
    <x v="1545"/>
    <n v="13.48"/>
    <n v="1"/>
    <x v="0"/>
    <n v="1.8872"/>
    <x v="29"/>
    <x v="8"/>
    <x v="3"/>
  </r>
  <r>
    <x v="2623"/>
    <x v="566"/>
    <d v="2017-10-12T00:00:00"/>
    <s v="Standard Class"/>
    <s v="DB-13210"/>
    <s v="Dean Braden"/>
    <x v="0"/>
    <x v="0"/>
    <x v="66"/>
    <x v="12"/>
    <n v="48234"/>
    <x v="2"/>
    <s v="OFF-ST-10001837"/>
    <s v="Office Supplies"/>
    <s v="Storage"/>
    <x v="1340"/>
    <n v="85.52"/>
    <n v="2"/>
    <x v="0"/>
    <n v="22.235199999999999"/>
    <x v="29"/>
    <x v="2"/>
    <x v="3"/>
  </r>
  <r>
    <x v="2624"/>
    <x v="577"/>
    <d v="2015-09-10T00:00:00"/>
    <s v="Standard Class"/>
    <s v="SP-20860"/>
    <s v="Sung Pak"/>
    <x v="1"/>
    <x v="0"/>
    <x v="30"/>
    <x v="11"/>
    <n v="55901"/>
    <x v="2"/>
    <s v="FUR-FU-10001706"/>
    <s v="Furniture"/>
    <s v="Furnishings"/>
    <x v="50"/>
    <n v="6.16"/>
    <n v="2"/>
    <x v="0"/>
    <n v="2.9567999999999999"/>
    <x v="5"/>
    <x v="8"/>
    <x v="1"/>
  </r>
  <r>
    <x v="2624"/>
    <x v="577"/>
    <d v="2015-09-10T00:00:00"/>
    <s v="Standard Class"/>
    <s v="SP-20860"/>
    <s v="Sung Pak"/>
    <x v="1"/>
    <x v="0"/>
    <x v="30"/>
    <x v="11"/>
    <n v="55901"/>
    <x v="2"/>
    <s v="OFF-PA-10001970"/>
    <s v="Office Supplies"/>
    <s v="Paper"/>
    <x v="314"/>
    <n v="36.840000000000003"/>
    <n v="3"/>
    <x v="0"/>
    <n v="17.314800000000002"/>
    <x v="5"/>
    <x v="8"/>
    <x v="1"/>
  </r>
  <r>
    <x v="2625"/>
    <x v="809"/>
    <d v="2014-04-04T00:00:00"/>
    <s v="Standard Class"/>
    <s v="Dl-13600"/>
    <s v="Dorris liebe"/>
    <x v="1"/>
    <x v="0"/>
    <x v="4"/>
    <x v="4"/>
    <n v="98105"/>
    <x v="1"/>
    <s v="OFF-ST-10002957"/>
    <s v="Office Supplies"/>
    <s v="Storage"/>
    <x v="1492"/>
    <n v="15.84"/>
    <n v="3"/>
    <x v="0"/>
    <n v="0"/>
    <x v="17"/>
    <x v="10"/>
    <x v="2"/>
  </r>
  <r>
    <x v="2625"/>
    <x v="809"/>
    <d v="2014-04-04T00:00:00"/>
    <s v="Standard Class"/>
    <s v="Dl-13600"/>
    <s v="Dorris liebe"/>
    <x v="1"/>
    <x v="0"/>
    <x v="4"/>
    <x v="4"/>
    <n v="98105"/>
    <x v="1"/>
    <s v="OFF-LA-10002312"/>
    <s v="Office Supplies"/>
    <s v="Labels"/>
    <x v="579"/>
    <n v="44.4"/>
    <n v="3"/>
    <x v="0"/>
    <n v="22.2"/>
    <x v="17"/>
    <x v="10"/>
    <x v="2"/>
  </r>
  <r>
    <x v="2626"/>
    <x v="1024"/>
    <d v="2017-05-06T00:00:00"/>
    <s v="First Class"/>
    <s v="LH-17020"/>
    <s v="Lisa Hazard"/>
    <x v="0"/>
    <x v="0"/>
    <x v="103"/>
    <x v="22"/>
    <n v="80027"/>
    <x v="1"/>
    <s v="OFF-EN-10002600"/>
    <s v="Office Supplies"/>
    <s v="Envelopes"/>
    <x v="111"/>
    <n v="21.24"/>
    <n v="9"/>
    <x v="2"/>
    <n v="7.4340000000000002"/>
    <x v="5"/>
    <x v="5"/>
    <x v="3"/>
  </r>
  <r>
    <x v="2626"/>
    <x v="1024"/>
    <d v="2017-05-06T00:00:00"/>
    <s v="First Class"/>
    <s v="LH-17020"/>
    <s v="Lisa Hazard"/>
    <x v="0"/>
    <x v="0"/>
    <x v="103"/>
    <x v="22"/>
    <n v="80027"/>
    <x v="1"/>
    <s v="OFF-BI-10003274"/>
    <s v="Office Supplies"/>
    <s v="Binders"/>
    <x v="122"/>
    <n v="9.5519999999999996"/>
    <n v="8"/>
    <x v="6"/>
    <n v="-7.3231999999999999"/>
    <x v="5"/>
    <x v="5"/>
    <x v="3"/>
  </r>
  <r>
    <x v="2626"/>
    <x v="1024"/>
    <d v="2017-05-06T00:00:00"/>
    <s v="First Class"/>
    <s v="LH-17020"/>
    <s v="Lisa Hazard"/>
    <x v="0"/>
    <x v="0"/>
    <x v="103"/>
    <x v="22"/>
    <n v="80027"/>
    <x v="1"/>
    <s v="FUR-BO-10004467"/>
    <s v="Furniture"/>
    <s v="Bookcases"/>
    <x v="892"/>
    <n v="89.991"/>
    <n v="3"/>
    <x v="6"/>
    <n v="-152.9847"/>
    <x v="5"/>
    <x v="5"/>
    <x v="3"/>
  </r>
  <r>
    <x v="2627"/>
    <x v="504"/>
    <d v="2017-05-05T00:00:00"/>
    <s v="Standard Class"/>
    <s v="AD-10180"/>
    <s v="Alan Dominguez"/>
    <x v="2"/>
    <x v="0"/>
    <x v="8"/>
    <x v="1"/>
    <n v="94122"/>
    <x v="1"/>
    <s v="OFF-PA-10000675"/>
    <s v="Office Supplies"/>
    <s v="Paper"/>
    <x v="1115"/>
    <n v="163.96"/>
    <n v="4"/>
    <x v="0"/>
    <n v="80.340400000000002"/>
    <x v="17"/>
    <x v="3"/>
    <x v="3"/>
  </r>
  <r>
    <x v="2628"/>
    <x v="78"/>
    <d v="2014-09-15T00:00:00"/>
    <s v="Standard Class"/>
    <s v="KT-16465"/>
    <s v="Kean Takahito"/>
    <x v="0"/>
    <x v="0"/>
    <x v="12"/>
    <x v="5"/>
    <n v="77036"/>
    <x v="2"/>
    <s v="OFF-PA-10002259"/>
    <s v="Office Supplies"/>
    <s v="Paper"/>
    <x v="856"/>
    <n v="17.904"/>
    <n v="2"/>
    <x v="2"/>
    <n v="6.2664"/>
    <x v="0"/>
    <x v="8"/>
    <x v="2"/>
  </r>
  <r>
    <x v="2628"/>
    <x v="78"/>
    <d v="2014-09-15T00:00:00"/>
    <s v="Standard Class"/>
    <s v="KT-16465"/>
    <s v="Kean Takahito"/>
    <x v="0"/>
    <x v="0"/>
    <x v="12"/>
    <x v="5"/>
    <n v="77036"/>
    <x v="2"/>
    <s v="FUR-CH-10004287"/>
    <s v="Furniture"/>
    <s v="Chairs"/>
    <x v="158"/>
    <n v="966.7"/>
    <n v="5"/>
    <x v="4"/>
    <n v="-13.81"/>
    <x v="0"/>
    <x v="8"/>
    <x v="2"/>
  </r>
  <r>
    <x v="2628"/>
    <x v="78"/>
    <d v="2014-09-15T00:00:00"/>
    <s v="Standard Class"/>
    <s v="KT-16465"/>
    <s v="Kean Takahito"/>
    <x v="0"/>
    <x v="0"/>
    <x v="12"/>
    <x v="5"/>
    <n v="77036"/>
    <x v="2"/>
    <s v="OFF-PA-10000482"/>
    <s v="Office Supplies"/>
    <s v="Paper"/>
    <x v="67"/>
    <n v="182.11199999999999"/>
    <n v="6"/>
    <x v="2"/>
    <n v="61.462800000000001"/>
    <x v="0"/>
    <x v="8"/>
    <x v="2"/>
  </r>
  <r>
    <x v="2629"/>
    <x v="308"/>
    <d v="2017-06-23T00:00:00"/>
    <s v="First Class"/>
    <s v="PJ-19015"/>
    <s v="Pauline Johnson"/>
    <x v="0"/>
    <x v="0"/>
    <x v="100"/>
    <x v="2"/>
    <n v="33180"/>
    <x v="0"/>
    <s v="OFF-ST-10004835"/>
    <s v="Office Supplies"/>
    <s v="Storage"/>
    <x v="1415"/>
    <n v="4.4640000000000004"/>
    <n v="1"/>
    <x v="2"/>
    <n v="0.33479999999999999"/>
    <x v="14"/>
    <x v="1"/>
    <x v="3"/>
  </r>
  <r>
    <x v="2630"/>
    <x v="207"/>
    <d v="2015-12-30T00:00:00"/>
    <s v="Standard Class"/>
    <s v="MC-18100"/>
    <s v="Mick Crebagga"/>
    <x v="0"/>
    <x v="0"/>
    <x v="64"/>
    <x v="24"/>
    <n v="44256"/>
    <x v="3"/>
    <s v="FUR-TA-10004086"/>
    <s v="Furniture"/>
    <s v="Tables"/>
    <x v="832"/>
    <n v="51.588000000000001"/>
    <n v="1"/>
    <x v="10"/>
    <n v="-15.4764"/>
    <x v="20"/>
    <x v="4"/>
    <x v="1"/>
  </r>
  <r>
    <x v="2631"/>
    <x v="733"/>
    <d v="2017-08-19T00:00:00"/>
    <s v="Standard Class"/>
    <s v="BO-11350"/>
    <s v="Bill Overfelt"/>
    <x v="1"/>
    <x v="0"/>
    <x v="43"/>
    <x v="11"/>
    <n v="55113"/>
    <x v="2"/>
    <s v="OFF-LA-10000305"/>
    <s v="Office Supplies"/>
    <s v="Labels"/>
    <x v="1716"/>
    <n v="50.4"/>
    <n v="8"/>
    <x v="0"/>
    <n v="23.184000000000001"/>
    <x v="4"/>
    <x v="6"/>
    <x v="3"/>
  </r>
  <r>
    <x v="2632"/>
    <x v="168"/>
    <d v="2017-03-09T00:00:00"/>
    <s v="Standard Class"/>
    <s v="DP-13000"/>
    <s v="Darren Powers"/>
    <x v="0"/>
    <x v="0"/>
    <x v="12"/>
    <x v="5"/>
    <n v="77041"/>
    <x v="2"/>
    <s v="OFF-PA-10000806"/>
    <s v="Office Supplies"/>
    <s v="Paper"/>
    <x v="957"/>
    <n v="89.567999999999998"/>
    <n v="2"/>
    <x v="2"/>
    <n v="32.468400000000003"/>
    <x v="18"/>
    <x v="10"/>
    <x v="3"/>
  </r>
  <r>
    <x v="2633"/>
    <x v="944"/>
    <d v="2017-07-31T00:00:00"/>
    <s v="Standard Class"/>
    <s v="TM-21490"/>
    <s v="Tony Molinari"/>
    <x v="0"/>
    <x v="0"/>
    <x v="181"/>
    <x v="15"/>
    <n v="10701"/>
    <x v="3"/>
    <s v="FUR-FU-10004018"/>
    <s v="Furniture"/>
    <s v="Furnishings"/>
    <x v="936"/>
    <n v="14.89"/>
    <n v="1"/>
    <x v="0"/>
    <n v="4.0202999999999998"/>
    <x v="8"/>
    <x v="7"/>
    <x v="3"/>
  </r>
  <r>
    <x v="2633"/>
    <x v="944"/>
    <d v="2017-07-31T00:00:00"/>
    <s v="Standard Class"/>
    <s v="TM-21490"/>
    <s v="Tony Molinari"/>
    <x v="0"/>
    <x v="0"/>
    <x v="181"/>
    <x v="15"/>
    <n v="10701"/>
    <x v="3"/>
    <s v="TEC-PH-10002660"/>
    <s v="Technology"/>
    <s v="Phones"/>
    <x v="704"/>
    <n v="543.91999999999996"/>
    <n v="8"/>
    <x v="0"/>
    <n v="135.97999999999999"/>
    <x v="8"/>
    <x v="7"/>
    <x v="3"/>
  </r>
  <r>
    <x v="2634"/>
    <x v="713"/>
    <d v="2016-09-26T00:00:00"/>
    <s v="First Class"/>
    <s v="DV-13045"/>
    <s v="Darrin Van Huff"/>
    <x v="1"/>
    <x v="0"/>
    <x v="70"/>
    <x v="1"/>
    <n v="92037"/>
    <x v="1"/>
    <s v="OFF-EN-10001509"/>
    <s v="Office Supplies"/>
    <s v="Envelopes"/>
    <x v="29"/>
    <n v="4.08"/>
    <n v="2"/>
    <x v="0"/>
    <n v="1.9176"/>
    <x v="27"/>
    <x v="8"/>
    <x v="0"/>
  </r>
  <r>
    <x v="2634"/>
    <x v="713"/>
    <d v="2016-09-26T00:00:00"/>
    <s v="First Class"/>
    <s v="DV-13045"/>
    <s v="Darrin Van Huff"/>
    <x v="1"/>
    <x v="0"/>
    <x v="70"/>
    <x v="1"/>
    <n v="92037"/>
    <x v="1"/>
    <s v="OFF-LA-10003148"/>
    <s v="Office Supplies"/>
    <s v="Labels"/>
    <x v="166"/>
    <n v="18.899999999999999"/>
    <n v="3"/>
    <x v="0"/>
    <n v="8.6940000000000008"/>
    <x v="27"/>
    <x v="8"/>
    <x v="0"/>
  </r>
  <r>
    <x v="2635"/>
    <x v="198"/>
    <d v="2016-06-03T00:00:00"/>
    <s v="Standard Class"/>
    <s v="AH-10690"/>
    <s v="Anna Häberlin"/>
    <x v="1"/>
    <x v="0"/>
    <x v="24"/>
    <x v="17"/>
    <n v="22153"/>
    <x v="0"/>
    <s v="FUR-TA-10002645"/>
    <s v="Furniture"/>
    <s v="Tables"/>
    <x v="1322"/>
    <n v="2275.5"/>
    <n v="10"/>
    <x v="0"/>
    <n v="386.83499999999998"/>
    <x v="17"/>
    <x v="5"/>
    <x v="0"/>
  </r>
  <r>
    <x v="2635"/>
    <x v="198"/>
    <d v="2016-06-03T00:00:00"/>
    <s v="Standard Class"/>
    <s v="AH-10690"/>
    <s v="Anna Häberlin"/>
    <x v="1"/>
    <x v="0"/>
    <x v="24"/>
    <x v="17"/>
    <n v="22153"/>
    <x v="0"/>
    <s v="TEC-AC-10003033"/>
    <s v="Technology"/>
    <s v="Accessories"/>
    <x v="763"/>
    <n v="1979.7"/>
    <n v="6"/>
    <x v="0"/>
    <n v="653.30100000000004"/>
    <x v="17"/>
    <x v="5"/>
    <x v="0"/>
  </r>
  <r>
    <x v="2635"/>
    <x v="198"/>
    <d v="2016-06-03T00:00:00"/>
    <s v="Standard Class"/>
    <s v="AH-10690"/>
    <s v="Anna Häberlin"/>
    <x v="1"/>
    <x v="0"/>
    <x v="24"/>
    <x v="17"/>
    <n v="22153"/>
    <x v="0"/>
    <s v="OFF-LA-10001297"/>
    <s v="Office Supplies"/>
    <s v="Labels"/>
    <x v="488"/>
    <n v="62.1"/>
    <n v="6"/>
    <x v="0"/>
    <n v="29.808"/>
    <x v="17"/>
    <x v="5"/>
    <x v="0"/>
  </r>
  <r>
    <x v="2636"/>
    <x v="912"/>
    <d v="2014-11-20T00:00:00"/>
    <s v="Standard Class"/>
    <s v="AB-10165"/>
    <s v="Alan Barnes"/>
    <x v="0"/>
    <x v="0"/>
    <x v="27"/>
    <x v="10"/>
    <n v="62521"/>
    <x v="2"/>
    <s v="FUR-CH-10002017"/>
    <s v="Furniture"/>
    <s v="Chairs"/>
    <x v="1377"/>
    <n v="37.295999999999999"/>
    <n v="2"/>
    <x v="4"/>
    <n v="-1.0656000000000001"/>
    <x v="9"/>
    <x v="0"/>
    <x v="2"/>
  </r>
  <r>
    <x v="2637"/>
    <x v="158"/>
    <d v="2014-09-23T00:00:00"/>
    <s v="First Class"/>
    <s v="JS-15940"/>
    <s v="Joni Sundaresam"/>
    <x v="2"/>
    <x v="0"/>
    <x v="164"/>
    <x v="5"/>
    <n v="75043"/>
    <x v="2"/>
    <s v="FUR-FU-10001546"/>
    <s v="Furniture"/>
    <s v="Furnishings"/>
    <x v="1432"/>
    <n v="8.5440000000000005"/>
    <n v="2"/>
    <x v="7"/>
    <n v="-7.476"/>
    <x v="30"/>
    <x v="8"/>
    <x v="2"/>
  </r>
  <r>
    <x v="2638"/>
    <x v="823"/>
    <d v="2016-02-26T00:00:00"/>
    <s v="Standard Class"/>
    <s v="BV-11245"/>
    <s v="Benjamin Venier"/>
    <x v="1"/>
    <x v="0"/>
    <x v="147"/>
    <x v="15"/>
    <n v="11572"/>
    <x v="3"/>
    <s v="FUR-FU-10000629"/>
    <s v="Furniture"/>
    <s v="Furnishings"/>
    <x v="93"/>
    <n v="68.95"/>
    <n v="5"/>
    <x v="0"/>
    <n v="28.959"/>
    <x v="30"/>
    <x v="11"/>
    <x v="0"/>
  </r>
  <r>
    <x v="2638"/>
    <x v="823"/>
    <d v="2016-02-26T00:00:00"/>
    <s v="Standard Class"/>
    <s v="BV-11245"/>
    <s v="Benjamin Venier"/>
    <x v="1"/>
    <x v="0"/>
    <x v="147"/>
    <x v="15"/>
    <n v="11572"/>
    <x v="3"/>
    <s v="OFF-ST-10000036"/>
    <s v="Office Supplies"/>
    <s v="Storage"/>
    <x v="595"/>
    <n v="296.37"/>
    <n v="3"/>
    <x v="0"/>
    <n v="80.019900000000007"/>
    <x v="30"/>
    <x v="11"/>
    <x v="0"/>
  </r>
  <r>
    <x v="2638"/>
    <x v="823"/>
    <d v="2016-02-26T00:00:00"/>
    <s v="Standard Class"/>
    <s v="BV-11245"/>
    <s v="Benjamin Venier"/>
    <x v="1"/>
    <x v="0"/>
    <x v="147"/>
    <x v="15"/>
    <n v="11572"/>
    <x v="3"/>
    <s v="TEC-PH-10002583"/>
    <s v="Technology"/>
    <s v="Phones"/>
    <x v="1717"/>
    <n v="39.979999999999997"/>
    <n v="2"/>
    <x v="0"/>
    <n v="1.9990000000000001"/>
    <x v="30"/>
    <x v="11"/>
    <x v="0"/>
  </r>
  <r>
    <x v="2639"/>
    <x v="123"/>
    <d v="2017-11-21T00:00:00"/>
    <s v="First Class"/>
    <s v="NC-18415"/>
    <s v="Nathan Cano"/>
    <x v="0"/>
    <x v="0"/>
    <x v="12"/>
    <x v="5"/>
    <n v="77095"/>
    <x v="2"/>
    <s v="FUR-CH-10003774"/>
    <s v="Furniture"/>
    <s v="Chairs"/>
    <x v="1194"/>
    <n v="191.05799999999999"/>
    <n v="3"/>
    <x v="4"/>
    <n v="-46.399799999999999"/>
    <x v="12"/>
    <x v="0"/>
    <x v="3"/>
  </r>
  <r>
    <x v="2639"/>
    <x v="123"/>
    <d v="2017-11-21T00:00:00"/>
    <s v="First Class"/>
    <s v="NC-18415"/>
    <s v="Nathan Cano"/>
    <x v="0"/>
    <x v="0"/>
    <x v="12"/>
    <x v="5"/>
    <n v="77095"/>
    <x v="2"/>
    <s v="OFF-AR-10003876"/>
    <s v="Office Supplies"/>
    <s v="Art"/>
    <x v="1718"/>
    <n v="13.04"/>
    <n v="5"/>
    <x v="2"/>
    <n v="3.9119999999999999"/>
    <x v="12"/>
    <x v="0"/>
    <x v="3"/>
  </r>
  <r>
    <x v="2639"/>
    <x v="123"/>
    <d v="2017-11-21T00:00:00"/>
    <s v="First Class"/>
    <s v="NC-18415"/>
    <s v="Nathan Cano"/>
    <x v="0"/>
    <x v="0"/>
    <x v="12"/>
    <x v="5"/>
    <n v="77095"/>
    <x v="2"/>
    <s v="OFF-BI-10003527"/>
    <s v="Office Supplies"/>
    <s v="Binders"/>
    <x v="451"/>
    <n v="1525.1880000000001"/>
    <n v="6"/>
    <x v="3"/>
    <n v="-2287.7820000000002"/>
    <x v="12"/>
    <x v="0"/>
    <x v="3"/>
  </r>
  <r>
    <x v="2640"/>
    <x v="1036"/>
    <d v="2016-08-27T00:00:00"/>
    <s v="Standard Class"/>
    <s v="SU-20665"/>
    <s v="Stephanie Ulpright"/>
    <x v="2"/>
    <x v="0"/>
    <x v="202"/>
    <x v="3"/>
    <n v="27834"/>
    <x v="0"/>
    <s v="OFF-LA-10004559"/>
    <s v="Office Supplies"/>
    <s v="Labels"/>
    <x v="1349"/>
    <n v="9.2159999999999993"/>
    <n v="4"/>
    <x v="2"/>
    <n v="3.3408000000000002"/>
    <x v="30"/>
    <x v="6"/>
    <x v="0"/>
  </r>
  <r>
    <x v="2640"/>
    <x v="1036"/>
    <d v="2016-08-27T00:00:00"/>
    <s v="Standard Class"/>
    <s v="SU-20665"/>
    <s v="Stephanie Ulpright"/>
    <x v="2"/>
    <x v="0"/>
    <x v="202"/>
    <x v="3"/>
    <n v="27834"/>
    <x v="0"/>
    <s v="OFF-SU-10002573"/>
    <s v="Office Supplies"/>
    <s v="Supplies"/>
    <x v="354"/>
    <n v="28.047999999999998"/>
    <n v="2"/>
    <x v="2"/>
    <n v="3.5059999999999998"/>
    <x v="30"/>
    <x v="6"/>
    <x v="0"/>
  </r>
  <r>
    <x v="2641"/>
    <x v="504"/>
    <d v="2017-05-05T00:00:00"/>
    <s v="Standard Class"/>
    <s v="DJ-13510"/>
    <s v="Don Jones"/>
    <x v="1"/>
    <x v="0"/>
    <x v="8"/>
    <x v="1"/>
    <n v="94110"/>
    <x v="1"/>
    <s v="FUR-FU-10000222"/>
    <s v="Furniture"/>
    <s v="Furnishings"/>
    <x v="596"/>
    <n v="64.959999999999994"/>
    <n v="2"/>
    <x v="0"/>
    <n v="21.436800000000002"/>
    <x v="17"/>
    <x v="3"/>
    <x v="3"/>
  </r>
  <r>
    <x v="2641"/>
    <x v="504"/>
    <d v="2017-05-05T00:00:00"/>
    <s v="Standard Class"/>
    <s v="DJ-13510"/>
    <s v="Don Jones"/>
    <x v="1"/>
    <x v="0"/>
    <x v="8"/>
    <x v="1"/>
    <n v="94110"/>
    <x v="1"/>
    <s v="OFF-EN-10001219"/>
    <s v="Office Supplies"/>
    <s v="Envelopes"/>
    <x v="588"/>
    <n v="30.56"/>
    <n v="4"/>
    <x v="0"/>
    <n v="14.974399999999999"/>
    <x v="17"/>
    <x v="3"/>
    <x v="3"/>
  </r>
  <r>
    <x v="2642"/>
    <x v="440"/>
    <d v="2016-05-08T00:00:00"/>
    <s v="Standard Class"/>
    <s v="DL-12865"/>
    <s v="Dan Lawera"/>
    <x v="0"/>
    <x v="0"/>
    <x v="247"/>
    <x v="3"/>
    <n v="27405"/>
    <x v="0"/>
    <s v="FUR-CH-10002304"/>
    <s v="Furniture"/>
    <s v="Chairs"/>
    <x v="790"/>
    <n v="187.05600000000001"/>
    <n v="9"/>
    <x v="2"/>
    <n v="11.691000000000001"/>
    <x v="28"/>
    <x v="5"/>
    <x v="0"/>
  </r>
  <r>
    <x v="2643"/>
    <x v="280"/>
    <d v="2017-10-05T00:00:00"/>
    <s v="First Class"/>
    <s v="Dp-13240"/>
    <s v="Dean percer"/>
    <x v="2"/>
    <x v="0"/>
    <x v="289"/>
    <x v="18"/>
    <n v="37918"/>
    <x v="0"/>
    <s v="FUR-FU-10002364"/>
    <s v="Furniture"/>
    <s v="Furnishings"/>
    <x v="1240"/>
    <n v="11.808"/>
    <n v="2"/>
    <x v="2"/>
    <n v="1.3284"/>
    <x v="28"/>
    <x v="2"/>
    <x v="3"/>
  </r>
  <r>
    <x v="2643"/>
    <x v="280"/>
    <d v="2017-10-05T00:00:00"/>
    <s v="First Class"/>
    <s v="Dp-13240"/>
    <s v="Dean percer"/>
    <x v="2"/>
    <x v="0"/>
    <x v="289"/>
    <x v="18"/>
    <n v="37918"/>
    <x v="0"/>
    <s v="FUR-FU-10004864"/>
    <s v="Furniture"/>
    <s v="Furnishings"/>
    <x v="1719"/>
    <n v="9.6560000000000006"/>
    <n v="1"/>
    <x v="2"/>
    <n v="1.5690999999999999"/>
    <x v="28"/>
    <x v="2"/>
    <x v="3"/>
  </r>
  <r>
    <x v="2643"/>
    <x v="280"/>
    <d v="2017-10-05T00:00:00"/>
    <s v="First Class"/>
    <s v="Dp-13240"/>
    <s v="Dean percer"/>
    <x v="2"/>
    <x v="0"/>
    <x v="289"/>
    <x v="18"/>
    <n v="37918"/>
    <x v="0"/>
    <s v="OFF-PA-10003172"/>
    <s v="Office Supplies"/>
    <s v="Paper"/>
    <x v="854"/>
    <n v="20.736000000000001"/>
    <n v="4"/>
    <x v="2"/>
    <n v="7.2576000000000001"/>
    <x v="28"/>
    <x v="2"/>
    <x v="3"/>
  </r>
  <r>
    <x v="2643"/>
    <x v="280"/>
    <d v="2017-10-05T00:00:00"/>
    <s v="First Class"/>
    <s v="Dp-13240"/>
    <s v="Dean percer"/>
    <x v="2"/>
    <x v="0"/>
    <x v="289"/>
    <x v="18"/>
    <n v="37918"/>
    <x v="0"/>
    <s v="OFF-BI-10000977"/>
    <s v="Office Supplies"/>
    <s v="Binders"/>
    <x v="991"/>
    <n v="27.36"/>
    <n v="3"/>
    <x v="6"/>
    <n v="-21.888000000000002"/>
    <x v="28"/>
    <x v="2"/>
    <x v="3"/>
  </r>
  <r>
    <x v="2643"/>
    <x v="280"/>
    <d v="2017-10-05T00:00:00"/>
    <s v="First Class"/>
    <s v="Dp-13240"/>
    <s v="Dean percer"/>
    <x v="2"/>
    <x v="0"/>
    <x v="289"/>
    <x v="18"/>
    <n v="37918"/>
    <x v="0"/>
    <s v="FUR-TA-10000198"/>
    <s v="Furniture"/>
    <s v="Tables"/>
    <x v="594"/>
    <n v="2314.116"/>
    <n v="7"/>
    <x v="10"/>
    <n v="-1002.7836"/>
    <x v="28"/>
    <x v="2"/>
    <x v="3"/>
  </r>
  <r>
    <x v="2643"/>
    <x v="280"/>
    <d v="2017-10-05T00:00:00"/>
    <s v="First Class"/>
    <s v="Dp-13240"/>
    <s v="Dean percer"/>
    <x v="2"/>
    <x v="0"/>
    <x v="289"/>
    <x v="18"/>
    <n v="37918"/>
    <x v="0"/>
    <s v="OFF-BI-10003984"/>
    <s v="Office Supplies"/>
    <s v="Binders"/>
    <x v="697"/>
    <n v="34.235999999999997"/>
    <n v="4"/>
    <x v="6"/>
    <n v="-26.247599999999998"/>
    <x v="28"/>
    <x v="2"/>
    <x v="3"/>
  </r>
  <r>
    <x v="2643"/>
    <x v="280"/>
    <d v="2017-10-05T00:00:00"/>
    <s v="First Class"/>
    <s v="Dp-13240"/>
    <s v="Dean percer"/>
    <x v="2"/>
    <x v="0"/>
    <x v="289"/>
    <x v="18"/>
    <n v="37918"/>
    <x v="0"/>
    <s v="FUR-FU-10003691"/>
    <s v="Furniture"/>
    <s v="Furnishings"/>
    <x v="886"/>
    <n v="19.760000000000002"/>
    <n v="2"/>
    <x v="2"/>
    <n v="5.9279999999999999"/>
    <x v="28"/>
    <x v="2"/>
    <x v="3"/>
  </r>
  <r>
    <x v="2644"/>
    <x v="65"/>
    <d v="2017-09-23T00:00:00"/>
    <s v="Second Class"/>
    <s v="TM-21010"/>
    <s v="Tamara Manning"/>
    <x v="0"/>
    <x v="0"/>
    <x v="438"/>
    <x v="8"/>
    <n v="68801"/>
    <x v="2"/>
    <s v="OFF-PA-10004082"/>
    <s v="Office Supplies"/>
    <s v="Paper"/>
    <x v="227"/>
    <n v="15.96"/>
    <n v="2"/>
    <x v="0"/>
    <n v="7.98"/>
    <x v="15"/>
    <x v="8"/>
    <x v="3"/>
  </r>
  <r>
    <x v="2645"/>
    <x v="784"/>
    <d v="2015-12-09T00:00:00"/>
    <s v="Standard Class"/>
    <s v="TZ-21580"/>
    <s v="Tracy Zic"/>
    <x v="0"/>
    <x v="0"/>
    <x v="80"/>
    <x v="1"/>
    <n v="90712"/>
    <x v="1"/>
    <s v="OFF-AR-10003723"/>
    <s v="Office Supplies"/>
    <s v="Art"/>
    <x v="1159"/>
    <n v="16.899999999999999"/>
    <n v="5"/>
    <x v="0"/>
    <n v="6.2530000000000001"/>
    <x v="18"/>
    <x v="4"/>
    <x v="1"/>
  </r>
  <r>
    <x v="2645"/>
    <x v="784"/>
    <d v="2015-12-09T00:00:00"/>
    <s v="Standard Class"/>
    <s v="TZ-21580"/>
    <s v="Tracy Zic"/>
    <x v="0"/>
    <x v="0"/>
    <x v="80"/>
    <x v="1"/>
    <n v="90712"/>
    <x v="1"/>
    <s v="FUR-FU-10004270"/>
    <s v="Furniture"/>
    <s v="Furnishings"/>
    <x v="998"/>
    <n v="25.08"/>
    <n v="6"/>
    <x v="0"/>
    <n v="9.0288000000000004"/>
    <x v="18"/>
    <x v="4"/>
    <x v="1"/>
  </r>
  <r>
    <x v="2646"/>
    <x v="184"/>
    <d v="2015-01-22T00:00:00"/>
    <s v="Standard Class"/>
    <s v="SC-20260"/>
    <s v="Scott Cohen"/>
    <x v="1"/>
    <x v="0"/>
    <x v="104"/>
    <x v="31"/>
    <n v="1841"/>
    <x v="3"/>
    <s v="OFF-AR-10003183"/>
    <s v="Office Supplies"/>
    <s v="Art"/>
    <x v="1399"/>
    <n v="6.68"/>
    <n v="2"/>
    <x v="0"/>
    <n v="2.004"/>
    <x v="11"/>
    <x v="9"/>
    <x v="1"/>
  </r>
  <r>
    <x v="2647"/>
    <x v="1037"/>
    <d v="2014-01-08T00:00:00"/>
    <s v="Second Class"/>
    <s v="LS-17230"/>
    <s v="Lycoris Saunders"/>
    <x v="0"/>
    <x v="0"/>
    <x v="1"/>
    <x v="1"/>
    <n v="90049"/>
    <x v="1"/>
    <s v="OFF-PA-10002005"/>
    <s v="Office Supplies"/>
    <s v="Paper"/>
    <x v="510"/>
    <n v="19.440000000000001"/>
    <n v="3"/>
    <x v="0"/>
    <n v="9.3312000000000008"/>
    <x v="24"/>
    <x v="9"/>
    <x v="2"/>
  </r>
  <r>
    <x v="2648"/>
    <x v="616"/>
    <d v="2015-03-09T00:00:00"/>
    <s v="Standard Class"/>
    <s v="MV-18190"/>
    <s v="Mike Vittorini"/>
    <x v="0"/>
    <x v="0"/>
    <x v="12"/>
    <x v="5"/>
    <n v="77036"/>
    <x v="2"/>
    <s v="TEC-PH-10000149"/>
    <s v="Technology"/>
    <s v="Phones"/>
    <x v="424"/>
    <n v="31.92"/>
    <n v="2"/>
    <x v="2"/>
    <n v="2.3940000000000001"/>
    <x v="5"/>
    <x v="10"/>
    <x v="1"/>
  </r>
  <r>
    <x v="2649"/>
    <x v="591"/>
    <d v="2016-12-28T00:00:00"/>
    <s v="Second Class"/>
    <s v="BD-11620"/>
    <s v="Brian DeCherney"/>
    <x v="0"/>
    <x v="0"/>
    <x v="20"/>
    <x v="15"/>
    <n v="10035"/>
    <x v="3"/>
    <s v="OFF-BI-10001524"/>
    <s v="Office Supplies"/>
    <s v="Binders"/>
    <x v="301"/>
    <n v="33.567999999999998"/>
    <n v="2"/>
    <x v="2"/>
    <n v="11.748799999999999"/>
    <x v="10"/>
    <x v="4"/>
    <x v="0"/>
  </r>
  <r>
    <x v="2650"/>
    <x v="913"/>
    <d v="2016-09-08T00:00:00"/>
    <s v="Standard Class"/>
    <s v="CV-12295"/>
    <s v="Christina VanderZanden"/>
    <x v="0"/>
    <x v="0"/>
    <x v="20"/>
    <x v="15"/>
    <n v="10011"/>
    <x v="3"/>
    <s v="FUR-FU-10004748"/>
    <s v="Furniture"/>
    <s v="Furnishings"/>
    <x v="1252"/>
    <n v="63.94"/>
    <n v="1"/>
    <x v="0"/>
    <n v="24.936599999999999"/>
    <x v="18"/>
    <x v="8"/>
    <x v="0"/>
  </r>
  <r>
    <x v="2650"/>
    <x v="913"/>
    <d v="2016-09-08T00:00:00"/>
    <s v="Standard Class"/>
    <s v="CV-12295"/>
    <s v="Christina VanderZanden"/>
    <x v="0"/>
    <x v="0"/>
    <x v="20"/>
    <x v="15"/>
    <n v="10011"/>
    <x v="3"/>
    <s v="OFF-BI-10001460"/>
    <s v="Office Supplies"/>
    <s v="Binders"/>
    <x v="58"/>
    <n v="60.6"/>
    <n v="5"/>
    <x v="2"/>
    <n v="20.452500000000001"/>
    <x v="18"/>
    <x v="8"/>
    <x v="0"/>
  </r>
  <r>
    <x v="2650"/>
    <x v="913"/>
    <d v="2016-09-08T00:00:00"/>
    <s v="Standard Class"/>
    <s v="CV-12295"/>
    <s v="Christina VanderZanden"/>
    <x v="0"/>
    <x v="0"/>
    <x v="20"/>
    <x v="15"/>
    <n v="10011"/>
    <x v="3"/>
    <s v="OFF-SU-10002503"/>
    <s v="Office Supplies"/>
    <s v="Supplies"/>
    <x v="675"/>
    <n v="22.72"/>
    <n v="4"/>
    <x v="0"/>
    <n v="6.5888"/>
    <x v="18"/>
    <x v="8"/>
    <x v="0"/>
  </r>
  <r>
    <x v="2651"/>
    <x v="86"/>
    <d v="2014-09-01T00:00:00"/>
    <s v="Standard Class"/>
    <s v="KB-16315"/>
    <s v="Karl Braun"/>
    <x v="0"/>
    <x v="0"/>
    <x v="46"/>
    <x v="13"/>
    <n v="19711"/>
    <x v="3"/>
    <s v="FUR-FU-10001731"/>
    <s v="Furniture"/>
    <s v="Furnishings"/>
    <x v="1556"/>
    <n v="10.68"/>
    <n v="4"/>
    <x v="0"/>
    <n v="4.0583999999999998"/>
    <x v="20"/>
    <x v="6"/>
    <x v="2"/>
  </r>
  <r>
    <x v="2651"/>
    <x v="86"/>
    <d v="2014-09-01T00:00:00"/>
    <s v="Standard Class"/>
    <s v="KB-16315"/>
    <s v="Karl Braun"/>
    <x v="0"/>
    <x v="0"/>
    <x v="46"/>
    <x v="13"/>
    <n v="19711"/>
    <x v="3"/>
    <s v="OFF-PA-10002160"/>
    <s v="Office Supplies"/>
    <s v="Paper"/>
    <x v="1199"/>
    <n v="17.34"/>
    <n v="3"/>
    <x v="0"/>
    <n v="8.4966000000000008"/>
    <x v="20"/>
    <x v="6"/>
    <x v="2"/>
  </r>
  <r>
    <x v="2651"/>
    <x v="86"/>
    <d v="2014-09-01T00:00:00"/>
    <s v="Standard Class"/>
    <s v="KB-16315"/>
    <s v="Karl Braun"/>
    <x v="0"/>
    <x v="0"/>
    <x v="46"/>
    <x v="13"/>
    <n v="19711"/>
    <x v="3"/>
    <s v="OFF-PA-10002659"/>
    <s v="Office Supplies"/>
    <s v="Paper"/>
    <x v="931"/>
    <n v="3.38"/>
    <n v="1"/>
    <x v="0"/>
    <n v="1.5548"/>
    <x v="20"/>
    <x v="6"/>
    <x v="2"/>
  </r>
  <r>
    <x v="2652"/>
    <x v="1031"/>
    <d v="2015-05-25T00:00:00"/>
    <s v="Standard Class"/>
    <s v="ME-18010"/>
    <s v="Michelle Ellison"/>
    <x v="1"/>
    <x v="0"/>
    <x v="4"/>
    <x v="4"/>
    <n v="98105"/>
    <x v="1"/>
    <s v="OFF-BI-10001636"/>
    <s v="Office Supplies"/>
    <s v="Binders"/>
    <x v="674"/>
    <n v="26.975999999999999"/>
    <n v="4"/>
    <x v="2"/>
    <n v="8.7672000000000008"/>
    <x v="30"/>
    <x v="5"/>
    <x v="1"/>
  </r>
  <r>
    <x v="2653"/>
    <x v="524"/>
    <d v="2017-10-21T00:00:00"/>
    <s v="Standard Class"/>
    <s v="AJ-10780"/>
    <s v="Anthony Jacobs"/>
    <x v="1"/>
    <x v="0"/>
    <x v="48"/>
    <x v="16"/>
    <n v="85254"/>
    <x v="1"/>
    <s v="OFF-PA-10000062"/>
    <s v="Office Supplies"/>
    <s v="Paper"/>
    <x v="1384"/>
    <n v="307.77600000000001"/>
    <n v="7"/>
    <x v="2"/>
    <n v="111.5688"/>
    <x v="9"/>
    <x v="2"/>
    <x v="3"/>
  </r>
  <r>
    <x v="2654"/>
    <x v="529"/>
    <d v="2015-11-14T00:00:00"/>
    <s v="Second Class"/>
    <s v="DV-13465"/>
    <s v="Dianna Vittorini"/>
    <x v="0"/>
    <x v="0"/>
    <x v="147"/>
    <x v="15"/>
    <n v="11572"/>
    <x v="3"/>
    <s v="OFF-ST-10002554"/>
    <s v="Office Supplies"/>
    <s v="Storage"/>
    <x v="1153"/>
    <n v="244.55"/>
    <n v="5"/>
    <x v="0"/>
    <n v="4.891"/>
    <x v="3"/>
    <x v="0"/>
    <x v="1"/>
  </r>
  <r>
    <x v="2654"/>
    <x v="529"/>
    <d v="2015-11-14T00:00:00"/>
    <s v="Second Class"/>
    <s v="DV-13465"/>
    <s v="Dianna Vittorini"/>
    <x v="0"/>
    <x v="0"/>
    <x v="147"/>
    <x v="15"/>
    <n v="11572"/>
    <x v="3"/>
    <s v="OFF-EN-10001509"/>
    <s v="Office Supplies"/>
    <s v="Envelopes"/>
    <x v="29"/>
    <n v="12.24"/>
    <n v="6"/>
    <x v="0"/>
    <n v="5.7527999999999997"/>
    <x v="3"/>
    <x v="0"/>
    <x v="1"/>
  </r>
  <r>
    <x v="2654"/>
    <x v="529"/>
    <d v="2015-11-14T00:00:00"/>
    <s v="Second Class"/>
    <s v="DV-13465"/>
    <s v="Dianna Vittorini"/>
    <x v="0"/>
    <x v="0"/>
    <x v="147"/>
    <x v="15"/>
    <n v="11572"/>
    <x v="3"/>
    <s v="TEC-AC-10002018"/>
    <s v="Technology"/>
    <s v="Accessories"/>
    <x v="1683"/>
    <n v="13.98"/>
    <n v="2"/>
    <x v="0"/>
    <n v="6.0114000000000001"/>
    <x v="3"/>
    <x v="0"/>
    <x v="1"/>
  </r>
  <r>
    <x v="2654"/>
    <x v="529"/>
    <d v="2015-11-14T00:00:00"/>
    <s v="Second Class"/>
    <s v="DV-13465"/>
    <s v="Dianna Vittorini"/>
    <x v="0"/>
    <x v="0"/>
    <x v="147"/>
    <x v="15"/>
    <n v="11572"/>
    <x v="3"/>
    <s v="TEC-AC-10002637"/>
    <s v="Technology"/>
    <s v="Accessories"/>
    <x v="1317"/>
    <n v="899.95"/>
    <n v="5"/>
    <x v="0"/>
    <n v="53.997"/>
    <x v="3"/>
    <x v="0"/>
    <x v="1"/>
  </r>
  <r>
    <x v="2655"/>
    <x v="871"/>
    <d v="2014-11-27T00:00:00"/>
    <s v="Standard Class"/>
    <s v="JK-15325"/>
    <s v="Jason Klamczynski"/>
    <x v="1"/>
    <x v="0"/>
    <x v="61"/>
    <x v="5"/>
    <n v="75220"/>
    <x v="2"/>
    <s v="OFF-EN-10001509"/>
    <s v="Office Supplies"/>
    <s v="Envelopes"/>
    <x v="29"/>
    <n v="1.6319999999999999"/>
    <n v="1"/>
    <x v="2"/>
    <n v="0.55079999999999996"/>
    <x v="30"/>
    <x v="0"/>
    <x v="2"/>
  </r>
  <r>
    <x v="2655"/>
    <x v="871"/>
    <d v="2014-11-27T00:00:00"/>
    <s v="Standard Class"/>
    <s v="JK-15325"/>
    <s v="Jason Klamczynski"/>
    <x v="1"/>
    <x v="0"/>
    <x v="61"/>
    <x v="5"/>
    <n v="75220"/>
    <x v="2"/>
    <s v="TEC-PH-10004922"/>
    <s v="Technology"/>
    <s v="Phones"/>
    <x v="1076"/>
    <n v="267.95999999999998"/>
    <n v="5"/>
    <x v="2"/>
    <n v="16.747499999999999"/>
    <x v="30"/>
    <x v="0"/>
    <x v="2"/>
  </r>
  <r>
    <x v="2656"/>
    <x v="2"/>
    <d v="2015-10-13T00:00:00"/>
    <s v="Second Class"/>
    <s v="SH-20395"/>
    <s v="Shahid Hopkins"/>
    <x v="0"/>
    <x v="0"/>
    <x v="30"/>
    <x v="15"/>
    <n v="14609"/>
    <x v="3"/>
    <s v="TEC-AC-10002550"/>
    <s v="Technology"/>
    <s v="Accessories"/>
    <x v="1548"/>
    <n v="31.95"/>
    <n v="1"/>
    <x v="0"/>
    <n v="2.2364999999999999"/>
    <x v="2"/>
    <x v="2"/>
    <x v="1"/>
  </r>
  <r>
    <x v="2657"/>
    <x v="708"/>
    <d v="2017-03-23T00:00:00"/>
    <s v="Second Class"/>
    <s v="SC-20725"/>
    <s v="Steven Cartwright"/>
    <x v="0"/>
    <x v="0"/>
    <x v="1"/>
    <x v="1"/>
    <n v="90045"/>
    <x v="1"/>
    <s v="OFF-ST-10003208"/>
    <s v="Office Supplies"/>
    <s v="Storage"/>
    <x v="246"/>
    <n v="725.84"/>
    <n v="4"/>
    <x v="0"/>
    <n v="210.49359999999999"/>
    <x v="30"/>
    <x v="10"/>
    <x v="3"/>
  </r>
  <r>
    <x v="2657"/>
    <x v="708"/>
    <d v="2017-03-23T00:00:00"/>
    <s v="Second Class"/>
    <s v="SC-20725"/>
    <s v="Steven Cartwright"/>
    <x v="0"/>
    <x v="0"/>
    <x v="1"/>
    <x v="1"/>
    <n v="90045"/>
    <x v="1"/>
    <s v="OFF-BI-10003981"/>
    <s v="Office Supplies"/>
    <s v="Binders"/>
    <x v="109"/>
    <n v="10.896000000000001"/>
    <n v="3"/>
    <x v="2"/>
    <n v="3.9498000000000002"/>
    <x v="30"/>
    <x v="10"/>
    <x v="3"/>
  </r>
  <r>
    <x v="2657"/>
    <x v="708"/>
    <d v="2017-03-23T00:00:00"/>
    <s v="Second Class"/>
    <s v="SC-20725"/>
    <s v="Steven Cartwright"/>
    <x v="0"/>
    <x v="0"/>
    <x v="1"/>
    <x v="1"/>
    <n v="90045"/>
    <x v="1"/>
    <s v="OFF-BI-10001031"/>
    <s v="Office Supplies"/>
    <s v="Binders"/>
    <x v="874"/>
    <n v="8.5440000000000005"/>
    <n v="2"/>
    <x v="2"/>
    <n v="2.8835999999999999"/>
    <x v="30"/>
    <x v="10"/>
    <x v="3"/>
  </r>
  <r>
    <x v="2658"/>
    <x v="1038"/>
    <d v="2015-01-10T00:00:00"/>
    <s v="Standard Class"/>
    <s v="CS-12250"/>
    <s v="Chris Selesnick"/>
    <x v="1"/>
    <x v="0"/>
    <x v="439"/>
    <x v="11"/>
    <n v="55125"/>
    <x v="2"/>
    <s v="OFF-BI-10003676"/>
    <s v="Office Supplies"/>
    <s v="Binders"/>
    <x v="824"/>
    <n v="32.340000000000003"/>
    <n v="3"/>
    <x v="0"/>
    <n v="15.523199999999999"/>
    <x v="18"/>
    <x v="9"/>
    <x v="1"/>
  </r>
  <r>
    <x v="2658"/>
    <x v="1038"/>
    <d v="2015-01-10T00:00:00"/>
    <s v="Standard Class"/>
    <s v="CS-12250"/>
    <s v="Chris Selesnick"/>
    <x v="1"/>
    <x v="0"/>
    <x v="439"/>
    <x v="11"/>
    <n v="55125"/>
    <x v="2"/>
    <s v="OFF-PA-10004082"/>
    <s v="Office Supplies"/>
    <s v="Paper"/>
    <x v="227"/>
    <n v="39.9"/>
    <n v="5"/>
    <x v="0"/>
    <n v="19.95"/>
    <x v="18"/>
    <x v="9"/>
    <x v="1"/>
  </r>
  <r>
    <x v="2659"/>
    <x v="34"/>
    <d v="2017-12-16T00:00:00"/>
    <s v="Standard Class"/>
    <s v="LH-16900"/>
    <s v="Lena Hernandez"/>
    <x v="0"/>
    <x v="0"/>
    <x v="111"/>
    <x v="10"/>
    <n v="60068"/>
    <x v="2"/>
    <s v="OFF-PA-10001019"/>
    <s v="Office Supplies"/>
    <s v="Paper"/>
    <x v="681"/>
    <n v="143.85599999999999"/>
    <n v="9"/>
    <x v="2"/>
    <n v="48.551400000000001"/>
    <x v="3"/>
    <x v="4"/>
    <x v="3"/>
  </r>
  <r>
    <x v="2660"/>
    <x v="47"/>
    <d v="2016-09-12T00:00:00"/>
    <s v="Standard Class"/>
    <s v="YC-21895"/>
    <s v="Yoseph Carroll"/>
    <x v="1"/>
    <x v="0"/>
    <x v="61"/>
    <x v="5"/>
    <n v="75217"/>
    <x v="2"/>
    <s v="OFF-PA-10004665"/>
    <s v="Office Supplies"/>
    <s v="Paper"/>
    <x v="1389"/>
    <n v="41.92"/>
    <n v="4"/>
    <x v="2"/>
    <n v="15.196"/>
    <x v="24"/>
    <x v="8"/>
    <x v="0"/>
  </r>
  <r>
    <x v="2660"/>
    <x v="47"/>
    <d v="2016-09-12T00:00:00"/>
    <s v="Standard Class"/>
    <s v="YC-21895"/>
    <s v="Yoseph Carroll"/>
    <x v="1"/>
    <x v="0"/>
    <x v="61"/>
    <x v="5"/>
    <n v="75217"/>
    <x v="2"/>
    <s v="TEC-PH-10002447"/>
    <s v="Technology"/>
    <s v="Phones"/>
    <x v="53"/>
    <n v="329.584"/>
    <n v="2"/>
    <x v="2"/>
    <n v="37.078200000000002"/>
    <x v="24"/>
    <x v="8"/>
    <x v="0"/>
  </r>
  <r>
    <x v="2661"/>
    <x v="323"/>
    <d v="2016-09-06T00:00:00"/>
    <s v="First Class"/>
    <s v="CY-12745"/>
    <s v="Craig Yedwab"/>
    <x v="1"/>
    <x v="0"/>
    <x v="53"/>
    <x v="28"/>
    <n v="71203"/>
    <x v="0"/>
    <s v="OFF-BI-10000014"/>
    <s v="Office Supplies"/>
    <s v="Binders"/>
    <x v="634"/>
    <n v="87.28"/>
    <n v="8"/>
    <x v="0"/>
    <n v="41.021599999999999"/>
    <x v="21"/>
    <x v="8"/>
    <x v="0"/>
  </r>
  <r>
    <x v="2662"/>
    <x v="8"/>
    <d v="2014-05-19T00:00:00"/>
    <s v="Standard Class"/>
    <s v="AH-10030"/>
    <s v="Aaron Hawkins"/>
    <x v="1"/>
    <x v="0"/>
    <x v="1"/>
    <x v="1"/>
    <n v="90004"/>
    <x v="1"/>
    <s v="FUR-CH-10002439"/>
    <s v="Furniture"/>
    <s v="Chairs"/>
    <x v="1325"/>
    <n v="279.45600000000002"/>
    <n v="6"/>
    <x v="2"/>
    <n v="20.959199999999999"/>
    <x v="7"/>
    <x v="5"/>
    <x v="2"/>
  </r>
  <r>
    <x v="2662"/>
    <x v="8"/>
    <d v="2014-05-19T00:00:00"/>
    <s v="Standard Class"/>
    <s v="AH-10030"/>
    <s v="Aaron Hawkins"/>
    <x v="1"/>
    <x v="0"/>
    <x v="1"/>
    <x v="1"/>
    <n v="90004"/>
    <x v="1"/>
    <s v="OFF-PA-10003063"/>
    <s v="Office Supplies"/>
    <s v="Paper"/>
    <x v="1720"/>
    <n v="8"/>
    <n v="2"/>
    <x v="0"/>
    <n v="3.84"/>
    <x v="7"/>
    <x v="5"/>
    <x v="2"/>
  </r>
  <r>
    <x v="2663"/>
    <x v="321"/>
    <d v="2016-10-03T00:00:00"/>
    <s v="Standard Class"/>
    <s v="AR-10540"/>
    <s v="Andy Reiter"/>
    <x v="0"/>
    <x v="0"/>
    <x v="8"/>
    <x v="1"/>
    <n v="94109"/>
    <x v="1"/>
    <s v="OFF-BI-10002982"/>
    <s v="Office Supplies"/>
    <s v="Binders"/>
    <x v="1267"/>
    <n v="27.24"/>
    <n v="5"/>
    <x v="2"/>
    <n v="9.5340000000000007"/>
    <x v="25"/>
    <x v="8"/>
    <x v="0"/>
  </r>
  <r>
    <x v="2664"/>
    <x v="79"/>
    <d v="2014-08-11T00:00:00"/>
    <s v="Standard Class"/>
    <s v="SS-20590"/>
    <s v="Sonia Sunley"/>
    <x v="0"/>
    <x v="0"/>
    <x v="8"/>
    <x v="1"/>
    <n v="94122"/>
    <x v="1"/>
    <s v="TEC-AC-10004510"/>
    <s v="Technology"/>
    <s v="Accessories"/>
    <x v="953"/>
    <n v="16.36"/>
    <n v="1"/>
    <x v="0"/>
    <n v="1.6359999999999999"/>
    <x v="5"/>
    <x v="6"/>
    <x v="2"/>
  </r>
  <r>
    <x v="2664"/>
    <x v="79"/>
    <d v="2014-08-11T00:00:00"/>
    <s v="Standard Class"/>
    <s v="SS-20590"/>
    <s v="Sonia Sunley"/>
    <x v="0"/>
    <x v="0"/>
    <x v="8"/>
    <x v="1"/>
    <n v="94122"/>
    <x v="1"/>
    <s v="OFF-ST-10000321"/>
    <s v="Office Supplies"/>
    <s v="Storage"/>
    <x v="1543"/>
    <n v="15.78"/>
    <n v="2"/>
    <x v="0"/>
    <n v="0.63119999999999998"/>
    <x v="5"/>
    <x v="6"/>
    <x v="2"/>
  </r>
  <r>
    <x v="2664"/>
    <x v="79"/>
    <d v="2014-08-11T00:00:00"/>
    <s v="Standard Class"/>
    <s v="SS-20590"/>
    <s v="Sonia Sunley"/>
    <x v="0"/>
    <x v="0"/>
    <x v="8"/>
    <x v="1"/>
    <n v="94122"/>
    <x v="1"/>
    <s v="OFF-AR-10004602"/>
    <s v="Office Supplies"/>
    <s v="Art"/>
    <x v="1226"/>
    <n v="45.98"/>
    <n v="2"/>
    <x v="0"/>
    <n v="12.8744"/>
    <x v="5"/>
    <x v="6"/>
    <x v="2"/>
  </r>
  <r>
    <x v="2665"/>
    <x v="349"/>
    <d v="2017-04-18T00:00:00"/>
    <s v="Standard Class"/>
    <s v="DW-13585"/>
    <s v="Dorothy Wardle"/>
    <x v="1"/>
    <x v="0"/>
    <x v="115"/>
    <x v="3"/>
    <n v="28314"/>
    <x v="0"/>
    <s v="FUR-BO-10003433"/>
    <s v="Furniture"/>
    <s v="Bookcases"/>
    <x v="920"/>
    <n v="198.27199999999999"/>
    <n v="8"/>
    <x v="2"/>
    <n v="-32.219200000000001"/>
    <x v="19"/>
    <x v="3"/>
    <x v="3"/>
  </r>
  <r>
    <x v="2666"/>
    <x v="255"/>
    <d v="2017-06-10T00:00:00"/>
    <s v="First Class"/>
    <s v="NC-18625"/>
    <s v="Noah Childs"/>
    <x v="1"/>
    <x v="0"/>
    <x v="61"/>
    <x v="5"/>
    <n v="75217"/>
    <x v="2"/>
    <s v="OFF-ST-10001496"/>
    <s v="Office Supplies"/>
    <s v="Storage"/>
    <x v="733"/>
    <n v="720.76"/>
    <n v="5"/>
    <x v="2"/>
    <n v="54.057000000000002"/>
    <x v="3"/>
    <x v="1"/>
    <x v="3"/>
  </r>
  <r>
    <x v="2667"/>
    <x v="723"/>
    <d v="2017-01-02T00:00:00"/>
    <s v="Standard Class"/>
    <s v="CD-11920"/>
    <s v="Carlos Daly"/>
    <x v="0"/>
    <x v="0"/>
    <x v="391"/>
    <x v="41"/>
    <n v="67212"/>
    <x v="2"/>
    <s v="FUR-FU-10000672"/>
    <s v="Furniture"/>
    <s v="Furnishings"/>
    <x v="1517"/>
    <n v="70.56"/>
    <n v="6"/>
    <x v="0"/>
    <n v="23.990400000000001"/>
    <x v="25"/>
    <x v="4"/>
    <x v="0"/>
  </r>
  <r>
    <x v="2667"/>
    <x v="723"/>
    <d v="2017-01-02T00:00:00"/>
    <s v="Standard Class"/>
    <s v="CD-11920"/>
    <s v="Carlos Daly"/>
    <x v="0"/>
    <x v="0"/>
    <x v="391"/>
    <x v="41"/>
    <n v="67212"/>
    <x v="2"/>
    <s v="OFF-AP-10001293"/>
    <s v="Office Supplies"/>
    <s v="Appliances"/>
    <x v="1346"/>
    <n v="81.96"/>
    <n v="2"/>
    <x v="0"/>
    <n v="22.948799999999999"/>
    <x v="25"/>
    <x v="4"/>
    <x v="0"/>
  </r>
  <r>
    <x v="2668"/>
    <x v="1039"/>
    <d v="2014-01-21T00:00:00"/>
    <s v="Second Class"/>
    <s v="DW-13195"/>
    <s v="David Wiener"/>
    <x v="1"/>
    <x v="0"/>
    <x v="24"/>
    <x v="21"/>
    <n v="97477"/>
    <x v="1"/>
    <s v="OFF-AP-10000692"/>
    <s v="Office Supplies"/>
    <s v="Appliances"/>
    <x v="1250"/>
    <n v="64.864000000000004"/>
    <n v="4"/>
    <x v="2"/>
    <n v="6.4863999999999997"/>
    <x v="15"/>
    <x v="9"/>
    <x v="2"/>
  </r>
  <r>
    <x v="2669"/>
    <x v="73"/>
    <d v="2016-11-24T00:00:00"/>
    <s v="Standard Class"/>
    <s v="EH-13990"/>
    <s v="Erica Hackney"/>
    <x v="0"/>
    <x v="0"/>
    <x v="12"/>
    <x v="5"/>
    <n v="77041"/>
    <x v="2"/>
    <s v="TEC-PH-10004539"/>
    <s v="Technology"/>
    <s v="Phones"/>
    <x v="861"/>
    <n v="151.19200000000001"/>
    <n v="1"/>
    <x v="2"/>
    <n v="13.2293"/>
    <x v="14"/>
    <x v="0"/>
    <x v="0"/>
  </r>
  <r>
    <x v="2670"/>
    <x v="193"/>
    <d v="2017-06-15T00:00:00"/>
    <s v="Standard Class"/>
    <s v="BD-11320"/>
    <s v="Bill Donatelli"/>
    <x v="0"/>
    <x v="0"/>
    <x v="4"/>
    <x v="4"/>
    <n v="98103"/>
    <x v="1"/>
    <s v="TEC-PH-10002923"/>
    <s v="Technology"/>
    <s v="Phones"/>
    <x v="687"/>
    <n v="88.775999999999996"/>
    <n v="3"/>
    <x v="2"/>
    <n v="7.7679"/>
    <x v="13"/>
    <x v="1"/>
    <x v="3"/>
  </r>
  <r>
    <x v="2670"/>
    <x v="193"/>
    <d v="2017-06-15T00:00:00"/>
    <s v="Standard Class"/>
    <s v="BD-11320"/>
    <s v="Bill Donatelli"/>
    <x v="0"/>
    <x v="0"/>
    <x v="4"/>
    <x v="4"/>
    <n v="98103"/>
    <x v="1"/>
    <s v="OFF-LA-10004689"/>
    <s v="Office Supplies"/>
    <s v="Labels"/>
    <x v="264"/>
    <n v="11.56"/>
    <n v="4"/>
    <x v="0"/>
    <n v="5.4332000000000003"/>
    <x v="13"/>
    <x v="1"/>
    <x v="3"/>
  </r>
  <r>
    <x v="2670"/>
    <x v="193"/>
    <d v="2017-06-15T00:00:00"/>
    <s v="Standard Class"/>
    <s v="BD-11320"/>
    <s v="Bill Donatelli"/>
    <x v="0"/>
    <x v="0"/>
    <x v="4"/>
    <x v="4"/>
    <n v="98103"/>
    <x v="1"/>
    <s v="OFF-ST-10001228"/>
    <s v="Office Supplies"/>
    <s v="Storage"/>
    <x v="450"/>
    <n v="15.58"/>
    <n v="1"/>
    <x v="0"/>
    <n v="3.895"/>
    <x v="13"/>
    <x v="1"/>
    <x v="3"/>
  </r>
  <r>
    <x v="2671"/>
    <x v="18"/>
    <d v="2017-09-13T00:00:00"/>
    <s v="First Class"/>
    <s v="KH-16630"/>
    <s v="Ken Heidel"/>
    <x v="1"/>
    <x v="0"/>
    <x v="59"/>
    <x v="24"/>
    <n v="44312"/>
    <x v="3"/>
    <s v="OFF-PA-10003302"/>
    <s v="Office Supplies"/>
    <s v="Paper"/>
    <x v="1721"/>
    <n v="85.055999999999997"/>
    <n v="3"/>
    <x v="2"/>
    <n v="28.706399999999999"/>
    <x v="13"/>
    <x v="8"/>
    <x v="3"/>
  </r>
  <r>
    <x v="2672"/>
    <x v="798"/>
    <d v="2017-04-12T00:00:00"/>
    <s v="Standard Class"/>
    <s v="NH-18610"/>
    <s v="Nicole Hansen"/>
    <x v="1"/>
    <x v="0"/>
    <x v="423"/>
    <x v="12"/>
    <n v="48237"/>
    <x v="2"/>
    <s v="FUR-FU-10004665"/>
    <s v="Furniture"/>
    <s v="Furnishings"/>
    <x v="1354"/>
    <n v="273.95999999999998"/>
    <n v="2"/>
    <x v="0"/>
    <n v="71.229600000000005"/>
    <x v="0"/>
    <x v="3"/>
    <x v="3"/>
  </r>
  <r>
    <x v="2672"/>
    <x v="798"/>
    <d v="2017-04-12T00:00:00"/>
    <s v="Standard Class"/>
    <s v="NH-18610"/>
    <s v="Nicole Hansen"/>
    <x v="1"/>
    <x v="0"/>
    <x v="423"/>
    <x v="12"/>
    <n v="48237"/>
    <x v="2"/>
    <s v="FUR-FU-10004188"/>
    <s v="Furniture"/>
    <s v="Furnishings"/>
    <x v="741"/>
    <n v="306.89999999999998"/>
    <n v="3"/>
    <x v="0"/>
    <n v="79.793999999999997"/>
    <x v="0"/>
    <x v="3"/>
    <x v="3"/>
  </r>
  <r>
    <x v="2673"/>
    <x v="1040"/>
    <d v="2015-10-30T00:00:00"/>
    <s v="Standard Class"/>
    <s v="AG-10495"/>
    <s v="Andrew Gjertsen"/>
    <x v="1"/>
    <x v="0"/>
    <x v="12"/>
    <x v="5"/>
    <n v="77041"/>
    <x v="2"/>
    <s v="OFF-PA-10003177"/>
    <s v="Office Supplies"/>
    <s v="Paper"/>
    <x v="89"/>
    <n v="15.552"/>
    <n v="3"/>
    <x v="2"/>
    <n v="5.4432"/>
    <x v="16"/>
    <x v="2"/>
    <x v="1"/>
  </r>
  <r>
    <x v="2673"/>
    <x v="1040"/>
    <d v="2015-10-30T00:00:00"/>
    <s v="Standard Class"/>
    <s v="AG-10495"/>
    <s v="Andrew Gjertsen"/>
    <x v="1"/>
    <x v="0"/>
    <x v="12"/>
    <x v="5"/>
    <n v="77041"/>
    <x v="2"/>
    <s v="FUR-TA-10002607"/>
    <s v="Furniture"/>
    <s v="Tables"/>
    <x v="224"/>
    <n v="347.36099999999999"/>
    <n v="7"/>
    <x v="4"/>
    <n v="-69.472200000000001"/>
    <x v="16"/>
    <x v="2"/>
    <x v="1"/>
  </r>
  <r>
    <x v="2673"/>
    <x v="1040"/>
    <d v="2015-10-30T00:00:00"/>
    <s v="Standard Class"/>
    <s v="AG-10495"/>
    <s v="Andrew Gjertsen"/>
    <x v="1"/>
    <x v="0"/>
    <x v="12"/>
    <x v="5"/>
    <n v="77041"/>
    <x v="2"/>
    <s v="OFF-PA-10001166"/>
    <s v="Office Supplies"/>
    <s v="Paper"/>
    <x v="777"/>
    <n v="10.368"/>
    <n v="2"/>
    <x v="2"/>
    <n v="3.6288"/>
    <x v="16"/>
    <x v="2"/>
    <x v="1"/>
  </r>
  <r>
    <x v="2674"/>
    <x v="837"/>
    <d v="2017-05-31T00:00:00"/>
    <s v="Standard Class"/>
    <s v="RP-19855"/>
    <s v="Roy Phan"/>
    <x v="1"/>
    <x v="0"/>
    <x v="4"/>
    <x v="4"/>
    <n v="98103"/>
    <x v="1"/>
    <s v="TEC-AC-10004510"/>
    <s v="Technology"/>
    <s v="Accessories"/>
    <x v="953"/>
    <n v="98.16"/>
    <n v="6"/>
    <x v="0"/>
    <n v="9.8160000000000007"/>
    <x v="8"/>
    <x v="5"/>
    <x v="3"/>
  </r>
  <r>
    <x v="2674"/>
    <x v="837"/>
    <d v="2017-05-31T00:00:00"/>
    <s v="Standard Class"/>
    <s v="RP-19855"/>
    <s v="Roy Phan"/>
    <x v="1"/>
    <x v="0"/>
    <x v="4"/>
    <x v="4"/>
    <n v="98103"/>
    <x v="1"/>
    <s v="OFF-AR-10004062"/>
    <s v="Office Supplies"/>
    <s v="Art"/>
    <x v="772"/>
    <n v="31.44"/>
    <n v="3"/>
    <x v="0"/>
    <n v="7.86"/>
    <x v="8"/>
    <x v="5"/>
    <x v="3"/>
  </r>
  <r>
    <x v="2675"/>
    <x v="29"/>
    <d v="2014-12-07T00:00:00"/>
    <s v="First Class"/>
    <s v="NB-18655"/>
    <s v="Nona Balk"/>
    <x v="1"/>
    <x v="0"/>
    <x v="10"/>
    <x v="9"/>
    <n v="19134"/>
    <x v="3"/>
    <s v="OFF-EN-10000056"/>
    <s v="Office Supplies"/>
    <s v="Envelopes"/>
    <x v="633"/>
    <n v="348.488"/>
    <n v="7"/>
    <x v="2"/>
    <n v="117.6147"/>
    <x v="5"/>
    <x v="4"/>
    <x v="2"/>
  </r>
  <r>
    <x v="2675"/>
    <x v="29"/>
    <d v="2014-12-07T00:00:00"/>
    <s v="First Class"/>
    <s v="NB-18655"/>
    <s v="Nona Balk"/>
    <x v="1"/>
    <x v="0"/>
    <x v="10"/>
    <x v="9"/>
    <n v="19134"/>
    <x v="3"/>
    <s v="OFF-ST-10001469"/>
    <s v="Office Supplies"/>
    <s v="Storage"/>
    <x v="399"/>
    <n v="172.73599999999999"/>
    <n v="4"/>
    <x v="2"/>
    <n v="-30.2288"/>
    <x v="5"/>
    <x v="4"/>
    <x v="2"/>
  </r>
  <r>
    <x v="2676"/>
    <x v="1041"/>
    <d v="2016-08-18T00:00:00"/>
    <s v="Standard Class"/>
    <s v="JM-15580"/>
    <s v="Jill Matthias"/>
    <x v="0"/>
    <x v="0"/>
    <x v="1"/>
    <x v="1"/>
    <n v="90045"/>
    <x v="1"/>
    <s v="OFF-PA-10000551"/>
    <s v="Office Supplies"/>
    <s v="Paper"/>
    <x v="1246"/>
    <n v="15.54"/>
    <n v="3"/>
    <x v="0"/>
    <n v="7.6146000000000003"/>
    <x v="19"/>
    <x v="6"/>
    <x v="0"/>
  </r>
  <r>
    <x v="2676"/>
    <x v="1041"/>
    <d v="2016-08-18T00:00:00"/>
    <s v="Standard Class"/>
    <s v="JM-15580"/>
    <s v="Jill Matthias"/>
    <x v="0"/>
    <x v="0"/>
    <x v="1"/>
    <x v="1"/>
    <n v="90045"/>
    <x v="1"/>
    <s v="TEC-MA-10000423"/>
    <s v="Technology"/>
    <s v="Machines"/>
    <x v="1722"/>
    <n v="105.55200000000001"/>
    <n v="6"/>
    <x v="2"/>
    <n v="35.623800000000003"/>
    <x v="19"/>
    <x v="6"/>
    <x v="0"/>
  </r>
  <r>
    <x v="2677"/>
    <x v="64"/>
    <d v="2016-09-07T00:00:00"/>
    <s v="Second Class"/>
    <s v="DM-13525"/>
    <s v="Don Miller"/>
    <x v="1"/>
    <x v="0"/>
    <x v="12"/>
    <x v="5"/>
    <n v="77070"/>
    <x v="2"/>
    <s v="OFF-PA-10001870"/>
    <s v="Office Supplies"/>
    <s v="Paper"/>
    <x v="680"/>
    <n v="25.92"/>
    <n v="5"/>
    <x v="2"/>
    <n v="9.0719999999999992"/>
    <x v="5"/>
    <x v="8"/>
    <x v="0"/>
  </r>
  <r>
    <x v="2677"/>
    <x v="64"/>
    <d v="2016-09-07T00:00:00"/>
    <s v="Second Class"/>
    <s v="DM-13525"/>
    <s v="Don Miller"/>
    <x v="1"/>
    <x v="0"/>
    <x v="12"/>
    <x v="5"/>
    <n v="77070"/>
    <x v="2"/>
    <s v="OFF-FA-10001843"/>
    <s v="Office Supplies"/>
    <s v="Fasteners"/>
    <x v="128"/>
    <n v="15.808"/>
    <n v="8"/>
    <x v="2"/>
    <n v="5.3352000000000004"/>
    <x v="5"/>
    <x v="8"/>
    <x v="0"/>
  </r>
  <r>
    <x v="2677"/>
    <x v="64"/>
    <d v="2016-09-07T00:00:00"/>
    <s v="Second Class"/>
    <s v="DM-13525"/>
    <s v="Don Miller"/>
    <x v="1"/>
    <x v="0"/>
    <x v="12"/>
    <x v="5"/>
    <n v="77070"/>
    <x v="2"/>
    <s v="OFF-PA-10002036"/>
    <s v="Office Supplies"/>
    <s v="Paper"/>
    <x v="329"/>
    <n v="10.368"/>
    <n v="2"/>
    <x v="2"/>
    <n v="3.7584"/>
    <x v="5"/>
    <x v="8"/>
    <x v="0"/>
  </r>
  <r>
    <x v="2678"/>
    <x v="335"/>
    <d v="2017-07-03T00:00:00"/>
    <s v="Standard Class"/>
    <s v="CC-12220"/>
    <s v="Chris Cortes"/>
    <x v="0"/>
    <x v="0"/>
    <x v="10"/>
    <x v="9"/>
    <n v="19143"/>
    <x v="3"/>
    <s v="TEC-PH-10001760"/>
    <s v="Technology"/>
    <s v="Phones"/>
    <x v="257"/>
    <n v="358.2"/>
    <n v="3"/>
    <x v="10"/>
    <n v="41.79"/>
    <x v="20"/>
    <x v="1"/>
    <x v="3"/>
  </r>
  <r>
    <x v="2678"/>
    <x v="335"/>
    <d v="2017-07-03T00:00:00"/>
    <s v="Standard Class"/>
    <s v="CC-12220"/>
    <s v="Chris Cortes"/>
    <x v="0"/>
    <x v="0"/>
    <x v="10"/>
    <x v="9"/>
    <n v="19143"/>
    <x v="3"/>
    <s v="TEC-PH-10000673"/>
    <s v="Technology"/>
    <s v="Phones"/>
    <x v="1405"/>
    <n v="545.91600000000005"/>
    <n v="14"/>
    <x v="10"/>
    <n v="72.788799999999995"/>
    <x v="20"/>
    <x v="1"/>
    <x v="3"/>
  </r>
  <r>
    <x v="2679"/>
    <x v="846"/>
    <d v="2017-03-17T00:00:00"/>
    <s v="Standard Class"/>
    <s v="GA-14725"/>
    <s v="Guy Armstrong"/>
    <x v="0"/>
    <x v="0"/>
    <x v="440"/>
    <x v="36"/>
    <n v="72756"/>
    <x v="0"/>
    <s v="OFF-BI-10000829"/>
    <s v="Office Supplies"/>
    <s v="Binders"/>
    <x v="307"/>
    <n v="40.409999999999997"/>
    <n v="9"/>
    <x v="0"/>
    <n v="18.5886"/>
    <x v="1"/>
    <x v="10"/>
    <x v="3"/>
  </r>
  <r>
    <x v="2680"/>
    <x v="1042"/>
    <d v="2017-02-21T00:00:00"/>
    <s v="Second Class"/>
    <s v="CV-12805"/>
    <s v="Cynthia Voltz"/>
    <x v="1"/>
    <x v="0"/>
    <x v="1"/>
    <x v="1"/>
    <n v="90045"/>
    <x v="1"/>
    <s v="TEC-PH-10001924"/>
    <s v="Technology"/>
    <s v="Phones"/>
    <x v="431"/>
    <n v="167.976"/>
    <n v="3"/>
    <x v="2"/>
    <n v="10.4985"/>
    <x v="15"/>
    <x v="11"/>
    <x v="3"/>
  </r>
  <r>
    <x v="2680"/>
    <x v="1042"/>
    <d v="2017-02-21T00:00:00"/>
    <s v="Second Class"/>
    <s v="CV-12805"/>
    <s v="Cynthia Voltz"/>
    <x v="1"/>
    <x v="0"/>
    <x v="1"/>
    <x v="1"/>
    <n v="90045"/>
    <x v="1"/>
    <s v="TEC-AC-10004864"/>
    <s v="Technology"/>
    <s v="Accessories"/>
    <x v="1298"/>
    <n v="109.53"/>
    <n v="3"/>
    <x v="0"/>
    <n v="47.097900000000003"/>
    <x v="15"/>
    <x v="11"/>
    <x v="3"/>
  </r>
  <r>
    <x v="2680"/>
    <x v="1042"/>
    <d v="2017-02-21T00:00:00"/>
    <s v="Second Class"/>
    <s v="CV-12805"/>
    <s v="Cynthia Voltz"/>
    <x v="1"/>
    <x v="0"/>
    <x v="1"/>
    <x v="1"/>
    <n v="90045"/>
    <x v="1"/>
    <s v="OFF-LA-10004345"/>
    <s v="Office Supplies"/>
    <s v="Labels"/>
    <x v="522"/>
    <n v="9.82"/>
    <n v="2"/>
    <x v="0"/>
    <n v="4.8117999999999999"/>
    <x v="15"/>
    <x v="11"/>
    <x v="3"/>
  </r>
  <r>
    <x v="2681"/>
    <x v="468"/>
    <d v="2017-11-12T00:00:00"/>
    <s v="Second Class"/>
    <s v="NC-18535"/>
    <s v="Nick Crebassa"/>
    <x v="1"/>
    <x v="0"/>
    <x v="4"/>
    <x v="4"/>
    <n v="98105"/>
    <x v="1"/>
    <s v="OFF-BI-10000088"/>
    <s v="Office Supplies"/>
    <s v="Binders"/>
    <x v="1034"/>
    <n v="26.352"/>
    <n v="3"/>
    <x v="2"/>
    <n v="9.5526"/>
    <x v="13"/>
    <x v="0"/>
    <x v="3"/>
  </r>
  <r>
    <x v="2682"/>
    <x v="84"/>
    <d v="2014-11-25T00:00:00"/>
    <s v="Standard Class"/>
    <s v="GR-14560"/>
    <s v="Georgia Rosenberg"/>
    <x v="1"/>
    <x v="0"/>
    <x v="40"/>
    <x v="13"/>
    <n v="19805"/>
    <x v="3"/>
    <s v="OFF-LA-10002787"/>
    <s v="Office Supplies"/>
    <s v="Labels"/>
    <x v="547"/>
    <n v="22.5"/>
    <n v="6"/>
    <x v="0"/>
    <n v="10.8"/>
    <x v="12"/>
    <x v="0"/>
    <x v="2"/>
  </r>
  <r>
    <x v="2682"/>
    <x v="84"/>
    <d v="2014-11-25T00:00:00"/>
    <s v="Standard Class"/>
    <s v="GR-14560"/>
    <s v="Georgia Rosenberg"/>
    <x v="1"/>
    <x v="0"/>
    <x v="40"/>
    <x v="13"/>
    <n v="19805"/>
    <x v="3"/>
    <s v="OFF-LA-10001569"/>
    <s v="Office Supplies"/>
    <s v="Labels"/>
    <x v="639"/>
    <n v="9.9600000000000009"/>
    <n v="2"/>
    <x v="0"/>
    <n v="4.5815999999999999"/>
    <x v="12"/>
    <x v="0"/>
    <x v="2"/>
  </r>
  <r>
    <x v="2682"/>
    <x v="84"/>
    <d v="2014-11-25T00:00:00"/>
    <s v="Standard Class"/>
    <s v="GR-14560"/>
    <s v="Georgia Rosenberg"/>
    <x v="1"/>
    <x v="0"/>
    <x v="40"/>
    <x v="13"/>
    <n v="19805"/>
    <x v="3"/>
    <s v="OFF-BI-10002429"/>
    <s v="Office Supplies"/>
    <s v="Binders"/>
    <x v="472"/>
    <n v="213.08"/>
    <n v="7"/>
    <x v="0"/>
    <n v="102.2784"/>
    <x v="12"/>
    <x v="0"/>
    <x v="2"/>
  </r>
  <r>
    <x v="2682"/>
    <x v="84"/>
    <d v="2014-11-25T00:00:00"/>
    <s v="Standard Class"/>
    <s v="GR-14560"/>
    <s v="Georgia Rosenberg"/>
    <x v="1"/>
    <x v="0"/>
    <x v="40"/>
    <x v="13"/>
    <n v="19805"/>
    <x v="3"/>
    <s v="FUR-BO-10000362"/>
    <s v="Furniture"/>
    <s v="Bookcases"/>
    <x v="1046"/>
    <n v="1025.8800000000001"/>
    <n v="6"/>
    <x v="0"/>
    <n v="235.95240000000001"/>
    <x v="12"/>
    <x v="0"/>
    <x v="2"/>
  </r>
  <r>
    <x v="2683"/>
    <x v="728"/>
    <d v="2014-11-21T00:00:00"/>
    <s v="Second Class"/>
    <s v="JG-15805"/>
    <s v="John Grady"/>
    <x v="1"/>
    <x v="0"/>
    <x v="212"/>
    <x v="7"/>
    <n v="84604"/>
    <x v="1"/>
    <s v="OFF-PA-10003016"/>
    <s v="Office Supplies"/>
    <s v="Paper"/>
    <x v="1394"/>
    <n v="21.98"/>
    <n v="7"/>
    <x v="0"/>
    <n v="9.891"/>
    <x v="15"/>
    <x v="0"/>
    <x v="2"/>
  </r>
  <r>
    <x v="2684"/>
    <x v="446"/>
    <d v="2016-09-24T00:00:00"/>
    <s v="Same Day"/>
    <s v="EB-13750"/>
    <s v="Edward Becker"/>
    <x v="1"/>
    <x v="0"/>
    <x v="8"/>
    <x v="1"/>
    <n v="94110"/>
    <x v="1"/>
    <s v="FUR-FU-10002501"/>
    <s v="Furniture"/>
    <s v="Furnishings"/>
    <x v="1293"/>
    <n v="63.2"/>
    <n v="5"/>
    <x v="0"/>
    <n v="23.384"/>
    <x v="16"/>
    <x v="8"/>
    <x v="0"/>
  </r>
  <r>
    <x v="2685"/>
    <x v="73"/>
    <d v="2016-11-27T00:00:00"/>
    <s v="Standard Class"/>
    <s v="MC-17605"/>
    <s v="Matt Connell"/>
    <x v="1"/>
    <x v="0"/>
    <x v="1"/>
    <x v="1"/>
    <n v="90004"/>
    <x v="1"/>
    <s v="OFF-AP-10003622"/>
    <s v="Office Supplies"/>
    <s v="Appliances"/>
    <x v="190"/>
    <n v="39"/>
    <n v="12"/>
    <x v="0"/>
    <n v="11.31"/>
    <x v="14"/>
    <x v="0"/>
    <x v="0"/>
  </r>
  <r>
    <x v="2686"/>
    <x v="720"/>
    <d v="2016-10-02T00:00:00"/>
    <s v="Standard Class"/>
    <s v="BM-11650"/>
    <s v="Brian Moss"/>
    <x v="1"/>
    <x v="0"/>
    <x v="152"/>
    <x v="24"/>
    <n v="43130"/>
    <x v="3"/>
    <s v="OFF-BI-10002764"/>
    <s v="Office Supplies"/>
    <s v="Binders"/>
    <x v="507"/>
    <n v="2.907"/>
    <n v="3"/>
    <x v="6"/>
    <n v="-2.0348999999999999"/>
    <x v="8"/>
    <x v="8"/>
    <x v="0"/>
  </r>
  <r>
    <x v="2687"/>
    <x v="526"/>
    <d v="2016-04-14T00:00:00"/>
    <s v="Standard Class"/>
    <s v="HF-14995"/>
    <s v="Herbert Flentye"/>
    <x v="0"/>
    <x v="0"/>
    <x v="1"/>
    <x v="1"/>
    <n v="90004"/>
    <x v="1"/>
    <s v="FUR-BO-10001798"/>
    <s v="Furniture"/>
    <s v="Bookcases"/>
    <x v="0"/>
    <n v="556.66499999999996"/>
    <n v="5"/>
    <x v="11"/>
    <n v="6.5490000000000004"/>
    <x v="3"/>
    <x v="3"/>
    <x v="0"/>
  </r>
  <r>
    <x v="2688"/>
    <x v="296"/>
    <d v="2017-09-23T00:00:00"/>
    <s v="First Class"/>
    <s v="ML-18265"/>
    <s v="Muhammed Lee"/>
    <x v="0"/>
    <x v="0"/>
    <x v="4"/>
    <x v="4"/>
    <n v="98103"/>
    <x v="1"/>
    <s v="TEC-AC-10000158"/>
    <s v="Technology"/>
    <s v="Accessories"/>
    <x v="357"/>
    <n v="71.98"/>
    <n v="2"/>
    <x v="0"/>
    <n v="15.1158"/>
    <x v="30"/>
    <x v="8"/>
    <x v="3"/>
  </r>
  <r>
    <x v="2688"/>
    <x v="296"/>
    <d v="2017-09-23T00:00:00"/>
    <s v="First Class"/>
    <s v="ML-18265"/>
    <s v="Muhammed Lee"/>
    <x v="0"/>
    <x v="0"/>
    <x v="4"/>
    <x v="4"/>
    <n v="98103"/>
    <x v="1"/>
    <s v="TEC-AC-10000303"/>
    <s v="Technology"/>
    <s v="Accessories"/>
    <x v="434"/>
    <n v="79.98"/>
    <n v="2"/>
    <x v="0"/>
    <n v="26.3934"/>
    <x v="30"/>
    <x v="8"/>
    <x v="3"/>
  </r>
  <r>
    <x v="2689"/>
    <x v="1043"/>
    <d v="2017-08-29T00:00:00"/>
    <s v="Standard Class"/>
    <s v="AH-10195"/>
    <s v="Alan Haines"/>
    <x v="1"/>
    <x v="0"/>
    <x v="20"/>
    <x v="15"/>
    <n v="10024"/>
    <x v="3"/>
    <s v="OFF-BI-10003910"/>
    <s v="Office Supplies"/>
    <s v="Binders"/>
    <x v="8"/>
    <n v="24.672000000000001"/>
    <n v="4"/>
    <x v="2"/>
    <n v="7.71"/>
    <x v="16"/>
    <x v="6"/>
    <x v="3"/>
  </r>
  <r>
    <x v="2689"/>
    <x v="1043"/>
    <d v="2017-08-29T00:00:00"/>
    <s v="Standard Class"/>
    <s v="AH-10195"/>
    <s v="Alan Haines"/>
    <x v="1"/>
    <x v="0"/>
    <x v="20"/>
    <x v="15"/>
    <n v="10024"/>
    <x v="3"/>
    <s v="OFF-BI-10000138"/>
    <s v="Office Supplies"/>
    <s v="Binders"/>
    <x v="605"/>
    <n v="3.7440000000000002"/>
    <n v="1"/>
    <x v="2"/>
    <n v="1.3104"/>
    <x v="16"/>
    <x v="6"/>
    <x v="3"/>
  </r>
  <r>
    <x v="2690"/>
    <x v="712"/>
    <d v="2016-02-26T00:00:00"/>
    <s v="Standard Class"/>
    <s v="TZ-21580"/>
    <s v="Tracy Zic"/>
    <x v="0"/>
    <x v="0"/>
    <x v="1"/>
    <x v="1"/>
    <n v="90045"/>
    <x v="1"/>
    <s v="TEC-PH-10002398"/>
    <s v="Technology"/>
    <s v="Phones"/>
    <x v="288"/>
    <n v="445.96"/>
    <n v="5"/>
    <x v="2"/>
    <n v="55.744999999999997"/>
    <x v="6"/>
    <x v="11"/>
    <x v="0"/>
  </r>
  <r>
    <x v="2690"/>
    <x v="712"/>
    <d v="2016-02-26T00:00:00"/>
    <s v="Standard Class"/>
    <s v="TZ-21580"/>
    <s v="Tracy Zic"/>
    <x v="0"/>
    <x v="0"/>
    <x v="1"/>
    <x v="1"/>
    <n v="90045"/>
    <x v="1"/>
    <s v="TEC-AC-10003399"/>
    <s v="Technology"/>
    <s v="Accessories"/>
    <x v="1506"/>
    <n v="36.24"/>
    <n v="1"/>
    <x v="0"/>
    <n v="15.220800000000001"/>
    <x v="6"/>
    <x v="11"/>
    <x v="0"/>
  </r>
  <r>
    <x v="2690"/>
    <x v="712"/>
    <d v="2016-02-26T00:00:00"/>
    <s v="Standard Class"/>
    <s v="TZ-21580"/>
    <s v="Tracy Zic"/>
    <x v="0"/>
    <x v="0"/>
    <x v="1"/>
    <x v="1"/>
    <n v="90045"/>
    <x v="1"/>
    <s v="OFF-FA-10000992"/>
    <s v="Office Supplies"/>
    <s v="Fasteners"/>
    <x v="1042"/>
    <n v="10.65"/>
    <n v="3"/>
    <x v="0"/>
    <n v="5.0054999999999996"/>
    <x v="6"/>
    <x v="11"/>
    <x v="0"/>
  </r>
  <r>
    <x v="2691"/>
    <x v="166"/>
    <d v="2017-12-14T00:00:00"/>
    <s v="Standard Class"/>
    <s v="DM-13345"/>
    <s v="Denise Monton"/>
    <x v="1"/>
    <x v="0"/>
    <x v="8"/>
    <x v="1"/>
    <n v="94109"/>
    <x v="1"/>
    <s v="OFF-PA-10003022"/>
    <s v="Office Supplies"/>
    <s v="Paper"/>
    <x v="1723"/>
    <n v="87.92"/>
    <n v="4"/>
    <x v="0"/>
    <n v="40.443199999999997"/>
    <x v="0"/>
    <x v="4"/>
    <x v="3"/>
  </r>
  <r>
    <x v="2691"/>
    <x v="166"/>
    <d v="2017-12-14T00:00:00"/>
    <s v="Standard Class"/>
    <s v="DM-13345"/>
    <s v="Denise Monton"/>
    <x v="1"/>
    <x v="0"/>
    <x v="8"/>
    <x v="1"/>
    <n v="94109"/>
    <x v="1"/>
    <s v="OFF-BI-10002854"/>
    <s v="Office Supplies"/>
    <s v="Binders"/>
    <x v="904"/>
    <n v="22.423999999999999"/>
    <n v="1"/>
    <x v="2"/>
    <n v="8.4090000000000007"/>
    <x v="0"/>
    <x v="4"/>
    <x v="3"/>
  </r>
  <r>
    <x v="2691"/>
    <x v="166"/>
    <d v="2017-12-14T00:00:00"/>
    <s v="Standard Class"/>
    <s v="DM-13345"/>
    <s v="Denise Monton"/>
    <x v="1"/>
    <x v="0"/>
    <x v="8"/>
    <x v="1"/>
    <n v="94109"/>
    <x v="1"/>
    <s v="OFF-BI-10001670"/>
    <s v="Office Supplies"/>
    <s v="Binders"/>
    <x v="443"/>
    <n v="90.48"/>
    <n v="3"/>
    <x v="2"/>
    <n v="33.93"/>
    <x v="0"/>
    <x v="4"/>
    <x v="3"/>
  </r>
  <r>
    <x v="2691"/>
    <x v="166"/>
    <d v="2017-12-14T00:00:00"/>
    <s v="Standard Class"/>
    <s v="DM-13345"/>
    <s v="Denise Monton"/>
    <x v="1"/>
    <x v="0"/>
    <x v="8"/>
    <x v="1"/>
    <n v="94109"/>
    <x v="1"/>
    <s v="OFF-ST-10001837"/>
    <s v="Office Supplies"/>
    <s v="Storage"/>
    <x v="1340"/>
    <n v="42.76"/>
    <n v="1"/>
    <x v="0"/>
    <n v="11.117599999999999"/>
    <x v="0"/>
    <x v="4"/>
    <x v="3"/>
  </r>
  <r>
    <x v="2692"/>
    <x v="65"/>
    <d v="2017-09-22T00:00:00"/>
    <s v="Standard Class"/>
    <s v="TS-21505"/>
    <s v="Tony Sayre"/>
    <x v="0"/>
    <x v="0"/>
    <x v="441"/>
    <x v="27"/>
    <n v="88101"/>
    <x v="1"/>
    <s v="OFF-BI-10002012"/>
    <s v="Office Supplies"/>
    <s v="Binders"/>
    <x v="749"/>
    <n v="10.08"/>
    <n v="7"/>
    <x v="2"/>
    <n v="3.528"/>
    <x v="15"/>
    <x v="8"/>
    <x v="3"/>
  </r>
  <r>
    <x v="2692"/>
    <x v="65"/>
    <d v="2017-09-22T00:00:00"/>
    <s v="Standard Class"/>
    <s v="TS-21505"/>
    <s v="Tony Sayre"/>
    <x v="0"/>
    <x v="0"/>
    <x v="441"/>
    <x v="27"/>
    <n v="88101"/>
    <x v="1"/>
    <s v="TEC-AC-10004992"/>
    <s v="Technology"/>
    <s v="Accessories"/>
    <x v="1724"/>
    <n v="101.34"/>
    <n v="3"/>
    <x v="0"/>
    <n v="8.1072000000000006"/>
    <x v="15"/>
    <x v="8"/>
    <x v="3"/>
  </r>
  <r>
    <x v="2693"/>
    <x v="108"/>
    <d v="2016-09-14T00:00:00"/>
    <s v="First Class"/>
    <s v="TB-21625"/>
    <s v="Trudy Brown"/>
    <x v="0"/>
    <x v="0"/>
    <x v="391"/>
    <x v="41"/>
    <n v="67212"/>
    <x v="2"/>
    <s v="TEC-PH-10003171"/>
    <s v="Technology"/>
    <s v="Phones"/>
    <x v="1504"/>
    <n v="224.75"/>
    <n v="5"/>
    <x v="0"/>
    <n v="62.93"/>
    <x v="2"/>
    <x v="8"/>
    <x v="0"/>
  </r>
  <r>
    <x v="2694"/>
    <x v="397"/>
    <d v="2017-09-28T00:00:00"/>
    <s v="Standard Class"/>
    <s v="LC-16870"/>
    <s v="Lena Cacioppo"/>
    <x v="0"/>
    <x v="0"/>
    <x v="22"/>
    <x v="10"/>
    <n v="60653"/>
    <x v="2"/>
    <s v="OFF-AP-10000390"/>
    <s v="Office Supplies"/>
    <s v="Appliances"/>
    <x v="1700"/>
    <n v="73.176000000000002"/>
    <n v="6"/>
    <x v="3"/>
    <n v="-197.5752"/>
    <x v="27"/>
    <x v="8"/>
    <x v="3"/>
  </r>
  <r>
    <x v="2694"/>
    <x v="397"/>
    <d v="2017-09-28T00:00:00"/>
    <s v="Standard Class"/>
    <s v="LC-16870"/>
    <s v="Lena Cacioppo"/>
    <x v="0"/>
    <x v="0"/>
    <x v="22"/>
    <x v="10"/>
    <n v="60653"/>
    <x v="2"/>
    <s v="OFF-PA-10004888"/>
    <s v="Office Supplies"/>
    <s v="Paper"/>
    <x v="968"/>
    <n v="20.736000000000001"/>
    <n v="4"/>
    <x v="2"/>
    <n v="7.2576000000000001"/>
    <x v="27"/>
    <x v="8"/>
    <x v="3"/>
  </r>
  <r>
    <x v="2694"/>
    <x v="397"/>
    <d v="2017-09-28T00:00:00"/>
    <s v="Standard Class"/>
    <s v="LC-16870"/>
    <s v="Lena Cacioppo"/>
    <x v="0"/>
    <x v="0"/>
    <x v="22"/>
    <x v="10"/>
    <n v="60653"/>
    <x v="2"/>
    <s v="TEC-PH-10004188"/>
    <s v="Technology"/>
    <s v="Phones"/>
    <x v="770"/>
    <n v="39.984000000000002"/>
    <n v="2"/>
    <x v="2"/>
    <n v="-8.9963999999999995"/>
    <x v="27"/>
    <x v="8"/>
    <x v="3"/>
  </r>
  <r>
    <x v="2695"/>
    <x v="191"/>
    <d v="2014-10-08T00:00:00"/>
    <s v="Second Class"/>
    <s v="AM-10360"/>
    <s v="Alice McCarthy"/>
    <x v="1"/>
    <x v="0"/>
    <x v="155"/>
    <x v="8"/>
    <n v="68104"/>
    <x v="2"/>
    <s v="OFF-BI-10004099"/>
    <s v="Office Supplies"/>
    <s v="Binders"/>
    <x v="1725"/>
    <n v="15.36"/>
    <n v="2"/>
    <x v="0"/>
    <n v="7.68"/>
    <x v="24"/>
    <x v="2"/>
    <x v="2"/>
  </r>
  <r>
    <x v="2696"/>
    <x v="924"/>
    <d v="2015-10-26T00:00:00"/>
    <s v="First Class"/>
    <s v="JE-15715"/>
    <s v="Joe Elijah"/>
    <x v="0"/>
    <x v="0"/>
    <x v="12"/>
    <x v="5"/>
    <n v="77041"/>
    <x v="2"/>
    <s v="OFF-PA-10004621"/>
    <s v="Office Supplies"/>
    <s v="Paper"/>
    <x v="745"/>
    <n v="36.287999999999997"/>
    <n v="7"/>
    <x v="2"/>
    <n v="12.700799999999999"/>
    <x v="27"/>
    <x v="2"/>
    <x v="1"/>
  </r>
  <r>
    <x v="2696"/>
    <x v="924"/>
    <d v="2015-10-26T00:00:00"/>
    <s v="First Class"/>
    <s v="JE-15715"/>
    <s v="Joe Elijah"/>
    <x v="0"/>
    <x v="0"/>
    <x v="12"/>
    <x v="5"/>
    <n v="77041"/>
    <x v="2"/>
    <s v="TEC-PH-10002103"/>
    <s v="Technology"/>
    <s v="Phones"/>
    <x v="539"/>
    <n v="150.38399999999999"/>
    <n v="2"/>
    <x v="2"/>
    <n v="15.038399999999999"/>
    <x v="27"/>
    <x v="2"/>
    <x v="1"/>
  </r>
  <r>
    <x v="2697"/>
    <x v="1044"/>
    <d v="2016-04-02T00:00:00"/>
    <s v="Second Class"/>
    <s v="CS-11950"/>
    <s v="Carlos Soltero"/>
    <x v="0"/>
    <x v="0"/>
    <x v="10"/>
    <x v="9"/>
    <n v="19134"/>
    <x v="3"/>
    <s v="TEC-PH-10002789"/>
    <s v="Technology"/>
    <s v="Phones"/>
    <x v="1586"/>
    <n v="280.78199999999998"/>
    <n v="3"/>
    <x v="10"/>
    <n v="-60.836100000000002"/>
    <x v="23"/>
    <x v="10"/>
    <x v="0"/>
  </r>
  <r>
    <x v="2697"/>
    <x v="1044"/>
    <d v="2016-04-02T00:00:00"/>
    <s v="Second Class"/>
    <s v="CS-11950"/>
    <s v="Carlos Soltero"/>
    <x v="0"/>
    <x v="0"/>
    <x v="10"/>
    <x v="9"/>
    <n v="19134"/>
    <x v="3"/>
    <s v="TEC-AC-10003289"/>
    <s v="Technology"/>
    <s v="Accessories"/>
    <x v="1218"/>
    <n v="31.984000000000002"/>
    <n v="2"/>
    <x v="2"/>
    <n v="1.1994"/>
    <x v="23"/>
    <x v="10"/>
    <x v="0"/>
  </r>
  <r>
    <x v="2698"/>
    <x v="723"/>
    <d v="2017-01-02T00:00:00"/>
    <s v="Standard Class"/>
    <s v="PF-19225"/>
    <s v="Phillip Flathmann"/>
    <x v="0"/>
    <x v="0"/>
    <x v="1"/>
    <x v="1"/>
    <n v="90045"/>
    <x v="1"/>
    <s v="OFF-BI-10000138"/>
    <s v="Office Supplies"/>
    <s v="Binders"/>
    <x v="605"/>
    <n v="11.231999999999999"/>
    <n v="3"/>
    <x v="2"/>
    <n v="3.9312"/>
    <x v="25"/>
    <x v="4"/>
    <x v="0"/>
  </r>
  <r>
    <x v="2699"/>
    <x v="132"/>
    <d v="2017-11-05T00:00:00"/>
    <s v="Second Class"/>
    <s v="PJ-18835"/>
    <s v="Patrick Jones"/>
    <x v="1"/>
    <x v="0"/>
    <x v="102"/>
    <x v="0"/>
    <n v="40475"/>
    <x v="0"/>
    <s v="OFF-PA-10001215"/>
    <s v="Office Supplies"/>
    <s v="Paper"/>
    <x v="1726"/>
    <n v="26.4"/>
    <n v="5"/>
    <x v="0"/>
    <n v="11.88"/>
    <x v="21"/>
    <x v="0"/>
    <x v="3"/>
  </r>
  <r>
    <x v="2700"/>
    <x v="176"/>
    <d v="2017-01-26T00:00:00"/>
    <s v="Standard Class"/>
    <s v="JF-15490"/>
    <s v="Jeremy Farry"/>
    <x v="0"/>
    <x v="0"/>
    <x v="416"/>
    <x v="29"/>
    <n v="6708"/>
    <x v="3"/>
    <s v="OFF-AR-10001545"/>
    <s v="Office Supplies"/>
    <s v="Art"/>
    <x v="820"/>
    <n v="3.52"/>
    <n v="2"/>
    <x v="0"/>
    <n v="1.0207999999999999"/>
    <x v="14"/>
    <x v="9"/>
    <x v="3"/>
  </r>
  <r>
    <x v="2701"/>
    <x v="275"/>
    <d v="2016-12-06T00:00:00"/>
    <s v="First Class"/>
    <s v="NM-18520"/>
    <s v="Neoma Murray"/>
    <x v="0"/>
    <x v="0"/>
    <x v="1"/>
    <x v="1"/>
    <n v="90045"/>
    <x v="1"/>
    <s v="TEC-AC-10003870"/>
    <s v="Technology"/>
    <s v="Accessories"/>
    <x v="1727"/>
    <n v="1649.95"/>
    <n v="5"/>
    <x v="0"/>
    <n v="659.98"/>
    <x v="21"/>
    <x v="4"/>
    <x v="0"/>
  </r>
  <r>
    <x v="2701"/>
    <x v="275"/>
    <d v="2016-12-06T00:00:00"/>
    <s v="First Class"/>
    <s v="NM-18520"/>
    <s v="Neoma Murray"/>
    <x v="0"/>
    <x v="0"/>
    <x v="1"/>
    <x v="1"/>
    <n v="90045"/>
    <x v="1"/>
    <s v="FUR-FU-10001085"/>
    <s v="Furniture"/>
    <s v="Furnishings"/>
    <x v="1599"/>
    <n v="111.9"/>
    <n v="6"/>
    <x v="0"/>
    <n v="51.473999999999997"/>
    <x v="21"/>
    <x v="4"/>
    <x v="0"/>
  </r>
  <r>
    <x v="2702"/>
    <x v="403"/>
    <d v="2016-06-14T00:00:00"/>
    <s v="Same Day"/>
    <s v="MH-17290"/>
    <s v="Marc Harrigan"/>
    <x v="2"/>
    <x v="0"/>
    <x v="1"/>
    <x v="1"/>
    <n v="90036"/>
    <x v="1"/>
    <s v="FUR-BO-10004218"/>
    <s v="Furniture"/>
    <s v="Bookcases"/>
    <x v="1593"/>
    <n v="599.16499999999996"/>
    <n v="5"/>
    <x v="11"/>
    <n v="35.244999999999997"/>
    <x v="19"/>
    <x v="1"/>
    <x v="0"/>
  </r>
  <r>
    <x v="2703"/>
    <x v="476"/>
    <d v="2016-09-04T00:00:00"/>
    <s v="First Class"/>
    <s v="SZ-20035"/>
    <s v="Sam Zeldin"/>
    <x v="2"/>
    <x v="0"/>
    <x v="8"/>
    <x v="1"/>
    <n v="94122"/>
    <x v="1"/>
    <s v="OFF-ST-10003455"/>
    <s v="Office Supplies"/>
    <s v="Storage"/>
    <x v="171"/>
    <n v="46.53"/>
    <n v="3"/>
    <x v="0"/>
    <n v="12.097799999999999"/>
    <x v="28"/>
    <x v="8"/>
    <x v="0"/>
  </r>
  <r>
    <x v="2704"/>
    <x v="742"/>
    <d v="2014-09-07T00:00:00"/>
    <s v="First Class"/>
    <s v="PR-18880"/>
    <s v="Patrick Ryan"/>
    <x v="0"/>
    <x v="0"/>
    <x v="84"/>
    <x v="2"/>
    <n v="33710"/>
    <x v="0"/>
    <s v="FUR-FU-10001967"/>
    <s v="Furniture"/>
    <s v="Furnishings"/>
    <x v="296"/>
    <n v="31.984000000000002"/>
    <n v="2"/>
    <x v="2"/>
    <n v="1.9990000000000001"/>
    <x v="5"/>
    <x v="8"/>
    <x v="2"/>
  </r>
  <r>
    <x v="2705"/>
    <x v="208"/>
    <d v="2017-10-25T00:00:00"/>
    <s v="Standard Class"/>
    <s v="FC-14245"/>
    <s v="Frank Carlisle"/>
    <x v="2"/>
    <x v="0"/>
    <x v="80"/>
    <x v="24"/>
    <n v="44107"/>
    <x v="3"/>
    <s v="OFF-AP-10000938"/>
    <s v="Office Supplies"/>
    <s v="Appliances"/>
    <x v="1712"/>
    <n v="161.56800000000001"/>
    <n v="2"/>
    <x v="2"/>
    <n v="16.1568"/>
    <x v="30"/>
    <x v="2"/>
    <x v="3"/>
  </r>
  <r>
    <x v="2705"/>
    <x v="208"/>
    <d v="2017-10-25T00:00:00"/>
    <s v="Standard Class"/>
    <s v="FC-14245"/>
    <s v="Frank Carlisle"/>
    <x v="2"/>
    <x v="0"/>
    <x v="80"/>
    <x v="24"/>
    <n v="44107"/>
    <x v="3"/>
    <s v="OFF-PA-10002195"/>
    <s v="Office Supplies"/>
    <s v="Paper"/>
    <x v="726"/>
    <n v="4.0640000000000001"/>
    <n v="1"/>
    <x v="2"/>
    <n v="1.3715999999999999"/>
    <x v="30"/>
    <x v="2"/>
    <x v="3"/>
  </r>
  <r>
    <x v="2705"/>
    <x v="208"/>
    <d v="2017-10-25T00:00:00"/>
    <s v="Standard Class"/>
    <s v="FC-14245"/>
    <s v="Frank Carlisle"/>
    <x v="2"/>
    <x v="0"/>
    <x v="80"/>
    <x v="24"/>
    <n v="44107"/>
    <x v="3"/>
    <s v="OFF-BI-10002799"/>
    <s v="Office Supplies"/>
    <s v="Binders"/>
    <x v="1459"/>
    <n v="6.2160000000000002"/>
    <n v="4"/>
    <x v="6"/>
    <n v="-4.9728000000000003"/>
    <x v="30"/>
    <x v="2"/>
    <x v="3"/>
  </r>
  <r>
    <x v="2706"/>
    <x v="1016"/>
    <d v="2017-04-29T00:00:00"/>
    <s v="Standard Class"/>
    <s v="LH-16750"/>
    <s v="Larry Hughes"/>
    <x v="0"/>
    <x v="0"/>
    <x v="432"/>
    <x v="16"/>
    <n v="85224"/>
    <x v="1"/>
    <s v="OFF-AR-10000246"/>
    <s v="Office Supplies"/>
    <s v="Art"/>
    <x v="21"/>
    <n v="8.8960000000000008"/>
    <n v="4"/>
    <x v="2"/>
    <n v="0.66720000000000002"/>
    <x v="10"/>
    <x v="3"/>
    <x v="3"/>
  </r>
  <r>
    <x v="2707"/>
    <x v="324"/>
    <d v="2015-10-24T00:00:00"/>
    <s v="Standard Class"/>
    <s v="RM-19675"/>
    <s v="Robert Marley"/>
    <x v="2"/>
    <x v="0"/>
    <x v="1"/>
    <x v="1"/>
    <n v="90008"/>
    <x v="1"/>
    <s v="OFF-AP-10000275"/>
    <s v="Office Supplies"/>
    <s v="Appliances"/>
    <x v="1728"/>
    <n v="1640.7"/>
    <n v="5"/>
    <x v="0"/>
    <n v="459.39600000000002"/>
    <x v="12"/>
    <x v="2"/>
    <x v="1"/>
  </r>
  <r>
    <x v="2707"/>
    <x v="324"/>
    <d v="2015-10-24T00:00:00"/>
    <s v="Standard Class"/>
    <s v="RM-19675"/>
    <s v="Robert Marley"/>
    <x v="2"/>
    <x v="0"/>
    <x v="1"/>
    <x v="1"/>
    <n v="90008"/>
    <x v="1"/>
    <s v="TEC-AC-10000892"/>
    <s v="Technology"/>
    <s v="Accessories"/>
    <x v="293"/>
    <n v="270"/>
    <n v="3"/>
    <x v="0"/>
    <n v="97.2"/>
    <x v="12"/>
    <x v="2"/>
    <x v="1"/>
  </r>
  <r>
    <x v="2708"/>
    <x v="260"/>
    <d v="2014-07-08T00:00:00"/>
    <s v="First Class"/>
    <s v="DM-13525"/>
    <s v="Don Miller"/>
    <x v="1"/>
    <x v="0"/>
    <x v="144"/>
    <x v="2"/>
    <n v="32137"/>
    <x v="0"/>
    <s v="FUR-FU-10001591"/>
    <s v="Furniture"/>
    <s v="Furnishings"/>
    <x v="1110"/>
    <n v="19.52"/>
    <n v="2"/>
    <x v="2"/>
    <n v="5.3680000000000003"/>
    <x v="5"/>
    <x v="7"/>
    <x v="2"/>
  </r>
  <r>
    <x v="2708"/>
    <x v="260"/>
    <d v="2014-07-08T00:00:00"/>
    <s v="First Class"/>
    <s v="DM-13525"/>
    <s v="Don Miller"/>
    <x v="1"/>
    <x v="0"/>
    <x v="144"/>
    <x v="2"/>
    <n v="32137"/>
    <x v="0"/>
    <s v="OFF-BI-10001787"/>
    <s v="Office Supplies"/>
    <s v="Binders"/>
    <x v="1491"/>
    <n v="9.81"/>
    <n v="5"/>
    <x v="6"/>
    <n v="-6.867"/>
    <x v="5"/>
    <x v="7"/>
    <x v="2"/>
  </r>
  <r>
    <x v="2708"/>
    <x v="260"/>
    <d v="2014-07-08T00:00:00"/>
    <s v="First Class"/>
    <s v="DM-13525"/>
    <s v="Don Miller"/>
    <x v="1"/>
    <x v="0"/>
    <x v="144"/>
    <x v="2"/>
    <n v="32137"/>
    <x v="0"/>
    <s v="FUR-FU-10003192"/>
    <s v="Furniture"/>
    <s v="Furnishings"/>
    <x v="1729"/>
    <n v="213.21600000000001"/>
    <n v="3"/>
    <x v="2"/>
    <n v="15.991199999999999"/>
    <x v="5"/>
    <x v="7"/>
    <x v="2"/>
  </r>
  <r>
    <x v="2709"/>
    <x v="958"/>
    <d v="2016-04-09T00:00:00"/>
    <s v="Standard Class"/>
    <s v="EH-14185"/>
    <s v="Evan Henry"/>
    <x v="0"/>
    <x v="0"/>
    <x v="20"/>
    <x v="15"/>
    <n v="10035"/>
    <x v="3"/>
    <s v="OFF-BI-10004600"/>
    <s v="Office Supplies"/>
    <s v="Binders"/>
    <x v="1486"/>
    <n v="588.78399999999999"/>
    <n v="2"/>
    <x v="2"/>
    <n v="183.995"/>
    <x v="18"/>
    <x v="3"/>
    <x v="0"/>
  </r>
  <r>
    <x v="2710"/>
    <x v="38"/>
    <d v="2017-11-18T00:00:00"/>
    <s v="Second Class"/>
    <s v="TC-21295"/>
    <s v="Toby Carlisle"/>
    <x v="0"/>
    <x v="0"/>
    <x v="442"/>
    <x v="2"/>
    <n v="33458"/>
    <x v="0"/>
    <s v="OFF-AR-10002335"/>
    <s v="Office Supplies"/>
    <s v="Art"/>
    <x v="679"/>
    <n v="2.0640000000000001"/>
    <n v="1"/>
    <x v="2"/>
    <n v="0.15479999999999999"/>
    <x v="7"/>
    <x v="0"/>
    <x v="3"/>
  </r>
  <r>
    <x v="2711"/>
    <x v="428"/>
    <d v="2017-09-13T00:00:00"/>
    <s v="Standard Class"/>
    <s v="AI-10855"/>
    <s v="Arianne Irving"/>
    <x v="0"/>
    <x v="0"/>
    <x v="220"/>
    <x v="16"/>
    <n v="85301"/>
    <x v="1"/>
    <s v="OFF-PA-10000859"/>
    <s v="Office Supplies"/>
    <s v="Paper"/>
    <x v="1730"/>
    <n v="6.3680000000000003"/>
    <n v="2"/>
    <x v="2"/>
    <n v="2.3879999999999999"/>
    <x v="3"/>
    <x v="8"/>
    <x v="3"/>
  </r>
  <r>
    <x v="2712"/>
    <x v="786"/>
    <d v="2015-04-23T00:00:00"/>
    <s v="Standard Class"/>
    <s v="JM-15535"/>
    <s v="Jessica Myrick"/>
    <x v="0"/>
    <x v="0"/>
    <x v="20"/>
    <x v="15"/>
    <n v="10035"/>
    <x v="3"/>
    <s v="TEC-AC-10003198"/>
    <s v="Technology"/>
    <s v="Accessories"/>
    <x v="768"/>
    <n v="99.6"/>
    <n v="1"/>
    <x v="0"/>
    <n v="36.851999999999997"/>
    <x v="11"/>
    <x v="3"/>
    <x v="1"/>
  </r>
  <r>
    <x v="2712"/>
    <x v="786"/>
    <d v="2015-04-23T00:00:00"/>
    <s v="Standard Class"/>
    <s v="JM-15535"/>
    <s v="Jessica Myrick"/>
    <x v="0"/>
    <x v="0"/>
    <x v="20"/>
    <x v="15"/>
    <n v="10035"/>
    <x v="3"/>
    <s v="OFF-BI-10001900"/>
    <s v="Office Supplies"/>
    <s v="Binders"/>
    <x v="1108"/>
    <n v="62.295999999999999"/>
    <n v="13"/>
    <x v="2"/>
    <n v="21.024899999999999"/>
    <x v="11"/>
    <x v="3"/>
    <x v="1"/>
  </r>
  <r>
    <x v="2712"/>
    <x v="786"/>
    <d v="2015-04-23T00:00:00"/>
    <s v="Standard Class"/>
    <s v="JM-15535"/>
    <s v="Jessica Myrick"/>
    <x v="0"/>
    <x v="0"/>
    <x v="20"/>
    <x v="15"/>
    <n v="10035"/>
    <x v="3"/>
    <s v="OFF-AR-10000614"/>
    <s v="Office Supplies"/>
    <s v="Art"/>
    <x v="1731"/>
    <n v="10.71"/>
    <n v="3"/>
    <x v="0"/>
    <n v="2.7846000000000002"/>
    <x v="11"/>
    <x v="3"/>
    <x v="1"/>
  </r>
  <r>
    <x v="2713"/>
    <x v="197"/>
    <d v="2016-07-29T00:00:00"/>
    <s v="Standard Class"/>
    <s v="BE-11335"/>
    <s v="Bill Eplett"/>
    <x v="2"/>
    <x v="0"/>
    <x v="12"/>
    <x v="5"/>
    <n v="77041"/>
    <x v="2"/>
    <s v="OFF-EN-10003040"/>
    <s v="Office Supplies"/>
    <s v="Envelopes"/>
    <x v="1233"/>
    <n v="20.936"/>
    <n v="1"/>
    <x v="2"/>
    <n v="7.0659000000000001"/>
    <x v="10"/>
    <x v="7"/>
    <x v="0"/>
  </r>
  <r>
    <x v="2714"/>
    <x v="370"/>
    <d v="2016-08-31T00:00:00"/>
    <s v="Standard Class"/>
    <s v="DR-12880"/>
    <s v="Dan Reichenbach"/>
    <x v="1"/>
    <x v="0"/>
    <x v="20"/>
    <x v="15"/>
    <n v="10035"/>
    <x v="3"/>
    <s v="TEC-PH-10003442"/>
    <s v="Technology"/>
    <s v="Phones"/>
    <x v="888"/>
    <n v="33"/>
    <n v="6"/>
    <x v="0"/>
    <n v="8.25"/>
    <x v="20"/>
    <x v="6"/>
    <x v="0"/>
  </r>
  <r>
    <x v="2714"/>
    <x v="370"/>
    <d v="2016-08-31T00:00:00"/>
    <s v="Standard Class"/>
    <s v="DR-12880"/>
    <s v="Dan Reichenbach"/>
    <x v="1"/>
    <x v="0"/>
    <x v="20"/>
    <x v="15"/>
    <n v="10035"/>
    <x v="3"/>
    <s v="TEC-AC-10002800"/>
    <s v="Technology"/>
    <s v="Accessories"/>
    <x v="1216"/>
    <n v="249.95"/>
    <n v="5"/>
    <x v="0"/>
    <n v="87.482500000000002"/>
    <x v="20"/>
    <x v="6"/>
    <x v="0"/>
  </r>
  <r>
    <x v="2715"/>
    <x v="171"/>
    <d v="2014-09-19T00:00:00"/>
    <s v="Standard Class"/>
    <s v="TA-21385"/>
    <s v="Tom Ashbrook"/>
    <x v="2"/>
    <x v="0"/>
    <x v="250"/>
    <x v="41"/>
    <n v="66062"/>
    <x v="2"/>
    <s v="OFF-SU-10000157"/>
    <s v="Office Supplies"/>
    <s v="Supplies"/>
    <x v="1408"/>
    <n v="357.93"/>
    <n v="3"/>
    <x v="0"/>
    <n v="7.1585999999999999"/>
    <x v="1"/>
    <x v="8"/>
    <x v="2"/>
  </r>
  <r>
    <x v="2715"/>
    <x v="171"/>
    <d v="2014-09-19T00:00:00"/>
    <s v="Standard Class"/>
    <s v="TA-21385"/>
    <s v="Tom Ashbrook"/>
    <x v="2"/>
    <x v="0"/>
    <x v="250"/>
    <x v="41"/>
    <n v="66062"/>
    <x v="2"/>
    <s v="TEC-AC-10001542"/>
    <s v="Technology"/>
    <s v="Accessories"/>
    <x v="1678"/>
    <n v="57.4"/>
    <n v="5"/>
    <x v="0"/>
    <n v="10.906000000000001"/>
    <x v="1"/>
    <x v="8"/>
    <x v="2"/>
  </r>
  <r>
    <x v="2715"/>
    <x v="171"/>
    <d v="2014-09-19T00:00:00"/>
    <s v="Standard Class"/>
    <s v="TA-21385"/>
    <s v="Tom Ashbrook"/>
    <x v="2"/>
    <x v="0"/>
    <x v="250"/>
    <x v="41"/>
    <n v="66062"/>
    <x v="2"/>
    <s v="OFF-BI-10004519"/>
    <s v="Office Supplies"/>
    <s v="Binders"/>
    <x v="889"/>
    <n v="331.96"/>
    <n v="2"/>
    <x v="0"/>
    <n v="149.38200000000001"/>
    <x v="1"/>
    <x v="8"/>
    <x v="2"/>
  </r>
  <r>
    <x v="2715"/>
    <x v="171"/>
    <d v="2014-09-19T00:00:00"/>
    <s v="Standard Class"/>
    <s v="TA-21385"/>
    <s v="Tom Ashbrook"/>
    <x v="2"/>
    <x v="0"/>
    <x v="250"/>
    <x v="41"/>
    <n v="66062"/>
    <x v="2"/>
    <s v="FUR-FU-10003464"/>
    <s v="Furniture"/>
    <s v="Furnishings"/>
    <x v="1479"/>
    <n v="40.56"/>
    <n v="2"/>
    <x v="0"/>
    <n v="12.979200000000001"/>
    <x v="1"/>
    <x v="8"/>
    <x v="2"/>
  </r>
  <r>
    <x v="2716"/>
    <x v="405"/>
    <d v="2016-07-29T00:00:00"/>
    <s v="Standard Class"/>
    <s v="KN-16705"/>
    <s v="Kristina Nunn"/>
    <x v="2"/>
    <x v="0"/>
    <x v="306"/>
    <x v="33"/>
    <n v="89431"/>
    <x v="1"/>
    <s v="OFF-SU-10004261"/>
    <s v="Office Supplies"/>
    <s v="Supplies"/>
    <x v="610"/>
    <n v="86.2"/>
    <n v="5"/>
    <x v="0"/>
    <n v="24.998000000000001"/>
    <x v="6"/>
    <x v="7"/>
    <x v="0"/>
  </r>
  <r>
    <x v="2717"/>
    <x v="240"/>
    <d v="2017-05-23T00:00:00"/>
    <s v="Standard Class"/>
    <s v="PJ-18835"/>
    <s v="Patrick Jones"/>
    <x v="1"/>
    <x v="0"/>
    <x v="179"/>
    <x v="10"/>
    <n v="61107"/>
    <x v="2"/>
    <s v="OFF-PA-10004733"/>
    <s v="Office Supplies"/>
    <s v="Paper"/>
    <x v="1580"/>
    <n v="38.015999999999998"/>
    <n v="6"/>
    <x v="2"/>
    <n v="13.780799999999999"/>
    <x v="12"/>
    <x v="5"/>
    <x v="3"/>
  </r>
  <r>
    <x v="2718"/>
    <x v="1045"/>
    <d v="2017-05-02T00:00:00"/>
    <s v="Standard Class"/>
    <s v="MC-17605"/>
    <s v="Matt Connell"/>
    <x v="1"/>
    <x v="0"/>
    <x v="10"/>
    <x v="9"/>
    <n v="19143"/>
    <x v="3"/>
    <s v="OFF-ST-10001325"/>
    <s v="Office Supplies"/>
    <s v="Storage"/>
    <x v="471"/>
    <n v="8.3840000000000003"/>
    <n v="1"/>
    <x v="2"/>
    <n v="0.73360000000000003"/>
    <x v="22"/>
    <x v="3"/>
    <x v="3"/>
  </r>
  <r>
    <x v="2718"/>
    <x v="1045"/>
    <d v="2017-05-02T00:00:00"/>
    <s v="Standard Class"/>
    <s v="MC-17605"/>
    <s v="Matt Connell"/>
    <x v="1"/>
    <x v="0"/>
    <x v="10"/>
    <x v="9"/>
    <n v="19143"/>
    <x v="3"/>
    <s v="OFF-AR-10003056"/>
    <s v="Office Supplies"/>
    <s v="Art"/>
    <x v="18"/>
    <n v="6.8479999999999999"/>
    <n v="2"/>
    <x v="2"/>
    <n v="0.77039999999999997"/>
    <x v="22"/>
    <x v="3"/>
    <x v="3"/>
  </r>
  <r>
    <x v="2719"/>
    <x v="614"/>
    <d v="2018-01-02T00:00:00"/>
    <s v="Standard Class"/>
    <s v="BS-11755"/>
    <s v="Bruce Stewart"/>
    <x v="0"/>
    <x v="0"/>
    <x v="156"/>
    <x v="4"/>
    <n v="98026"/>
    <x v="1"/>
    <s v="OFF-FA-10000089"/>
    <s v="Office Supplies"/>
    <s v="Fasteners"/>
    <x v="1732"/>
    <n v="19.600000000000001"/>
    <n v="5"/>
    <x v="0"/>
    <n v="9.6039999999999992"/>
    <x v="25"/>
    <x v="4"/>
    <x v="3"/>
  </r>
  <r>
    <x v="2719"/>
    <x v="614"/>
    <d v="2018-01-02T00:00:00"/>
    <s v="Standard Class"/>
    <s v="BS-11755"/>
    <s v="Bruce Stewart"/>
    <x v="0"/>
    <x v="0"/>
    <x v="156"/>
    <x v="4"/>
    <n v="98026"/>
    <x v="1"/>
    <s v="FUR-FU-10004093"/>
    <s v="Furniture"/>
    <s v="Furnishings"/>
    <x v="1168"/>
    <n v="68.459999999999994"/>
    <n v="2"/>
    <x v="0"/>
    <n v="20.538"/>
    <x v="25"/>
    <x v="4"/>
    <x v="3"/>
  </r>
  <r>
    <x v="2720"/>
    <x v="507"/>
    <d v="2017-09-06T00:00:00"/>
    <s v="Second Class"/>
    <s v="PK-19075"/>
    <s v="Pete Kriz"/>
    <x v="0"/>
    <x v="0"/>
    <x v="8"/>
    <x v="1"/>
    <n v="94122"/>
    <x v="1"/>
    <s v="OFF-BI-10004022"/>
    <s v="Office Supplies"/>
    <s v="Binders"/>
    <x v="755"/>
    <n v="13.343999999999999"/>
    <n v="6"/>
    <x v="2"/>
    <n v="4.3368000000000002"/>
    <x v="18"/>
    <x v="8"/>
    <x v="3"/>
  </r>
  <r>
    <x v="2720"/>
    <x v="507"/>
    <d v="2017-09-06T00:00:00"/>
    <s v="Second Class"/>
    <s v="PK-19075"/>
    <s v="Pete Kriz"/>
    <x v="0"/>
    <x v="0"/>
    <x v="8"/>
    <x v="1"/>
    <n v="94122"/>
    <x v="1"/>
    <s v="FUR-TA-10001771"/>
    <s v="Furniture"/>
    <s v="Tables"/>
    <x v="1733"/>
    <n v="1478.2719999999999"/>
    <n v="8"/>
    <x v="2"/>
    <n v="92.391999999999996"/>
    <x v="18"/>
    <x v="8"/>
    <x v="3"/>
  </r>
  <r>
    <x v="2721"/>
    <x v="90"/>
    <d v="2014-03-25T00:00:00"/>
    <s v="Standard Class"/>
    <s v="TS-21205"/>
    <s v="Thomas Seio"/>
    <x v="1"/>
    <x v="0"/>
    <x v="153"/>
    <x v="3"/>
    <n v="28806"/>
    <x v="0"/>
    <s v="OFF-ST-10002301"/>
    <s v="Office Supplies"/>
    <s v="Storage"/>
    <x v="1499"/>
    <n v="16.271999999999998"/>
    <n v="1"/>
    <x v="2"/>
    <n v="-3.8645999999999998"/>
    <x v="30"/>
    <x v="10"/>
    <x v="2"/>
  </r>
  <r>
    <x v="2722"/>
    <x v="394"/>
    <d v="2017-10-04T00:00:00"/>
    <s v="Standard Class"/>
    <s v="BD-11725"/>
    <s v="Bruce Degenhardt"/>
    <x v="0"/>
    <x v="0"/>
    <x v="1"/>
    <x v="1"/>
    <n v="90032"/>
    <x v="1"/>
    <s v="FUR-FU-10001706"/>
    <s v="Furniture"/>
    <s v="Furnishings"/>
    <x v="50"/>
    <n v="9.24"/>
    <n v="3"/>
    <x v="0"/>
    <n v="4.4352"/>
    <x v="22"/>
    <x v="8"/>
    <x v="3"/>
  </r>
  <r>
    <x v="2723"/>
    <x v="1046"/>
    <d v="2014-01-20T00:00:00"/>
    <s v="First Class"/>
    <s v="TS-21340"/>
    <s v="Toby Swindell"/>
    <x v="0"/>
    <x v="0"/>
    <x v="48"/>
    <x v="16"/>
    <n v="85254"/>
    <x v="1"/>
    <s v="OFF-BI-10003676"/>
    <s v="Office Supplies"/>
    <s v="Binders"/>
    <x v="824"/>
    <n v="32.340000000000003"/>
    <n v="10"/>
    <x v="6"/>
    <n v="-23.716000000000001"/>
    <x v="12"/>
    <x v="9"/>
    <x v="2"/>
  </r>
  <r>
    <x v="2723"/>
    <x v="1046"/>
    <d v="2014-01-20T00:00:00"/>
    <s v="First Class"/>
    <s v="TS-21340"/>
    <s v="Toby Swindell"/>
    <x v="0"/>
    <x v="0"/>
    <x v="48"/>
    <x v="16"/>
    <n v="85254"/>
    <x v="1"/>
    <s v="OFF-PA-10000659"/>
    <s v="Office Supplies"/>
    <s v="Paper"/>
    <x v="1295"/>
    <n v="56.064"/>
    <n v="4"/>
    <x v="2"/>
    <n v="19.622399999999999"/>
    <x v="12"/>
    <x v="9"/>
    <x v="2"/>
  </r>
  <r>
    <x v="2723"/>
    <x v="1046"/>
    <d v="2014-01-20T00:00:00"/>
    <s v="First Class"/>
    <s v="TS-21340"/>
    <s v="Toby Swindell"/>
    <x v="0"/>
    <x v="0"/>
    <x v="48"/>
    <x v="16"/>
    <n v="85254"/>
    <x v="1"/>
    <s v="OFF-EN-10002504"/>
    <s v="Office Supplies"/>
    <s v="Envelopes"/>
    <x v="113"/>
    <n v="108.72"/>
    <n v="5"/>
    <x v="2"/>
    <n v="36.692999999999998"/>
    <x v="12"/>
    <x v="9"/>
    <x v="2"/>
  </r>
  <r>
    <x v="2723"/>
    <x v="1046"/>
    <d v="2014-01-20T00:00:00"/>
    <s v="First Class"/>
    <s v="TS-21340"/>
    <s v="Toby Swindell"/>
    <x v="0"/>
    <x v="0"/>
    <x v="48"/>
    <x v="16"/>
    <n v="85254"/>
    <x v="1"/>
    <s v="FUR-BO-10001972"/>
    <s v="Furniture"/>
    <s v="Bookcases"/>
    <x v="367"/>
    <n v="181.47"/>
    <n v="5"/>
    <x v="6"/>
    <n v="-320.59699999999998"/>
    <x v="12"/>
    <x v="9"/>
    <x v="2"/>
  </r>
  <r>
    <x v="2724"/>
    <x v="1047"/>
    <d v="2014-02-19T00:00:00"/>
    <s v="Second Class"/>
    <s v="ST-20530"/>
    <s v="Shui Tom"/>
    <x v="0"/>
    <x v="0"/>
    <x v="12"/>
    <x v="5"/>
    <n v="77095"/>
    <x v="2"/>
    <s v="OFF-PA-10000466"/>
    <s v="Office Supplies"/>
    <s v="Paper"/>
    <x v="942"/>
    <n v="16.175999999999998"/>
    <n v="3"/>
    <x v="2"/>
    <n v="6.0659999999999998"/>
    <x v="19"/>
    <x v="11"/>
    <x v="2"/>
  </r>
  <r>
    <x v="2725"/>
    <x v="632"/>
    <d v="2016-06-14T00:00:00"/>
    <s v="Standard Class"/>
    <s v="DB-13210"/>
    <s v="Dean Braden"/>
    <x v="0"/>
    <x v="0"/>
    <x v="8"/>
    <x v="1"/>
    <n v="94109"/>
    <x v="1"/>
    <s v="FUR-CH-10002774"/>
    <s v="Furniture"/>
    <s v="Chairs"/>
    <x v="23"/>
    <n v="122.352"/>
    <n v="3"/>
    <x v="2"/>
    <n v="13.7646"/>
    <x v="3"/>
    <x v="1"/>
    <x v="0"/>
  </r>
  <r>
    <x v="2726"/>
    <x v="467"/>
    <d v="2014-09-27T00:00:00"/>
    <s v="First Class"/>
    <s v="KF-16285"/>
    <s v="Karen Ferguson"/>
    <x v="2"/>
    <x v="0"/>
    <x v="70"/>
    <x v="1"/>
    <n v="92105"/>
    <x v="1"/>
    <s v="FUR-CH-10000454"/>
    <s v="Furniture"/>
    <s v="Chairs"/>
    <x v="1"/>
    <n v="585.55200000000002"/>
    <n v="3"/>
    <x v="2"/>
    <n v="73.194000000000003"/>
    <x v="20"/>
    <x v="8"/>
    <x v="2"/>
  </r>
  <r>
    <x v="2726"/>
    <x v="467"/>
    <d v="2014-09-27T00:00:00"/>
    <s v="First Class"/>
    <s v="KF-16285"/>
    <s v="Karen Ferguson"/>
    <x v="2"/>
    <x v="0"/>
    <x v="70"/>
    <x v="1"/>
    <n v="92105"/>
    <x v="1"/>
    <s v="OFF-PA-10004888"/>
    <s v="Office Supplies"/>
    <s v="Paper"/>
    <x v="968"/>
    <n v="19.440000000000001"/>
    <n v="3"/>
    <x v="0"/>
    <n v="9.3312000000000008"/>
    <x v="20"/>
    <x v="8"/>
    <x v="2"/>
  </r>
  <r>
    <x v="2727"/>
    <x v="198"/>
    <d v="2016-06-04T00:00:00"/>
    <s v="Standard Class"/>
    <s v="JM-16195"/>
    <s v="Justin MacKendrick"/>
    <x v="0"/>
    <x v="0"/>
    <x v="57"/>
    <x v="24"/>
    <n v="45011"/>
    <x v="3"/>
    <s v="OFF-AP-10003842"/>
    <s v="Office Supplies"/>
    <s v="Appliances"/>
    <x v="1256"/>
    <n v="123.92"/>
    <n v="5"/>
    <x v="2"/>
    <n v="9.2940000000000005"/>
    <x v="17"/>
    <x v="5"/>
    <x v="0"/>
  </r>
  <r>
    <x v="2728"/>
    <x v="484"/>
    <d v="2017-12-23T00:00:00"/>
    <s v="Standard Class"/>
    <s v="TS-21505"/>
    <s v="Tony Sayre"/>
    <x v="0"/>
    <x v="0"/>
    <x v="117"/>
    <x v="22"/>
    <n v="80134"/>
    <x v="1"/>
    <s v="FUR-FU-10000320"/>
    <s v="Furniture"/>
    <s v="Furnishings"/>
    <x v="1521"/>
    <n v="13.36"/>
    <n v="5"/>
    <x v="2"/>
    <n v="4.008"/>
    <x v="12"/>
    <x v="4"/>
    <x v="3"/>
  </r>
  <r>
    <x v="2728"/>
    <x v="484"/>
    <d v="2017-12-23T00:00:00"/>
    <s v="Standard Class"/>
    <s v="TS-21505"/>
    <s v="Tony Sayre"/>
    <x v="0"/>
    <x v="0"/>
    <x v="117"/>
    <x v="22"/>
    <n v="80134"/>
    <x v="1"/>
    <s v="OFF-ST-10002554"/>
    <s v="Office Supplies"/>
    <s v="Storage"/>
    <x v="1153"/>
    <n v="78.256"/>
    <n v="2"/>
    <x v="2"/>
    <n v="-17.607600000000001"/>
    <x v="12"/>
    <x v="4"/>
    <x v="3"/>
  </r>
  <r>
    <x v="2728"/>
    <x v="484"/>
    <d v="2017-12-23T00:00:00"/>
    <s v="Standard Class"/>
    <s v="TS-21505"/>
    <s v="Tony Sayre"/>
    <x v="0"/>
    <x v="0"/>
    <x v="117"/>
    <x v="22"/>
    <n v="80134"/>
    <x v="1"/>
    <s v="FUR-BO-10000468"/>
    <s v="Furniture"/>
    <s v="Bookcases"/>
    <x v="1180"/>
    <n v="102.018"/>
    <n v="7"/>
    <x v="6"/>
    <n v="-183.63239999999999"/>
    <x v="12"/>
    <x v="4"/>
    <x v="3"/>
  </r>
  <r>
    <x v="2729"/>
    <x v="377"/>
    <d v="2017-12-26T00:00:00"/>
    <s v="Same Day"/>
    <s v="YC-21895"/>
    <s v="Yoseph Carroll"/>
    <x v="1"/>
    <x v="0"/>
    <x v="9"/>
    <x v="8"/>
    <n v="68025"/>
    <x v="2"/>
    <s v="OFF-ST-10004459"/>
    <s v="Office Supplies"/>
    <s v="Storage"/>
    <x v="459"/>
    <n v="750.68"/>
    <n v="2"/>
    <x v="0"/>
    <n v="37.533999999999999"/>
    <x v="20"/>
    <x v="4"/>
    <x v="3"/>
  </r>
  <r>
    <x v="2730"/>
    <x v="140"/>
    <d v="2017-06-18T00:00:00"/>
    <s v="First Class"/>
    <s v="Dp-13240"/>
    <s v="Dean percer"/>
    <x v="2"/>
    <x v="0"/>
    <x v="349"/>
    <x v="11"/>
    <n v="55369"/>
    <x v="2"/>
    <s v="OFF-LA-10002312"/>
    <s v="Office Supplies"/>
    <s v="Labels"/>
    <x v="579"/>
    <n v="44.4"/>
    <n v="3"/>
    <x v="0"/>
    <n v="22.2"/>
    <x v="4"/>
    <x v="1"/>
    <x v="3"/>
  </r>
  <r>
    <x v="2730"/>
    <x v="140"/>
    <d v="2017-06-18T00:00:00"/>
    <s v="First Class"/>
    <s v="Dp-13240"/>
    <s v="Dean percer"/>
    <x v="2"/>
    <x v="0"/>
    <x v="349"/>
    <x v="11"/>
    <n v="55369"/>
    <x v="2"/>
    <s v="OFF-ST-10001291"/>
    <s v="Office Supplies"/>
    <s v="Storage"/>
    <x v="1026"/>
    <n v="84.55"/>
    <n v="5"/>
    <x v="0"/>
    <n v="22.828499999999998"/>
    <x v="4"/>
    <x v="1"/>
    <x v="3"/>
  </r>
  <r>
    <x v="2730"/>
    <x v="140"/>
    <d v="2017-06-18T00:00:00"/>
    <s v="First Class"/>
    <s v="Dp-13240"/>
    <s v="Dean percer"/>
    <x v="2"/>
    <x v="0"/>
    <x v="349"/>
    <x v="11"/>
    <n v="55369"/>
    <x v="2"/>
    <s v="OFF-PA-10003022"/>
    <s v="Office Supplies"/>
    <s v="Paper"/>
    <x v="1653"/>
    <n v="17.940000000000001"/>
    <n v="3"/>
    <x v="0"/>
    <n v="8.7905999999999995"/>
    <x v="4"/>
    <x v="1"/>
    <x v="3"/>
  </r>
  <r>
    <x v="2731"/>
    <x v="73"/>
    <d v="2016-11-24T00:00:00"/>
    <s v="Standard Class"/>
    <s v="SJ-20500"/>
    <s v="Shirley Jackson"/>
    <x v="0"/>
    <x v="0"/>
    <x v="46"/>
    <x v="13"/>
    <n v="19711"/>
    <x v="3"/>
    <s v="OFF-BI-10002133"/>
    <s v="Office Supplies"/>
    <s v="Binders"/>
    <x v="1147"/>
    <n v="128.4"/>
    <n v="3"/>
    <x v="0"/>
    <n v="62.915999999999997"/>
    <x v="14"/>
    <x v="0"/>
    <x v="0"/>
  </r>
  <r>
    <x v="2732"/>
    <x v="691"/>
    <d v="2014-04-04T00:00:00"/>
    <s v="Standard Class"/>
    <s v="KB-16240"/>
    <s v="Karen Bern"/>
    <x v="1"/>
    <x v="0"/>
    <x v="100"/>
    <x v="2"/>
    <n v="33180"/>
    <x v="0"/>
    <s v="OFF-BI-10001097"/>
    <s v="Office Supplies"/>
    <s v="Binders"/>
    <x v="797"/>
    <n v="1.869"/>
    <n v="1"/>
    <x v="6"/>
    <n v="-1.3083"/>
    <x v="23"/>
    <x v="10"/>
    <x v="2"/>
  </r>
  <r>
    <x v="2733"/>
    <x v="1048"/>
    <d v="2017-10-14T00:00:00"/>
    <s v="Standard Class"/>
    <s v="CS-12250"/>
    <s v="Chris Selesnick"/>
    <x v="1"/>
    <x v="0"/>
    <x v="70"/>
    <x v="1"/>
    <n v="92105"/>
    <x v="1"/>
    <s v="TEC-PH-10001336"/>
    <s v="Technology"/>
    <s v="Phones"/>
    <x v="950"/>
    <n v="103.19199999999999"/>
    <n v="1"/>
    <x v="2"/>
    <n v="11.6091"/>
    <x v="0"/>
    <x v="2"/>
    <x v="3"/>
  </r>
  <r>
    <x v="2733"/>
    <x v="1048"/>
    <d v="2017-10-14T00:00:00"/>
    <s v="Standard Class"/>
    <s v="CS-12250"/>
    <s v="Chris Selesnick"/>
    <x v="1"/>
    <x v="0"/>
    <x v="70"/>
    <x v="1"/>
    <n v="92105"/>
    <x v="1"/>
    <s v="TEC-AC-10002305"/>
    <s v="Technology"/>
    <s v="Accessories"/>
    <x v="1530"/>
    <n v="36"/>
    <n v="2"/>
    <x v="0"/>
    <n v="6.48"/>
    <x v="0"/>
    <x v="2"/>
    <x v="3"/>
  </r>
  <r>
    <x v="2733"/>
    <x v="1048"/>
    <d v="2017-10-14T00:00:00"/>
    <s v="Standard Class"/>
    <s v="CS-12250"/>
    <s v="Chris Selesnick"/>
    <x v="1"/>
    <x v="0"/>
    <x v="70"/>
    <x v="1"/>
    <n v="92105"/>
    <x v="1"/>
    <s v="TEC-AC-10003610"/>
    <s v="Technology"/>
    <s v="Accessories"/>
    <x v="603"/>
    <n v="239.96"/>
    <n v="4"/>
    <x v="0"/>
    <n v="115.1808"/>
    <x v="0"/>
    <x v="2"/>
    <x v="3"/>
  </r>
  <r>
    <x v="2733"/>
    <x v="1048"/>
    <d v="2017-10-14T00:00:00"/>
    <s v="Standard Class"/>
    <s v="CS-12250"/>
    <s v="Chris Selesnick"/>
    <x v="1"/>
    <x v="0"/>
    <x v="70"/>
    <x v="1"/>
    <n v="92105"/>
    <x v="1"/>
    <s v="OFF-ST-10002301"/>
    <s v="Office Supplies"/>
    <s v="Storage"/>
    <x v="1499"/>
    <n v="40.68"/>
    <n v="2"/>
    <x v="0"/>
    <n v="0.40679999999999999"/>
    <x v="0"/>
    <x v="2"/>
    <x v="3"/>
  </r>
  <r>
    <x v="2734"/>
    <x v="289"/>
    <d v="2017-02-04T00:00:00"/>
    <s v="Standard Class"/>
    <s v="EB-13870"/>
    <s v="Emily Burns"/>
    <x v="0"/>
    <x v="0"/>
    <x v="100"/>
    <x v="2"/>
    <n v="33142"/>
    <x v="0"/>
    <s v="FUR-CH-10002044"/>
    <s v="Furniture"/>
    <s v="Chairs"/>
    <x v="1734"/>
    <n v="419.13600000000002"/>
    <n v="4"/>
    <x v="2"/>
    <n v="-68.1096"/>
    <x v="17"/>
    <x v="9"/>
    <x v="3"/>
  </r>
  <r>
    <x v="2735"/>
    <x v="432"/>
    <d v="2014-12-17T00:00:00"/>
    <s v="Standard Class"/>
    <s v="PB-19150"/>
    <s v="Philip Brown"/>
    <x v="0"/>
    <x v="0"/>
    <x v="100"/>
    <x v="2"/>
    <n v="33178"/>
    <x v="0"/>
    <s v="OFF-EN-10001099"/>
    <s v="Office Supplies"/>
    <s v="Envelopes"/>
    <x v="153"/>
    <n v="23.472000000000001"/>
    <n v="3"/>
    <x v="2"/>
    <n v="7.6284000000000001"/>
    <x v="1"/>
    <x v="4"/>
    <x v="2"/>
  </r>
  <r>
    <x v="2736"/>
    <x v="1040"/>
    <d v="2015-10-29T00:00:00"/>
    <s v="Standard Class"/>
    <s v="MT-18070"/>
    <s v="Michelle Tran"/>
    <x v="2"/>
    <x v="0"/>
    <x v="52"/>
    <x v="5"/>
    <n v="78207"/>
    <x v="2"/>
    <s v="OFF-BI-10004140"/>
    <s v="Office Supplies"/>
    <s v="Binders"/>
    <x v="307"/>
    <n v="3.5920000000000001"/>
    <n v="4"/>
    <x v="3"/>
    <n v="-6.2859999999999996"/>
    <x v="16"/>
    <x v="2"/>
    <x v="1"/>
  </r>
  <r>
    <x v="2737"/>
    <x v="719"/>
    <d v="2017-04-04T00:00:00"/>
    <s v="Second Class"/>
    <s v="BF-11020"/>
    <s v="Barry Französisch"/>
    <x v="1"/>
    <x v="0"/>
    <x v="108"/>
    <x v="2"/>
    <n v="32216"/>
    <x v="0"/>
    <s v="TEC-PH-10004897"/>
    <s v="Technology"/>
    <s v="Phones"/>
    <x v="1124"/>
    <n v="23.975999999999999"/>
    <n v="3"/>
    <x v="2"/>
    <n v="-5.6943000000000001"/>
    <x v="26"/>
    <x v="3"/>
    <x v="3"/>
  </r>
  <r>
    <x v="2737"/>
    <x v="719"/>
    <d v="2017-04-04T00:00:00"/>
    <s v="Second Class"/>
    <s v="BF-11020"/>
    <s v="Barry Französisch"/>
    <x v="1"/>
    <x v="0"/>
    <x v="108"/>
    <x v="2"/>
    <n v="32216"/>
    <x v="0"/>
    <s v="OFF-LA-10000262"/>
    <s v="Office Supplies"/>
    <s v="Labels"/>
    <x v="941"/>
    <n v="6.2640000000000002"/>
    <n v="3"/>
    <x v="2"/>
    <n v="2.0358000000000001"/>
    <x v="26"/>
    <x v="3"/>
    <x v="3"/>
  </r>
  <r>
    <x v="2737"/>
    <x v="719"/>
    <d v="2017-04-04T00:00:00"/>
    <s v="Second Class"/>
    <s v="BF-11020"/>
    <s v="Barry Französisch"/>
    <x v="1"/>
    <x v="0"/>
    <x v="108"/>
    <x v="2"/>
    <n v="32216"/>
    <x v="0"/>
    <s v="OFF-AP-10002222"/>
    <s v="Office Supplies"/>
    <s v="Appliances"/>
    <x v="360"/>
    <n v="20.808"/>
    <n v="3"/>
    <x v="2"/>
    <n v="1.8207"/>
    <x v="26"/>
    <x v="3"/>
    <x v="3"/>
  </r>
  <r>
    <x v="2737"/>
    <x v="719"/>
    <d v="2017-04-04T00:00:00"/>
    <s v="Second Class"/>
    <s v="BF-11020"/>
    <s v="Barry Französisch"/>
    <x v="1"/>
    <x v="0"/>
    <x v="108"/>
    <x v="2"/>
    <n v="32216"/>
    <x v="0"/>
    <s v="FUR-CH-10003774"/>
    <s v="Furniture"/>
    <s v="Chairs"/>
    <x v="1194"/>
    <n v="218.352"/>
    <n v="3"/>
    <x v="2"/>
    <n v="-19.105799999999999"/>
    <x v="26"/>
    <x v="3"/>
    <x v="3"/>
  </r>
  <r>
    <x v="2738"/>
    <x v="795"/>
    <d v="2017-01-27T00:00:00"/>
    <s v="First Class"/>
    <s v="CG-12520"/>
    <s v="Claire Gute"/>
    <x v="0"/>
    <x v="0"/>
    <x v="12"/>
    <x v="5"/>
    <n v="77070"/>
    <x v="2"/>
    <s v="OFF-ST-10000615"/>
    <s v="Office Supplies"/>
    <s v="Storage"/>
    <x v="75"/>
    <n v="18.16"/>
    <n v="2"/>
    <x v="2"/>
    <n v="1.8160000000000001"/>
    <x v="20"/>
    <x v="9"/>
    <x v="3"/>
  </r>
  <r>
    <x v="2739"/>
    <x v="683"/>
    <d v="2014-11-28T00:00:00"/>
    <s v="Same Day"/>
    <s v="DH-13675"/>
    <s v="Duane Huffman"/>
    <x v="2"/>
    <x v="0"/>
    <x v="8"/>
    <x v="1"/>
    <n v="94122"/>
    <x v="1"/>
    <s v="OFF-SU-10001225"/>
    <s v="Office Supplies"/>
    <s v="Supplies"/>
    <x v="327"/>
    <n v="7.36"/>
    <n v="2"/>
    <x v="0"/>
    <n v="0.1472"/>
    <x v="22"/>
    <x v="0"/>
    <x v="2"/>
  </r>
  <r>
    <x v="2739"/>
    <x v="683"/>
    <d v="2014-11-28T00:00:00"/>
    <s v="Same Day"/>
    <s v="DH-13675"/>
    <s v="Duane Huffman"/>
    <x v="2"/>
    <x v="0"/>
    <x v="8"/>
    <x v="1"/>
    <n v="94122"/>
    <x v="1"/>
    <s v="OFF-LA-10002043"/>
    <s v="Office Supplies"/>
    <s v="Labels"/>
    <x v="255"/>
    <n v="41.4"/>
    <n v="4"/>
    <x v="0"/>
    <n v="19.872"/>
    <x v="22"/>
    <x v="0"/>
    <x v="2"/>
  </r>
  <r>
    <x v="2739"/>
    <x v="683"/>
    <d v="2014-11-28T00:00:00"/>
    <s v="Same Day"/>
    <s v="DH-13675"/>
    <s v="Duane Huffman"/>
    <x v="2"/>
    <x v="0"/>
    <x v="8"/>
    <x v="1"/>
    <n v="94122"/>
    <x v="1"/>
    <s v="FUR-BO-10000330"/>
    <s v="Furniture"/>
    <s v="Bookcases"/>
    <x v="1107"/>
    <n v="411.33199999999999"/>
    <n v="4"/>
    <x v="11"/>
    <n v="-4.8391999999999999"/>
    <x v="22"/>
    <x v="0"/>
    <x v="2"/>
  </r>
  <r>
    <x v="2740"/>
    <x v="406"/>
    <d v="2015-09-08T00:00:00"/>
    <s v="Standard Class"/>
    <s v="SC-20440"/>
    <s v="Shaun Chance"/>
    <x v="1"/>
    <x v="0"/>
    <x v="10"/>
    <x v="9"/>
    <n v="19140"/>
    <x v="3"/>
    <s v="OFF-BI-10001249"/>
    <s v="Office Supplies"/>
    <s v="Binders"/>
    <x v="1191"/>
    <n v="7.6559999999999997"/>
    <n v="4"/>
    <x v="6"/>
    <n v="-6.1247999999999996"/>
    <x v="18"/>
    <x v="8"/>
    <x v="1"/>
  </r>
  <r>
    <x v="2741"/>
    <x v="492"/>
    <d v="2017-06-16T00:00:00"/>
    <s v="Standard Class"/>
    <s v="HG-15025"/>
    <s v="Hunter Glantz"/>
    <x v="0"/>
    <x v="0"/>
    <x v="292"/>
    <x v="24"/>
    <n v="43302"/>
    <x v="3"/>
    <s v="TEC-AC-10004469"/>
    <s v="Technology"/>
    <s v="Accessories"/>
    <x v="241"/>
    <n v="63.92"/>
    <n v="2"/>
    <x v="2"/>
    <n v="19.175999999999998"/>
    <x v="1"/>
    <x v="1"/>
    <x v="3"/>
  </r>
  <r>
    <x v="2742"/>
    <x v="663"/>
    <d v="2017-07-18T00:00:00"/>
    <s v="Second Class"/>
    <s v="MM-18055"/>
    <s v="Michelle Moray"/>
    <x v="0"/>
    <x v="0"/>
    <x v="20"/>
    <x v="15"/>
    <n v="10024"/>
    <x v="3"/>
    <s v="OFF-AR-10001177"/>
    <s v="Office Supplies"/>
    <s v="Art"/>
    <x v="1224"/>
    <n v="6.56"/>
    <n v="2"/>
    <x v="0"/>
    <n v="1.9024000000000001"/>
    <x v="4"/>
    <x v="7"/>
    <x v="3"/>
  </r>
  <r>
    <x v="2742"/>
    <x v="663"/>
    <d v="2017-07-18T00:00:00"/>
    <s v="Second Class"/>
    <s v="MM-18055"/>
    <s v="Michelle Moray"/>
    <x v="0"/>
    <x v="0"/>
    <x v="20"/>
    <x v="15"/>
    <n v="10024"/>
    <x v="3"/>
    <s v="OFF-LA-10000634"/>
    <s v="Office Supplies"/>
    <s v="Labels"/>
    <x v="286"/>
    <n v="7.83"/>
    <n v="3"/>
    <x v="0"/>
    <n v="3.6017999999999999"/>
    <x v="4"/>
    <x v="7"/>
    <x v="3"/>
  </r>
  <r>
    <x v="2742"/>
    <x v="663"/>
    <d v="2017-07-18T00:00:00"/>
    <s v="Second Class"/>
    <s v="MM-18055"/>
    <s v="Michelle Moray"/>
    <x v="0"/>
    <x v="0"/>
    <x v="20"/>
    <x v="15"/>
    <n v="10024"/>
    <x v="3"/>
    <s v="TEC-AC-10004708"/>
    <s v="Technology"/>
    <s v="Accessories"/>
    <x v="341"/>
    <n v="41.9"/>
    <n v="2"/>
    <x v="0"/>
    <n v="8.7989999999999995"/>
    <x v="4"/>
    <x v="7"/>
    <x v="3"/>
  </r>
  <r>
    <x v="2742"/>
    <x v="663"/>
    <d v="2017-07-18T00:00:00"/>
    <s v="Second Class"/>
    <s v="MM-18055"/>
    <s v="Michelle Moray"/>
    <x v="0"/>
    <x v="0"/>
    <x v="20"/>
    <x v="15"/>
    <n v="10024"/>
    <x v="3"/>
    <s v="FUR-CH-10002084"/>
    <s v="Furniture"/>
    <s v="Chairs"/>
    <x v="1249"/>
    <n v="664.14599999999996"/>
    <n v="6"/>
    <x v="9"/>
    <n v="88.552800000000005"/>
    <x v="4"/>
    <x v="7"/>
    <x v="3"/>
  </r>
  <r>
    <x v="2742"/>
    <x v="663"/>
    <d v="2017-07-18T00:00:00"/>
    <s v="Second Class"/>
    <s v="MM-18055"/>
    <s v="Michelle Moray"/>
    <x v="0"/>
    <x v="0"/>
    <x v="20"/>
    <x v="15"/>
    <n v="10024"/>
    <x v="3"/>
    <s v="OFF-PA-10004519"/>
    <s v="Office Supplies"/>
    <s v="Paper"/>
    <x v="1045"/>
    <n v="8.9600000000000009"/>
    <n v="2"/>
    <x v="0"/>
    <n v="4.3903999999999996"/>
    <x v="4"/>
    <x v="7"/>
    <x v="3"/>
  </r>
  <r>
    <x v="2743"/>
    <x v="808"/>
    <d v="2017-11-06T00:00:00"/>
    <s v="Standard Class"/>
    <s v="TH-21115"/>
    <s v="Thea Hudgings"/>
    <x v="1"/>
    <x v="0"/>
    <x v="10"/>
    <x v="9"/>
    <n v="19140"/>
    <x v="3"/>
    <s v="FUR-FU-10001847"/>
    <s v="Furniture"/>
    <s v="Furnishings"/>
    <x v="1364"/>
    <n v="3.3119999999999998"/>
    <n v="1"/>
    <x v="2"/>
    <n v="0.66239999999999999"/>
    <x v="28"/>
    <x v="0"/>
    <x v="3"/>
  </r>
  <r>
    <x v="2743"/>
    <x v="808"/>
    <d v="2017-11-06T00:00:00"/>
    <s v="Standard Class"/>
    <s v="TH-21115"/>
    <s v="Thea Hudgings"/>
    <x v="1"/>
    <x v="0"/>
    <x v="10"/>
    <x v="9"/>
    <n v="19140"/>
    <x v="3"/>
    <s v="OFF-AP-10001962"/>
    <s v="Office Supplies"/>
    <s v="Appliances"/>
    <x v="1603"/>
    <n v="20.135999999999999"/>
    <n v="3"/>
    <x v="2"/>
    <n v="1.2585"/>
    <x v="28"/>
    <x v="0"/>
    <x v="3"/>
  </r>
  <r>
    <x v="2743"/>
    <x v="808"/>
    <d v="2017-11-06T00:00:00"/>
    <s v="Standard Class"/>
    <s v="TH-21115"/>
    <s v="Thea Hudgings"/>
    <x v="1"/>
    <x v="0"/>
    <x v="10"/>
    <x v="9"/>
    <n v="19140"/>
    <x v="3"/>
    <s v="OFF-EN-10003845"/>
    <s v="Office Supplies"/>
    <s v="Envelopes"/>
    <x v="436"/>
    <n v="8.8559999999999999"/>
    <n v="3"/>
    <x v="2"/>
    <n v="2.8782000000000001"/>
    <x v="28"/>
    <x v="0"/>
    <x v="3"/>
  </r>
  <r>
    <x v="2743"/>
    <x v="808"/>
    <d v="2017-11-06T00:00:00"/>
    <s v="Standard Class"/>
    <s v="TH-21115"/>
    <s v="Thea Hudgings"/>
    <x v="1"/>
    <x v="0"/>
    <x v="10"/>
    <x v="9"/>
    <n v="19140"/>
    <x v="3"/>
    <s v="TEC-PH-10001817"/>
    <s v="Technology"/>
    <s v="Phones"/>
    <x v="1106"/>
    <n v="859.2"/>
    <n v="4"/>
    <x v="10"/>
    <n v="-186.16"/>
    <x v="28"/>
    <x v="0"/>
    <x v="3"/>
  </r>
  <r>
    <x v="2744"/>
    <x v="750"/>
    <d v="2016-10-08T00:00:00"/>
    <s v="Same Day"/>
    <s v="JE-15745"/>
    <s v="Joel Eaton"/>
    <x v="0"/>
    <x v="0"/>
    <x v="1"/>
    <x v="1"/>
    <n v="90036"/>
    <x v="1"/>
    <s v="OFF-PA-10000167"/>
    <s v="Office Supplies"/>
    <s v="Paper"/>
    <x v="1080"/>
    <n v="61.96"/>
    <n v="2"/>
    <x v="0"/>
    <n v="27.882000000000001"/>
    <x v="0"/>
    <x v="2"/>
    <x v="0"/>
  </r>
  <r>
    <x v="2745"/>
    <x v="143"/>
    <d v="2016-04-14T00:00:00"/>
    <s v="Standard Class"/>
    <s v="PG-18820"/>
    <s v="Patrick Gardner"/>
    <x v="0"/>
    <x v="0"/>
    <x v="214"/>
    <x v="32"/>
    <n v="30080"/>
    <x v="0"/>
    <s v="OFF-EN-10002973"/>
    <s v="Office Supplies"/>
    <s v="Envelopes"/>
    <x v="1328"/>
    <n v="17.920000000000002"/>
    <n v="4"/>
    <x v="0"/>
    <n v="8.6015999999999995"/>
    <x v="0"/>
    <x v="3"/>
    <x v="0"/>
  </r>
  <r>
    <x v="2746"/>
    <x v="1049"/>
    <d v="2015-10-12T00:00:00"/>
    <s v="Standard Class"/>
    <s v="MB-17305"/>
    <s v="Maria Bertelson"/>
    <x v="0"/>
    <x v="0"/>
    <x v="8"/>
    <x v="1"/>
    <n v="94122"/>
    <x v="1"/>
    <s v="FUR-FU-10001588"/>
    <s v="Furniture"/>
    <s v="Furnishings"/>
    <x v="287"/>
    <n v="145.9"/>
    <n v="5"/>
    <x v="0"/>
    <n v="62.737000000000002"/>
    <x v="0"/>
    <x v="2"/>
    <x v="1"/>
  </r>
  <r>
    <x v="2747"/>
    <x v="356"/>
    <d v="2017-05-20T00:00:00"/>
    <s v="Standard Class"/>
    <s v="JD-16015"/>
    <s v="Joy Daniels"/>
    <x v="0"/>
    <x v="0"/>
    <x v="22"/>
    <x v="10"/>
    <n v="60653"/>
    <x v="2"/>
    <s v="OFF-PA-10001736"/>
    <s v="Office Supplies"/>
    <s v="Paper"/>
    <x v="130"/>
    <n v="56.704000000000001"/>
    <n v="2"/>
    <x v="2"/>
    <n v="19.137599999999999"/>
    <x v="4"/>
    <x v="5"/>
    <x v="3"/>
  </r>
  <r>
    <x v="2747"/>
    <x v="356"/>
    <d v="2017-05-20T00:00:00"/>
    <s v="Standard Class"/>
    <s v="JD-16015"/>
    <s v="Joy Daniels"/>
    <x v="0"/>
    <x v="0"/>
    <x v="22"/>
    <x v="10"/>
    <n v="60653"/>
    <x v="2"/>
    <s v="TEC-PH-10002185"/>
    <s v="Technology"/>
    <s v="Phones"/>
    <x v="1081"/>
    <n v="11.12"/>
    <n v="2"/>
    <x v="2"/>
    <n v="3.4750000000000001"/>
    <x v="4"/>
    <x v="5"/>
    <x v="3"/>
  </r>
  <r>
    <x v="2748"/>
    <x v="1050"/>
    <d v="2014-03-02T00:00:00"/>
    <s v="Standard Class"/>
    <s v="JH-15430"/>
    <s v="Jennifer Halladay"/>
    <x v="0"/>
    <x v="0"/>
    <x v="261"/>
    <x v="21"/>
    <n v="97504"/>
    <x v="1"/>
    <s v="OFF-PA-10000174"/>
    <s v="Office Supplies"/>
    <s v="Paper"/>
    <x v="1524"/>
    <n v="32.896000000000001"/>
    <n v="4"/>
    <x v="2"/>
    <n v="11.102399999999999"/>
    <x v="16"/>
    <x v="11"/>
    <x v="2"/>
  </r>
  <r>
    <x v="2748"/>
    <x v="1050"/>
    <d v="2014-03-02T00:00:00"/>
    <s v="Standard Class"/>
    <s v="JH-15430"/>
    <s v="Jennifer Halladay"/>
    <x v="0"/>
    <x v="0"/>
    <x v="261"/>
    <x v="21"/>
    <n v="97504"/>
    <x v="1"/>
    <s v="OFF-PA-10000069"/>
    <s v="Office Supplies"/>
    <s v="Paper"/>
    <x v="1578"/>
    <n v="22.776"/>
    <n v="3"/>
    <x v="2"/>
    <n v="7.6868999999999996"/>
    <x v="16"/>
    <x v="11"/>
    <x v="2"/>
  </r>
  <r>
    <x v="2749"/>
    <x v="1051"/>
    <d v="2015-06-01T00:00:00"/>
    <s v="First Class"/>
    <s v="EN-13780"/>
    <s v="Edward Nazzal"/>
    <x v="0"/>
    <x v="0"/>
    <x v="20"/>
    <x v="15"/>
    <n v="10009"/>
    <x v="3"/>
    <s v="TEC-PH-10001795"/>
    <s v="Technology"/>
    <s v="Phones"/>
    <x v="1735"/>
    <n v="239.97"/>
    <n v="3"/>
    <x v="0"/>
    <n v="2.3997000000000002"/>
    <x v="17"/>
    <x v="5"/>
    <x v="1"/>
  </r>
  <r>
    <x v="2749"/>
    <x v="1051"/>
    <d v="2015-06-01T00:00:00"/>
    <s v="First Class"/>
    <s v="EN-13780"/>
    <s v="Edward Nazzal"/>
    <x v="0"/>
    <x v="0"/>
    <x v="20"/>
    <x v="15"/>
    <n v="10009"/>
    <x v="3"/>
    <s v="OFF-AP-10004540"/>
    <s v="Office Supplies"/>
    <s v="Appliances"/>
    <x v="1303"/>
    <n v="160.32"/>
    <n v="2"/>
    <x v="0"/>
    <n v="44.889600000000002"/>
    <x v="17"/>
    <x v="5"/>
    <x v="1"/>
  </r>
  <r>
    <x v="2749"/>
    <x v="1051"/>
    <d v="2015-06-01T00:00:00"/>
    <s v="First Class"/>
    <s v="EN-13780"/>
    <s v="Edward Nazzal"/>
    <x v="0"/>
    <x v="0"/>
    <x v="20"/>
    <x v="15"/>
    <n v="10009"/>
    <x v="3"/>
    <s v="TEC-PH-10001527"/>
    <s v="Technology"/>
    <s v="Phones"/>
    <x v="1285"/>
    <n v="128.85"/>
    <n v="3"/>
    <x v="0"/>
    <n v="3.8654999999999999"/>
    <x v="17"/>
    <x v="5"/>
    <x v="1"/>
  </r>
  <r>
    <x v="2750"/>
    <x v="741"/>
    <d v="2016-11-21T00:00:00"/>
    <s v="Second Class"/>
    <s v="KC-16255"/>
    <s v="Karen Carlisle"/>
    <x v="1"/>
    <x v="0"/>
    <x v="114"/>
    <x v="19"/>
    <n v="35810"/>
    <x v="0"/>
    <s v="TEC-AC-10003870"/>
    <s v="Technology"/>
    <s v="Accessories"/>
    <x v="1727"/>
    <n v="1319.96"/>
    <n v="4"/>
    <x v="0"/>
    <n v="527.98400000000004"/>
    <x v="15"/>
    <x v="0"/>
    <x v="0"/>
  </r>
  <r>
    <x v="2751"/>
    <x v="769"/>
    <d v="2017-12-09T00:00:00"/>
    <s v="Standard Class"/>
    <s v="MS-17980"/>
    <s v="Michael Stewart"/>
    <x v="1"/>
    <x v="0"/>
    <x v="10"/>
    <x v="9"/>
    <n v="19134"/>
    <x v="3"/>
    <s v="FUR-CH-10004540"/>
    <s v="Furniture"/>
    <s v="Chairs"/>
    <x v="871"/>
    <n v="239.96"/>
    <n v="10"/>
    <x v="4"/>
    <n v="-10.284000000000001"/>
    <x v="18"/>
    <x v="4"/>
    <x v="3"/>
  </r>
  <r>
    <x v="2751"/>
    <x v="769"/>
    <d v="2017-12-09T00:00:00"/>
    <s v="Standard Class"/>
    <s v="MS-17980"/>
    <s v="Michael Stewart"/>
    <x v="1"/>
    <x v="0"/>
    <x v="10"/>
    <x v="9"/>
    <n v="19134"/>
    <x v="3"/>
    <s v="FUR-FU-10004093"/>
    <s v="Furniture"/>
    <s v="Furnishings"/>
    <x v="1168"/>
    <n v="54.768000000000001"/>
    <n v="2"/>
    <x v="2"/>
    <n v="6.8460000000000001"/>
    <x v="18"/>
    <x v="4"/>
    <x v="3"/>
  </r>
  <r>
    <x v="2751"/>
    <x v="769"/>
    <d v="2017-12-09T00:00:00"/>
    <s v="Standard Class"/>
    <s v="MS-17980"/>
    <s v="Michael Stewart"/>
    <x v="1"/>
    <x v="0"/>
    <x v="10"/>
    <x v="9"/>
    <n v="19134"/>
    <x v="3"/>
    <s v="OFF-AR-10000716"/>
    <s v="Office Supplies"/>
    <s v="Art"/>
    <x v="794"/>
    <n v="13.391999999999999"/>
    <n v="3"/>
    <x v="2"/>
    <n v="3.1806000000000001"/>
    <x v="18"/>
    <x v="4"/>
    <x v="3"/>
  </r>
  <r>
    <x v="2751"/>
    <x v="769"/>
    <d v="2017-12-09T00:00:00"/>
    <s v="Standard Class"/>
    <s v="MS-17980"/>
    <s v="Michael Stewart"/>
    <x v="1"/>
    <x v="0"/>
    <x v="10"/>
    <x v="9"/>
    <n v="19134"/>
    <x v="3"/>
    <s v="OFF-PA-10002709"/>
    <s v="Office Supplies"/>
    <s v="Paper"/>
    <x v="1667"/>
    <n v="23.92"/>
    <n v="5"/>
    <x v="2"/>
    <n v="8.6709999999999994"/>
    <x v="18"/>
    <x v="4"/>
    <x v="3"/>
  </r>
  <r>
    <x v="2751"/>
    <x v="769"/>
    <d v="2017-12-09T00:00:00"/>
    <s v="Standard Class"/>
    <s v="MS-17980"/>
    <s v="Michael Stewart"/>
    <x v="1"/>
    <x v="0"/>
    <x v="10"/>
    <x v="9"/>
    <n v="19134"/>
    <x v="3"/>
    <s v="TEC-AC-10000580"/>
    <s v="Technology"/>
    <s v="Accessories"/>
    <x v="906"/>
    <n v="255.96799999999999"/>
    <n v="4"/>
    <x v="2"/>
    <n v="-28.796399999999998"/>
    <x v="18"/>
    <x v="4"/>
    <x v="3"/>
  </r>
  <r>
    <x v="2752"/>
    <x v="410"/>
    <d v="2016-06-07T00:00:00"/>
    <s v="First Class"/>
    <s v="CK-12205"/>
    <s v="Chloris Kastensmidt"/>
    <x v="0"/>
    <x v="0"/>
    <x v="68"/>
    <x v="1"/>
    <n v="95051"/>
    <x v="1"/>
    <s v="OFF-BI-10000829"/>
    <s v="Office Supplies"/>
    <s v="Binders"/>
    <x v="307"/>
    <n v="21.552"/>
    <n v="6"/>
    <x v="2"/>
    <n v="7.0044000000000004"/>
    <x v="5"/>
    <x v="1"/>
    <x v="0"/>
  </r>
  <r>
    <x v="2752"/>
    <x v="410"/>
    <d v="2016-06-07T00:00:00"/>
    <s v="First Class"/>
    <s v="CK-12205"/>
    <s v="Chloris Kastensmidt"/>
    <x v="0"/>
    <x v="0"/>
    <x v="68"/>
    <x v="1"/>
    <n v="95051"/>
    <x v="1"/>
    <s v="OFF-AP-10004859"/>
    <s v="Office Supplies"/>
    <s v="Appliances"/>
    <x v="930"/>
    <n v="58.24"/>
    <n v="4"/>
    <x v="0"/>
    <n v="15.7248"/>
    <x v="5"/>
    <x v="1"/>
    <x v="0"/>
  </r>
  <r>
    <x v="2753"/>
    <x v="107"/>
    <d v="2016-12-12T00:00:00"/>
    <s v="First Class"/>
    <s v="SJ-20125"/>
    <s v="Sanjit Jacobs"/>
    <x v="2"/>
    <x v="0"/>
    <x v="85"/>
    <x v="1"/>
    <n v="90805"/>
    <x v="1"/>
    <s v="OFF-PA-10000575"/>
    <s v="Office Supplies"/>
    <s v="Paper"/>
    <x v="1059"/>
    <n v="80.28"/>
    <n v="12"/>
    <x v="0"/>
    <n v="36.928800000000003"/>
    <x v="13"/>
    <x v="4"/>
    <x v="0"/>
  </r>
  <r>
    <x v="2754"/>
    <x v="504"/>
    <d v="2017-05-05T00:00:00"/>
    <s v="Standard Class"/>
    <s v="EA-14035"/>
    <s v="Erin Ashbrook"/>
    <x v="1"/>
    <x v="0"/>
    <x v="1"/>
    <x v="1"/>
    <n v="90008"/>
    <x v="1"/>
    <s v="OFF-AR-10002804"/>
    <s v="Office Supplies"/>
    <s v="Art"/>
    <x v="282"/>
    <n v="9.7799999999999994"/>
    <n v="2"/>
    <x v="0"/>
    <n v="4.0098000000000003"/>
    <x v="17"/>
    <x v="3"/>
    <x v="3"/>
  </r>
  <r>
    <x v="2755"/>
    <x v="558"/>
    <d v="2017-04-28T00:00:00"/>
    <s v="Standard Class"/>
    <s v="MG-17890"/>
    <s v="Michael Granlund"/>
    <x v="2"/>
    <x v="0"/>
    <x v="443"/>
    <x v="1"/>
    <n v="93101"/>
    <x v="1"/>
    <s v="OFF-FA-10002676"/>
    <s v="Office Supplies"/>
    <s v="Fasteners"/>
    <x v="1078"/>
    <n v="1.81"/>
    <n v="1"/>
    <x v="0"/>
    <n v="0.65159999999999996"/>
    <x v="16"/>
    <x v="3"/>
    <x v="3"/>
  </r>
  <r>
    <x v="2756"/>
    <x v="412"/>
    <d v="2015-05-10T00:00:00"/>
    <s v="First Class"/>
    <s v="AB-10255"/>
    <s v="Alejandro Ballentine"/>
    <x v="2"/>
    <x v="0"/>
    <x v="20"/>
    <x v="15"/>
    <n v="10009"/>
    <x v="3"/>
    <s v="OFF-PA-10003465"/>
    <s v="Office Supplies"/>
    <s v="Paper"/>
    <x v="423"/>
    <n v="37.94"/>
    <n v="2"/>
    <x v="0"/>
    <n v="18.211200000000002"/>
    <x v="0"/>
    <x v="5"/>
    <x v="1"/>
  </r>
  <r>
    <x v="2757"/>
    <x v="1052"/>
    <d v="2015-04-04T00:00:00"/>
    <s v="Standard Class"/>
    <s v="SC-20260"/>
    <s v="Scott Cohen"/>
    <x v="1"/>
    <x v="0"/>
    <x v="108"/>
    <x v="2"/>
    <n v="32216"/>
    <x v="0"/>
    <s v="TEC-PH-10000011"/>
    <s v="Technology"/>
    <s v="Phones"/>
    <x v="223"/>
    <n v="79.959999999999994"/>
    <n v="5"/>
    <x v="2"/>
    <n v="27.986000000000001"/>
    <x v="23"/>
    <x v="10"/>
    <x v="1"/>
  </r>
  <r>
    <x v="2758"/>
    <x v="634"/>
    <d v="2017-08-11T00:00:00"/>
    <s v="Standard Class"/>
    <s v="TB-21355"/>
    <s v="Todd Boyes"/>
    <x v="1"/>
    <x v="0"/>
    <x v="444"/>
    <x v="5"/>
    <n v="75104"/>
    <x v="2"/>
    <s v="OFF-PA-10004381"/>
    <s v="Office Supplies"/>
    <s v="Paper"/>
    <x v="1684"/>
    <n v="115.29600000000001"/>
    <n v="3"/>
    <x v="2"/>
    <n v="40.3536"/>
    <x v="24"/>
    <x v="6"/>
    <x v="3"/>
  </r>
  <r>
    <x v="2759"/>
    <x v="574"/>
    <d v="2017-12-06T00:00:00"/>
    <s v="Standard Class"/>
    <s v="JK-16090"/>
    <s v="Juliana Krohn"/>
    <x v="0"/>
    <x v="0"/>
    <x v="155"/>
    <x v="8"/>
    <n v="68104"/>
    <x v="2"/>
    <s v="TEC-PH-10001795"/>
    <s v="Technology"/>
    <s v="Phones"/>
    <x v="647"/>
    <n v="2479.96"/>
    <n v="4"/>
    <x v="0"/>
    <n v="743.98800000000006"/>
    <x v="28"/>
    <x v="4"/>
    <x v="3"/>
  </r>
  <r>
    <x v="2760"/>
    <x v="112"/>
    <d v="2016-06-07T00:00:00"/>
    <s v="First Class"/>
    <s v="CK-12595"/>
    <s v="Clytie Kelty"/>
    <x v="0"/>
    <x v="0"/>
    <x v="290"/>
    <x v="36"/>
    <n v="72209"/>
    <x v="0"/>
    <s v="TEC-AC-10001109"/>
    <s v="Technology"/>
    <s v="Accessories"/>
    <x v="1007"/>
    <n v="179.94"/>
    <n v="6"/>
    <x v="0"/>
    <n v="75.574799999999996"/>
    <x v="24"/>
    <x v="1"/>
    <x v="0"/>
  </r>
  <r>
    <x v="2760"/>
    <x v="112"/>
    <d v="2016-06-07T00:00:00"/>
    <s v="First Class"/>
    <s v="CK-12595"/>
    <s v="Clytie Kelty"/>
    <x v="0"/>
    <x v="0"/>
    <x v="290"/>
    <x v="36"/>
    <n v="72209"/>
    <x v="0"/>
    <s v="TEC-AC-10003038"/>
    <s v="Technology"/>
    <s v="Accessories"/>
    <x v="1033"/>
    <n v="26.85"/>
    <n v="3"/>
    <x v="0"/>
    <n v="5.1014999999999997"/>
    <x v="24"/>
    <x v="1"/>
    <x v="0"/>
  </r>
  <r>
    <x v="2760"/>
    <x v="112"/>
    <d v="2016-06-07T00:00:00"/>
    <s v="First Class"/>
    <s v="CK-12595"/>
    <s v="Clytie Kelty"/>
    <x v="0"/>
    <x v="0"/>
    <x v="290"/>
    <x v="36"/>
    <n v="72209"/>
    <x v="0"/>
    <s v="TEC-AC-10003174"/>
    <s v="Technology"/>
    <s v="Accessories"/>
    <x v="619"/>
    <n v="323.37"/>
    <n v="3"/>
    <x v="0"/>
    <n v="129.34800000000001"/>
    <x v="24"/>
    <x v="1"/>
    <x v="0"/>
  </r>
  <r>
    <x v="2760"/>
    <x v="112"/>
    <d v="2016-06-07T00:00:00"/>
    <s v="First Class"/>
    <s v="CK-12595"/>
    <s v="Clytie Kelty"/>
    <x v="0"/>
    <x v="0"/>
    <x v="290"/>
    <x v="36"/>
    <n v="72209"/>
    <x v="0"/>
    <s v="OFF-PA-10000157"/>
    <s v="Office Supplies"/>
    <s v="Paper"/>
    <x v="369"/>
    <n v="59.94"/>
    <n v="3"/>
    <x v="0"/>
    <n v="28.171800000000001"/>
    <x v="24"/>
    <x v="1"/>
    <x v="0"/>
  </r>
  <r>
    <x v="2760"/>
    <x v="112"/>
    <d v="2016-06-07T00:00:00"/>
    <s v="First Class"/>
    <s v="CK-12595"/>
    <s v="Clytie Kelty"/>
    <x v="0"/>
    <x v="0"/>
    <x v="290"/>
    <x v="36"/>
    <n v="72209"/>
    <x v="0"/>
    <s v="OFF-BI-10001721"/>
    <s v="Office Supplies"/>
    <s v="Binders"/>
    <x v="94"/>
    <n v="64.14"/>
    <n v="3"/>
    <x v="0"/>
    <n v="30.787199999999999"/>
    <x v="24"/>
    <x v="1"/>
    <x v="0"/>
  </r>
  <r>
    <x v="2760"/>
    <x v="112"/>
    <d v="2016-06-07T00:00:00"/>
    <s v="First Class"/>
    <s v="CK-12595"/>
    <s v="Clytie Kelty"/>
    <x v="0"/>
    <x v="0"/>
    <x v="290"/>
    <x v="36"/>
    <n v="72209"/>
    <x v="0"/>
    <s v="OFF-BI-10000591"/>
    <s v="Office Supplies"/>
    <s v="Binders"/>
    <x v="1054"/>
    <n v="11.67"/>
    <n v="3"/>
    <x v="0"/>
    <n v="5.6016000000000004"/>
    <x v="24"/>
    <x v="1"/>
    <x v="0"/>
  </r>
  <r>
    <x v="2760"/>
    <x v="112"/>
    <d v="2016-06-07T00:00:00"/>
    <s v="First Class"/>
    <s v="CK-12595"/>
    <s v="Clytie Kelty"/>
    <x v="0"/>
    <x v="0"/>
    <x v="290"/>
    <x v="36"/>
    <n v="72209"/>
    <x v="0"/>
    <s v="OFF-PA-10001534"/>
    <s v="Office Supplies"/>
    <s v="Paper"/>
    <x v="1470"/>
    <n v="12.96"/>
    <n v="2"/>
    <x v="0"/>
    <n v="6.2207999999999997"/>
    <x v="24"/>
    <x v="1"/>
    <x v="0"/>
  </r>
  <r>
    <x v="2761"/>
    <x v="657"/>
    <d v="2015-04-20T00:00:00"/>
    <s v="Standard Class"/>
    <s v="SS-20590"/>
    <s v="Sonia Sunley"/>
    <x v="0"/>
    <x v="0"/>
    <x v="445"/>
    <x v="8"/>
    <n v="68701"/>
    <x v="2"/>
    <s v="OFF-BI-10002071"/>
    <s v="Office Supplies"/>
    <s v="Binders"/>
    <x v="699"/>
    <n v="17.43"/>
    <n v="3"/>
    <x v="0"/>
    <n v="8.0177999999999994"/>
    <x v="7"/>
    <x v="3"/>
    <x v="1"/>
  </r>
  <r>
    <x v="2762"/>
    <x v="1053"/>
    <d v="2017-05-26T00:00:00"/>
    <s v="Standard Class"/>
    <s v="LE-16810"/>
    <s v="Laurel Elliston"/>
    <x v="0"/>
    <x v="0"/>
    <x v="22"/>
    <x v="10"/>
    <n v="60653"/>
    <x v="2"/>
    <s v="FUR-CH-10000513"/>
    <s v="Furniture"/>
    <s v="Chairs"/>
    <x v="70"/>
    <n v="181.98599999999999"/>
    <n v="2"/>
    <x v="4"/>
    <n v="-54.595799999999997"/>
    <x v="6"/>
    <x v="5"/>
    <x v="3"/>
  </r>
  <r>
    <x v="2762"/>
    <x v="1053"/>
    <d v="2017-05-26T00:00:00"/>
    <s v="Standard Class"/>
    <s v="LE-16810"/>
    <s v="Laurel Elliston"/>
    <x v="0"/>
    <x v="0"/>
    <x v="22"/>
    <x v="10"/>
    <n v="60653"/>
    <x v="2"/>
    <s v="OFF-BI-10003274"/>
    <s v="Office Supplies"/>
    <s v="Binders"/>
    <x v="122"/>
    <n v="1.5920000000000001"/>
    <n v="2"/>
    <x v="3"/>
    <n v="-2.6267999999999998"/>
    <x v="6"/>
    <x v="5"/>
    <x v="3"/>
  </r>
  <r>
    <x v="2762"/>
    <x v="1053"/>
    <d v="2017-05-26T00:00:00"/>
    <s v="Standard Class"/>
    <s v="LE-16810"/>
    <s v="Laurel Elliston"/>
    <x v="0"/>
    <x v="0"/>
    <x v="22"/>
    <x v="10"/>
    <n v="60653"/>
    <x v="2"/>
    <s v="OFF-SU-10000381"/>
    <s v="Office Supplies"/>
    <s v="Supplies"/>
    <x v="660"/>
    <n v="22.344000000000001"/>
    <n v="3"/>
    <x v="2"/>
    <n v="2.5137"/>
    <x v="6"/>
    <x v="5"/>
    <x v="3"/>
  </r>
  <r>
    <x v="2763"/>
    <x v="1054"/>
    <d v="2016-12-25T00:00:00"/>
    <s v="Standard Class"/>
    <s v="ES-14080"/>
    <s v="Erin Smith"/>
    <x v="1"/>
    <x v="0"/>
    <x v="93"/>
    <x v="16"/>
    <n v="85705"/>
    <x v="1"/>
    <s v="FUR-TA-10001086"/>
    <s v="Furniture"/>
    <s v="Tables"/>
    <x v="1736"/>
    <n v="455.97"/>
    <n v="6"/>
    <x v="5"/>
    <n v="-218.8656"/>
    <x v="12"/>
    <x v="4"/>
    <x v="0"/>
  </r>
  <r>
    <x v="2763"/>
    <x v="1054"/>
    <d v="2016-12-25T00:00:00"/>
    <s v="Standard Class"/>
    <s v="ES-14080"/>
    <s v="Erin Smith"/>
    <x v="1"/>
    <x v="0"/>
    <x v="93"/>
    <x v="16"/>
    <n v="85705"/>
    <x v="1"/>
    <s v="OFF-BI-10000174"/>
    <s v="Office Supplies"/>
    <s v="Binders"/>
    <x v="1444"/>
    <n v="10.44"/>
    <n v="6"/>
    <x v="6"/>
    <n v="-7.6559999999999997"/>
    <x v="12"/>
    <x v="4"/>
    <x v="0"/>
  </r>
  <r>
    <x v="2763"/>
    <x v="1054"/>
    <d v="2016-12-25T00:00:00"/>
    <s v="Standard Class"/>
    <s v="ES-14080"/>
    <s v="Erin Smith"/>
    <x v="1"/>
    <x v="0"/>
    <x v="93"/>
    <x v="16"/>
    <n v="85705"/>
    <x v="1"/>
    <s v="OFF-BI-10002103"/>
    <s v="Office Supplies"/>
    <s v="Binders"/>
    <x v="530"/>
    <n v="5.2140000000000004"/>
    <n v="2"/>
    <x v="6"/>
    <n v="-4.1711999999999998"/>
    <x v="12"/>
    <x v="4"/>
    <x v="0"/>
  </r>
  <r>
    <x v="2764"/>
    <x v="585"/>
    <d v="2017-09-26T00:00:00"/>
    <s v="Standard Class"/>
    <s v="MG-17890"/>
    <s v="Michael Granlund"/>
    <x v="2"/>
    <x v="0"/>
    <x v="3"/>
    <x v="38"/>
    <n v="3301"/>
    <x v="3"/>
    <s v="OFF-ST-10001590"/>
    <s v="Office Supplies"/>
    <s v="Storage"/>
    <x v="147"/>
    <n v="67.400000000000006"/>
    <n v="5"/>
    <x v="0"/>
    <n v="17.524000000000001"/>
    <x v="6"/>
    <x v="8"/>
    <x v="3"/>
  </r>
  <r>
    <x v="2765"/>
    <x v="210"/>
    <d v="2017-09-08T00:00:00"/>
    <s v="First Class"/>
    <s v="JM-16195"/>
    <s v="Justin MacKendrick"/>
    <x v="0"/>
    <x v="0"/>
    <x v="446"/>
    <x v="7"/>
    <n v="84020"/>
    <x v="1"/>
    <s v="FUR-FU-10002396"/>
    <s v="Furniture"/>
    <s v="Furnishings"/>
    <x v="1590"/>
    <n v="25.16"/>
    <n v="2"/>
    <x v="0"/>
    <n v="10.5672"/>
    <x v="29"/>
    <x v="8"/>
    <x v="3"/>
  </r>
  <r>
    <x v="2765"/>
    <x v="210"/>
    <d v="2017-09-08T00:00:00"/>
    <s v="First Class"/>
    <s v="JM-16195"/>
    <s v="Justin MacKendrick"/>
    <x v="0"/>
    <x v="0"/>
    <x v="446"/>
    <x v="7"/>
    <n v="84020"/>
    <x v="1"/>
    <s v="TEC-PH-10002807"/>
    <s v="Technology"/>
    <s v="Phones"/>
    <x v="1239"/>
    <n v="126.56"/>
    <n v="4"/>
    <x v="2"/>
    <n v="47.46"/>
    <x v="29"/>
    <x v="8"/>
    <x v="3"/>
  </r>
  <r>
    <x v="2766"/>
    <x v="683"/>
    <d v="2014-12-01T00:00:00"/>
    <s v="First Class"/>
    <s v="SG-20470"/>
    <s v="Sheri Gordon"/>
    <x v="0"/>
    <x v="0"/>
    <x v="8"/>
    <x v="1"/>
    <n v="94109"/>
    <x v="1"/>
    <s v="OFF-AP-10004859"/>
    <s v="Office Supplies"/>
    <s v="Appliances"/>
    <x v="930"/>
    <n v="43.68"/>
    <n v="3"/>
    <x v="0"/>
    <n v="11.7936"/>
    <x v="22"/>
    <x v="0"/>
    <x v="2"/>
  </r>
  <r>
    <x v="2766"/>
    <x v="683"/>
    <d v="2014-12-01T00:00:00"/>
    <s v="First Class"/>
    <s v="SG-20470"/>
    <s v="Sheri Gordon"/>
    <x v="0"/>
    <x v="0"/>
    <x v="8"/>
    <x v="1"/>
    <n v="94109"/>
    <x v="1"/>
    <s v="TEC-AC-10003447"/>
    <s v="Technology"/>
    <s v="Accessories"/>
    <x v="806"/>
    <n v="139.93"/>
    <n v="7"/>
    <x v="0"/>
    <n v="34.982500000000002"/>
    <x v="22"/>
    <x v="0"/>
    <x v="2"/>
  </r>
  <r>
    <x v="2767"/>
    <x v="607"/>
    <d v="2014-11-16T00:00:00"/>
    <s v="Standard Class"/>
    <s v="DB-12970"/>
    <s v="Darren Budd"/>
    <x v="1"/>
    <x v="0"/>
    <x v="12"/>
    <x v="5"/>
    <n v="77036"/>
    <x v="2"/>
    <s v="OFF-AR-10003183"/>
    <s v="Office Supplies"/>
    <s v="Art"/>
    <x v="1399"/>
    <n v="2.6720000000000002"/>
    <n v="1"/>
    <x v="2"/>
    <n v="0.33400000000000002"/>
    <x v="1"/>
    <x v="0"/>
    <x v="2"/>
  </r>
  <r>
    <x v="2767"/>
    <x v="607"/>
    <d v="2014-11-16T00:00:00"/>
    <s v="Standard Class"/>
    <s v="DB-12970"/>
    <s v="Darren Budd"/>
    <x v="1"/>
    <x v="0"/>
    <x v="12"/>
    <x v="5"/>
    <n v="77036"/>
    <x v="2"/>
    <s v="OFF-SU-10000432"/>
    <s v="Office Supplies"/>
    <s v="Supplies"/>
    <x v="1558"/>
    <n v="16.655999999999999"/>
    <n v="6"/>
    <x v="2"/>
    <n v="-3.1230000000000002"/>
    <x v="1"/>
    <x v="0"/>
    <x v="2"/>
  </r>
  <r>
    <x v="2767"/>
    <x v="607"/>
    <d v="2014-11-16T00:00:00"/>
    <s v="Standard Class"/>
    <s v="DB-12970"/>
    <s v="Darren Budd"/>
    <x v="1"/>
    <x v="0"/>
    <x v="12"/>
    <x v="5"/>
    <n v="77036"/>
    <x v="2"/>
    <s v="TEC-AC-10003832"/>
    <s v="Technology"/>
    <s v="Accessories"/>
    <x v="463"/>
    <n v="79.512"/>
    <n v="3"/>
    <x v="2"/>
    <n v="20.8719"/>
    <x v="1"/>
    <x v="0"/>
    <x v="2"/>
  </r>
  <r>
    <x v="2767"/>
    <x v="607"/>
    <d v="2014-11-16T00:00:00"/>
    <s v="Standard Class"/>
    <s v="DB-12970"/>
    <s v="Darren Budd"/>
    <x v="1"/>
    <x v="0"/>
    <x v="12"/>
    <x v="5"/>
    <n v="77036"/>
    <x v="2"/>
    <s v="OFF-PA-10004100"/>
    <s v="Office Supplies"/>
    <s v="Paper"/>
    <x v="260"/>
    <n v="36.287999999999997"/>
    <n v="7"/>
    <x v="2"/>
    <n v="12.700799999999999"/>
    <x v="1"/>
    <x v="0"/>
    <x v="2"/>
  </r>
  <r>
    <x v="2767"/>
    <x v="607"/>
    <d v="2014-11-16T00:00:00"/>
    <s v="Standard Class"/>
    <s v="DB-12970"/>
    <s v="Darren Budd"/>
    <x v="1"/>
    <x v="0"/>
    <x v="12"/>
    <x v="5"/>
    <n v="77036"/>
    <x v="2"/>
    <s v="FUR-BO-10004467"/>
    <s v="Furniture"/>
    <s v="Bookcases"/>
    <x v="892"/>
    <n v="67.993200000000002"/>
    <n v="1"/>
    <x v="8"/>
    <n v="-12.998699999999999"/>
    <x v="1"/>
    <x v="0"/>
    <x v="2"/>
  </r>
  <r>
    <x v="2768"/>
    <x v="280"/>
    <d v="2017-10-06T00:00:00"/>
    <s v="Second Class"/>
    <s v="JW-15220"/>
    <s v="Jane Waco"/>
    <x v="1"/>
    <x v="0"/>
    <x v="122"/>
    <x v="19"/>
    <n v="36116"/>
    <x v="0"/>
    <s v="FUR-FU-10002963"/>
    <s v="Furniture"/>
    <s v="Furnishings"/>
    <x v="1511"/>
    <n v="10.16"/>
    <n v="2"/>
    <x v="0"/>
    <n v="3.4544000000000001"/>
    <x v="28"/>
    <x v="2"/>
    <x v="3"/>
  </r>
  <r>
    <x v="2769"/>
    <x v="639"/>
    <d v="2015-12-18T00:00:00"/>
    <s v="Standard Class"/>
    <s v="KD-16495"/>
    <s v="Keith Dawkins"/>
    <x v="1"/>
    <x v="0"/>
    <x v="25"/>
    <x v="35"/>
    <n v="39212"/>
    <x v="0"/>
    <s v="FUR-FU-10003829"/>
    <s v="Furniture"/>
    <s v="Furnishings"/>
    <x v="1378"/>
    <n v="6.16"/>
    <n v="2"/>
    <x v="0"/>
    <n v="1.9712000000000001"/>
    <x v="19"/>
    <x v="4"/>
    <x v="1"/>
  </r>
  <r>
    <x v="2769"/>
    <x v="639"/>
    <d v="2015-12-18T00:00:00"/>
    <s v="Standard Class"/>
    <s v="KD-16495"/>
    <s v="Keith Dawkins"/>
    <x v="1"/>
    <x v="0"/>
    <x v="25"/>
    <x v="35"/>
    <n v="39212"/>
    <x v="0"/>
    <s v="OFF-AR-10003582"/>
    <s v="Office Supplies"/>
    <s v="Art"/>
    <x v="1460"/>
    <n v="56.3"/>
    <n v="2"/>
    <x v="0"/>
    <n v="15.763999999999999"/>
    <x v="19"/>
    <x v="4"/>
    <x v="1"/>
  </r>
  <r>
    <x v="2770"/>
    <x v="401"/>
    <d v="2015-12-10T00:00:00"/>
    <s v="Standard Class"/>
    <s v="IL-15100"/>
    <s v="Ivan Liston"/>
    <x v="0"/>
    <x v="0"/>
    <x v="226"/>
    <x v="33"/>
    <n v="89031"/>
    <x v="1"/>
    <s v="OFF-PA-10000048"/>
    <s v="Office Supplies"/>
    <s v="Paper"/>
    <x v="1737"/>
    <n v="6.48"/>
    <n v="1"/>
    <x v="0"/>
    <n v="3.1103999999999998"/>
    <x v="24"/>
    <x v="4"/>
    <x v="1"/>
  </r>
  <r>
    <x v="2770"/>
    <x v="401"/>
    <d v="2015-12-10T00:00:00"/>
    <s v="Standard Class"/>
    <s v="IL-15100"/>
    <s v="Ivan Liston"/>
    <x v="0"/>
    <x v="0"/>
    <x v="226"/>
    <x v="33"/>
    <n v="89031"/>
    <x v="1"/>
    <s v="OFF-ST-10000078"/>
    <s v="Office Supplies"/>
    <s v="Storage"/>
    <x v="1227"/>
    <n v="1325.85"/>
    <n v="5"/>
    <x v="0"/>
    <n v="238.65299999999999"/>
    <x v="24"/>
    <x v="4"/>
    <x v="1"/>
  </r>
  <r>
    <x v="2770"/>
    <x v="401"/>
    <d v="2015-12-10T00:00:00"/>
    <s v="Standard Class"/>
    <s v="IL-15100"/>
    <s v="Ivan Liston"/>
    <x v="0"/>
    <x v="0"/>
    <x v="226"/>
    <x v="33"/>
    <n v="89031"/>
    <x v="1"/>
    <s v="OFF-LA-10004853"/>
    <s v="Office Supplies"/>
    <s v="Labels"/>
    <x v="690"/>
    <n v="14.94"/>
    <n v="3"/>
    <x v="0"/>
    <n v="6.8723999999999998"/>
    <x v="24"/>
    <x v="4"/>
    <x v="1"/>
  </r>
  <r>
    <x v="2771"/>
    <x v="185"/>
    <d v="2017-04-02T00:00:00"/>
    <s v="Second Class"/>
    <s v="JE-15610"/>
    <s v="Jim Epp"/>
    <x v="1"/>
    <x v="0"/>
    <x v="118"/>
    <x v="32"/>
    <n v="30318"/>
    <x v="0"/>
    <s v="OFF-BI-10001153"/>
    <s v="Office Supplies"/>
    <s v="Binders"/>
    <x v="303"/>
    <n v="34.54"/>
    <n v="1"/>
    <x v="0"/>
    <n v="17.27"/>
    <x v="23"/>
    <x v="10"/>
    <x v="3"/>
  </r>
  <r>
    <x v="2771"/>
    <x v="185"/>
    <d v="2017-04-02T00:00:00"/>
    <s v="Second Class"/>
    <s v="JE-15610"/>
    <s v="Jim Epp"/>
    <x v="1"/>
    <x v="0"/>
    <x v="118"/>
    <x v="32"/>
    <n v="30318"/>
    <x v="0"/>
    <s v="TEC-CO-10001449"/>
    <s v="Technology"/>
    <s v="Copiers"/>
    <x v="306"/>
    <n v="2999.95"/>
    <n v="5"/>
    <x v="0"/>
    <n v="1439.9760000000001"/>
    <x v="23"/>
    <x v="10"/>
    <x v="3"/>
  </r>
  <r>
    <x v="2771"/>
    <x v="185"/>
    <d v="2017-04-02T00:00:00"/>
    <s v="Second Class"/>
    <s v="JE-15610"/>
    <s v="Jim Epp"/>
    <x v="1"/>
    <x v="0"/>
    <x v="118"/>
    <x v="32"/>
    <n v="30318"/>
    <x v="0"/>
    <s v="OFF-BI-10000474"/>
    <s v="Office Supplies"/>
    <s v="Binders"/>
    <x v="27"/>
    <n v="64.12"/>
    <n v="4"/>
    <x v="0"/>
    <n v="30.7776"/>
    <x v="23"/>
    <x v="10"/>
    <x v="3"/>
  </r>
  <r>
    <x v="2772"/>
    <x v="677"/>
    <d v="2017-03-13T00:00:00"/>
    <s v="Same Day"/>
    <s v="SU-20665"/>
    <s v="Stephanie Ulpright"/>
    <x v="2"/>
    <x v="0"/>
    <x v="22"/>
    <x v="10"/>
    <n v="60610"/>
    <x v="2"/>
    <s v="OFF-AR-10000799"/>
    <s v="Office Supplies"/>
    <s v="Art"/>
    <x v="1502"/>
    <n v="19.456"/>
    <n v="4"/>
    <x v="2"/>
    <n v="2.1888000000000001"/>
    <x v="7"/>
    <x v="10"/>
    <x v="3"/>
  </r>
  <r>
    <x v="2772"/>
    <x v="677"/>
    <d v="2017-03-13T00:00:00"/>
    <s v="Same Day"/>
    <s v="SU-20665"/>
    <s v="Stephanie Ulpright"/>
    <x v="2"/>
    <x v="0"/>
    <x v="22"/>
    <x v="10"/>
    <n v="60610"/>
    <x v="2"/>
    <s v="TEC-MA-10002109"/>
    <s v="Technology"/>
    <s v="Machines"/>
    <x v="1738"/>
    <n v="209.98599999999999"/>
    <n v="2"/>
    <x v="4"/>
    <n v="8.9993999999999996"/>
    <x v="7"/>
    <x v="10"/>
    <x v="3"/>
  </r>
  <r>
    <x v="2772"/>
    <x v="677"/>
    <d v="2017-03-13T00:00:00"/>
    <s v="Same Day"/>
    <s v="SU-20665"/>
    <s v="Stephanie Ulpright"/>
    <x v="2"/>
    <x v="0"/>
    <x v="22"/>
    <x v="10"/>
    <n v="60610"/>
    <x v="2"/>
    <s v="OFF-AR-10003338"/>
    <s v="Office Supplies"/>
    <s v="Art"/>
    <x v="1439"/>
    <n v="29.76"/>
    <n v="5"/>
    <x v="2"/>
    <n v="1.86"/>
    <x v="7"/>
    <x v="10"/>
    <x v="3"/>
  </r>
  <r>
    <x v="2772"/>
    <x v="677"/>
    <d v="2017-03-13T00:00:00"/>
    <s v="Same Day"/>
    <s v="SU-20665"/>
    <s v="Stephanie Ulpright"/>
    <x v="2"/>
    <x v="0"/>
    <x v="22"/>
    <x v="10"/>
    <n v="60610"/>
    <x v="2"/>
    <s v="FUR-CH-10003606"/>
    <s v="Furniture"/>
    <s v="Chairs"/>
    <x v="1575"/>
    <n v="89.768000000000001"/>
    <n v="1"/>
    <x v="4"/>
    <n v="-2.5648"/>
    <x v="7"/>
    <x v="10"/>
    <x v="3"/>
  </r>
  <r>
    <x v="2772"/>
    <x v="677"/>
    <d v="2017-03-13T00:00:00"/>
    <s v="Same Day"/>
    <s v="SU-20665"/>
    <s v="Stephanie Ulpright"/>
    <x v="2"/>
    <x v="0"/>
    <x v="22"/>
    <x v="10"/>
    <n v="60610"/>
    <x v="2"/>
    <s v="TEC-CO-10001449"/>
    <s v="Technology"/>
    <s v="Copiers"/>
    <x v="306"/>
    <n v="959.98400000000004"/>
    <n v="2"/>
    <x v="2"/>
    <n v="335.99439999999998"/>
    <x v="7"/>
    <x v="10"/>
    <x v="3"/>
  </r>
  <r>
    <x v="2772"/>
    <x v="677"/>
    <d v="2017-03-13T00:00:00"/>
    <s v="Same Day"/>
    <s v="SU-20665"/>
    <s v="Stephanie Ulpright"/>
    <x v="2"/>
    <x v="0"/>
    <x v="22"/>
    <x v="10"/>
    <n v="60610"/>
    <x v="2"/>
    <s v="OFF-PA-10001934"/>
    <s v="Office Supplies"/>
    <s v="Paper"/>
    <x v="548"/>
    <n v="15.552"/>
    <n v="3"/>
    <x v="2"/>
    <n v="5.6375999999999999"/>
    <x v="7"/>
    <x v="10"/>
    <x v="3"/>
  </r>
  <r>
    <x v="2772"/>
    <x v="677"/>
    <d v="2017-03-13T00:00:00"/>
    <s v="Same Day"/>
    <s v="SU-20665"/>
    <s v="Stephanie Ulpright"/>
    <x v="2"/>
    <x v="0"/>
    <x v="22"/>
    <x v="10"/>
    <n v="60610"/>
    <x v="2"/>
    <s v="TEC-PH-10001527"/>
    <s v="Technology"/>
    <s v="Phones"/>
    <x v="1285"/>
    <n v="34.36"/>
    <n v="1"/>
    <x v="2"/>
    <n v="-7.3014999999999999"/>
    <x v="7"/>
    <x v="10"/>
    <x v="3"/>
  </r>
  <r>
    <x v="2773"/>
    <x v="29"/>
    <d v="2014-12-09T00:00:00"/>
    <s v="Standard Class"/>
    <s v="EA-14035"/>
    <s v="Erin Ashbrook"/>
    <x v="1"/>
    <x v="0"/>
    <x v="38"/>
    <x v="24"/>
    <n v="43229"/>
    <x v="3"/>
    <s v="OFF-PA-10001033"/>
    <s v="Office Supplies"/>
    <s v="Paper"/>
    <x v="1509"/>
    <n v="98.376000000000005"/>
    <n v="3"/>
    <x v="2"/>
    <n v="35.661299999999997"/>
    <x v="5"/>
    <x v="4"/>
    <x v="2"/>
  </r>
  <r>
    <x v="2773"/>
    <x v="29"/>
    <d v="2014-12-09T00:00:00"/>
    <s v="Standard Class"/>
    <s v="EA-14035"/>
    <s v="Erin Ashbrook"/>
    <x v="1"/>
    <x v="0"/>
    <x v="38"/>
    <x v="24"/>
    <n v="43229"/>
    <x v="3"/>
    <s v="OFF-BI-10003719"/>
    <s v="Office Supplies"/>
    <s v="Binders"/>
    <x v="691"/>
    <n v="29.94"/>
    <n v="4"/>
    <x v="6"/>
    <n v="-23.952000000000002"/>
    <x v="5"/>
    <x v="4"/>
    <x v="2"/>
  </r>
  <r>
    <x v="2773"/>
    <x v="29"/>
    <d v="2014-12-09T00:00:00"/>
    <s v="Standard Class"/>
    <s v="EA-14035"/>
    <s v="Erin Ashbrook"/>
    <x v="1"/>
    <x v="0"/>
    <x v="38"/>
    <x v="24"/>
    <n v="43229"/>
    <x v="3"/>
    <s v="OFF-PA-10003036"/>
    <s v="Office Supplies"/>
    <s v="Paper"/>
    <x v="1739"/>
    <n v="17.472000000000001"/>
    <n v="3"/>
    <x v="2"/>
    <n v="5.6783999999999999"/>
    <x v="5"/>
    <x v="4"/>
    <x v="2"/>
  </r>
  <r>
    <x v="2773"/>
    <x v="29"/>
    <d v="2014-12-09T00:00:00"/>
    <s v="Standard Class"/>
    <s v="EA-14035"/>
    <s v="Erin Ashbrook"/>
    <x v="1"/>
    <x v="0"/>
    <x v="38"/>
    <x v="24"/>
    <n v="43229"/>
    <x v="3"/>
    <s v="TEC-PH-10001870"/>
    <s v="Technology"/>
    <s v="Phones"/>
    <x v="1740"/>
    <n v="36.738"/>
    <n v="1"/>
    <x v="10"/>
    <n v="-9.1844999999999999"/>
    <x v="5"/>
    <x v="4"/>
    <x v="2"/>
  </r>
  <r>
    <x v="2773"/>
    <x v="29"/>
    <d v="2014-12-09T00:00:00"/>
    <s v="Standard Class"/>
    <s v="EA-14035"/>
    <s v="Erin Ashbrook"/>
    <x v="1"/>
    <x v="0"/>
    <x v="38"/>
    <x v="24"/>
    <n v="43229"/>
    <x v="3"/>
    <s v="TEC-PH-10001809"/>
    <s v="Technology"/>
    <s v="Phones"/>
    <x v="1173"/>
    <n v="179.94"/>
    <n v="2"/>
    <x v="10"/>
    <n v="-44.984999999999999"/>
    <x v="5"/>
    <x v="4"/>
    <x v="2"/>
  </r>
  <r>
    <x v="2774"/>
    <x v="939"/>
    <d v="2016-12-16T00:00:00"/>
    <s v="Standard Class"/>
    <s v="RF-19840"/>
    <s v="Roy Französisch"/>
    <x v="0"/>
    <x v="0"/>
    <x v="45"/>
    <x v="1"/>
    <n v="91104"/>
    <x v="1"/>
    <s v="FUR-FU-10004864"/>
    <s v="Furniture"/>
    <s v="Furnishings"/>
    <x v="441"/>
    <n v="383.64"/>
    <n v="6"/>
    <x v="0"/>
    <n v="122.76479999999999"/>
    <x v="1"/>
    <x v="4"/>
    <x v="0"/>
  </r>
  <r>
    <x v="2774"/>
    <x v="939"/>
    <d v="2016-12-16T00:00:00"/>
    <s v="Standard Class"/>
    <s v="RF-19840"/>
    <s v="Roy Französisch"/>
    <x v="0"/>
    <x v="0"/>
    <x v="45"/>
    <x v="1"/>
    <n v="91104"/>
    <x v="1"/>
    <s v="OFF-AP-10002350"/>
    <s v="Office Supplies"/>
    <s v="Appliances"/>
    <x v="550"/>
    <n v="56.52"/>
    <n v="3"/>
    <x v="0"/>
    <n v="15.8256"/>
    <x v="1"/>
    <x v="4"/>
    <x v="0"/>
  </r>
  <r>
    <x v="2775"/>
    <x v="428"/>
    <d v="2017-09-14T00:00:00"/>
    <s v="Second Class"/>
    <s v="LC-17050"/>
    <s v="Liz Carlisle"/>
    <x v="0"/>
    <x v="0"/>
    <x v="1"/>
    <x v="1"/>
    <n v="90004"/>
    <x v="1"/>
    <s v="OFF-AR-10003829"/>
    <s v="Office Supplies"/>
    <s v="Art"/>
    <x v="943"/>
    <n v="6.56"/>
    <n v="2"/>
    <x v="0"/>
    <n v="1.9024000000000001"/>
    <x v="3"/>
    <x v="8"/>
    <x v="3"/>
  </r>
  <r>
    <x v="2775"/>
    <x v="428"/>
    <d v="2017-09-14T00:00:00"/>
    <s v="Second Class"/>
    <s v="LC-17050"/>
    <s v="Liz Carlisle"/>
    <x v="0"/>
    <x v="0"/>
    <x v="1"/>
    <x v="1"/>
    <n v="90004"/>
    <x v="1"/>
    <s v="FUR-CH-10003833"/>
    <s v="Furniture"/>
    <s v="Chairs"/>
    <x v="1209"/>
    <n v="243.92"/>
    <n v="5"/>
    <x v="2"/>
    <n v="-15.244999999999999"/>
    <x v="3"/>
    <x v="8"/>
    <x v="3"/>
  </r>
  <r>
    <x v="2775"/>
    <x v="428"/>
    <d v="2017-09-14T00:00:00"/>
    <s v="Second Class"/>
    <s v="LC-17050"/>
    <s v="Liz Carlisle"/>
    <x v="0"/>
    <x v="0"/>
    <x v="1"/>
    <x v="1"/>
    <n v="90004"/>
    <x v="1"/>
    <s v="OFF-PA-10000143"/>
    <s v="Office Supplies"/>
    <s v="Paper"/>
    <x v="1701"/>
    <n v="47.52"/>
    <n v="9"/>
    <x v="0"/>
    <n v="22.8096"/>
    <x v="3"/>
    <x v="8"/>
    <x v="3"/>
  </r>
  <r>
    <x v="2776"/>
    <x v="1055"/>
    <d v="2017-10-08T00:00:00"/>
    <s v="Standard Class"/>
    <s v="PS-18970"/>
    <s v="Paul Stevenson"/>
    <x v="2"/>
    <x v="0"/>
    <x v="183"/>
    <x v="39"/>
    <n v="20735"/>
    <x v="3"/>
    <s v="FUR-FU-10000076"/>
    <s v="Furniture"/>
    <s v="Furnishings"/>
    <x v="884"/>
    <n v="19.98"/>
    <n v="1"/>
    <x v="0"/>
    <n v="8.5914000000000001"/>
    <x v="18"/>
    <x v="2"/>
    <x v="3"/>
  </r>
  <r>
    <x v="2777"/>
    <x v="195"/>
    <d v="2016-05-13T00:00:00"/>
    <s v="Standard Class"/>
    <s v="PS-18970"/>
    <s v="Paul Stevenson"/>
    <x v="2"/>
    <x v="0"/>
    <x v="20"/>
    <x v="15"/>
    <n v="10024"/>
    <x v="3"/>
    <s v="OFF-AR-10000462"/>
    <s v="Office Supplies"/>
    <s v="Art"/>
    <x v="894"/>
    <n v="8"/>
    <n v="5"/>
    <x v="0"/>
    <n v="3.44"/>
    <x v="3"/>
    <x v="5"/>
    <x v="0"/>
  </r>
  <r>
    <x v="2778"/>
    <x v="534"/>
    <d v="2014-12-19T00:00:00"/>
    <s v="Second Class"/>
    <s v="JO-15280"/>
    <s v="Jas O'Carroll"/>
    <x v="0"/>
    <x v="0"/>
    <x v="70"/>
    <x v="1"/>
    <n v="92037"/>
    <x v="1"/>
    <s v="FUR-FU-10003829"/>
    <s v="Furniture"/>
    <s v="Furnishings"/>
    <x v="1378"/>
    <n v="6.16"/>
    <n v="2"/>
    <x v="0"/>
    <n v="1.9712000000000001"/>
    <x v="4"/>
    <x v="4"/>
    <x v="2"/>
  </r>
  <r>
    <x v="2779"/>
    <x v="329"/>
    <d v="2017-12-04T00:00:00"/>
    <s v="Standard Class"/>
    <s v="VP-21730"/>
    <s v="Victor Preis"/>
    <x v="2"/>
    <x v="0"/>
    <x v="20"/>
    <x v="15"/>
    <n v="10011"/>
    <x v="3"/>
    <s v="OFF-ST-10002182"/>
    <s v="Office Supplies"/>
    <s v="Storage"/>
    <x v="1741"/>
    <n v="83.56"/>
    <n v="4"/>
    <x v="0"/>
    <n v="1.6712"/>
    <x v="17"/>
    <x v="0"/>
    <x v="3"/>
  </r>
  <r>
    <x v="2779"/>
    <x v="329"/>
    <d v="2017-12-04T00:00:00"/>
    <s v="Standard Class"/>
    <s v="VP-21730"/>
    <s v="Victor Preis"/>
    <x v="2"/>
    <x v="0"/>
    <x v="20"/>
    <x v="15"/>
    <n v="10011"/>
    <x v="3"/>
    <s v="TEC-PH-10001468"/>
    <s v="Technology"/>
    <s v="Phones"/>
    <x v="1742"/>
    <n v="546.05999999999995"/>
    <n v="3"/>
    <x v="0"/>
    <n v="163.81800000000001"/>
    <x v="17"/>
    <x v="0"/>
    <x v="3"/>
  </r>
  <r>
    <x v="2779"/>
    <x v="329"/>
    <d v="2017-12-04T00:00:00"/>
    <s v="Standard Class"/>
    <s v="VP-21730"/>
    <s v="Victor Preis"/>
    <x v="2"/>
    <x v="0"/>
    <x v="20"/>
    <x v="15"/>
    <n v="10011"/>
    <x v="3"/>
    <s v="OFF-ST-10001809"/>
    <s v="Office Supplies"/>
    <s v="Storage"/>
    <x v="435"/>
    <n v="269.49"/>
    <n v="3"/>
    <x v="0"/>
    <n v="5.3898000000000001"/>
    <x v="17"/>
    <x v="0"/>
    <x v="3"/>
  </r>
  <r>
    <x v="2780"/>
    <x v="531"/>
    <d v="2015-03-20T00:00:00"/>
    <s v="First Class"/>
    <s v="GA-14725"/>
    <s v="Guy Armstrong"/>
    <x v="0"/>
    <x v="0"/>
    <x v="152"/>
    <x v="1"/>
    <n v="93534"/>
    <x v="1"/>
    <s v="OFF-FA-10001561"/>
    <s v="Office Supplies"/>
    <s v="Fasteners"/>
    <x v="839"/>
    <n v="10.9"/>
    <n v="5"/>
    <x v="0"/>
    <n v="3.597"/>
    <x v="12"/>
    <x v="10"/>
    <x v="1"/>
  </r>
  <r>
    <x v="2781"/>
    <x v="866"/>
    <d v="2014-07-24T00:00:00"/>
    <s v="Standard Class"/>
    <s v="EM-14140"/>
    <s v="Eugene Moren"/>
    <x v="2"/>
    <x v="0"/>
    <x v="120"/>
    <x v="37"/>
    <n v="59405"/>
    <x v="1"/>
    <s v="OFF-BI-10001759"/>
    <s v="Office Supplies"/>
    <s v="Binders"/>
    <x v="732"/>
    <n v="6.0960000000000001"/>
    <n v="2"/>
    <x v="2"/>
    <n v="2.2098"/>
    <x v="12"/>
    <x v="7"/>
    <x v="2"/>
  </r>
  <r>
    <x v="2782"/>
    <x v="16"/>
    <d v="2016-12-11T00:00:00"/>
    <s v="Second Class"/>
    <s v="DB-13615"/>
    <s v="Doug Bickford"/>
    <x v="0"/>
    <x v="0"/>
    <x v="8"/>
    <x v="1"/>
    <n v="94110"/>
    <x v="1"/>
    <s v="OFF-ST-10000615"/>
    <s v="Office Supplies"/>
    <s v="Storage"/>
    <x v="75"/>
    <n v="34.049999999999997"/>
    <n v="3"/>
    <x v="0"/>
    <n v="9.5340000000000007"/>
    <x v="0"/>
    <x v="4"/>
    <x v="0"/>
  </r>
  <r>
    <x v="2782"/>
    <x v="16"/>
    <d v="2016-12-11T00:00:00"/>
    <s v="Second Class"/>
    <s v="DB-13615"/>
    <s v="Doug Bickford"/>
    <x v="0"/>
    <x v="0"/>
    <x v="8"/>
    <x v="1"/>
    <n v="94110"/>
    <x v="1"/>
    <s v="OFF-ST-10003816"/>
    <s v="Office Supplies"/>
    <s v="Storage"/>
    <x v="717"/>
    <n v="352.38"/>
    <n v="2"/>
    <x v="0"/>
    <n v="81.047399999999996"/>
    <x v="0"/>
    <x v="4"/>
    <x v="0"/>
  </r>
  <r>
    <x v="2783"/>
    <x v="303"/>
    <d v="2014-10-18T00:00:00"/>
    <s v="Second Class"/>
    <s v="ML-17395"/>
    <s v="Marina Lichtenstein"/>
    <x v="1"/>
    <x v="0"/>
    <x v="80"/>
    <x v="30"/>
    <n v="8701"/>
    <x v="3"/>
    <s v="FUR-CH-10002880"/>
    <s v="Furniture"/>
    <s v="Chairs"/>
    <x v="809"/>
    <n v="245.98"/>
    <n v="2"/>
    <x v="0"/>
    <n v="27.0578"/>
    <x v="7"/>
    <x v="2"/>
    <x v="2"/>
  </r>
  <r>
    <x v="2783"/>
    <x v="303"/>
    <d v="2014-10-18T00:00:00"/>
    <s v="Second Class"/>
    <s v="ML-17395"/>
    <s v="Marina Lichtenstein"/>
    <x v="1"/>
    <x v="0"/>
    <x v="80"/>
    <x v="30"/>
    <n v="8701"/>
    <x v="3"/>
    <s v="OFF-BI-10004738"/>
    <s v="Office Supplies"/>
    <s v="Binders"/>
    <x v="92"/>
    <n v="18.940000000000001"/>
    <n v="1"/>
    <x v="0"/>
    <n v="9.4700000000000006"/>
    <x v="7"/>
    <x v="2"/>
    <x v="2"/>
  </r>
  <r>
    <x v="2784"/>
    <x v="123"/>
    <d v="2017-11-25T00:00:00"/>
    <s v="Standard Class"/>
    <s v="JH-15430"/>
    <s v="Jennifer Halladay"/>
    <x v="0"/>
    <x v="0"/>
    <x v="138"/>
    <x v="24"/>
    <n v="44105"/>
    <x v="3"/>
    <s v="OFF-BI-10003984"/>
    <s v="Office Supplies"/>
    <s v="Binders"/>
    <x v="697"/>
    <n v="59.912999999999997"/>
    <n v="7"/>
    <x v="6"/>
    <n v="-45.933300000000003"/>
    <x v="12"/>
    <x v="0"/>
    <x v="3"/>
  </r>
  <r>
    <x v="2785"/>
    <x v="241"/>
    <d v="2017-09-24T00:00:00"/>
    <s v="Same Day"/>
    <s v="BP-11095"/>
    <s v="Bart Pistole"/>
    <x v="1"/>
    <x v="0"/>
    <x v="104"/>
    <x v="31"/>
    <n v="1841"/>
    <x v="3"/>
    <s v="TEC-PH-10000984"/>
    <s v="Technology"/>
    <s v="Phones"/>
    <x v="470"/>
    <n v="391.98"/>
    <n v="2"/>
    <x v="0"/>
    <n v="109.7544"/>
    <x v="16"/>
    <x v="8"/>
    <x v="3"/>
  </r>
  <r>
    <x v="2785"/>
    <x v="241"/>
    <d v="2017-09-24T00:00:00"/>
    <s v="Same Day"/>
    <s v="BP-11095"/>
    <s v="Bart Pistole"/>
    <x v="1"/>
    <x v="0"/>
    <x v="104"/>
    <x v="31"/>
    <n v="1841"/>
    <x v="3"/>
    <s v="TEC-PH-10001944"/>
    <s v="Technology"/>
    <s v="Phones"/>
    <x v="1271"/>
    <n v="437.85"/>
    <n v="3"/>
    <x v="0"/>
    <n v="131.35499999999999"/>
    <x v="16"/>
    <x v="8"/>
    <x v="3"/>
  </r>
  <r>
    <x v="2786"/>
    <x v="12"/>
    <d v="2015-09-29T00:00:00"/>
    <s v="Standard Class"/>
    <s v="SB-20185"/>
    <s v="Sarah Brown"/>
    <x v="0"/>
    <x v="0"/>
    <x v="3"/>
    <x v="38"/>
    <n v="3301"/>
    <x v="3"/>
    <s v="OFF-BI-10002735"/>
    <s v="Office Supplies"/>
    <s v="Binders"/>
    <x v="142"/>
    <n v="68.62"/>
    <n v="2"/>
    <x v="0"/>
    <n v="32.251399999999997"/>
    <x v="10"/>
    <x v="8"/>
    <x v="1"/>
  </r>
  <r>
    <x v="2787"/>
    <x v="778"/>
    <d v="2017-02-20T00:00:00"/>
    <s v="Standard Class"/>
    <s v="SV-20785"/>
    <s v="Stewart Visinsky"/>
    <x v="0"/>
    <x v="0"/>
    <x v="248"/>
    <x v="39"/>
    <n v="21215"/>
    <x v="3"/>
    <s v="OFF-SU-10001165"/>
    <s v="Office Supplies"/>
    <s v="Supplies"/>
    <x v="1048"/>
    <n v="25.02"/>
    <n v="3"/>
    <x v="0"/>
    <n v="6.5052000000000003"/>
    <x v="7"/>
    <x v="11"/>
    <x v="3"/>
  </r>
  <r>
    <x v="2787"/>
    <x v="778"/>
    <d v="2017-02-20T00:00:00"/>
    <s v="Standard Class"/>
    <s v="SV-20785"/>
    <s v="Stewart Visinsky"/>
    <x v="0"/>
    <x v="0"/>
    <x v="248"/>
    <x v="39"/>
    <n v="21215"/>
    <x v="3"/>
    <s v="OFF-AR-10000614"/>
    <s v="Office Supplies"/>
    <s v="Art"/>
    <x v="1731"/>
    <n v="10.71"/>
    <n v="3"/>
    <x v="0"/>
    <n v="2.7846000000000002"/>
    <x v="7"/>
    <x v="11"/>
    <x v="3"/>
  </r>
  <r>
    <x v="2788"/>
    <x v="462"/>
    <d v="2014-10-03T00:00:00"/>
    <s v="Same Day"/>
    <s v="DO-13435"/>
    <s v="Denny Ordway"/>
    <x v="0"/>
    <x v="0"/>
    <x v="38"/>
    <x v="24"/>
    <n v="43229"/>
    <x v="3"/>
    <s v="OFF-AR-10004010"/>
    <s v="Office Supplies"/>
    <s v="Art"/>
    <x v="1743"/>
    <n v="55.984000000000002"/>
    <n v="2"/>
    <x v="2"/>
    <n v="4.1988000000000003"/>
    <x v="21"/>
    <x v="2"/>
    <x v="2"/>
  </r>
  <r>
    <x v="2788"/>
    <x v="462"/>
    <d v="2014-10-03T00:00:00"/>
    <s v="Same Day"/>
    <s v="DO-13435"/>
    <s v="Denny Ordway"/>
    <x v="0"/>
    <x v="0"/>
    <x v="38"/>
    <x v="24"/>
    <n v="43229"/>
    <x v="3"/>
    <s v="OFF-EN-10004030"/>
    <s v="Office Supplies"/>
    <s v="Envelopes"/>
    <x v="136"/>
    <n v="14.48"/>
    <n v="5"/>
    <x v="2"/>
    <n v="4.8869999999999996"/>
    <x v="21"/>
    <x v="2"/>
    <x v="2"/>
  </r>
  <r>
    <x v="2788"/>
    <x v="462"/>
    <d v="2014-10-03T00:00:00"/>
    <s v="Same Day"/>
    <s v="DO-13435"/>
    <s v="Denny Ordway"/>
    <x v="0"/>
    <x v="0"/>
    <x v="38"/>
    <x v="24"/>
    <n v="43229"/>
    <x v="3"/>
    <s v="TEC-AC-10003023"/>
    <s v="Technology"/>
    <s v="Accessories"/>
    <x v="1079"/>
    <n v="142.488"/>
    <n v="3"/>
    <x v="2"/>
    <n v="-3.5621999999999998"/>
    <x v="21"/>
    <x v="2"/>
    <x v="2"/>
  </r>
  <r>
    <x v="2789"/>
    <x v="278"/>
    <d v="2016-08-29T00:00:00"/>
    <s v="Second Class"/>
    <s v="TB-21355"/>
    <s v="Todd Boyes"/>
    <x v="1"/>
    <x v="0"/>
    <x v="12"/>
    <x v="5"/>
    <n v="77041"/>
    <x v="2"/>
    <s v="OFF-ST-10003572"/>
    <s v="Office Supplies"/>
    <s v="Storage"/>
    <x v="1744"/>
    <n v="14.16"/>
    <n v="1"/>
    <x v="2"/>
    <n v="1.0620000000000001"/>
    <x v="8"/>
    <x v="6"/>
    <x v="0"/>
  </r>
  <r>
    <x v="2789"/>
    <x v="278"/>
    <d v="2016-08-29T00:00:00"/>
    <s v="Second Class"/>
    <s v="TB-21355"/>
    <s v="Todd Boyes"/>
    <x v="1"/>
    <x v="0"/>
    <x v="12"/>
    <x v="5"/>
    <n v="77041"/>
    <x v="2"/>
    <s v="OFF-PA-10004353"/>
    <s v="Office Supplies"/>
    <s v="Paper"/>
    <x v="1661"/>
    <n v="79.92"/>
    <n v="5"/>
    <x v="2"/>
    <n v="27.972000000000001"/>
    <x v="8"/>
    <x v="6"/>
    <x v="0"/>
  </r>
  <r>
    <x v="2790"/>
    <x v="155"/>
    <d v="2015-12-07T00:00:00"/>
    <s v="Standard Class"/>
    <s v="BS-11380"/>
    <s v="Bill Stewart"/>
    <x v="1"/>
    <x v="0"/>
    <x v="20"/>
    <x v="15"/>
    <n v="10011"/>
    <x v="3"/>
    <s v="OFF-BI-10003718"/>
    <s v="Office Supplies"/>
    <s v="Binders"/>
    <x v="1669"/>
    <n v="590.35199999999998"/>
    <n v="6"/>
    <x v="2"/>
    <n v="206.6232"/>
    <x v="21"/>
    <x v="4"/>
    <x v="1"/>
  </r>
  <r>
    <x v="2791"/>
    <x v="873"/>
    <d v="2016-09-25T00:00:00"/>
    <s v="Standard Class"/>
    <s v="FM-14215"/>
    <s v="Filia McAdams"/>
    <x v="1"/>
    <x v="0"/>
    <x v="247"/>
    <x v="3"/>
    <n v="27405"/>
    <x v="0"/>
    <s v="FUR-FU-10001546"/>
    <s v="Furniture"/>
    <s v="Furnishings"/>
    <x v="1432"/>
    <n v="17.088000000000001"/>
    <n v="2"/>
    <x v="2"/>
    <n v="1.0680000000000001"/>
    <x v="14"/>
    <x v="8"/>
    <x v="0"/>
  </r>
  <r>
    <x v="2791"/>
    <x v="873"/>
    <d v="2016-09-25T00:00:00"/>
    <s v="Standard Class"/>
    <s v="FM-14215"/>
    <s v="Filia McAdams"/>
    <x v="1"/>
    <x v="0"/>
    <x v="247"/>
    <x v="3"/>
    <n v="27405"/>
    <x v="0"/>
    <s v="FUR-CH-10002880"/>
    <s v="Furniture"/>
    <s v="Chairs"/>
    <x v="809"/>
    <n v="98.391999999999996"/>
    <n v="1"/>
    <x v="2"/>
    <n v="-11.069100000000001"/>
    <x v="14"/>
    <x v="8"/>
    <x v="0"/>
  </r>
  <r>
    <x v="2792"/>
    <x v="613"/>
    <d v="2017-03-31T00:00:00"/>
    <s v="Standard Class"/>
    <s v="JL-15835"/>
    <s v="John Lee"/>
    <x v="0"/>
    <x v="0"/>
    <x v="20"/>
    <x v="15"/>
    <n v="10024"/>
    <x v="3"/>
    <s v="OFF-AR-10001547"/>
    <s v="Office Supplies"/>
    <s v="Art"/>
    <x v="148"/>
    <n v="11.05"/>
    <n v="5"/>
    <x v="0"/>
    <n v="2.9834999999999998"/>
    <x v="10"/>
    <x v="10"/>
    <x v="3"/>
  </r>
  <r>
    <x v="2793"/>
    <x v="401"/>
    <d v="2015-12-11T00:00:00"/>
    <s v="Standard Class"/>
    <s v="AF-10870"/>
    <s v="Art Ferguson"/>
    <x v="0"/>
    <x v="0"/>
    <x v="8"/>
    <x v="1"/>
    <n v="94109"/>
    <x v="1"/>
    <s v="OFF-AP-10001626"/>
    <s v="Office Supplies"/>
    <s v="Appliances"/>
    <x v="1025"/>
    <n v="7.78"/>
    <n v="2"/>
    <x v="0"/>
    <n v="2.0228000000000002"/>
    <x v="24"/>
    <x v="4"/>
    <x v="1"/>
  </r>
  <r>
    <x v="2794"/>
    <x v="515"/>
    <d v="2017-09-05T00:00:00"/>
    <s v="Standard Class"/>
    <s v="BG-11035"/>
    <s v="Barry Gonzalez"/>
    <x v="0"/>
    <x v="0"/>
    <x v="53"/>
    <x v="28"/>
    <n v="71203"/>
    <x v="0"/>
    <s v="TEC-AC-10003033"/>
    <s v="Technology"/>
    <s v="Accessories"/>
    <x v="763"/>
    <n v="659.9"/>
    <n v="2"/>
    <x v="0"/>
    <n v="217.767"/>
    <x v="23"/>
    <x v="6"/>
    <x v="3"/>
  </r>
  <r>
    <x v="2795"/>
    <x v="348"/>
    <d v="2015-10-07T00:00:00"/>
    <s v="First Class"/>
    <s v="MB-17305"/>
    <s v="Maria Bertelson"/>
    <x v="0"/>
    <x v="0"/>
    <x v="74"/>
    <x v="24"/>
    <n v="45231"/>
    <x v="3"/>
    <s v="TEC-AC-10002323"/>
    <s v="Technology"/>
    <s v="Accessories"/>
    <x v="177"/>
    <n v="53.04"/>
    <n v="3"/>
    <x v="2"/>
    <n v="-4.641"/>
    <x v="5"/>
    <x v="2"/>
    <x v="1"/>
  </r>
  <r>
    <x v="2796"/>
    <x v="238"/>
    <d v="2017-08-22T00:00:00"/>
    <s v="Standard Class"/>
    <s v="HW-14935"/>
    <s v="Helen Wasserman"/>
    <x v="1"/>
    <x v="0"/>
    <x v="4"/>
    <x v="4"/>
    <n v="98105"/>
    <x v="1"/>
    <s v="TEC-AC-10002049"/>
    <s v="Technology"/>
    <s v="Accessories"/>
    <x v="1062"/>
    <n v="843.9"/>
    <n v="2"/>
    <x v="0"/>
    <n v="371.31599999999997"/>
    <x v="15"/>
    <x v="6"/>
    <x v="3"/>
  </r>
  <r>
    <x v="2796"/>
    <x v="238"/>
    <d v="2017-08-22T00:00:00"/>
    <s v="Standard Class"/>
    <s v="HW-14935"/>
    <s v="Helen Wasserman"/>
    <x v="1"/>
    <x v="0"/>
    <x v="4"/>
    <x v="4"/>
    <n v="98105"/>
    <x v="1"/>
    <s v="TEC-AC-10002253"/>
    <s v="Technology"/>
    <s v="Accessories"/>
    <x v="577"/>
    <n v="1496.16"/>
    <n v="9"/>
    <x v="0"/>
    <n v="224.42400000000001"/>
    <x v="15"/>
    <x v="6"/>
    <x v="3"/>
  </r>
  <r>
    <x v="2797"/>
    <x v="1056"/>
    <d v="2016-02-07T00:00:00"/>
    <s v="Standard Class"/>
    <s v="AB-10105"/>
    <s v="Adrian Barton"/>
    <x v="0"/>
    <x v="0"/>
    <x v="20"/>
    <x v="15"/>
    <n v="10011"/>
    <x v="3"/>
    <s v="OFF-ST-10003994"/>
    <s v="Office Supplies"/>
    <s v="Storage"/>
    <x v="1745"/>
    <n v="117.96"/>
    <n v="2"/>
    <x v="0"/>
    <n v="5.8979999999999997"/>
    <x v="28"/>
    <x v="11"/>
    <x v="0"/>
  </r>
  <r>
    <x v="2798"/>
    <x v="828"/>
    <d v="2016-08-27T00:00:00"/>
    <s v="Standard Class"/>
    <s v="JP-15460"/>
    <s v="Jennifer Patt"/>
    <x v="1"/>
    <x v="0"/>
    <x v="20"/>
    <x v="15"/>
    <n v="10035"/>
    <x v="3"/>
    <s v="OFF-AR-10002399"/>
    <s v="Office Supplies"/>
    <s v="Art"/>
    <x v="319"/>
    <n v="21.3"/>
    <n v="5"/>
    <x v="0"/>
    <n v="8.7330000000000005"/>
    <x v="27"/>
    <x v="6"/>
    <x v="0"/>
  </r>
  <r>
    <x v="2798"/>
    <x v="828"/>
    <d v="2016-08-27T00:00:00"/>
    <s v="Standard Class"/>
    <s v="JP-15460"/>
    <s v="Jennifer Patt"/>
    <x v="1"/>
    <x v="0"/>
    <x v="20"/>
    <x v="15"/>
    <n v="10035"/>
    <x v="3"/>
    <s v="OFF-AP-10002118"/>
    <s v="Office Supplies"/>
    <s v="Appliances"/>
    <x v="77"/>
    <n v="1040.8"/>
    <n v="5"/>
    <x v="0"/>
    <n v="281.01600000000002"/>
    <x v="27"/>
    <x v="6"/>
    <x v="0"/>
  </r>
  <r>
    <x v="2798"/>
    <x v="828"/>
    <d v="2016-08-27T00:00:00"/>
    <s v="Standard Class"/>
    <s v="JP-15460"/>
    <s v="Jennifer Patt"/>
    <x v="1"/>
    <x v="0"/>
    <x v="20"/>
    <x v="15"/>
    <n v="10035"/>
    <x v="3"/>
    <s v="OFF-AR-10001954"/>
    <s v="Office Supplies"/>
    <s v="Art"/>
    <x v="563"/>
    <n v="29.34"/>
    <n v="6"/>
    <x v="0"/>
    <n v="7.9218000000000002"/>
    <x v="27"/>
    <x v="6"/>
    <x v="0"/>
  </r>
  <r>
    <x v="2799"/>
    <x v="160"/>
    <d v="2017-07-04T00:00:00"/>
    <s v="Standard Class"/>
    <s v="DV-13045"/>
    <s v="Darrin Van Huff"/>
    <x v="1"/>
    <x v="0"/>
    <x v="26"/>
    <x v="18"/>
    <n v="38109"/>
    <x v="0"/>
    <s v="FUR-FU-10001591"/>
    <s v="Furniture"/>
    <s v="Furnishings"/>
    <x v="1110"/>
    <n v="19.52"/>
    <n v="2"/>
    <x v="2"/>
    <n v="5.3680000000000003"/>
    <x v="17"/>
    <x v="1"/>
    <x v="3"/>
  </r>
  <r>
    <x v="2800"/>
    <x v="227"/>
    <d v="2015-09-21T00:00:00"/>
    <s v="First Class"/>
    <s v="CM-12190"/>
    <s v="Charlotte Melton"/>
    <x v="0"/>
    <x v="0"/>
    <x v="70"/>
    <x v="1"/>
    <n v="92105"/>
    <x v="1"/>
    <s v="OFF-ST-10004186"/>
    <s v="Office Supplies"/>
    <s v="Storage"/>
    <x v="16"/>
    <n v="443.92"/>
    <n v="4"/>
    <x v="0"/>
    <n v="8.8783999999999992"/>
    <x v="15"/>
    <x v="8"/>
    <x v="1"/>
  </r>
  <r>
    <x v="2801"/>
    <x v="477"/>
    <d v="2016-09-30T00:00:00"/>
    <s v="Standard Class"/>
    <s v="SC-20695"/>
    <s v="Steve Chapman"/>
    <x v="1"/>
    <x v="0"/>
    <x v="411"/>
    <x v="6"/>
    <n v="54601"/>
    <x v="2"/>
    <s v="TEC-AC-10001908"/>
    <s v="Technology"/>
    <s v="Accessories"/>
    <x v="295"/>
    <n v="499.95"/>
    <n v="5"/>
    <x v="0"/>
    <n v="174.98249999999999"/>
    <x v="10"/>
    <x v="8"/>
    <x v="0"/>
  </r>
  <r>
    <x v="2801"/>
    <x v="477"/>
    <d v="2016-09-30T00:00:00"/>
    <s v="Standard Class"/>
    <s v="SC-20695"/>
    <s v="Steve Chapman"/>
    <x v="1"/>
    <x v="0"/>
    <x v="411"/>
    <x v="6"/>
    <n v="54601"/>
    <x v="2"/>
    <s v="OFF-AR-10000817"/>
    <s v="Office Supplies"/>
    <s v="Art"/>
    <x v="1264"/>
    <n v="3.04"/>
    <n v="1"/>
    <x v="0"/>
    <n v="1.0336000000000001"/>
    <x v="10"/>
    <x v="8"/>
    <x v="0"/>
  </r>
  <r>
    <x v="2801"/>
    <x v="477"/>
    <d v="2016-09-30T00:00:00"/>
    <s v="Standard Class"/>
    <s v="SC-20695"/>
    <s v="Steve Chapman"/>
    <x v="1"/>
    <x v="0"/>
    <x v="411"/>
    <x v="6"/>
    <n v="54601"/>
    <x v="2"/>
    <s v="FUR-CH-10004218"/>
    <s v="Furniture"/>
    <s v="Chairs"/>
    <x v="38"/>
    <n v="201.96"/>
    <n v="2"/>
    <x v="0"/>
    <n v="50.49"/>
    <x v="10"/>
    <x v="8"/>
    <x v="0"/>
  </r>
  <r>
    <x v="2801"/>
    <x v="477"/>
    <d v="2016-09-30T00:00:00"/>
    <s v="Standard Class"/>
    <s v="SC-20695"/>
    <s v="Steve Chapman"/>
    <x v="1"/>
    <x v="0"/>
    <x v="411"/>
    <x v="6"/>
    <n v="54601"/>
    <x v="2"/>
    <s v="FUR-FU-10000755"/>
    <s v="Furniture"/>
    <s v="Furnishings"/>
    <x v="1452"/>
    <n v="68.64"/>
    <n v="11"/>
    <x v="0"/>
    <n v="17.16"/>
    <x v="10"/>
    <x v="8"/>
    <x v="0"/>
  </r>
  <r>
    <x v="2802"/>
    <x v="1057"/>
    <d v="2016-10-28T00:00:00"/>
    <s v="Second Class"/>
    <s v="VW-21775"/>
    <s v="Victoria Wilson"/>
    <x v="1"/>
    <x v="0"/>
    <x v="1"/>
    <x v="1"/>
    <n v="90032"/>
    <x v="1"/>
    <s v="TEC-AC-10003063"/>
    <s v="Technology"/>
    <s v="Accessories"/>
    <x v="1061"/>
    <n v="100"/>
    <n v="4"/>
    <x v="0"/>
    <n v="21"/>
    <x v="16"/>
    <x v="2"/>
    <x v="0"/>
  </r>
  <r>
    <x v="2802"/>
    <x v="1057"/>
    <d v="2016-10-28T00:00:00"/>
    <s v="Second Class"/>
    <s v="VW-21775"/>
    <s v="Victoria Wilson"/>
    <x v="1"/>
    <x v="0"/>
    <x v="1"/>
    <x v="1"/>
    <n v="90032"/>
    <x v="1"/>
    <s v="TEC-AC-10002637"/>
    <s v="Technology"/>
    <s v="Accessories"/>
    <x v="1317"/>
    <n v="359.98"/>
    <n v="2"/>
    <x v="0"/>
    <n v="21.598800000000001"/>
    <x v="16"/>
    <x v="2"/>
    <x v="0"/>
  </r>
  <r>
    <x v="2803"/>
    <x v="411"/>
    <d v="2014-10-01T00:00:00"/>
    <s v="Second Class"/>
    <s v="PP-18955"/>
    <s v="Paul Prost"/>
    <x v="2"/>
    <x v="0"/>
    <x v="4"/>
    <x v="4"/>
    <n v="98115"/>
    <x v="1"/>
    <s v="FUR-FU-10001706"/>
    <s v="Furniture"/>
    <s v="Furnishings"/>
    <x v="50"/>
    <n v="6.16"/>
    <n v="2"/>
    <x v="0"/>
    <n v="2.9567999999999999"/>
    <x v="25"/>
    <x v="8"/>
    <x v="2"/>
  </r>
  <r>
    <x v="2803"/>
    <x v="411"/>
    <d v="2014-10-01T00:00:00"/>
    <s v="Second Class"/>
    <s v="PP-18955"/>
    <s v="Paul Prost"/>
    <x v="2"/>
    <x v="0"/>
    <x v="4"/>
    <x v="4"/>
    <n v="98115"/>
    <x v="1"/>
    <s v="FUR-TA-10002958"/>
    <s v="Furniture"/>
    <s v="Tables"/>
    <x v="965"/>
    <n v="2348.8200000000002"/>
    <n v="9"/>
    <x v="0"/>
    <n v="399.29939999999999"/>
    <x v="25"/>
    <x v="8"/>
    <x v="2"/>
  </r>
  <r>
    <x v="2804"/>
    <x v="335"/>
    <d v="2017-07-01T00:00:00"/>
    <s v="Standard Class"/>
    <s v="DR-12880"/>
    <s v="Dan Reichenbach"/>
    <x v="1"/>
    <x v="0"/>
    <x v="100"/>
    <x v="2"/>
    <n v="33180"/>
    <x v="0"/>
    <s v="OFF-LA-10004689"/>
    <s v="Office Supplies"/>
    <s v="Labels"/>
    <x v="264"/>
    <n v="13.872"/>
    <n v="6"/>
    <x v="2"/>
    <n v="4.6818"/>
    <x v="20"/>
    <x v="1"/>
    <x v="3"/>
  </r>
  <r>
    <x v="2804"/>
    <x v="335"/>
    <d v="2017-07-01T00:00:00"/>
    <s v="Standard Class"/>
    <s v="DR-12880"/>
    <s v="Dan Reichenbach"/>
    <x v="1"/>
    <x v="0"/>
    <x v="100"/>
    <x v="2"/>
    <n v="33180"/>
    <x v="0"/>
    <s v="FUR-CH-10001545"/>
    <s v="Furniture"/>
    <s v="Chairs"/>
    <x v="1746"/>
    <n v="273.55200000000002"/>
    <n v="3"/>
    <x v="2"/>
    <n v="-13.6776"/>
    <x v="20"/>
    <x v="1"/>
    <x v="3"/>
  </r>
  <r>
    <x v="2805"/>
    <x v="1036"/>
    <d v="2016-08-23T00:00:00"/>
    <s v="Second Class"/>
    <s v="RB-19465"/>
    <s v="Rick Bensley"/>
    <x v="2"/>
    <x v="0"/>
    <x v="10"/>
    <x v="9"/>
    <n v="19143"/>
    <x v="3"/>
    <s v="FUR-TA-10002530"/>
    <s v="Furniture"/>
    <s v="Tables"/>
    <x v="992"/>
    <n v="815.29200000000003"/>
    <n v="9"/>
    <x v="10"/>
    <n v="-339.70499999999998"/>
    <x v="30"/>
    <x v="6"/>
    <x v="0"/>
  </r>
  <r>
    <x v="2806"/>
    <x v="1058"/>
    <d v="2014-02-15T00:00:00"/>
    <s v="Standard Class"/>
    <s v="NF-18385"/>
    <s v="Natalie Fritzler"/>
    <x v="0"/>
    <x v="0"/>
    <x v="269"/>
    <x v="17"/>
    <n v="23320"/>
    <x v="0"/>
    <s v="TEC-AC-10001432"/>
    <s v="Technology"/>
    <s v="Accessories"/>
    <x v="476"/>
    <n v="234.45"/>
    <n v="3"/>
    <x v="0"/>
    <n v="103.158"/>
    <x v="2"/>
    <x v="11"/>
    <x v="2"/>
  </r>
  <r>
    <x v="2806"/>
    <x v="1058"/>
    <d v="2014-02-15T00:00:00"/>
    <s v="Standard Class"/>
    <s v="NF-18385"/>
    <s v="Natalie Fritzler"/>
    <x v="0"/>
    <x v="0"/>
    <x v="269"/>
    <x v="17"/>
    <n v="23320"/>
    <x v="0"/>
    <s v="FUR-TA-10003715"/>
    <s v="Furniture"/>
    <s v="Tables"/>
    <x v="1012"/>
    <n v="1256.22"/>
    <n v="6"/>
    <x v="0"/>
    <n v="75.373199999999997"/>
    <x v="2"/>
    <x v="11"/>
    <x v="2"/>
  </r>
  <r>
    <x v="2806"/>
    <x v="1058"/>
    <d v="2014-02-15T00:00:00"/>
    <s v="Standard Class"/>
    <s v="NF-18385"/>
    <s v="Natalie Fritzler"/>
    <x v="0"/>
    <x v="0"/>
    <x v="269"/>
    <x v="17"/>
    <n v="23320"/>
    <x v="0"/>
    <s v="OFF-BI-10003291"/>
    <s v="Office Supplies"/>
    <s v="Binders"/>
    <x v="44"/>
    <n v="17.46"/>
    <n v="2"/>
    <x v="0"/>
    <n v="8.2062000000000008"/>
    <x v="2"/>
    <x v="11"/>
    <x v="2"/>
  </r>
  <r>
    <x v="2807"/>
    <x v="713"/>
    <d v="2016-09-28T00:00:00"/>
    <s v="Second Class"/>
    <s v="CR-12580"/>
    <s v="Clay Rozendal"/>
    <x v="2"/>
    <x v="0"/>
    <x v="20"/>
    <x v="15"/>
    <n v="10009"/>
    <x v="3"/>
    <s v="OFF-BI-10004187"/>
    <s v="Office Supplies"/>
    <s v="Binders"/>
    <x v="620"/>
    <n v="10.528"/>
    <n v="7"/>
    <x v="2"/>
    <n v="3.6848000000000001"/>
    <x v="27"/>
    <x v="8"/>
    <x v="0"/>
  </r>
  <r>
    <x v="2808"/>
    <x v="901"/>
    <d v="2015-12-06T00:00:00"/>
    <s v="First Class"/>
    <s v="SU-20665"/>
    <s v="Stephanie Ulpright"/>
    <x v="2"/>
    <x v="0"/>
    <x v="447"/>
    <x v="12"/>
    <n v="48104"/>
    <x v="2"/>
    <s v="OFF-BI-10000666"/>
    <s v="Office Supplies"/>
    <s v="Binders"/>
    <x v="989"/>
    <n v="152.80000000000001"/>
    <n v="5"/>
    <x v="0"/>
    <n v="76.400000000000006"/>
    <x v="5"/>
    <x v="4"/>
    <x v="1"/>
  </r>
  <r>
    <x v="2809"/>
    <x v="213"/>
    <d v="2017-09-08T00:00:00"/>
    <s v="Standard Class"/>
    <s v="SC-20050"/>
    <s v="Sample Company A"/>
    <x v="2"/>
    <x v="0"/>
    <x v="448"/>
    <x v="1"/>
    <n v="91941"/>
    <x v="1"/>
    <s v="OFF-BI-10002225"/>
    <s v="Office Supplies"/>
    <s v="Binders"/>
    <x v="340"/>
    <n v="82.56"/>
    <n v="5"/>
    <x v="2"/>
    <n v="28.896000000000001"/>
    <x v="21"/>
    <x v="8"/>
    <x v="3"/>
  </r>
  <r>
    <x v="2809"/>
    <x v="213"/>
    <d v="2017-09-08T00:00:00"/>
    <s v="Standard Class"/>
    <s v="SC-20050"/>
    <s v="Sample Company A"/>
    <x v="2"/>
    <x v="0"/>
    <x v="448"/>
    <x v="1"/>
    <n v="91941"/>
    <x v="1"/>
    <s v="TEC-AC-10000474"/>
    <s v="Technology"/>
    <s v="Accessories"/>
    <x v="1510"/>
    <n v="284.97000000000003"/>
    <n v="3"/>
    <x v="0"/>
    <n v="85.491"/>
    <x v="21"/>
    <x v="8"/>
    <x v="3"/>
  </r>
  <r>
    <x v="2810"/>
    <x v="606"/>
    <d v="2017-04-02T00:00:00"/>
    <s v="Standard Class"/>
    <s v="ML-18040"/>
    <s v="Michelle Lonsdale"/>
    <x v="1"/>
    <x v="0"/>
    <x v="130"/>
    <x v="12"/>
    <n v="48126"/>
    <x v="2"/>
    <s v="FUR-FU-10004245"/>
    <s v="Furniture"/>
    <s v="Furnishings"/>
    <x v="1747"/>
    <n v="60.84"/>
    <n v="3"/>
    <x v="0"/>
    <n v="23.119199999999999"/>
    <x v="20"/>
    <x v="10"/>
    <x v="3"/>
  </r>
  <r>
    <x v="2811"/>
    <x v="1059"/>
    <d v="2014-12-27T00:00:00"/>
    <s v="Standard Class"/>
    <s v="GM-14440"/>
    <s v="Gary McGarr"/>
    <x v="0"/>
    <x v="0"/>
    <x v="70"/>
    <x v="1"/>
    <n v="92024"/>
    <x v="1"/>
    <s v="FUR-CH-10004287"/>
    <s v="Furniture"/>
    <s v="Chairs"/>
    <x v="158"/>
    <n v="1325.76"/>
    <n v="6"/>
    <x v="2"/>
    <n v="149.148"/>
    <x v="30"/>
    <x v="4"/>
    <x v="2"/>
  </r>
  <r>
    <x v="2811"/>
    <x v="1059"/>
    <d v="2014-12-27T00:00:00"/>
    <s v="Standard Class"/>
    <s v="GM-14440"/>
    <s v="Gary McGarr"/>
    <x v="0"/>
    <x v="0"/>
    <x v="70"/>
    <x v="1"/>
    <n v="92024"/>
    <x v="1"/>
    <s v="FUR-CH-10000595"/>
    <s v="Furniture"/>
    <s v="Chairs"/>
    <x v="468"/>
    <n v="572.16"/>
    <n v="3"/>
    <x v="2"/>
    <n v="35.76"/>
    <x v="30"/>
    <x v="4"/>
    <x v="2"/>
  </r>
  <r>
    <x v="2812"/>
    <x v="865"/>
    <d v="2014-09-28T00:00:00"/>
    <s v="Standard Class"/>
    <s v="JK-15640"/>
    <s v="Jim Kriz"/>
    <x v="2"/>
    <x v="0"/>
    <x v="80"/>
    <x v="24"/>
    <n v="44107"/>
    <x v="3"/>
    <s v="OFF-PA-10003063"/>
    <s v="Office Supplies"/>
    <s v="Paper"/>
    <x v="1720"/>
    <n v="28.8"/>
    <n v="9"/>
    <x v="2"/>
    <n v="10.08"/>
    <x v="27"/>
    <x v="8"/>
    <x v="2"/>
  </r>
  <r>
    <x v="2813"/>
    <x v="459"/>
    <d v="2017-04-05T00:00:00"/>
    <s v="First Class"/>
    <s v="AT-10435"/>
    <s v="Alyssa Tate"/>
    <x v="2"/>
    <x v="0"/>
    <x v="255"/>
    <x v="29"/>
    <n v="6450"/>
    <x v="3"/>
    <s v="OFF-AR-10000246"/>
    <s v="Office Supplies"/>
    <s v="Art"/>
    <x v="21"/>
    <n v="11.12"/>
    <n v="4"/>
    <x v="0"/>
    <n v="2.8912"/>
    <x v="28"/>
    <x v="3"/>
    <x v="3"/>
  </r>
  <r>
    <x v="2814"/>
    <x v="178"/>
    <d v="2016-04-05T00:00:00"/>
    <s v="Second Class"/>
    <s v="DB-12910"/>
    <s v="Daniel Byrd"/>
    <x v="2"/>
    <x v="0"/>
    <x v="38"/>
    <x v="32"/>
    <n v="31907"/>
    <x v="0"/>
    <s v="FUR-FU-10003274"/>
    <s v="Furniture"/>
    <s v="Furnishings"/>
    <x v="248"/>
    <n v="7.04"/>
    <n v="4"/>
    <x v="0"/>
    <n v="3.0975999999999999"/>
    <x v="26"/>
    <x v="3"/>
    <x v="0"/>
  </r>
  <r>
    <x v="2815"/>
    <x v="1060"/>
    <d v="2015-05-20T00:00:00"/>
    <s v="Second Class"/>
    <s v="AH-10690"/>
    <s v="Anna Häberlin"/>
    <x v="1"/>
    <x v="0"/>
    <x v="185"/>
    <x v="32"/>
    <n v="30076"/>
    <x v="0"/>
    <s v="OFF-EN-10004147"/>
    <s v="Office Supplies"/>
    <s v="Envelopes"/>
    <x v="1288"/>
    <n v="17.940000000000001"/>
    <n v="3"/>
    <x v="0"/>
    <n v="8.7905999999999995"/>
    <x v="4"/>
    <x v="5"/>
    <x v="1"/>
  </r>
  <r>
    <x v="2816"/>
    <x v="721"/>
    <d v="2017-03-26T00:00:00"/>
    <s v="First Class"/>
    <s v="SJ-20125"/>
    <s v="Sanjit Jacobs"/>
    <x v="2"/>
    <x v="0"/>
    <x v="4"/>
    <x v="4"/>
    <n v="98105"/>
    <x v="1"/>
    <s v="OFF-BI-10002103"/>
    <s v="Office Supplies"/>
    <s v="Binders"/>
    <x v="530"/>
    <n v="34.76"/>
    <n v="5"/>
    <x v="2"/>
    <n v="11.297000000000001"/>
    <x v="27"/>
    <x v="10"/>
    <x v="3"/>
  </r>
  <r>
    <x v="2817"/>
    <x v="349"/>
    <d v="2017-04-19T00:00:00"/>
    <s v="Standard Class"/>
    <s v="HM-14860"/>
    <s v="Harry Marie"/>
    <x v="1"/>
    <x v="0"/>
    <x v="73"/>
    <x v="30"/>
    <n v="7960"/>
    <x v="3"/>
    <s v="FUR-FU-10004018"/>
    <s v="Furniture"/>
    <s v="Furnishings"/>
    <x v="936"/>
    <n v="74.45"/>
    <n v="5"/>
    <x v="0"/>
    <n v="20.101500000000001"/>
    <x v="19"/>
    <x v="3"/>
    <x v="3"/>
  </r>
  <r>
    <x v="2818"/>
    <x v="1038"/>
    <d v="2015-01-09T00:00:00"/>
    <s v="Standard Class"/>
    <s v="AG-10495"/>
    <s v="Andrew Gjertsen"/>
    <x v="1"/>
    <x v="0"/>
    <x v="166"/>
    <x v="17"/>
    <n v="22304"/>
    <x v="0"/>
    <s v="FUR-FU-10001473"/>
    <s v="Furniture"/>
    <s v="Furnishings"/>
    <x v="993"/>
    <n v="192.22"/>
    <n v="14"/>
    <x v="0"/>
    <n v="69.199200000000005"/>
    <x v="18"/>
    <x v="9"/>
    <x v="1"/>
  </r>
  <r>
    <x v="2819"/>
    <x v="808"/>
    <d v="2017-11-07T00:00:00"/>
    <s v="Standard Class"/>
    <s v="JB-16000"/>
    <s v="Joy Bell-"/>
    <x v="0"/>
    <x v="0"/>
    <x v="288"/>
    <x v="7"/>
    <n v="84106"/>
    <x v="1"/>
    <s v="OFF-PA-10001800"/>
    <s v="Office Supplies"/>
    <s v="Paper"/>
    <x v="585"/>
    <n v="19.440000000000001"/>
    <n v="3"/>
    <x v="0"/>
    <n v="9.3312000000000008"/>
    <x v="28"/>
    <x v="0"/>
    <x v="3"/>
  </r>
  <r>
    <x v="2820"/>
    <x v="729"/>
    <d v="2017-07-19T00:00:00"/>
    <s v="Second Class"/>
    <s v="AJ-10795"/>
    <s v="Anthony Johnson"/>
    <x v="1"/>
    <x v="0"/>
    <x v="339"/>
    <x v="1"/>
    <n v="92307"/>
    <x v="1"/>
    <s v="OFF-PA-10004609"/>
    <s v="Office Supplies"/>
    <s v="Paper"/>
    <x v="1503"/>
    <n v="32.4"/>
    <n v="5"/>
    <x v="0"/>
    <n v="15.552"/>
    <x v="11"/>
    <x v="7"/>
    <x v="3"/>
  </r>
  <r>
    <x v="2820"/>
    <x v="729"/>
    <d v="2017-07-19T00:00:00"/>
    <s v="Second Class"/>
    <s v="AJ-10795"/>
    <s v="Anthony Johnson"/>
    <x v="1"/>
    <x v="0"/>
    <x v="339"/>
    <x v="1"/>
    <n v="92307"/>
    <x v="1"/>
    <s v="OFF-EN-10002592"/>
    <s v="Office Supplies"/>
    <s v="Envelopes"/>
    <x v="1711"/>
    <n v="57.9"/>
    <n v="5"/>
    <x v="0"/>
    <n v="28.95"/>
    <x v="11"/>
    <x v="7"/>
    <x v="3"/>
  </r>
  <r>
    <x v="2820"/>
    <x v="729"/>
    <d v="2017-07-19T00:00:00"/>
    <s v="Second Class"/>
    <s v="AJ-10795"/>
    <s v="Anthony Johnson"/>
    <x v="1"/>
    <x v="0"/>
    <x v="339"/>
    <x v="1"/>
    <n v="92307"/>
    <x v="1"/>
    <s v="OFF-ST-10002957"/>
    <s v="Office Supplies"/>
    <s v="Storage"/>
    <x v="1492"/>
    <n v="10.56"/>
    <n v="2"/>
    <x v="0"/>
    <n v="0"/>
    <x v="11"/>
    <x v="7"/>
    <x v="3"/>
  </r>
  <r>
    <x v="2820"/>
    <x v="729"/>
    <d v="2017-07-19T00:00:00"/>
    <s v="Second Class"/>
    <s v="AJ-10795"/>
    <s v="Anthony Johnson"/>
    <x v="1"/>
    <x v="0"/>
    <x v="339"/>
    <x v="1"/>
    <n v="92307"/>
    <x v="1"/>
    <s v="FUR-BO-10002613"/>
    <s v="Furniture"/>
    <s v="Bookcases"/>
    <x v="179"/>
    <n v="1194.165"/>
    <n v="5"/>
    <x v="11"/>
    <n v="210.73500000000001"/>
    <x v="11"/>
    <x v="7"/>
    <x v="3"/>
  </r>
  <r>
    <x v="2821"/>
    <x v="833"/>
    <d v="2017-10-11T00:00:00"/>
    <s v="Standard Class"/>
    <s v="MM-18280"/>
    <s v="Muhammed MacIntyre"/>
    <x v="1"/>
    <x v="0"/>
    <x v="20"/>
    <x v="15"/>
    <n v="10009"/>
    <x v="3"/>
    <s v="OFF-PA-10001033"/>
    <s v="Office Supplies"/>
    <s v="Paper"/>
    <x v="1509"/>
    <n v="40.99"/>
    <n v="1"/>
    <x v="0"/>
    <n v="20.085100000000001"/>
    <x v="24"/>
    <x v="2"/>
    <x v="3"/>
  </r>
  <r>
    <x v="2822"/>
    <x v="130"/>
    <d v="2014-11-11T00:00:00"/>
    <s v="Standard Class"/>
    <s v="TH-21235"/>
    <s v="Tiffany House"/>
    <x v="1"/>
    <x v="0"/>
    <x v="85"/>
    <x v="1"/>
    <n v="90805"/>
    <x v="1"/>
    <s v="OFF-AR-10000940"/>
    <s v="Office Supplies"/>
    <s v="Art"/>
    <x v="135"/>
    <n v="2.94"/>
    <n v="1"/>
    <x v="0"/>
    <n v="0.79379999999999995"/>
    <x v="18"/>
    <x v="0"/>
    <x v="2"/>
  </r>
  <r>
    <x v="2823"/>
    <x v="122"/>
    <d v="2016-12-21T00:00:00"/>
    <s v="First Class"/>
    <s v="AH-10120"/>
    <s v="Adrian Hane"/>
    <x v="2"/>
    <x v="0"/>
    <x v="127"/>
    <x v="21"/>
    <n v="97301"/>
    <x v="1"/>
    <s v="OFF-BI-10001670"/>
    <s v="Office Supplies"/>
    <s v="Binders"/>
    <x v="443"/>
    <n v="45.24"/>
    <n v="4"/>
    <x v="6"/>
    <n v="-30.16"/>
    <x v="15"/>
    <x v="4"/>
    <x v="0"/>
  </r>
  <r>
    <x v="2823"/>
    <x v="122"/>
    <d v="2016-12-21T00:00:00"/>
    <s v="First Class"/>
    <s v="AH-10120"/>
    <s v="Adrian Hane"/>
    <x v="2"/>
    <x v="0"/>
    <x v="127"/>
    <x v="21"/>
    <n v="97301"/>
    <x v="1"/>
    <s v="OFF-AR-10004078"/>
    <s v="Office Supplies"/>
    <s v="Art"/>
    <x v="512"/>
    <n v="18.687999999999999"/>
    <n v="4"/>
    <x v="2"/>
    <n v="2.3359999999999999"/>
    <x v="15"/>
    <x v="4"/>
    <x v="0"/>
  </r>
  <r>
    <x v="2823"/>
    <x v="122"/>
    <d v="2016-12-21T00:00:00"/>
    <s v="First Class"/>
    <s v="AH-10120"/>
    <s v="Adrian Hane"/>
    <x v="2"/>
    <x v="0"/>
    <x v="127"/>
    <x v="21"/>
    <n v="97301"/>
    <x v="1"/>
    <s v="OFF-PA-10003036"/>
    <s v="Office Supplies"/>
    <s v="Paper"/>
    <x v="1739"/>
    <n v="11.648"/>
    <n v="2"/>
    <x v="2"/>
    <n v="3.7856000000000001"/>
    <x v="15"/>
    <x v="4"/>
    <x v="0"/>
  </r>
  <r>
    <x v="2823"/>
    <x v="122"/>
    <d v="2016-12-21T00:00:00"/>
    <s v="First Class"/>
    <s v="AH-10120"/>
    <s v="Adrian Hane"/>
    <x v="2"/>
    <x v="0"/>
    <x v="127"/>
    <x v="21"/>
    <n v="97301"/>
    <x v="1"/>
    <s v="TEC-AC-10000991"/>
    <s v="Technology"/>
    <s v="Accessories"/>
    <x v="437"/>
    <n v="112.776"/>
    <n v="3"/>
    <x v="2"/>
    <n v="-8.4581999999999997"/>
    <x v="15"/>
    <x v="4"/>
    <x v="0"/>
  </r>
  <r>
    <x v="2823"/>
    <x v="122"/>
    <d v="2016-12-21T00:00:00"/>
    <s v="First Class"/>
    <s v="AH-10120"/>
    <s v="Adrian Hane"/>
    <x v="2"/>
    <x v="0"/>
    <x v="127"/>
    <x v="21"/>
    <n v="97301"/>
    <x v="1"/>
    <s v="FUR-TA-10002530"/>
    <s v="Furniture"/>
    <s v="Tables"/>
    <x v="992"/>
    <n v="377.45"/>
    <n v="5"/>
    <x v="5"/>
    <n v="-264.21499999999997"/>
    <x v="15"/>
    <x v="4"/>
    <x v="0"/>
  </r>
  <r>
    <x v="2823"/>
    <x v="122"/>
    <d v="2016-12-21T00:00:00"/>
    <s v="First Class"/>
    <s v="AH-10120"/>
    <s v="Adrian Hane"/>
    <x v="2"/>
    <x v="0"/>
    <x v="127"/>
    <x v="21"/>
    <n v="97301"/>
    <x v="1"/>
    <s v="OFF-LA-10000407"/>
    <s v="Office Supplies"/>
    <s v="Labels"/>
    <x v="1495"/>
    <n v="15.936"/>
    <n v="4"/>
    <x v="2"/>
    <n v="5.1791999999999998"/>
    <x v="15"/>
    <x v="4"/>
    <x v="0"/>
  </r>
  <r>
    <x v="2823"/>
    <x v="122"/>
    <d v="2016-12-21T00:00:00"/>
    <s v="First Class"/>
    <s v="AH-10120"/>
    <s v="Adrian Hane"/>
    <x v="2"/>
    <x v="0"/>
    <x v="127"/>
    <x v="21"/>
    <n v="97301"/>
    <x v="1"/>
    <s v="TEC-PH-10004833"/>
    <s v="Technology"/>
    <s v="Phones"/>
    <x v="1363"/>
    <n v="28.68"/>
    <n v="3"/>
    <x v="2"/>
    <n v="-7.17"/>
    <x v="15"/>
    <x v="4"/>
    <x v="0"/>
  </r>
  <r>
    <x v="2824"/>
    <x v="446"/>
    <d v="2016-10-01T00:00:00"/>
    <s v="Standard Class"/>
    <s v="CL-12700"/>
    <s v="Craig Leslie"/>
    <x v="2"/>
    <x v="0"/>
    <x v="34"/>
    <x v="22"/>
    <n v="80013"/>
    <x v="1"/>
    <s v="FUR-FU-10002671"/>
    <s v="Furniture"/>
    <s v="Furnishings"/>
    <x v="278"/>
    <n v="21.44"/>
    <n v="2"/>
    <x v="2"/>
    <n v="7.5039999999999996"/>
    <x v="16"/>
    <x v="8"/>
    <x v="0"/>
  </r>
  <r>
    <x v="2824"/>
    <x v="446"/>
    <d v="2016-10-01T00:00:00"/>
    <s v="Standard Class"/>
    <s v="CL-12700"/>
    <s v="Craig Leslie"/>
    <x v="2"/>
    <x v="0"/>
    <x v="34"/>
    <x v="22"/>
    <n v="80013"/>
    <x v="1"/>
    <s v="OFF-ST-10001370"/>
    <s v="Office Supplies"/>
    <s v="Storage"/>
    <x v="1032"/>
    <n v="511.05599999999998"/>
    <n v="9"/>
    <x v="2"/>
    <n v="-95.822999999999993"/>
    <x v="16"/>
    <x v="8"/>
    <x v="0"/>
  </r>
  <r>
    <x v="2825"/>
    <x v="658"/>
    <d v="2016-07-21T00:00:00"/>
    <s v="Same Day"/>
    <s v="JG-15310"/>
    <s v="Jason Gross"/>
    <x v="1"/>
    <x v="0"/>
    <x v="46"/>
    <x v="24"/>
    <n v="43055"/>
    <x v="3"/>
    <s v="OFF-AR-10000914"/>
    <s v="Office Supplies"/>
    <s v="Art"/>
    <x v="1748"/>
    <n v="18.655999999999999"/>
    <n v="2"/>
    <x v="2"/>
    <n v="1.3992"/>
    <x v="30"/>
    <x v="7"/>
    <x v="0"/>
  </r>
  <r>
    <x v="2825"/>
    <x v="658"/>
    <d v="2016-07-21T00:00:00"/>
    <s v="Same Day"/>
    <s v="JG-15310"/>
    <s v="Jason Gross"/>
    <x v="1"/>
    <x v="0"/>
    <x v="46"/>
    <x v="24"/>
    <n v="43055"/>
    <x v="3"/>
    <s v="OFF-BI-10001116"/>
    <s v="Office Supplies"/>
    <s v="Binders"/>
    <x v="1075"/>
    <n v="11.087999999999999"/>
    <n v="7"/>
    <x v="6"/>
    <n v="-8.1311999999999998"/>
    <x v="30"/>
    <x v="7"/>
    <x v="0"/>
  </r>
  <r>
    <x v="2825"/>
    <x v="658"/>
    <d v="2016-07-21T00:00:00"/>
    <s v="Same Day"/>
    <s v="JG-15310"/>
    <s v="Jason Gross"/>
    <x v="1"/>
    <x v="0"/>
    <x v="46"/>
    <x v="24"/>
    <n v="43055"/>
    <x v="3"/>
    <s v="OFF-ST-10002276"/>
    <s v="Office Supplies"/>
    <s v="Storage"/>
    <x v="226"/>
    <n v="66.688000000000002"/>
    <n v="1"/>
    <x v="2"/>
    <n v="4.1680000000000001"/>
    <x v="30"/>
    <x v="7"/>
    <x v="0"/>
  </r>
  <r>
    <x v="2825"/>
    <x v="658"/>
    <d v="2016-07-21T00:00:00"/>
    <s v="Same Day"/>
    <s v="JG-15310"/>
    <s v="Jason Gross"/>
    <x v="1"/>
    <x v="0"/>
    <x v="46"/>
    <x v="24"/>
    <n v="43055"/>
    <x v="3"/>
    <s v="OFF-ST-10004340"/>
    <s v="Office Supplies"/>
    <s v="Storage"/>
    <x v="817"/>
    <n v="99.488"/>
    <n v="2"/>
    <x v="2"/>
    <n v="8.7051999999999996"/>
    <x v="30"/>
    <x v="7"/>
    <x v="0"/>
  </r>
  <r>
    <x v="2826"/>
    <x v="725"/>
    <d v="2016-06-15T00:00:00"/>
    <s v="Standard Class"/>
    <s v="SE-20110"/>
    <s v="Sanjit Engle"/>
    <x v="0"/>
    <x v="0"/>
    <x v="4"/>
    <x v="4"/>
    <n v="98103"/>
    <x v="1"/>
    <s v="OFF-LA-10004093"/>
    <s v="Office Supplies"/>
    <s v="Labels"/>
    <x v="676"/>
    <n v="14.62"/>
    <n v="2"/>
    <x v="0"/>
    <n v="6.8714000000000004"/>
    <x v="2"/>
    <x v="1"/>
    <x v="0"/>
  </r>
  <r>
    <x v="2826"/>
    <x v="725"/>
    <d v="2016-06-15T00:00:00"/>
    <s v="Standard Class"/>
    <s v="SE-20110"/>
    <s v="Sanjit Engle"/>
    <x v="0"/>
    <x v="0"/>
    <x v="4"/>
    <x v="4"/>
    <n v="98103"/>
    <x v="1"/>
    <s v="OFF-BI-10004728"/>
    <s v="Office Supplies"/>
    <s v="Binders"/>
    <x v="544"/>
    <n v="53.984000000000002"/>
    <n v="14"/>
    <x v="2"/>
    <n v="17.544799999999999"/>
    <x v="2"/>
    <x v="1"/>
    <x v="0"/>
  </r>
  <r>
    <x v="2826"/>
    <x v="725"/>
    <d v="2016-06-15T00:00:00"/>
    <s v="Standard Class"/>
    <s v="SE-20110"/>
    <s v="Sanjit Engle"/>
    <x v="0"/>
    <x v="0"/>
    <x v="4"/>
    <x v="4"/>
    <n v="98103"/>
    <x v="1"/>
    <s v="TEC-AC-10003095"/>
    <s v="Technology"/>
    <s v="Accessories"/>
    <x v="1286"/>
    <n v="389.97"/>
    <n v="3"/>
    <x v="0"/>
    <n v="132.5898"/>
    <x v="2"/>
    <x v="1"/>
    <x v="0"/>
  </r>
  <r>
    <x v="2827"/>
    <x v="988"/>
    <d v="2015-06-11T00:00:00"/>
    <s v="Second Class"/>
    <s v="TG-21640"/>
    <s v="Trudy Glocke"/>
    <x v="0"/>
    <x v="0"/>
    <x v="449"/>
    <x v="45"/>
    <n v="83201"/>
    <x v="1"/>
    <s v="FUR-FU-10003192"/>
    <s v="Furniture"/>
    <s v="Furnishings"/>
    <x v="1729"/>
    <n v="355.36"/>
    <n v="4"/>
    <x v="0"/>
    <n v="92.393600000000006"/>
    <x v="3"/>
    <x v="1"/>
    <x v="1"/>
  </r>
  <r>
    <x v="2827"/>
    <x v="988"/>
    <d v="2015-06-11T00:00:00"/>
    <s v="Second Class"/>
    <s v="TG-21640"/>
    <s v="Trudy Glocke"/>
    <x v="0"/>
    <x v="0"/>
    <x v="449"/>
    <x v="45"/>
    <n v="83201"/>
    <x v="1"/>
    <s v="TEC-PH-10004522"/>
    <s v="Technology"/>
    <s v="Phones"/>
    <x v="1704"/>
    <n v="140.376"/>
    <n v="3"/>
    <x v="2"/>
    <n v="8.7735000000000003"/>
    <x v="3"/>
    <x v="1"/>
    <x v="1"/>
  </r>
  <r>
    <x v="2828"/>
    <x v="855"/>
    <d v="2017-11-03T00:00:00"/>
    <s v="Standard Class"/>
    <s v="SH-19975"/>
    <s v="Sally Hughsby"/>
    <x v="1"/>
    <x v="0"/>
    <x v="61"/>
    <x v="5"/>
    <n v="75081"/>
    <x v="2"/>
    <s v="OFF-EN-10003068"/>
    <s v="Office Supplies"/>
    <s v="Envelopes"/>
    <x v="1641"/>
    <n v="15.84"/>
    <n v="2"/>
    <x v="2"/>
    <n v="5.5439999999999996"/>
    <x v="8"/>
    <x v="2"/>
    <x v="3"/>
  </r>
  <r>
    <x v="2828"/>
    <x v="855"/>
    <d v="2017-11-03T00:00:00"/>
    <s v="Standard Class"/>
    <s v="SH-19975"/>
    <s v="Sally Hughsby"/>
    <x v="1"/>
    <x v="0"/>
    <x v="61"/>
    <x v="5"/>
    <n v="75081"/>
    <x v="2"/>
    <s v="OFF-PA-10001204"/>
    <s v="Office Supplies"/>
    <s v="Paper"/>
    <x v="523"/>
    <n v="8.4480000000000004"/>
    <n v="2"/>
    <x v="2"/>
    <n v="2.64"/>
    <x v="8"/>
    <x v="2"/>
    <x v="3"/>
  </r>
  <r>
    <x v="2829"/>
    <x v="115"/>
    <d v="2016-01-27T00:00:00"/>
    <s v="Standard Class"/>
    <s v="MC-17275"/>
    <s v="Marc Crier"/>
    <x v="0"/>
    <x v="0"/>
    <x v="4"/>
    <x v="4"/>
    <n v="98105"/>
    <x v="1"/>
    <s v="OFF-PA-10003953"/>
    <s v="Office Supplies"/>
    <s v="Paper"/>
    <x v="644"/>
    <n v="12.96"/>
    <n v="2"/>
    <x v="0"/>
    <n v="6.2207999999999997"/>
    <x v="6"/>
    <x v="9"/>
    <x v="0"/>
  </r>
  <r>
    <x v="2830"/>
    <x v="1061"/>
    <d v="2014-06-02T00:00:00"/>
    <s v="Standard Class"/>
    <s v="PJ-18835"/>
    <s v="Patrick Jones"/>
    <x v="1"/>
    <x v="0"/>
    <x v="4"/>
    <x v="4"/>
    <n v="98115"/>
    <x v="1"/>
    <s v="TEC-PH-10001552"/>
    <s v="Technology"/>
    <s v="Phones"/>
    <x v="180"/>
    <n v="57.408000000000001"/>
    <n v="6"/>
    <x v="2"/>
    <n v="5.7408000000000001"/>
    <x v="22"/>
    <x v="5"/>
    <x v="2"/>
  </r>
  <r>
    <x v="2830"/>
    <x v="1061"/>
    <d v="2014-06-02T00:00:00"/>
    <s v="Standard Class"/>
    <s v="PJ-18835"/>
    <s v="Patrick Jones"/>
    <x v="1"/>
    <x v="0"/>
    <x v="4"/>
    <x v="4"/>
    <n v="98115"/>
    <x v="1"/>
    <s v="TEC-AC-10004877"/>
    <s v="Technology"/>
    <s v="Accessories"/>
    <x v="1679"/>
    <n v="27.6"/>
    <n v="4"/>
    <x v="0"/>
    <n v="2.2080000000000002"/>
    <x v="22"/>
    <x v="5"/>
    <x v="2"/>
  </r>
  <r>
    <x v="2831"/>
    <x v="282"/>
    <d v="2015-01-05T00:00:00"/>
    <s v="Standard Class"/>
    <s v="ZC-21910"/>
    <s v="Zuschuss Carroll"/>
    <x v="0"/>
    <x v="0"/>
    <x v="22"/>
    <x v="10"/>
    <n v="60610"/>
    <x v="2"/>
    <s v="FUR-FU-10000193"/>
    <s v="Furniture"/>
    <s v="Furnishings"/>
    <x v="1512"/>
    <n v="38.975999999999999"/>
    <n v="3"/>
    <x v="7"/>
    <n v="-50.668799999999997"/>
    <x v="25"/>
    <x v="4"/>
    <x v="2"/>
  </r>
  <r>
    <x v="2832"/>
    <x v="1062"/>
    <d v="2016-08-03T00:00:00"/>
    <s v="Standard Class"/>
    <s v="SC-20680"/>
    <s v="Steve Carroll"/>
    <x v="2"/>
    <x v="0"/>
    <x v="450"/>
    <x v="12"/>
    <n v="49423"/>
    <x v="2"/>
    <s v="OFF-FA-10000735"/>
    <s v="Office Supplies"/>
    <s v="Fasteners"/>
    <x v="128"/>
    <n v="20.440000000000001"/>
    <n v="7"/>
    <x v="0"/>
    <n v="9.1980000000000004"/>
    <x v="22"/>
    <x v="7"/>
    <x v="0"/>
  </r>
  <r>
    <x v="2832"/>
    <x v="1062"/>
    <d v="2016-08-03T00:00:00"/>
    <s v="Standard Class"/>
    <s v="SC-20680"/>
    <s v="Steve Carroll"/>
    <x v="2"/>
    <x v="0"/>
    <x v="450"/>
    <x v="12"/>
    <n v="49423"/>
    <x v="2"/>
    <s v="OFF-PA-10002120"/>
    <s v="Office Supplies"/>
    <s v="Paper"/>
    <x v="519"/>
    <n v="109.92"/>
    <n v="2"/>
    <x v="0"/>
    <n v="53.860799999999998"/>
    <x v="22"/>
    <x v="7"/>
    <x v="0"/>
  </r>
  <r>
    <x v="2833"/>
    <x v="446"/>
    <d v="2016-09-30T00:00:00"/>
    <s v="Standard Class"/>
    <s v="BP-11230"/>
    <s v="Benjamin Patterson"/>
    <x v="0"/>
    <x v="0"/>
    <x v="387"/>
    <x v="26"/>
    <n v="74012"/>
    <x v="2"/>
    <s v="OFF-BI-10001249"/>
    <s v="Office Supplies"/>
    <s v="Binders"/>
    <x v="1191"/>
    <n v="6.38"/>
    <n v="1"/>
    <x v="0"/>
    <n v="2.9348000000000001"/>
    <x v="16"/>
    <x v="8"/>
    <x v="0"/>
  </r>
  <r>
    <x v="2833"/>
    <x v="446"/>
    <d v="2016-09-30T00:00:00"/>
    <s v="Standard Class"/>
    <s v="BP-11230"/>
    <s v="Benjamin Patterson"/>
    <x v="0"/>
    <x v="0"/>
    <x v="387"/>
    <x v="26"/>
    <n v="74012"/>
    <x v="2"/>
    <s v="OFF-PA-10001569"/>
    <s v="Office Supplies"/>
    <s v="Paper"/>
    <x v="55"/>
    <n v="6.48"/>
    <n v="1"/>
    <x v="0"/>
    <n v="3.1103999999999998"/>
    <x v="16"/>
    <x v="8"/>
    <x v="0"/>
  </r>
  <r>
    <x v="2834"/>
    <x v="1063"/>
    <d v="2014-04-08T00:00:00"/>
    <s v="Standard Class"/>
    <s v="RD-19585"/>
    <s v="Rob Dowd"/>
    <x v="0"/>
    <x v="0"/>
    <x v="417"/>
    <x v="32"/>
    <n v="30605"/>
    <x v="0"/>
    <s v="OFF-PA-10004248"/>
    <s v="Office Supplies"/>
    <s v="Paper"/>
    <x v="1624"/>
    <n v="15.84"/>
    <n v="3"/>
    <x v="0"/>
    <n v="7.1280000000000001"/>
    <x v="28"/>
    <x v="3"/>
    <x v="2"/>
  </r>
  <r>
    <x v="2834"/>
    <x v="1063"/>
    <d v="2014-04-08T00:00:00"/>
    <s v="Standard Class"/>
    <s v="RD-19585"/>
    <s v="Rob Dowd"/>
    <x v="0"/>
    <x v="0"/>
    <x v="417"/>
    <x v="32"/>
    <n v="30605"/>
    <x v="0"/>
    <s v="TEC-PH-10001128"/>
    <s v="Technology"/>
    <s v="Phones"/>
    <x v="1508"/>
    <n v="1049.93"/>
    <n v="7"/>
    <x v="0"/>
    <n v="293.98039999999997"/>
    <x v="28"/>
    <x v="3"/>
    <x v="2"/>
  </r>
  <r>
    <x v="2834"/>
    <x v="1063"/>
    <d v="2014-04-08T00:00:00"/>
    <s v="Standard Class"/>
    <s v="RD-19585"/>
    <s v="Rob Dowd"/>
    <x v="0"/>
    <x v="0"/>
    <x v="417"/>
    <x v="32"/>
    <n v="30605"/>
    <x v="0"/>
    <s v="OFF-AP-10003842"/>
    <s v="Office Supplies"/>
    <s v="Appliances"/>
    <x v="1256"/>
    <n v="154.9"/>
    <n v="5"/>
    <x v="0"/>
    <n v="40.274000000000001"/>
    <x v="28"/>
    <x v="3"/>
    <x v="2"/>
  </r>
  <r>
    <x v="2835"/>
    <x v="599"/>
    <d v="2015-11-05T00:00:00"/>
    <s v="Same Day"/>
    <s v="KL-16645"/>
    <s v="Ken Lonsdale"/>
    <x v="0"/>
    <x v="0"/>
    <x v="4"/>
    <x v="4"/>
    <n v="98105"/>
    <x v="1"/>
    <s v="OFF-BI-10002794"/>
    <s v="Office Supplies"/>
    <s v="Binders"/>
    <x v="102"/>
    <n v="98.352000000000004"/>
    <n v="3"/>
    <x v="2"/>
    <n v="35.6526"/>
    <x v="5"/>
    <x v="0"/>
    <x v="1"/>
  </r>
  <r>
    <x v="2836"/>
    <x v="1064"/>
    <d v="2014-07-28T00:00:00"/>
    <s v="Same Day"/>
    <s v="CK-12205"/>
    <s v="Chloris Kastensmidt"/>
    <x v="0"/>
    <x v="0"/>
    <x v="264"/>
    <x v="2"/>
    <n v="32712"/>
    <x v="0"/>
    <s v="OFF-FA-10000621"/>
    <s v="Office Supplies"/>
    <s v="Fasteners"/>
    <x v="110"/>
    <n v="14.32"/>
    <n v="5"/>
    <x v="2"/>
    <n v="5.1909999999999998"/>
    <x v="22"/>
    <x v="7"/>
    <x v="2"/>
  </r>
  <r>
    <x v="2836"/>
    <x v="1064"/>
    <d v="2014-07-28T00:00:00"/>
    <s v="Same Day"/>
    <s v="CK-12205"/>
    <s v="Chloris Kastensmidt"/>
    <x v="0"/>
    <x v="0"/>
    <x v="264"/>
    <x v="2"/>
    <n v="32712"/>
    <x v="0"/>
    <s v="FUR-FU-10003623"/>
    <s v="Furniture"/>
    <s v="Furnishings"/>
    <x v="1235"/>
    <n v="129.88800000000001"/>
    <n v="6"/>
    <x v="2"/>
    <n v="12.988799999999999"/>
    <x v="22"/>
    <x v="7"/>
    <x v="2"/>
  </r>
  <r>
    <x v="2836"/>
    <x v="1064"/>
    <d v="2014-07-28T00:00:00"/>
    <s v="Same Day"/>
    <s v="CK-12205"/>
    <s v="Chloris Kastensmidt"/>
    <x v="0"/>
    <x v="0"/>
    <x v="264"/>
    <x v="2"/>
    <n v="32712"/>
    <x v="0"/>
    <s v="OFF-EN-10000781"/>
    <s v="Office Supplies"/>
    <s v="Envelopes"/>
    <x v="753"/>
    <n v="48.944000000000003"/>
    <n v="7"/>
    <x v="2"/>
    <n v="16.518599999999999"/>
    <x v="22"/>
    <x v="7"/>
    <x v="2"/>
  </r>
  <r>
    <x v="2837"/>
    <x v="207"/>
    <d v="2015-12-31T00:00:00"/>
    <s v="Standard Class"/>
    <s v="RB-19705"/>
    <s v="Roger Barcio"/>
    <x v="2"/>
    <x v="0"/>
    <x v="12"/>
    <x v="5"/>
    <n v="77070"/>
    <x v="2"/>
    <s v="FUR-CH-10002044"/>
    <s v="Furniture"/>
    <s v="Chairs"/>
    <x v="1734"/>
    <n v="275.05799999999999"/>
    <n v="3"/>
    <x v="4"/>
    <n v="-90.376199999999997"/>
    <x v="20"/>
    <x v="4"/>
    <x v="1"/>
  </r>
  <r>
    <x v="2838"/>
    <x v="895"/>
    <d v="2015-12-16T00:00:00"/>
    <s v="Standard Class"/>
    <s v="KM-16225"/>
    <s v="Kalyca Meade"/>
    <x v="1"/>
    <x v="0"/>
    <x v="248"/>
    <x v="39"/>
    <n v="21215"/>
    <x v="3"/>
    <s v="OFF-AR-10000817"/>
    <s v="Office Supplies"/>
    <s v="Art"/>
    <x v="1264"/>
    <n v="27.36"/>
    <n v="9"/>
    <x v="0"/>
    <n v="9.3024000000000004"/>
    <x v="13"/>
    <x v="4"/>
    <x v="1"/>
  </r>
  <r>
    <x v="2838"/>
    <x v="895"/>
    <d v="2015-12-16T00:00:00"/>
    <s v="Standard Class"/>
    <s v="KM-16225"/>
    <s v="Kalyca Meade"/>
    <x v="1"/>
    <x v="0"/>
    <x v="248"/>
    <x v="39"/>
    <n v="21215"/>
    <x v="3"/>
    <s v="OFF-PA-10001509"/>
    <s v="Office Supplies"/>
    <s v="Paper"/>
    <x v="422"/>
    <n v="44.75"/>
    <n v="5"/>
    <x v="0"/>
    <n v="20.585000000000001"/>
    <x v="13"/>
    <x v="4"/>
    <x v="1"/>
  </r>
  <r>
    <x v="2838"/>
    <x v="895"/>
    <d v="2015-12-16T00:00:00"/>
    <s v="Standard Class"/>
    <s v="KM-16225"/>
    <s v="Kalyca Meade"/>
    <x v="1"/>
    <x v="0"/>
    <x v="248"/>
    <x v="39"/>
    <n v="21215"/>
    <x v="3"/>
    <s v="TEC-PH-10004667"/>
    <s v="Technology"/>
    <s v="Phones"/>
    <x v="524"/>
    <n v="134.99"/>
    <n v="1"/>
    <x v="0"/>
    <n v="36.447299999999998"/>
    <x v="13"/>
    <x v="4"/>
    <x v="1"/>
  </r>
  <r>
    <x v="2838"/>
    <x v="895"/>
    <d v="2015-12-16T00:00:00"/>
    <s v="Standard Class"/>
    <s v="KM-16225"/>
    <s v="Kalyca Meade"/>
    <x v="1"/>
    <x v="0"/>
    <x v="248"/>
    <x v="39"/>
    <n v="21215"/>
    <x v="3"/>
    <s v="OFF-PA-10000143"/>
    <s v="Office Supplies"/>
    <s v="Paper"/>
    <x v="1701"/>
    <n v="26.4"/>
    <n v="5"/>
    <x v="0"/>
    <n v="12.672000000000001"/>
    <x v="13"/>
    <x v="4"/>
    <x v="1"/>
  </r>
  <r>
    <x v="2838"/>
    <x v="895"/>
    <d v="2015-12-16T00:00:00"/>
    <s v="Standard Class"/>
    <s v="KM-16225"/>
    <s v="Kalyca Meade"/>
    <x v="1"/>
    <x v="0"/>
    <x v="248"/>
    <x v="39"/>
    <n v="21215"/>
    <x v="3"/>
    <s v="FUR-CH-10000785"/>
    <s v="Furniture"/>
    <s v="Chairs"/>
    <x v="323"/>
    <n v="542.94000000000005"/>
    <n v="3"/>
    <x v="0"/>
    <n v="141.1644"/>
    <x v="13"/>
    <x v="4"/>
    <x v="1"/>
  </r>
  <r>
    <x v="2839"/>
    <x v="465"/>
    <d v="2016-05-07T00:00:00"/>
    <s v="Second Class"/>
    <s v="AH-10465"/>
    <s v="Amy Hunt"/>
    <x v="0"/>
    <x v="0"/>
    <x v="8"/>
    <x v="1"/>
    <n v="94109"/>
    <x v="1"/>
    <s v="FUR-TA-10001676"/>
    <s v="Furniture"/>
    <s v="Tables"/>
    <x v="966"/>
    <n v="71.087999999999994"/>
    <n v="2"/>
    <x v="2"/>
    <n v="-1.7771999999999999"/>
    <x v="5"/>
    <x v="5"/>
    <x v="0"/>
  </r>
  <r>
    <x v="2840"/>
    <x v="336"/>
    <d v="2017-10-18T00:00:00"/>
    <s v="Standard Class"/>
    <s v="AG-10765"/>
    <s v="Anthony Garverick"/>
    <x v="2"/>
    <x v="0"/>
    <x v="22"/>
    <x v="10"/>
    <n v="60623"/>
    <x v="2"/>
    <s v="OFF-BI-10000309"/>
    <s v="Office Supplies"/>
    <s v="Binders"/>
    <x v="338"/>
    <n v="27.396000000000001"/>
    <n v="9"/>
    <x v="3"/>
    <n v="-42.463799999999999"/>
    <x v="19"/>
    <x v="2"/>
    <x v="3"/>
  </r>
  <r>
    <x v="2840"/>
    <x v="336"/>
    <d v="2017-10-18T00:00:00"/>
    <s v="Standard Class"/>
    <s v="AG-10765"/>
    <s v="Anthony Garverick"/>
    <x v="2"/>
    <x v="0"/>
    <x v="22"/>
    <x v="10"/>
    <n v="60623"/>
    <x v="2"/>
    <s v="OFF-BI-10004224"/>
    <s v="Office Supplies"/>
    <s v="Binders"/>
    <x v="1070"/>
    <n v="13.456"/>
    <n v="1"/>
    <x v="3"/>
    <n v="-23.547999999999998"/>
    <x v="19"/>
    <x v="2"/>
    <x v="3"/>
  </r>
  <r>
    <x v="2841"/>
    <x v="732"/>
    <d v="2016-11-05T00:00:00"/>
    <s v="Same Day"/>
    <s v="EB-14170"/>
    <s v="Evan Bailliet"/>
    <x v="0"/>
    <x v="0"/>
    <x v="128"/>
    <x v="5"/>
    <n v="78041"/>
    <x v="2"/>
    <s v="OFF-LA-10002312"/>
    <s v="Office Supplies"/>
    <s v="Labels"/>
    <x v="579"/>
    <n v="11.84"/>
    <n v="1"/>
    <x v="2"/>
    <n v="4.4400000000000004"/>
    <x v="5"/>
    <x v="0"/>
    <x v="0"/>
  </r>
  <r>
    <x v="2842"/>
    <x v="132"/>
    <d v="2017-11-08T00:00:00"/>
    <s v="Standard Class"/>
    <s v="PG-18895"/>
    <s v="Paul Gonzalez"/>
    <x v="0"/>
    <x v="0"/>
    <x v="8"/>
    <x v="1"/>
    <n v="94109"/>
    <x v="1"/>
    <s v="OFF-PA-10003022"/>
    <s v="Office Supplies"/>
    <s v="Paper"/>
    <x v="1653"/>
    <n v="35.880000000000003"/>
    <n v="6"/>
    <x v="0"/>
    <n v="17.581199999999999"/>
    <x v="21"/>
    <x v="0"/>
    <x v="3"/>
  </r>
  <r>
    <x v="2843"/>
    <x v="390"/>
    <d v="2016-11-26T00:00:00"/>
    <s v="First Class"/>
    <s v="CA-12055"/>
    <s v="Cathy Armstrong"/>
    <x v="2"/>
    <x v="0"/>
    <x v="138"/>
    <x v="24"/>
    <n v="44105"/>
    <x v="3"/>
    <s v="OFF-EN-10001532"/>
    <s v="Office Supplies"/>
    <s v="Envelopes"/>
    <x v="618"/>
    <n v="40.752000000000002"/>
    <n v="3"/>
    <x v="2"/>
    <n v="15.282"/>
    <x v="16"/>
    <x v="0"/>
    <x v="0"/>
  </r>
  <r>
    <x v="2843"/>
    <x v="390"/>
    <d v="2016-11-26T00:00:00"/>
    <s v="First Class"/>
    <s v="CA-12055"/>
    <s v="Cathy Armstrong"/>
    <x v="2"/>
    <x v="0"/>
    <x v="138"/>
    <x v="24"/>
    <n v="44105"/>
    <x v="3"/>
    <s v="TEC-AC-10004855"/>
    <s v="Technology"/>
    <s v="Accessories"/>
    <x v="1056"/>
    <n v="139.96"/>
    <n v="5"/>
    <x v="2"/>
    <n v="-22.743500000000001"/>
    <x v="16"/>
    <x v="0"/>
    <x v="0"/>
  </r>
  <r>
    <x v="2844"/>
    <x v="637"/>
    <d v="2014-12-21T00:00:00"/>
    <s v="Standard Class"/>
    <s v="SS-20875"/>
    <s v="Sung Shariari"/>
    <x v="0"/>
    <x v="0"/>
    <x v="292"/>
    <x v="24"/>
    <n v="43302"/>
    <x v="3"/>
    <s v="OFF-AR-10003829"/>
    <s v="Office Supplies"/>
    <s v="Art"/>
    <x v="943"/>
    <n v="2.6240000000000001"/>
    <n v="1"/>
    <x v="2"/>
    <n v="0.29520000000000002"/>
    <x v="19"/>
    <x v="4"/>
    <x v="2"/>
  </r>
  <r>
    <x v="2844"/>
    <x v="637"/>
    <d v="2014-12-21T00:00:00"/>
    <s v="Standard Class"/>
    <s v="SS-20875"/>
    <s v="Sung Shariari"/>
    <x v="0"/>
    <x v="0"/>
    <x v="292"/>
    <x v="24"/>
    <n v="43302"/>
    <x v="3"/>
    <s v="FUR-TA-10002645"/>
    <s v="Furniture"/>
    <s v="Tables"/>
    <x v="1322"/>
    <n v="136.53"/>
    <n v="1"/>
    <x v="10"/>
    <n v="-52.336500000000001"/>
    <x v="19"/>
    <x v="4"/>
    <x v="2"/>
  </r>
  <r>
    <x v="2844"/>
    <x v="637"/>
    <d v="2014-12-21T00:00:00"/>
    <s v="Standard Class"/>
    <s v="SS-20875"/>
    <s v="Sung Shariari"/>
    <x v="0"/>
    <x v="0"/>
    <x v="292"/>
    <x v="24"/>
    <n v="43302"/>
    <x v="3"/>
    <s v="TEC-AC-10003033"/>
    <s v="Technology"/>
    <s v="Accessories"/>
    <x v="763"/>
    <n v="263.95999999999998"/>
    <n v="1"/>
    <x v="2"/>
    <n v="42.893500000000003"/>
    <x v="19"/>
    <x v="4"/>
    <x v="2"/>
  </r>
  <r>
    <x v="2845"/>
    <x v="935"/>
    <d v="2014-11-08T00:00:00"/>
    <s v="Standard Class"/>
    <s v="RP-19390"/>
    <s v="Resi Pölking"/>
    <x v="0"/>
    <x v="0"/>
    <x v="54"/>
    <x v="29"/>
    <n v="6824"/>
    <x v="3"/>
    <s v="OFF-SU-10002522"/>
    <s v="Office Supplies"/>
    <s v="Supplies"/>
    <x v="1553"/>
    <n v="11.64"/>
    <n v="3"/>
    <x v="0"/>
    <n v="3.3755999999999999"/>
    <x v="21"/>
    <x v="0"/>
    <x v="2"/>
  </r>
  <r>
    <x v="2846"/>
    <x v="585"/>
    <d v="2017-09-25T00:00:00"/>
    <s v="Second Class"/>
    <s v="SC-20440"/>
    <s v="Shaun Chance"/>
    <x v="1"/>
    <x v="0"/>
    <x v="20"/>
    <x v="15"/>
    <n v="10009"/>
    <x v="3"/>
    <s v="OFF-BI-10004828"/>
    <s v="Office Supplies"/>
    <s v="Binders"/>
    <x v="1587"/>
    <n v="40.176000000000002"/>
    <n v="3"/>
    <x v="2"/>
    <n v="14.563800000000001"/>
    <x v="6"/>
    <x v="8"/>
    <x v="3"/>
  </r>
  <r>
    <x v="2847"/>
    <x v="412"/>
    <d v="2015-05-15T00:00:00"/>
    <s v="Standard Class"/>
    <s v="NW-18400"/>
    <s v="Natalie Webber"/>
    <x v="0"/>
    <x v="0"/>
    <x v="20"/>
    <x v="15"/>
    <n v="10024"/>
    <x v="3"/>
    <s v="FUR-FU-10001095"/>
    <s v="Furniture"/>
    <s v="Furnishings"/>
    <x v="748"/>
    <n v="79.44"/>
    <n v="3"/>
    <x v="0"/>
    <n v="30.187200000000001"/>
    <x v="0"/>
    <x v="5"/>
    <x v="1"/>
  </r>
  <r>
    <x v="2847"/>
    <x v="412"/>
    <d v="2015-05-15T00:00:00"/>
    <s v="Standard Class"/>
    <s v="NW-18400"/>
    <s v="Natalie Webber"/>
    <x v="0"/>
    <x v="0"/>
    <x v="20"/>
    <x v="15"/>
    <n v="10024"/>
    <x v="3"/>
    <s v="OFF-SU-10000157"/>
    <s v="Office Supplies"/>
    <s v="Supplies"/>
    <x v="1408"/>
    <n v="357.93"/>
    <n v="3"/>
    <x v="0"/>
    <n v="7.1585999999999999"/>
    <x v="0"/>
    <x v="5"/>
    <x v="1"/>
  </r>
  <r>
    <x v="2847"/>
    <x v="412"/>
    <d v="2015-05-15T00:00:00"/>
    <s v="Standard Class"/>
    <s v="NW-18400"/>
    <s v="Natalie Webber"/>
    <x v="0"/>
    <x v="0"/>
    <x v="20"/>
    <x v="15"/>
    <n v="10024"/>
    <x v="3"/>
    <s v="FUR-CH-10002647"/>
    <s v="Furniture"/>
    <s v="Chairs"/>
    <x v="475"/>
    <n v="127.764"/>
    <n v="2"/>
    <x v="9"/>
    <n v="21.294"/>
    <x v="0"/>
    <x v="5"/>
    <x v="1"/>
  </r>
  <r>
    <x v="2847"/>
    <x v="412"/>
    <d v="2015-05-15T00:00:00"/>
    <s v="Standard Class"/>
    <s v="NW-18400"/>
    <s v="Natalie Webber"/>
    <x v="0"/>
    <x v="0"/>
    <x v="20"/>
    <x v="15"/>
    <n v="10024"/>
    <x v="3"/>
    <s v="TEC-CO-10004115"/>
    <s v="Technology"/>
    <s v="Copiers"/>
    <x v="361"/>
    <n v="2799.944"/>
    <n v="7"/>
    <x v="2"/>
    <n v="1014.9797"/>
    <x v="0"/>
    <x v="5"/>
    <x v="1"/>
  </r>
  <r>
    <x v="2847"/>
    <x v="412"/>
    <d v="2015-05-15T00:00:00"/>
    <s v="Standard Class"/>
    <s v="NW-18400"/>
    <s v="Natalie Webber"/>
    <x v="0"/>
    <x v="0"/>
    <x v="20"/>
    <x v="15"/>
    <n v="10024"/>
    <x v="3"/>
    <s v="OFF-PA-10003363"/>
    <s v="Office Supplies"/>
    <s v="Paper"/>
    <x v="1529"/>
    <n v="19.440000000000001"/>
    <n v="3"/>
    <x v="0"/>
    <n v="9.3312000000000008"/>
    <x v="0"/>
    <x v="5"/>
    <x v="1"/>
  </r>
  <r>
    <x v="2848"/>
    <x v="689"/>
    <d v="2017-07-31T00:00:00"/>
    <s v="Same Day"/>
    <s v="KW-16435"/>
    <s v="Katrina Willman"/>
    <x v="0"/>
    <x v="0"/>
    <x v="22"/>
    <x v="10"/>
    <n v="60653"/>
    <x v="2"/>
    <s v="TEC-PH-10003092"/>
    <s v="Technology"/>
    <s v="Phones"/>
    <x v="521"/>
    <n v="36.792000000000002"/>
    <n v="1"/>
    <x v="2"/>
    <n v="4.1391"/>
    <x v="23"/>
    <x v="7"/>
    <x v="3"/>
  </r>
  <r>
    <x v="2849"/>
    <x v="72"/>
    <d v="2014-03-05T00:00:00"/>
    <s v="Standard Class"/>
    <s v="HR-14770"/>
    <s v="Hallie Redmond"/>
    <x v="2"/>
    <x v="0"/>
    <x v="20"/>
    <x v="15"/>
    <n v="10035"/>
    <x v="3"/>
    <s v="TEC-PH-10003655"/>
    <s v="Technology"/>
    <s v="Phones"/>
    <x v="863"/>
    <n v="5.94"/>
    <n v="3"/>
    <x v="0"/>
    <n v="1.6037999999999999"/>
    <x v="26"/>
    <x v="10"/>
    <x v="2"/>
  </r>
  <r>
    <x v="2850"/>
    <x v="145"/>
    <d v="2017-09-29T00:00:00"/>
    <s v="Standard Class"/>
    <s v="AG-10900"/>
    <s v="Arthur Gainer"/>
    <x v="0"/>
    <x v="0"/>
    <x v="102"/>
    <x v="17"/>
    <n v="23223"/>
    <x v="0"/>
    <s v="OFF-ST-10001476"/>
    <s v="Office Supplies"/>
    <s v="Storage"/>
    <x v="835"/>
    <n v="177.55"/>
    <n v="5"/>
    <x v="0"/>
    <n v="47.938499999999998"/>
    <x v="10"/>
    <x v="8"/>
    <x v="3"/>
  </r>
  <r>
    <x v="2851"/>
    <x v="330"/>
    <d v="2015-10-12T00:00:00"/>
    <s v="Second Class"/>
    <s v="BM-11650"/>
    <s v="Brian Moss"/>
    <x v="1"/>
    <x v="0"/>
    <x v="447"/>
    <x v="12"/>
    <n v="48104"/>
    <x v="2"/>
    <s v="TEC-AC-10002049"/>
    <s v="Technology"/>
    <s v="Accessories"/>
    <x v="695"/>
    <n v="619.95000000000005"/>
    <n v="5"/>
    <x v="0"/>
    <n v="111.59099999999999"/>
    <x v="3"/>
    <x v="2"/>
    <x v="1"/>
  </r>
  <r>
    <x v="2851"/>
    <x v="330"/>
    <d v="2015-10-12T00:00:00"/>
    <s v="Second Class"/>
    <s v="BM-11650"/>
    <s v="Brian Moss"/>
    <x v="1"/>
    <x v="0"/>
    <x v="447"/>
    <x v="12"/>
    <n v="48104"/>
    <x v="2"/>
    <s v="TEC-PH-10003875"/>
    <s v="Technology"/>
    <s v="Phones"/>
    <x v="119"/>
    <n v="29.16"/>
    <n v="3"/>
    <x v="0"/>
    <n v="8.4564000000000004"/>
    <x v="3"/>
    <x v="2"/>
    <x v="1"/>
  </r>
  <r>
    <x v="2851"/>
    <x v="330"/>
    <d v="2015-10-12T00:00:00"/>
    <s v="Second Class"/>
    <s v="BM-11650"/>
    <s v="Brian Moss"/>
    <x v="1"/>
    <x v="0"/>
    <x v="447"/>
    <x v="12"/>
    <n v="48104"/>
    <x v="2"/>
    <s v="OFF-EN-10003286"/>
    <s v="Office Supplies"/>
    <s v="Envelopes"/>
    <x v="153"/>
    <n v="57.96"/>
    <n v="7"/>
    <x v="0"/>
    <n v="27.241199999999999"/>
    <x v="3"/>
    <x v="2"/>
    <x v="1"/>
  </r>
  <r>
    <x v="2851"/>
    <x v="330"/>
    <d v="2015-10-12T00:00:00"/>
    <s v="Second Class"/>
    <s v="BM-11650"/>
    <s v="Brian Moss"/>
    <x v="1"/>
    <x v="0"/>
    <x v="447"/>
    <x v="12"/>
    <n v="48104"/>
    <x v="2"/>
    <s v="OFF-AP-10003971"/>
    <s v="Office Supplies"/>
    <s v="Appliances"/>
    <x v="923"/>
    <n v="29.402999999999999"/>
    <n v="3"/>
    <x v="9"/>
    <n v="5.2271999999999998"/>
    <x v="3"/>
    <x v="2"/>
    <x v="1"/>
  </r>
  <r>
    <x v="2852"/>
    <x v="1065"/>
    <d v="2017-04-02T00:00:00"/>
    <s v="Second Class"/>
    <s v="RD-19720"/>
    <s v="Roger Demir"/>
    <x v="0"/>
    <x v="0"/>
    <x v="240"/>
    <x v="14"/>
    <n v="47905"/>
    <x v="2"/>
    <s v="OFF-ST-10001031"/>
    <s v="Office Supplies"/>
    <s v="Storage"/>
    <x v="1560"/>
    <n v="81.400000000000006"/>
    <n v="5"/>
    <x v="0"/>
    <n v="21.164000000000001"/>
    <x v="25"/>
    <x v="10"/>
    <x v="3"/>
  </r>
  <r>
    <x v="2853"/>
    <x v="717"/>
    <d v="2015-11-17T00:00:00"/>
    <s v="First Class"/>
    <s v="KB-16585"/>
    <s v="Ken Black"/>
    <x v="1"/>
    <x v="0"/>
    <x v="24"/>
    <x v="21"/>
    <n v="97477"/>
    <x v="1"/>
    <s v="OFF-FA-10000304"/>
    <s v="Office Supplies"/>
    <s v="Fasteners"/>
    <x v="52"/>
    <n v="8.7200000000000006"/>
    <n v="5"/>
    <x v="2"/>
    <n v="2.2890000000000001"/>
    <x v="19"/>
    <x v="0"/>
    <x v="1"/>
  </r>
  <r>
    <x v="2853"/>
    <x v="717"/>
    <d v="2015-11-17T00:00:00"/>
    <s v="First Class"/>
    <s v="KB-16585"/>
    <s v="Ken Black"/>
    <x v="1"/>
    <x v="0"/>
    <x v="24"/>
    <x v="21"/>
    <n v="97477"/>
    <x v="1"/>
    <s v="TEC-AC-10000358"/>
    <s v="Technology"/>
    <s v="Accessories"/>
    <x v="1287"/>
    <n v="91.176000000000002"/>
    <n v="3"/>
    <x v="2"/>
    <n v="4.5587999999999997"/>
    <x v="19"/>
    <x v="0"/>
    <x v="1"/>
  </r>
  <r>
    <x v="2853"/>
    <x v="717"/>
    <d v="2015-11-17T00:00:00"/>
    <s v="First Class"/>
    <s v="KB-16585"/>
    <s v="Ken Black"/>
    <x v="1"/>
    <x v="0"/>
    <x v="24"/>
    <x v="21"/>
    <n v="97477"/>
    <x v="1"/>
    <s v="TEC-AC-10002800"/>
    <s v="Technology"/>
    <s v="Accessories"/>
    <x v="1216"/>
    <n v="159.96799999999999"/>
    <n v="4"/>
    <x v="2"/>
    <n v="29.994"/>
    <x v="19"/>
    <x v="0"/>
    <x v="1"/>
  </r>
  <r>
    <x v="2854"/>
    <x v="182"/>
    <d v="2016-09-30T00:00:00"/>
    <s v="Standard Class"/>
    <s v="DW-13585"/>
    <s v="Dorothy Wardle"/>
    <x v="1"/>
    <x v="0"/>
    <x v="8"/>
    <x v="1"/>
    <n v="94109"/>
    <x v="1"/>
    <s v="OFF-PA-10004735"/>
    <s v="Office Supplies"/>
    <s v="Paper"/>
    <x v="827"/>
    <n v="12.96"/>
    <n v="2"/>
    <x v="0"/>
    <n v="6.2207999999999997"/>
    <x v="20"/>
    <x v="8"/>
    <x v="0"/>
  </r>
  <r>
    <x v="2855"/>
    <x v="358"/>
    <d v="2014-09-27T00:00:00"/>
    <s v="Standard Class"/>
    <s v="VG-21805"/>
    <s v="Vivek Grady"/>
    <x v="1"/>
    <x v="0"/>
    <x v="22"/>
    <x v="10"/>
    <n v="60653"/>
    <x v="2"/>
    <s v="OFF-ST-10002574"/>
    <s v="Office Supplies"/>
    <s v="Storage"/>
    <x v="935"/>
    <n v="331.536"/>
    <n v="3"/>
    <x v="2"/>
    <n v="-82.884"/>
    <x v="6"/>
    <x v="8"/>
    <x v="2"/>
  </r>
  <r>
    <x v="2856"/>
    <x v="12"/>
    <d v="2015-09-27T00:00:00"/>
    <s v="First Class"/>
    <s v="DR-12880"/>
    <s v="Dan Reichenbach"/>
    <x v="1"/>
    <x v="0"/>
    <x v="20"/>
    <x v="15"/>
    <n v="10011"/>
    <x v="3"/>
    <s v="TEC-AC-10004171"/>
    <s v="Technology"/>
    <s v="Accessories"/>
    <x v="1321"/>
    <n v="899.91"/>
    <n v="9"/>
    <x v="0"/>
    <n v="395.96039999999999"/>
    <x v="10"/>
    <x v="8"/>
    <x v="1"/>
  </r>
  <r>
    <x v="2857"/>
    <x v="124"/>
    <d v="2015-05-08T00:00:00"/>
    <s v="Standard Class"/>
    <s v="AH-10690"/>
    <s v="Anna Häberlin"/>
    <x v="1"/>
    <x v="0"/>
    <x v="12"/>
    <x v="5"/>
    <n v="77095"/>
    <x v="2"/>
    <s v="TEC-PH-10002922"/>
    <s v="Technology"/>
    <s v="Phones"/>
    <x v="974"/>
    <n v="946.34400000000005"/>
    <n v="7"/>
    <x v="2"/>
    <n v="118.29300000000001"/>
    <x v="18"/>
    <x v="5"/>
    <x v="1"/>
  </r>
  <r>
    <x v="2858"/>
    <x v="166"/>
    <d v="2017-12-13T00:00:00"/>
    <s v="Standard Class"/>
    <s v="JP-15520"/>
    <s v="Jeremy Pistek"/>
    <x v="0"/>
    <x v="0"/>
    <x v="6"/>
    <x v="6"/>
    <n v="53711"/>
    <x v="2"/>
    <s v="TEC-AC-10003023"/>
    <s v="Technology"/>
    <s v="Accessories"/>
    <x v="1079"/>
    <n v="178.11"/>
    <n v="3"/>
    <x v="0"/>
    <n v="32.059800000000003"/>
    <x v="0"/>
    <x v="4"/>
    <x v="3"/>
  </r>
  <r>
    <x v="2858"/>
    <x v="166"/>
    <d v="2017-12-13T00:00:00"/>
    <s v="Standard Class"/>
    <s v="JP-15520"/>
    <s v="Jeremy Pistek"/>
    <x v="0"/>
    <x v="0"/>
    <x v="6"/>
    <x v="6"/>
    <n v="53711"/>
    <x v="2"/>
    <s v="OFF-AP-10003590"/>
    <s v="Office Supplies"/>
    <s v="Appliances"/>
    <x v="956"/>
    <n v="1089.75"/>
    <n v="3"/>
    <x v="0"/>
    <n v="305.13"/>
    <x v="0"/>
    <x v="4"/>
    <x v="3"/>
  </r>
  <r>
    <x v="2858"/>
    <x v="166"/>
    <d v="2017-12-13T00:00:00"/>
    <s v="Standard Class"/>
    <s v="JP-15520"/>
    <s v="Jeremy Pistek"/>
    <x v="0"/>
    <x v="0"/>
    <x v="6"/>
    <x v="6"/>
    <n v="53711"/>
    <x v="2"/>
    <s v="OFF-LA-10003510"/>
    <s v="Office Supplies"/>
    <s v="Labels"/>
    <x v="580"/>
    <n v="61.06"/>
    <n v="2"/>
    <x v="0"/>
    <n v="28.087599999999998"/>
    <x v="0"/>
    <x v="4"/>
    <x v="3"/>
  </r>
  <r>
    <x v="2858"/>
    <x v="166"/>
    <d v="2017-12-13T00:00:00"/>
    <s v="Standard Class"/>
    <s v="JP-15520"/>
    <s v="Jeremy Pistek"/>
    <x v="0"/>
    <x v="0"/>
    <x v="6"/>
    <x v="6"/>
    <n v="53711"/>
    <x v="2"/>
    <s v="FUR-BO-10003159"/>
    <s v="Furniture"/>
    <s v="Bookcases"/>
    <x v="1109"/>
    <n v="459.92"/>
    <n v="4"/>
    <x v="0"/>
    <n v="41.392800000000001"/>
    <x v="0"/>
    <x v="4"/>
    <x v="3"/>
  </r>
  <r>
    <x v="2858"/>
    <x v="166"/>
    <d v="2017-12-13T00:00:00"/>
    <s v="Standard Class"/>
    <s v="JP-15520"/>
    <s v="Jeremy Pistek"/>
    <x v="0"/>
    <x v="0"/>
    <x v="6"/>
    <x v="6"/>
    <n v="53711"/>
    <x v="2"/>
    <s v="OFF-PA-10002713"/>
    <s v="Office Supplies"/>
    <s v="Paper"/>
    <x v="320"/>
    <n v="27.52"/>
    <n v="4"/>
    <x v="0"/>
    <n v="12.6592"/>
    <x v="0"/>
    <x v="4"/>
    <x v="3"/>
  </r>
  <r>
    <x v="2859"/>
    <x v="222"/>
    <d v="2017-07-02T00:00:00"/>
    <s v="First Class"/>
    <s v="DR-12880"/>
    <s v="Dan Reichenbach"/>
    <x v="1"/>
    <x v="0"/>
    <x v="451"/>
    <x v="29"/>
    <n v="6460"/>
    <x v="3"/>
    <s v="FUR-BO-10002598"/>
    <s v="Furniture"/>
    <s v="Bookcases"/>
    <x v="1518"/>
    <n v="638.82000000000005"/>
    <n v="9"/>
    <x v="0"/>
    <n v="185.2578"/>
    <x v="25"/>
    <x v="1"/>
    <x v="3"/>
  </r>
  <r>
    <x v="2859"/>
    <x v="222"/>
    <d v="2017-07-02T00:00:00"/>
    <s v="First Class"/>
    <s v="DR-12880"/>
    <s v="Dan Reichenbach"/>
    <x v="1"/>
    <x v="0"/>
    <x v="451"/>
    <x v="29"/>
    <n v="6460"/>
    <x v="3"/>
    <s v="OFF-SU-10002537"/>
    <s v="Office Supplies"/>
    <s v="Supplies"/>
    <x v="682"/>
    <n v="30.69"/>
    <n v="3"/>
    <x v="0"/>
    <n v="7.9794"/>
    <x v="25"/>
    <x v="1"/>
    <x v="3"/>
  </r>
  <r>
    <x v="2859"/>
    <x v="222"/>
    <d v="2017-07-02T00:00:00"/>
    <s v="First Class"/>
    <s v="DR-12880"/>
    <s v="Dan Reichenbach"/>
    <x v="1"/>
    <x v="0"/>
    <x v="451"/>
    <x v="29"/>
    <n v="6460"/>
    <x v="3"/>
    <s v="FUR-FU-10003976"/>
    <s v="Furniture"/>
    <s v="Furnishings"/>
    <x v="973"/>
    <n v="25.16"/>
    <n v="2"/>
    <x v="0"/>
    <n v="8.5543999999999993"/>
    <x v="25"/>
    <x v="1"/>
    <x v="3"/>
  </r>
  <r>
    <x v="2860"/>
    <x v="290"/>
    <d v="2014-07-03T00:00:00"/>
    <s v="Standard Class"/>
    <s v="JK-15625"/>
    <s v="Jim Karlsson"/>
    <x v="0"/>
    <x v="0"/>
    <x v="20"/>
    <x v="15"/>
    <n v="10024"/>
    <x v="3"/>
    <s v="OFF-BI-10000174"/>
    <s v="Office Supplies"/>
    <s v="Binders"/>
    <x v="1444"/>
    <n v="13.92"/>
    <n v="3"/>
    <x v="2"/>
    <n v="4.8719999999999999"/>
    <x v="25"/>
    <x v="1"/>
    <x v="2"/>
  </r>
  <r>
    <x v="2861"/>
    <x v="407"/>
    <d v="2014-01-25T00:00:00"/>
    <s v="Standard Class"/>
    <s v="MV-17485"/>
    <s v="Mark Van Huff"/>
    <x v="0"/>
    <x v="0"/>
    <x v="1"/>
    <x v="1"/>
    <n v="90049"/>
    <x v="1"/>
    <s v="OFF-PA-10002893"/>
    <s v="Office Supplies"/>
    <s v="Paper"/>
    <x v="364"/>
    <n v="19.36"/>
    <n v="2"/>
    <x v="0"/>
    <n v="9.2927999999999997"/>
    <x v="14"/>
    <x v="9"/>
    <x v="2"/>
  </r>
  <r>
    <x v="2861"/>
    <x v="407"/>
    <d v="2014-01-25T00:00:00"/>
    <s v="Standard Class"/>
    <s v="MV-17485"/>
    <s v="Mark Van Huff"/>
    <x v="0"/>
    <x v="0"/>
    <x v="1"/>
    <x v="1"/>
    <n v="90049"/>
    <x v="1"/>
    <s v="FUR-FU-10003194"/>
    <s v="Furniture"/>
    <s v="Furnishings"/>
    <x v="76"/>
    <n v="19.3"/>
    <n v="2"/>
    <x v="0"/>
    <n v="5.79"/>
    <x v="14"/>
    <x v="9"/>
    <x v="2"/>
  </r>
  <r>
    <x v="2862"/>
    <x v="413"/>
    <d v="2017-01-06T00:00:00"/>
    <s v="Standard Class"/>
    <s v="BP-11155"/>
    <s v="Becky Pak"/>
    <x v="0"/>
    <x v="0"/>
    <x v="8"/>
    <x v="1"/>
    <n v="94109"/>
    <x v="1"/>
    <s v="OFF-BI-10004233"/>
    <s v="Office Supplies"/>
    <s v="Binders"/>
    <x v="1386"/>
    <n v="38.375999999999998"/>
    <n v="3"/>
    <x v="2"/>
    <n v="13.4316"/>
    <x v="23"/>
    <x v="4"/>
    <x v="0"/>
  </r>
  <r>
    <x v="2863"/>
    <x v="615"/>
    <d v="2017-03-31T00:00:00"/>
    <s v="First Class"/>
    <s v="DH-13075"/>
    <s v="Dave Hallsten"/>
    <x v="1"/>
    <x v="0"/>
    <x v="54"/>
    <x v="1"/>
    <n v="94533"/>
    <x v="1"/>
    <s v="OFF-PA-10000232"/>
    <s v="Office Supplies"/>
    <s v="Paper"/>
    <x v="1631"/>
    <n v="12.96"/>
    <n v="2"/>
    <x v="0"/>
    <n v="6.3503999999999996"/>
    <x v="22"/>
    <x v="10"/>
    <x v="3"/>
  </r>
  <r>
    <x v="2863"/>
    <x v="615"/>
    <d v="2017-03-31T00:00:00"/>
    <s v="First Class"/>
    <s v="DH-13075"/>
    <s v="Dave Hallsten"/>
    <x v="1"/>
    <x v="0"/>
    <x v="54"/>
    <x v="1"/>
    <n v="94533"/>
    <x v="1"/>
    <s v="FUR-FU-10001095"/>
    <s v="Furniture"/>
    <s v="Furnishings"/>
    <x v="748"/>
    <n v="26.48"/>
    <n v="1"/>
    <x v="0"/>
    <n v="10.0624"/>
    <x v="22"/>
    <x v="10"/>
    <x v="3"/>
  </r>
  <r>
    <x v="2863"/>
    <x v="615"/>
    <d v="2017-03-31T00:00:00"/>
    <s v="First Class"/>
    <s v="DH-13075"/>
    <s v="Dave Hallsten"/>
    <x v="1"/>
    <x v="0"/>
    <x v="54"/>
    <x v="1"/>
    <n v="94533"/>
    <x v="1"/>
    <s v="TEC-MA-10004679"/>
    <s v="Technology"/>
    <s v="Machines"/>
    <x v="1083"/>
    <n v="532.72"/>
    <n v="2"/>
    <x v="2"/>
    <n v="53.271999999999998"/>
    <x v="22"/>
    <x v="10"/>
    <x v="3"/>
  </r>
  <r>
    <x v="2863"/>
    <x v="615"/>
    <d v="2017-03-31T00:00:00"/>
    <s v="First Class"/>
    <s v="DH-13075"/>
    <s v="Dave Hallsten"/>
    <x v="1"/>
    <x v="0"/>
    <x v="54"/>
    <x v="1"/>
    <n v="94533"/>
    <x v="1"/>
    <s v="OFF-PA-10003651"/>
    <s v="Office Supplies"/>
    <s v="Paper"/>
    <x v="652"/>
    <n v="26.72"/>
    <n v="4"/>
    <x v="0"/>
    <n v="12.8256"/>
    <x v="22"/>
    <x v="10"/>
    <x v="3"/>
  </r>
  <r>
    <x v="2863"/>
    <x v="615"/>
    <d v="2017-03-31T00:00:00"/>
    <s v="First Class"/>
    <s v="DH-13075"/>
    <s v="Dave Hallsten"/>
    <x v="1"/>
    <x v="0"/>
    <x v="54"/>
    <x v="1"/>
    <n v="94533"/>
    <x v="1"/>
    <s v="OFF-PA-10000743"/>
    <s v="Office Supplies"/>
    <s v="Paper"/>
    <x v="578"/>
    <n v="20.04"/>
    <n v="3"/>
    <x v="0"/>
    <n v="9.6191999999999993"/>
    <x v="22"/>
    <x v="10"/>
    <x v="3"/>
  </r>
  <r>
    <x v="2863"/>
    <x v="615"/>
    <d v="2017-03-31T00:00:00"/>
    <s v="First Class"/>
    <s v="DH-13075"/>
    <s v="Dave Hallsten"/>
    <x v="1"/>
    <x v="0"/>
    <x v="54"/>
    <x v="1"/>
    <n v="94533"/>
    <x v="1"/>
    <s v="OFF-ST-10002743"/>
    <s v="Office Supplies"/>
    <s v="Storage"/>
    <x v="418"/>
    <n v="795.48"/>
    <n v="7"/>
    <x v="0"/>
    <n v="7.9547999999999996"/>
    <x v="22"/>
    <x v="10"/>
    <x v="3"/>
  </r>
  <r>
    <x v="2863"/>
    <x v="615"/>
    <d v="2017-03-31T00:00:00"/>
    <s v="First Class"/>
    <s v="DH-13075"/>
    <s v="Dave Hallsten"/>
    <x v="1"/>
    <x v="0"/>
    <x v="54"/>
    <x v="1"/>
    <n v="94533"/>
    <x v="1"/>
    <s v="FUR-FU-10003829"/>
    <s v="Furniture"/>
    <s v="Furnishings"/>
    <x v="1378"/>
    <n v="21.56"/>
    <n v="7"/>
    <x v="0"/>
    <n v="6.8992000000000004"/>
    <x v="22"/>
    <x v="10"/>
    <x v="3"/>
  </r>
  <r>
    <x v="2864"/>
    <x v="16"/>
    <d v="2016-12-12T00:00:00"/>
    <s v="Standard Class"/>
    <s v="LH-16900"/>
    <s v="Lena Hernandez"/>
    <x v="0"/>
    <x v="0"/>
    <x v="202"/>
    <x v="3"/>
    <n v="27834"/>
    <x v="0"/>
    <s v="TEC-PH-10002496"/>
    <s v="Technology"/>
    <s v="Phones"/>
    <x v="495"/>
    <n v="249.584"/>
    <n v="2"/>
    <x v="2"/>
    <n v="31.198"/>
    <x v="0"/>
    <x v="4"/>
    <x v="0"/>
  </r>
  <r>
    <x v="2864"/>
    <x v="16"/>
    <d v="2016-12-12T00:00:00"/>
    <s v="Standard Class"/>
    <s v="LH-16900"/>
    <s v="Lena Hernandez"/>
    <x v="0"/>
    <x v="0"/>
    <x v="202"/>
    <x v="3"/>
    <n v="27834"/>
    <x v="0"/>
    <s v="TEC-AC-10002473"/>
    <s v="Technology"/>
    <s v="Accessories"/>
    <x v="720"/>
    <n v="68.111999999999995"/>
    <n v="3"/>
    <x v="2"/>
    <n v="17.8794"/>
    <x v="0"/>
    <x v="4"/>
    <x v="0"/>
  </r>
  <r>
    <x v="2864"/>
    <x v="16"/>
    <d v="2016-12-12T00:00:00"/>
    <s v="Standard Class"/>
    <s v="LH-16900"/>
    <s v="Lena Hernandez"/>
    <x v="0"/>
    <x v="0"/>
    <x v="202"/>
    <x v="3"/>
    <n v="27834"/>
    <x v="0"/>
    <s v="TEC-AC-10004877"/>
    <s v="Technology"/>
    <s v="Accessories"/>
    <x v="1679"/>
    <n v="16.559999999999999"/>
    <n v="3"/>
    <x v="2"/>
    <n v="-2.484"/>
    <x v="0"/>
    <x v="4"/>
    <x v="0"/>
  </r>
  <r>
    <x v="2865"/>
    <x v="551"/>
    <d v="2017-11-22T00:00:00"/>
    <s v="Standard Class"/>
    <s v="DK-13090"/>
    <s v="Dave Kipp"/>
    <x v="0"/>
    <x v="0"/>
    <x v="85"/>
    <x v="15"/>
    <n v="11561"/>
    <x v="3"/>
    <s v="TEC-PH-10000923"/>
    <s v="Technology"/>
    <s v="Phones"/>
    <x v="1234"/>
    <n v="74.95"/>
    <n v="5"/>
    <x v="0"/>
    <n v="36.725499999999997"/>
    <x v="15"/>
    <x v="0"/>
    <x v="3"/>
  </r>
  <r>
    <x v="2866"/>
    <x v="992"/>
    <d v="2014-06-05T00:00:00"/>
    <s v="Standard Class"/>
    <s v="SS-20410"/>
    <s v="Shahid Shariari"/>
    <x v="0"/>
    <x v="0"/>
    <x v="452"/>
    <x v="10"/>
    <n v="60089"/>
    <x v="2"/>
    <s v="FUR-TA-10001539"/>
    <s v="Furniture"/>
    <s v="Tables"/>
    <x v="10"/>
    <n v="355.45499999999998"/>
    <n v="3"/>
    <x v="5"/>
    <n v="-184.8366"/>
    <x v="17"/>
    <x v="5"/>
    <x v="2"/>
  </r>
  <r>
    <x v="2867"/>
    <x v="115"/>
    <d v="2016-01-28T00:00:00"/>
    <s v="Standard Class"/>
    <s v="FP-14320"/>
    <s v="Frank Preis"/>
    <x v="0"/>
    <x v="0"/>
    <x v="70"/>
    <x v="1"/>
    <n v="92037"/>
    <x v="1"/>
    <s v="OFF-LA-10003498"/>
    <s v="Office Supplies"/>
    <s v="Labels"/>
    <x v="1749"/>
    <n v="44.4"/>
    <n v="3"/>
    <x v="0"/>
    <n v="22.2"/>
    <x v="6"/>
    <x v="9"/>
    <x v="0"/>
  </r>
  <r>
    <x v="2867"/>
    <x v="115"/>
    <d v="2016-01-28T00:00:00"/>
    <s v="Standard Class"/>
    <s v="FP-14320"/>
    <s v="Frank Preis"/>
    <x v="0"/>
    <x v="0"/>
    <x v="70"/>
    <x v="1"/>
    <n v="92037"/>
    <x v="1"/>
    <s v="OFF-LA-10004484"/>
    <s v="Office Supplies"/>
    <s v="Labels"/>
    <x v="617"/>
    <n v="20.65"/>
    <n v="5"/>
    <x v="0"/>
    <n v="9.4990000000000006"/>
    <x v="6"/>
    <x v="9"/>
    <x v="0"/>
  </r>
  <r>
    <x v="2868"/>
    <x v="1066"/>
    <d v="2016-02-10T00:00:00"/>
    <s v="Standard Class"/>
    <s v="LC-17050"/>
    <s v="Liz Carlisle"/>
    <x v="0"/>
    <x v="0"/>
    <x v="102"/>
    <x v="0"/>
    <n v="40475"/>
    <x v="0"/>
    <s v="FUR-CH-10000015"/>
    <s v="Furniture"/>
    <s v="Chairs"/>
    <x v="378"/>
    <n v="866.4"/>
    <n v="4"/>
    <x v="0"/>
    <n v="225.26400000000001"/>
    <x v="21"/>
    <x v="11"/>
    <x v="0"/>
  </r>
  <r>
    <x v="2869"/>
    <x v="368"/>
    <d v="2015-04-03T00:00:00"/>
    <s v="Second Class"/>
    <s v="AS-10240"/>
    <s v="Alan Shonely"/>
    <x v="0"/>
    <x v="0"/>
    <x v="24"/>
    <x v="17"/>
    <n v="22153"/>
    <x v="0"/>
    <s v="OFF-AR-10003732"/>
    <s v="Office Supplies"/>
    <s v="Art"/>
    <x v="324"/>
    <n v="5.56"/>
    <n v="2"/>
    <x v="0"/>
    <n v="1.4456"/>
    <x v="25"/>
    <x v="10"/>
    <x v="1"/>
  </r>
  <r>
    <x v="2870"/>
    <x v="1005"/>
    <d v="2014-10-18T00:00:00"/>
    <s v="Standard Class"/>
    <s v="HG-15025"/>
    <s v="Hunter Glantz"/>
    <x v="0"/>
    <x v="0"/>
    <x v="5"/>
    <x v="5"/>
    <n v="76106"/>
    <x v="2"/>
    <s v="OFF-AP-10004052"/>
    <s v="Office Supplies"/>
    <s v="Appliances"/>
    <x v="1671"/>
    <n v="3.16"/>
    <n v="4"/>
    <x v="3"/>
    <n v="-8.532"/>
    <x v="19"/>
    <x v="2"/>
    <x v="2"/>
  </r>
  <r>
    <x v="2870"/>
    <x v="1005"/>
    <d v="2014-10-18T00:00:00"/>
    <s v="Standard Class"/>
    <s v="HG-15025"/>
    <s v="Hunter Glantz"/>
    <x v="0"/>
    <x v="0"/>
    <x v="5"/>
    <x v="5"/>
    <n v="76106"/>
    <x v="2"/>
    <s v="TEC-CO-10002095"/>
    <s v="Technology"/>
    <s v="Copiers"/>
    <x v="615"/>
    <n v="1999.96"/>
    <n v="5"/>
    <x v="2"/>
    <n v="624.98749999999995"/>
    <x v="19"/>
    <x v="2"/>
    <x v="2"/>
  </r>
  <r>
    <x v="2871"/>
    <x v="1067"/>
    <d v="2015-08-16T00:00:00"/>
    <s v="Standard Class"/>
    <s v="BW-11065"/>
    <s v="Barry Weirich"/>
    <x v="0"/>
    <x v="0"/>
    <x v="253"/>
    <x v="3"/>
    <n v="27604"/>
    <x v="0"/>
    <s v="FUR-FU-10004270"/>
    <s v="Furniture"/>
    <s v="Furnishings"/>
    <x v="1381"/>
    <n v="46.152000000000001"/>
    <n v="3"/>
    <x v="2"/>
    <n v="12.1149"/>
    <x v="2"/>
    <x v="6"/>
    <x v="1"/>
  </r>
  <r>
    <x v="2872"/>
    <x v="6"/>
    <d v="2015-11-23T00:00:00"/>
    <s v="First Class"/>
    <s v="BH-11710"/>
    <s v="Brosina Hoffman"/>
    <x v="0"/>
    <x v="0"/>
    <x v="146"/>
    <x v="2"/>
    <n v="33012"/>
    <x v="0"/>
    <s v="TEC-MA-10000423"/>
    <s v="Technology"/>
    <s v="Machines"/>
    <x v="1722"/>
    <n v="32.984999999999999"/>
    <n v="3"/>
    <x v="5"/>
    <n v="-1.9791000000000001"/>
    <x v="6"/>
    <x v="0"/>
    <x v="1"/>
  </r>
  <r>
    <x v="2873"/>
    <x v="945"/>
    <d v="2016-12-30T00:00:00"/>
    <s v="Same Day"/>
    <s v="JP-16135"/>
    <s v="Julie Prescott"/>
    <x v="2"/>
    <x v="0"/>
    <x v="1"/>
    <x v="1"/>
    <n v="90032"/>
    <x v="1"/>
    <s v="OFF-ST-10001526"/>
    <s v="Office Supplies"/>
    <s v="Storage"/>
    <x v="771"/>
    <n v="481.32"/>
    <n v="4"/>
    <x v="0"/>
    <n v="125.14319999999999"/>
    <x v="17"/>
    <x v="4"/>
    <x v="0"/>
  </r>
  <r>
    <x v="2873"/>
    <x v="945"/>
    <d v="2016-12-30T00:00:00"/>
    <s v="Same Day"/>
    <s v="JP-16135"/>
    <s v="Julie Prescott"/>
    <x v="2"/>
    <x v="0"/>
    <x v="1"/>
    <x v="1"/>
    <n v="90032"/>
    <x v="1"/>
    <s v="OFF-BI-10002194"/>
    <s v="Office Supplies"/>
    <s v="Binders"/>
    <x v="416"/>
    <n v="6.3840000000000003"/>
    <n v="1"/>
    <x v="2"/>
    <n v="2.1545999999999998"/>
    <x v="17"/>
    <x v="4"/>
    <x v="0"/>
  </r>
  <r>
    <x v="2874"/>
    <x v="801"/>
    <d v="2017-08-15T00:00:00"/>
    <s v="First Class"/>
    <s v="JM-16195"/>
    <s v="Justin MacKendrick"/>
    <x v="0"/>
    <x v="0"/>
    <x v="453"/>
    <x v="1"/>
    <n v="92630"/>
    <x v="1"/>
    <s v="OFF-AP-10000828"/>
    <s v="Office Supplies"/>
    <s v="Appliances"/>
    <x v="1096"/>
    <n v="542.94000000000005"/>
    <n v="3"/>
    <x v="0"/>
    <n v="152.0232"/>
    <x v="1"/>
    <x v="6"/>
    <x v="3"/>
  </r>
  <r>
    <x v="2874"/>
    <x v="801"/>
    <d v="2017-08-15T00:00:00"/>
    <s v="First Class"/>
    <s v="JM-16195"/>
    <s v="Justin MacKendrick"/>
    <x v="0"/>
    <x v="0"/>
    <x v="453"/>
    <x v="1"/>
    <n v="92630"/>
    <x v="1"/>
    <s v="FUR-FU-10001473"/>
    <s v="Furniture"/>
    <s v="Furnishings"/>
    <x v="993"/>
    <n v="54.92"/>
    <n v="4"/>
    <x v="0"/>
    <n v="19.7712"/>
    <x v="1"/>
    <x v="6"/>
    <x v="3"/>
  </r>
  <r>
    <x v="2875"/>
    <x v="502"/>
    <d v="2015-11-05T00:00:00"/>
    <s v="First Class"/>
    <s v="FH-14365"/>
    <s v="Fred Hopkins"/>
    <x v="1"/>
    <x v="0"/>
    <x v="85"/>
    <x v="15"/>
    <n v="11561"/>
    <x v="3"/>
    <s v="FUR-CH-10004983"/>
    <s v="Furniture"/>
    <s v="Chairs"/>
    <x v="1569"/>
    <n v="1448.82"/>
    <n v="10"/>
    <x v="9"/>
    <n v="209.274"/>
    <x v="21"/>
    <x v="0"/>
    <x v="1"/>
  </r>
  <r>
    <x v="2876"/>
    <x v="229"/>
    <d v="2015-09-12T00:00:00"/>
    <s v="Second Class"/>
    <s v="MC-17575"/>
    <s v="Matt Collins"/>
    <x v="0"/>
    <x v="0"/>
    <x v="4"/>
    <x v="4"/>
    <n v="98103"/>
    <x v="1"/>
    <s v="OFF-ST-10003994"/>
    <s v="Office Supplies"/>
    <s v="Storage"/>
    <x v="1745"/>
    <n v="353.88"/>
    <n v="6"/>
    <x v="0"/>
    <n v="17.693999999999999"/>
    <x v="13"/>
    <x v="8"/>
    <x v="1"/>
  </r>
  <r>
    <x v="2877"/>
    <x v="1068"/>
    <d v="2014-11-14T00:00:00"/>
    <s v="Standard Class"/>
    <s v="EB-13870"/>
    <s v="Emily Burns"/>
    <x v="0"/>
    <x v="0"/>
    <x v="454"/>
    <x v="1"/>
    <n v="96003"/>
    <x v="1"/>
    <s v="TEC-PH-10004447"/>
    <s v="Technology"/>
    <s v="Phones"/>
    <x v="866"/>
    <n v="333.57600000000002"/>
    <n v="3"/>
    <x v="2"/>
    <n v="25.0182"/>
    <x v="0"/>
    <x v="0"/>
    <x v="2"/>
  </r>
  <r>
    <x v="2878"/>
    <x v="750"/>
    <d v="2016-10-15T00:00:00"/>
    <s v="Standard Class"/>
    <s v="PM-19135"/>
    <s v="Peter McVee"/>
    <x v="2"/>
    <x v="0"/>
    <x v="52"/>
    <x v="5"/>
    <n v="78207"/>
    <x v="2"/>
    <s v="OFF-LA-10004545"/>
    <s v="Office Supplies"/>
    <s v="Labels"/>
    <x v="1337"/>
    <n v="60.143999999999998"/>
    <n v="6"/>
    <x v="2"/>
    <n v="20.2986"/>
    <x v="0"/>
    <x v="2"/>
    <x v="0"/>
  </r>
  <r>
    <x v="2879"/>
    <x v="565"/>
    <d v="2017-09-12T00:00:00"/>
    <s v="Second Class"/>
    <s v="AR-10345"/>
    <s v="Alex Russell"/>
    <x v="1"/>
    <x v="0"/>
    <x v="12"/>
    <x v="5"/>
    <n v="77070"/>
    <x v="2"/>
    <s v="TEC-AC-10003116"/>
    <s v="Technology"/>
    <s v="Accessories"/>
    <x v="929"/>
    <n v="85.2"/>
    <n v="6"/>
    <x v="2"/>
    <n v="20.234999999999999"/>
    <x v="0"/>
    <x v="8"/>
    <x v="3"/>
  </r>
  <r>
    <x v="2880"/>
    <x v="1069"/>
    <d v="2015-03-01T00:00:00"/>
    <s v="Standard Class"/>
    <s v="SS-20875"/>
    <s v="Sung Shariari"/>
    <x v="0"/>
    <x v="0"/>
    <x v="273"/>
    <x v="31"/>
    <n v="1453"/>
    <x v="3"/>
    <s v="OFF-LA-10001641"/>
    <s v="Office Supplies"/>
    <s v="Labels"/>
    <x v="1031"/>
    <n v="3.15"/>
    <n v="1"/>
    <x v="0"/>
    <n v="1.512"/>
    <x v="10"/>
    <x v="11"/>
    <x v="1"/>
  </r>
  <r>
    <x v="2880"/>
    <x v="1069"/>
    <d v="2015-03-01T00:00:00"/>
    <s v="Standard Class"/>
    <s v="SS-20875"/>
    <s v="Sung Shariari"/>
    <x v="0"/>
    <x v="0"/>
    <x v="273"/>
    <x v="31"/>
    <n v="1453"/>
    <x v="3"/>
    <s v="OFF-PA-10002377"/>
    <s v="Office Supplies"/>
    <s v="Paper"/>
    <x v="562"/>
    <n v="22.72"/>
    <n v="4"/>
    <x v="0"/>
    <n v="10.224"/>
    <x v="10"/>
    <x v="11"/>
    <x v="1"/>
  </r>
  <r>
    <x v="2881"/>
    <x v="496"/>
    <d v="2015-09-28T00:00:00"/>
    <s v="Standard Class"/>
    <s v="SC-20440"/>
    <s v="Shaun Chance"/>
    <x v="1"/>
    <x v="0"/>
    <x v="1"/>
    <x v="1"/>
    <n v="90032"/>
    <x v="1"/>
    <s v="FUR-FU-10000010"/>
    <s v="Furniture"/>
    <s v="Furnishings"/>
    <x v="527"/>
    <n v="14.91"/>
    <n v="3"/>
    <x v="0"/>
    <n v="4.6220999999999997"/>
    <x v="16"/>
    <x v="8"/>
    <x v="1"/>
  </r>
  <r>
    <x v="2881"/>
    <x v="496"/>
    <d v="2015-09-28T00:00:00"/>
    <s v="Standard Class"/>
    <s v="SC-20440"/>
    <s v="Shaun Chance"/>
    <x v="1"/>
    <x v="0"/>
    <x v="1"/>
    <x v="1"/>
    <n v="90032"/>
    <x v="1"/>
    <s v="OFF-AP-10002651"/>
    <s v="Office Supplies"/>
    <s v="Appliances"/>
    <x v="1350"/>
    <n v="1158.1199999999999"/>
    <n v="4"/>
    <x v="0"/>
    <n v="335.85480000000001"/>
    <x v="16"/>
    <x v="8"/>
    <x v="1"/>
  </r>
  <r>
    <x v="2882"/>
    <x v="650"/>
    <d v="2015-12-01T00:00:00"/>
    <s v="Standard Class"/>
    <s v="EA-14035"/>
    <s v="Erin Ashbrook"/>
    <x v="1"/>
    <x v="0"/>
    <x v="24"/>
    <x v="25"/>
    <n v="65807"/>
    <x v="2"/>
    <s v="TEC-CO-10002313"/>
    <s v="Technology"/>
    <s v="Copiers"/>
    <x v="349"/>
    <n v="599.99"/>
    <n v="1"/>
    <x v="0"/>
    <n v="233.99610000000001"/>
    <x v="20"/>
    <x v="0"/>
    <x v="1"/>
  </r>
  <r>
    <x v="2883"/>
    <x v="1070"/>
    <d v="2016-09-06T00:00:00"/>
    <s v="Standard Class"/>
    <s v="TP-21130"/>
    <s v="Theone Pippenger"/>
    <x v="0"/>
    <x v="0"/>
    <x v="435"/>
    <x v="5"/>
    <n v="76706"/>
    <x v="2"/>
    <s v="OFF-ST-10001580"/>
    <s v="Office Supplies"/>
    <s v="Storage"/>
    <x v="355"/>
    <n v="23.968"/>
    <n v="2"/>
    <x v="2"/>
    <n v="2.3967999999999998"/>
    <x v="23"/>
    <x v="6"/>
    <x v="0"/>
  </r>
  <r>
    <x v="2884"/>
    <x v="408"/>
    <d v="2016-04-16T00:00:00"/>
    <s v="Standard Class"/>
    <s v="BP-11290"/>
    <s v="Beth Paige"/>
    <x v="0"/>
    <x v="0"/>
    <x v="1"/>
    <x v="1"/>
    <n v="90036"/>
    <x v="1"/>
    <s v="FUR-CH-10001545"/>
    <s v="Furniture"/>
    <s v="Chairs"/>
    <x v="1746"/>
    <n v="638.28800000000001"/>
    <n v="7"/>
    <x v="2"/>
    <n v="-31.914400000000001"/>
    <x v="1"/>
    <x v="3"/>
    <x v="0"/>
  </r>
  <r>
    <x v="2884"/>
    <x v="408"/>
    <d v="2016-04-16T00:00:00"/>
    <s v="Standard Class"/>
    <s v="BP-11290"/>
    <s v="Beth Paige"/>
    <x v="0"/>
    <x v="0"/>
    <x v="1"/>
    <x v="1"/>
    <n v="90036"/>
    <x v="1"/>
    <s v="OFF-BI-10004826"/>
    <s v="Office Supplies"/>
    <s v="Binders"/>
    <x v="728"/>
    <n v="13.208"/>
    <n v="1"/>
    <x v="2"/>
    <n v="4.6227999999999998"/>
    <x v="1"/>
    <x v="3"/>
    <x v="0"/>
  </r>
  <r>
    <x v="2885"/>
    <x v="429"/>
    <d v="2016-12-08T00:00:00"/>
    <s v="Standard Class"/>
    <s v="LM-17065"/>
    <s v="Liz MacKendrick"/>
    <x v="0"/>
    <x v="0"/>
    <x v="109"/>
    <x v="15"/>
    <n v="13021"/>
    <x v="3"/>
    <s v="OFF-BI-10000301"/>
    <s v="Office Supplies"/>
    <s v="Binders"/>
    <x v="625"/>
    <n v="15.528"/>
    <n v="3"/>
    <x v="2"/>
    <n v="5.8230000000000004"/>
    <x v="18"/>
    <x v="4"/>
    <x v="0"/>
  </r>
  <r>
    <x v="2886"/>
    <x v="429"/>
    <d v="2016-12-09T00:00:00"/>
    <s v="Standard Class"/>
    <s v="KT-16465"/>
    <s v="Kean Takahito"/>
    <x v="0"/>
    <x v="0"/>
    <x v="8"/>
    <x v="1"/>
    <n v="94109"/>
    <x v="1"/>
    <s v="OFF-PA-10000994"/>
    <s v="Office Supplies"/>
    <s v="Paper"/>
    <x v="913"/>
    <n v="104.85"/>
    <n v="1"/>
    <x v="0"/>
    <n v="50.328000000000003"/>
    <x v="18"/>
    <x v="4"/>
    <x v="0"/>
  </r>
  <r>
    <x v="2887"/>
    <x v="7"/>
    <d v="2014-11-18T00:00:00"/>
    <s v="Standard Class"/>
    <s v="AP-10915"/>
    <s v="Arthur Prichep"/>
    <x v="0"/>
    <x v="0"/>
    <x v="1"/>
    <x v="1"/>
    <n v="90008"/>
    <x v="1"/>
    <s v="OFF-AR-10003156"/>
    <s v="Office Supplies"/>
    <s v="Art"/>
    <x v="401"/>
    <n v="30.48"/>
    <n v="3"/>
    <x v="0"/>
    <n v="7.9248000000000003"/>
    <x v="2"/>
    <x v="0"/>
    <x v="2"/>
  </r>
  <r>
    <x v="2887"/>
    <x v="7"/>
    <d v="2014-11-18T00:00:00"/>
    <s v="Standard Class"/>
    <s v="AP-10915"/>
    <s v="Arthur Prichep"/>
    <x v="0"/>
    <x v="0"/>
    <x v="1"/>
    <x v="1"/>
    <n v="90008"/>
    <x v="1"/>
    <s v="FUR-CH-10000988"/>
    <s v="Furniture"/>
    <s v="Chairs"/>
    <x v="1141"/>
    <n v="112.648"/>
    <n v="1"/>
    <x v="2"/>
    <n v="11.264799999999999"/>
    <x v="2"/>
    <x v="0"/>
    <x v="2"/>
  </r>
  <r>
    <x v="2888"/>
    <x v="788"/>
    <d v="2015-04-09T00:00:00"/>
    <s v="Standard Class"/>
    <s v="JD-15790"/>
    <s v="John Dryer"/>
    <x v="0"/>
    <x v="0"/>
    <x v="1"/>
    <x v="1"/>
    <n v="90049"/>
    <x v="1"/>
    <s v="TEC-MA-10003329"/>
    <s v="Technology"/>
    <s v="Machines"/>
    <x v="1750"/>
    <n v="71.975999999999999"/>
    <n v="3"/>
    <x v="2"/>
    <n v="24.291899999999998"/>
    <x v="28"/>
    <x v="3"/>
    <x v="1"/>
  </r>
  <r>
    <x v="2889"/>
    <x v="295"/>
    <d v="2015-12-16T00:00:00"/>
    <s v="Second Class"/>
    <s v="XP-21865"/>
    <s v="Xylona Preis"/>
    <x v="0"/>
    <x v="0"/>
    <x v="455"/>
    <x v="1"/>
    <n v="95928"/>
    <x v="1"/>
    <s v="OFF-AR-10001547"/>
    <s v="Office Supplies"/>
    <s v="Art"/>
    <x v="148"/>
    <n v="2.21"/>
    <n v="1"/>
    <x v="0"/>
    <n v="0.59670000000000001"/>
    <x v="1"/>
    <x v="4"/>
    <x v="1"/>
  </r>
  <r>
    <x v="2889"/>
    <x v="295"/>
    <d v="2015-12-16T00:00:00"/>
    <s v="Second Class"/>
    <s v="XP-21865"/>
    <s v="Xylona Preis"/>
    <x v="0"/>
    <x v="0"/>
    <x v="455"/>
    <x v="1"/>
    <n v="95928"/>
    <x v="1"/>
    <s v="OFF-EN-10003072"/>
    <s v="Office Supplies"/>
    <s v="Envelopes"/>
    <x v="775"/>
    <n v="15.52"/>
    <n v="4"/>
    <x v="0"/>
    <n v="7.4496000000000002"/>
    <x v="1"/>
    <x v="4"/>
    <x v="1"/>
  </r>
  <r>
    <x v="2889"/>
    <x v="295"/>
    <d v="2015-12-16T00:00:00"/>
    <s v="Second Class"/>
    <s v="XP-21865"/>
    <s v="Xylona Preis"/>
    <x v="0"/>
    <x v="0"/>
    <x v="455"/>
    <x v="1"/>
    <n v="95928"/>
    <x v="1"/>
    <s v="OFF-PA-10000726"/>
    <s v="Office Supplies"/>
    <s v="Paper"/>
    <x v="1331"/>
    <n v="36.44"/>
    <n v="4"/>
    <x v="0"/>
    <n v="16.398"/>
    <x v="1"/>
    <x v="4"/>
    <x v="1"/>
  </r>
  <r>
    <x v="2890"/>
    <x v="280"/>
    <d v="2017-10-08T00:00:00"/>
    <s v="Standard Class"/>
    <s v="JK-16090"/>
    <s v="Juliana Krohn"/>
    <x v="0"/>
    <x v="0"/>
    <x v="24"/>
    <x v="21"/>
    <n v="97477"/>
    <x v="1"/>
    <s v="FUR-BO-10001972"/>
    <s v="Furniture"/>
    <s v="Bookcases"/>
    <x v="367"/>
    <n v="217.76400000000001"/>
    <n v="6"/>
    <x v="6"/>
    <n v="-384.71640000000002"/>
    <x v="28"/>
    <x v="2"/>
    <x v="3"/>
  </r>
  <r>
    <x v="2890"/>
    <x v="280"/>
    <d v="2017-10-08T00:00:00"/>
    <s v="Standard Class"/>
    <s v="JK-16090"/>
    <s v="Juliana Krohn"/>
    <x v="0"/>
    <x v="0"/>
    <x v="24"/>
    <x v="21"/>
    <n v="97477"/>
    <x v="1"/>
    <s v="OFF-SU-10004664"/>
    <s v="Office Supplies"/>
    <s v="Supplies"/>
    <x v="597"/>
    <n v="39.072000000000003"/>
    <n v="6"/>
    <x v="2"/>
    <n v="4.3956"/>
    <x v="28"/>
    <x v="2"/>
    <x v="3"/>
  </r>
  <r>
    <x v="2890"/>
    <x v="280"/>
    <d v="2017-10-08T00:00:00"/>
    <s v="Standard Class"/>
    <s v="JK-16090"/>
    <s v="Juliana Krohn"/>
    <x v="0"/>
    <x v="0"/>
    <x v="24"/>
    <x v="21"/>
    <n v="97477"/>
    <x v="1"/>
    <s v="OFF-BI-10003676"/>
    <s v="Office Supplies"/>
    <s v="Binders"/>
    <x v="824"/>
    <n v="22.638000000000002"/>
    <n v="7"/>
    <x v="6"/>
    <n v="-16.601199999999999"/>
    <x v="28"/>
    <x v="2"/>
    <x v="3"/>
  </r>
  <r>
    <x v="2890"/>
    <x v="280"/>
    <d v="2017-10-08T00:00:00"/>
    <s v="Standard Class"/>
    <s v="JK-16090"/>
    <s v="Juliana Krohn"/>
    <x v="0"/>
    <x v="0"/>
    <x v="24"/>
    <x v="21"/>
    <n v="97477"/>
    <x v="1"/>
    <s v="OFF-AR-10003727"/>
    <s v="Office Supplies"/>
    <s v="Art"/>
    <x v="1371"/>
    <n v="95.144000000000005"/>
    <n v="7"/>
    <x v="2"/>
    <n v="10.7037"/>
    <x v="28"/>
    <x v="2"/>
    <x v="3"/>
  </r>
  <r>
    <x v="2891"/>
    <x v="318"/>
    <d v="2017-04-14T00:00:00"/>
    <s v="Second Class"/>
    <s v="MG-18205"/>
    <s v="Mitch Gastineau"/>
    <x v="1"/>
    <x v="0"/>
    <x v="108"/>
    <x v="2"/>
    <n v="32216"/>
    <x v="0"/>
    <s v="FUR-FU-10003829"/>
    <s v="Furniture"/>
    <s v="Furnishings"/>
    <x v="1378"/>
    <n v="12.32"/>
    <n v="5"/>
    <x v="2"/>
    <n v="1.8480000000000001"/>
    <x v="13"/>
    <x v="3"/>
    <x v="3"/>
  </r>
  <r>
    <x v="2891"/>
    <x v="318"/>
    <d v="2017-04-14T00:00:00"/>
    <s v="Second Class"/>
    <s v="MG-18205"/>
    <s v="Mitch Gastineau"/>
    <x v="1"/>
    <x v="0"/>
    <x v="108"/>
    <x v="2"/>
    <n v="32216"/>
    <x v="0"/>
    <s v="OFF-BI-10003712"/>
    <s v="Office Supplies"/>
    <s v="Binders"/>
    <x v="696"/>
    <n v="4.4189999999999996"/>
    <n v="3"/>
    <x v="6"/>
    <n v="-3.0933000000000002"/>
    <x v="13"/>
    <x v="3"/>
    <x v="3"/>
  </r>
  <r>
    <x v="2892"/>
    <x v="365"/>
    <d v="2017-10-02T00:00:00"/>
    <s v="First Class"/>
    <s v="PG-18820"/>
    <s v="Patrick Gardner"/>
    <x v="0"/>
    <x v="0"/>
    <x v="329"/>
    <x v="1"/>
    <n v="93309"/>
    <x v="1"/>
    <s v="OFF-FA-10002280"/>
    <s v="Office Supplies"/>
    <s v="Fasteners"/>
    <x v="659"/>
    <n v="35"/>
    <n v="7"/>
    <x v="0"/>
    <n v="16.8"/>
    <x v="25"/>
    <x v="8"/>
    <x v="3"/>
  </r>
  <r>
    <x v="2892"/>
    <x v="365"/>
    <d v="2017-10-02T00:00:00"/>
    <s v="First Class"/>
    <s v="PG-18820"/>
    <s v="Patrick Gardner"/>
    <x v="0"/>
    <x v="0"/>
    <x v="329"/>
    <x v="1"/>
    <n v="93309"/>
    <x v="1"/>
    <s v="FUR-CH-10002961"/>
    <s v="Furniture"/>
    <s v="Chairs"/>
    <x v="948"/>
    <n v="72.784000000000006"/>
    <n v="1"/>
    <x v="2"/>
    <n v="0"/>
    <x v="25"/>
    <x v="8"/>
    <x v="3"/>
  </r>
  <r>
    <x v="2892"/>
    <x v="365"/>
    <d v="2017-10-02T00:00:00"/>
    <s v="First Class"/>
    <s v="PG-18820"/>
    <s v="Patrick Gardner"/>
    <x v="0"/>
    <x v="0"/>
    <x v="329"/>
    <x v="1"/>
    <n v="93309"/>
    <x v="1"/>
    <s v="OFF-AP-10002578"/>
    <s v="Office Supplies"/>
    <s v="Appliances"/>
    <x v="414"/>
    <n v="97.84"/>
    <n v="2"/>
    <x v="0"/>
    <n v="25.438400000000001"/>
    <x v="25"/>
    <x v="8"/>
    <x v="3"/>
  </r>
  <r>
    <x v="2892"/>
    <x v="365"/>
    <d v="2017-10-02T00:00:00"/>
    <s v="First Class"/>
    <s v="PG-18820"/>
    <s v="Patrick Gardner"/>
    <x v="0"/>
    <x v="0"/>
    <x v="329"/>
    <x v="1"/>
    <n v="93309"/>
    <x v="1"/>
    <s v="FUR-FU-10004848"/>
    <s v="Furniture"/>
    <s v="Furnishings"/>
    <x v="28"/>
    <n v="51.75"/>
    <n v="1"/>
    <x v="0"/>
    <n v="15.525"/>
    <x v="25"/>
    <x v="8"/>
    <x v="3"/>
  </r>
  <r>
    <x v="2892"/>
    <x v="365"/>
    <d v="2017-10-02T00:00:00"/>
    <s v="First Class"/>
    <s v="PG-18820"/>
    <s v="Patrick Gardner"/>
    <x v="0"/>
    <x v="0"/>
    <x v="329"/>
    <x v="1"/>
    <n v="93309"/>
    <x v="1"/>
    <s v="OFF-BI-10003364"/>
    <s v="Office Supplies"/>
    <s v="Binders"/>
    <x v="705"/>
    <n v="46.671999999999997"/>
    <n v="2"/>
    <x v="2"/>
    <n v="16.3352"/>
    <x v="25"/>
    <x v="8"/>
    <x v="3"/>
  </r>
  <r>
    <x v="2893"/>
    <x v="411"/>
    <d v="2014-10-03T00:00:00"/>
    <s v="Second Class"/>
    <s v="LD-17005"/>
    <s v="Lisa DeCherney"/>
    <x v="0"/>
    <x v="0"/>
    <x v="20"/>
    <x v="15"/>
    <n v="10011"/>
    <x v="3"/>
    <s v="OFF-ST-10002615"/>
    <s v="Office Supplies"/>
    <s v="Storage"/>
    <x v="1436"/>
    <n v="1395.54"/>
    <n v="9"/>
    <x v="0"/>
    <n v="362.84039999999999"/>
    <x v="25"/>
    <x v="8"/>
    <x v="2"/>
  </r>
  <r>
    <x v="2893"/>
    <x v="411"/>
    <d v="2014-10-03T00:00:00"/>
    <s v="Second Class"/>
    <s v="LD-17005"/>
    <s v="Lisa DeCherney"/>
    <x v="0"/>
    <x v="0"/>
    <x v="20"/>
    <x v="15"/>
    <n v="10011"/>
    <x v="3"/>
    <s v="FUR-FU-10000521"/>
    <s v="Furniture"/>
    <s v="Furnishings"/>
    <x v="139"/>
    <n v="117.36"/>
    <n v="4"/>
    <x v="0"/>
    <n v="36.381599999999999"/>
    <x v="25"/>
    <x v="8"/>
    <x v="2"/>
  </r>
  <r>
    <x v="2893"/>
    <x v="411"/>
    <d v="2014-10-03T00:00:00"/>
    <s v="Second Class"/>
    <s v="LD-17005"/>
    <s v="Lisa DeCherney"/>
    <x v="0"/>
    <x v="0"/>
    <x v="20"/>
    <x v="15"/>
    <n v="10011"/>
    <x v="3"/>
    <s v="OFF-LA-10000121"/>
    <s v="Office Supplies"/>
    <s v="Labels"/>
    <x v="911"/>
    <n v="18.899999999999999"/>
    <n v="3"/>
    <x v="0"/>
    <n v="8.6940000000000008"/>
    <x v="25"/>
    <x v="8"/>
    <x v="2"/>
  </r>
  <r>
    <x v="2893"/>
    <x v="411"/>
    <d v="2014-10-03T00:00:00"/>
    <s v="Second Class"/>
    <s v="LD-17005"/>
    <s v="Lisa DeCherney"/>
    <x v="0"/>
    <x v="0"/>
    <x v="20"/>
    <x v="15"/>
    <n v="10011"/>
    <x v="3"/>
    <s v="OFF-PA-10001289"/>
    <s v="Office Supplies"/>
    <s v="Paper"/>
    <x v="961"/>
    <n v="77.52"/>
    <n v="2"/>
    <x v="0"/>
    <n v="37.9848"/>
    <x v="25"/>
    <x v="8"/>
    <x v="2"/>
  </r>
  <r>
    <x v="2894"/>
    <x v="1071"/>
    <d v="2014-08-25T00:00:00"/>
    <s v="Second Class"/>
    <s v="CR-12730"/>
    <s v="Craig Reiter"/>
    <x v="0"/>
    <x v="0"/>
    <x v="22"/>
    <x v="10"/>
    <n v="60610"/>
    <x v="2"/>
    <s v="FUR-CH-10004495"/>
    <s v="Furniture"/>
    <s v="Chairs"/>
    <x v="1484"/>
    <n v="421.37200000000001"/>
    <n v="2"/>
    <x v="4"/>
    <n v="-6.0195999999999996"/>
    <x v="14"/>
    <x v="6"/>
    <x v="2"/>
  </r>
  <r>
    <x v="2895"/>
    <x v="384"/>
    <d v="2014-07-14T00:00:00"/>
    <s v="First Class"/>
    <s v="MN-17935"/>
    <s v="Michael Nguyen"/>
    <x v="0"/>
    <x v="0"/>
    <x v="236"/>
    <x v="5"/>
    <n v="79907"/>
    <x v="2"/>
    <s v="TEC-PH-10000895"/>
    <s v="Technology"/>
    <s v="Phones"/>
    <x v="1137"/>
    <n v="575.96799999999996"/>
    <n v="4"/>
    <x v="2"/>
    <n v="43.197600000000001"/>
    <x v="2"/>
    <x v="7"/>
    <x v="2"/>
  </r>
  <r>
    <x v="2895"/>
    <x v="384"/>
    <d v="2014-07-14T00:00:00"/>
    <s v="First Class"/>
    <s v="MN-17935"/>
    <s v="Michael Nguyen"/>
    <x v="0"/>
    <x v="0"/>
    <x v="236"/>
    <x v="5"/>
    <n v="79907"/>
    <x v="2"/>
    <s v="OFF-PA-10000552"/>
    <s v="Office Supplies"/>
    <s v="Paper"/>
    <x v="1541"/>
    <n v="10.368"/>
    <n v="2"/>
    <x v="2"/>
    <n v="3.6288"/>
    <x v="2"/>
    <x v="7"/>
    <x v="2"/>
  </r>
  <r>
    <x v="2896"/>
    <x v="204"/>
    <d v="2015-03-24T00:00:00"/>
    <s v="First Class"/>
    <s v="RD-19900"/>
    <s v="Ruben Dartt"/>
    <x v="0"/>
    <x v="0"/>
    <x v="302"/>
    <x v="1"/>
    <n v="91360"/>
    <x v="1"/>
    <s v="TEC-PH-10000376"/>
    <s v="Technology"/>
    <s v="Phones"/>
    <x v="433"/>
    <n v="15.984"/>
    <n v="2"/>
    <x v="2"/>
    <n v="1.1988000000000001"/>
    <x v="6"/>
    <x v="10"/>
    <x v="1"/>
  </r>
  <r>
    <x v="2897"/>
    <x v="605"/>
    <d v="2017-05-19T00:00:00"/>
    <s v="Standard Class"/>
    <s v="JP-16135"/>
    <s v="Julie Prescott"/>
    <x v="2"/>
    <x v="0"/>
    <x v="24"/>
    <x v="24"/>
    <n v="45503"/>
    <x v="3"/>
    <s v="OFF-AR-10003504"/>
    <s v="Office Supplies"/>
    <s v="Art"/>
    <x v="1035"/>
    <n v="10.272"/>
    <n v="3"/>
    <x v="2"/>
    <n v="1.1556"/>
    <x v="1"/>
    <x v="5"/>
    <x v="3"/>
  </r>
  <r>
    <x v="2898"/>
    <x v="38"/>
    <d v="2017-11-19T00:00:00"/>
    <s v="Standard Class"/>
    <s v="KE-16420"/>
    <s v="Katrina Edelman"/>
    <x v="1"/>
    <x v="0"/>
    <x v="61"/>
    <x v="5"/>
    <n v="75220"/>
    <x v="2"/>
    <s v="OFF-ST-10000943"/>
    <s v="Office Supplies"/>
    <s v="Storage"/>
    <x v="1204"/>
    <n v="61.792000000000002"/>
    <n v="4"/>
    <x v="2"/>
    <n v="6.1791999999999998"/>
    <x v="7"/>
    <x v="0"/>
    <x v="3"/>
  </r>
  <r>
    <x v="2898"/>
    <x v="38"/>
    <d v="2017-11-19T00:00:00"/>
    <s v="Standard Class"/>
    <s v="KE-16420"/>
    <s v="Katrina Edelman"/>
    <x v="1"/>
    <x v="0"/>
    <x v="61"/>
    <x v="5"/>
    <n v="75220"/>
    <x v="2"/>
    <s v="FUR-BO-10003441"/>
    <s v="Furniture"/>
    <s v="Bookcases"/>
    <x v="712"/>
    <n v="205.9992"/>
    <n v="3"/>
    <x v="8"/>
    <n v="-27.264600000000002"/>
    <x v="7"/>
    <x v="0"/>
    <x v="3"/>
  </r>
  <r>
    <x v="2899"/>
    <x v="913"/>
    <d v="2016-09-07T00:00:00"/>
    <s v="Second Class"/>
    <s v="DL-13315"/>
    <s v="Delfina Latchford"/>
    <x v="0"/>
    <x v="0"/>
    <x v="289"/>
    <x v="18"/>
    <n v="37918"/>
    <x v="0"/>
    <s v="OFF-PA-10002195"/>
    <s v="Office Supplies"/>
    <s v="Paper"/>
    <x v="726"/>
    <n v="12.192"/>
    <n v="3"/>
    <x v="2"/>
    <n v="4.1147999999999998"/>
    <x v="18"/>
    <x v="8"/>
    <x v="0"/>
  </r>
  <r>
    <x v="2899"/>
    <x v="913"/>
    <d v="2016-09-07T00:00:00"/>
    <s v="Second Class"/>
    <s v="DL-13315"/>
    <s v="Delfina Latchford"/>
    <x v="0"/>
    <x v="0"/>
    <x v="289"/>
    <x v="18"/>
    <n v="37918"/>
    <x v="0"/>
    <s v="OFF-AP-10001205"/>
    <s v="Office Supplies"/>
    <s v="Appliances"/>
    <x v="1294"/>
    <n v="87.168000000000006"/>
    <n v="2"/>
    <x v="2"/>
    <n v="8.7167999999999992"/>
    <x v="18"/>
    <x v="8"/>
    <x v="0"/>
  </r>
  <r>
    <x v="2899"/>
    <x v="913"/>
    <d v="2016-09-07T00:00:00"/>
    <s v="Second Class"/>
    <s v="DL-13315"/>
    <s v="Delfina Latchford"/>
    <x v="0"/>
    <x v="0"/>
    <x v="289"/>
    <x v="18"/>
    <n v="37918"/>
    <x v="0"/>
    <s v="OFF-AR-10002987"/>
    <s v="Office Supplies"/>
    <s v="Art"/>
    <x v="1562"/>
    <n v="31.744"/>
    <n v="2"/>
    <x v="2"/>
    <n v="8.3328000000000007"/>
    <x v="18"/>
    <x v="8"/>
    <x v="0"/>
  </r>
  <r>
    <x v="2900"/>
    <x v="1072"/>
    <d v="2016-02-11T00:00:00"/>
    <s v="Standard Class"/>
    <s v="KB-16240"/>
    <s v="Karen Bern"/>
    <x v="1"/>
    <x v="0"/>
    <x v="346"/>
    <x v="18"/>
    <n v="37421"/>
    <x v="0"/>
    <s v="FUR-FU-10000723"/>
    <s v="Furniture"/>
    <s v="Furnishings"/>
    <x v="480"/>
    <n v="132.22399999999999"/>
    <n v="4"/>
    <x v="2"/>
    <n v="-18.180800000000001"/>
    <x v="24"/>
    <x v="11"/>
    <x v="0"/>
  </r>
  <r>
    <x v="2901"/>
    <x v="204"/>
    <d v="2015-03-26T00:00:00"/>
    <s v="Standard Class"/>
    <s v="JD-16150"/>
    <s v="Justin Deggeller"/>
    <x v="1"/>
    <x v="0"/>
    <x v="70"/>
    <x v="1"/>
    <n v="92037"/>
    <x v="1"/>
    <s v="OFF-PA-10003127"/>
    <s v="Office Supplies"/>
    <s v="Paper"/>
    <x v="33"/>
    <n v="105.52"/>
    <n v="4"/>
    <x v="0"/>
    <n v="48.539200000000001"/>
    <x v="6"/>
    <x v="10"/>
    <x v="1"/>
  </r>
  <r>
    <x v="2901"/>
    <x v="204"/>
    <d v="2015-03-26T00:00:00"/>
    <s v="Standard Class"/>
    <s v="JD-16150"/>
    <s v="Justin Deggeller"/>
    <x v="1"/>
    <x v="0"/>
    <x v="70"/>
    <x v="1"/>
    <n v="92037"/>
    <x v="1"/>
    <s v="FUR-FU-10000747"/>
    <s v="Furniture"/>
    <s v="Furnishings"/>
    <x v="1751"/>
    <n v="91.96"/>
    <n v="2"/>
    <x v="0"/>
    <n v="15.6332"/>
    <x v="6"/>
    <x v="10"/>
    <x v="1"/>
  </r>
  <r>
    <x v="2901"/>
    <x v="204"/>
    <d v="2015-03-26T00:00:00"/>
    <s v="Standard Class"/>
    <s v="JD-16150"/>
    <s v="Justin Deggeller"/>
    <x v="1"/>
    <x v="0"/>
    <x v="70"/>
    <x v="1"/>
    <n v="92037"/>
    <x v="1"/>
    <s v="TEC-PH-10001795"/>
    <s v="Technology"/>
    <s v="Phones"/>
    <x v="647"/>
    <n v="1487.9760000000001"/>
    <n v="3"/>
    <x v="2"/>
    <n v="185.99700000000001"/>
    <x v="6"/>
    <x v="10"/>
    <x v="1"/>
  </r>
  <r>
    <x v="2902"/>
    <x v="740"/>
    <d v="2015-07-03T00:00:00"/>
    <s v="First Class"/>
    <s v="SR-20740"/>
    <s v="Steven Roelle"/>
    <x v="2"/>
    <x v="0"/>
    <x v="20"/>
    <x v="15"/>
    <n v="10024"/>
    <x v="3"/>
    <s v="OFF-PA-10003797"/>
    <s v="Office Supplies"/>
    <s v="Paper"/>
    <x v="1710"/>
    <n v="19.440000000000001"/>
    <n v="3"/>
    <x v="0"/>
    <n v="9.3312000000000008"/>
    <x v="28"/>
    <x v="7"/>
    <x v="1"/>
  </r>
  <r>
    <x v="2903"/>
    <x v="925"/>
    <d v="2015-06-17T00:00:00"/>
    <s v="First Class"/>
    <s v="AC-10450"/>
    <s v="Amy Cox"/>
    <x v="0"/>
    <x v="0"/>
    <x v="67"/>
    <x v="2"/>
    <n v="33614"/>
    <x v="0"/>
    <s v="TEC-AC-10002718"/>
    <s v="Technology"/>
    <s v="Accessories"/>
    <x v="1192"/>
    <n v="11.672000000000001"/>
    <n v="1"/>
    <x v="2"/>
    <n v="-0.72950000000000004"/>
    <x v="4"/>
    <x v="1"/>
    <x v="1"/>
  </r>
  <r>
    <x v="2904"/>
    <x v="35"/>
    <d v="2014-11-26T00:00:00"/>
    <s v="Same Day"/>
    <s v="LS-17245"/>
    <s v="Lynn Smith"/>
    <x v="0"/>
    <x v="0"/>
    <x v="456"/>
    <x v="15"/>
    <n v="13501"/>
    <x v="3"/>
    <s v="TEC-PH-10002170"/>
    <s v="Technology"/>
    <s v="Phones"/>
    <x v="599"/>
    <n v="279.95999999999998"/>
    <n v="4"/>
    <x v="0"/>
    <n v="78.388800000000003"/>
    <x v="20"/>
    <x v="0"/>
    <x v="2"/>
  </r>
  <r>
    <x v="2904"/>
    <x v="35"/>
    <d v="2014-11-26T00:00:00"/>
    <s v="Same Day"/>
    <s v="LS-17245"/>
    <s v="Lynn Smith"/>
    <x v="0"/>
    <x v="0"/>
    <x v="456"/>
    <x v="15"/>
    <n v="13501"/>
    <x v="3"/>
    <s v="OFF-BI-10001078"/>
    <s v="Office Supplies"/>
    <s v="Binders"/>
    <x v="61"/>
    <n v="12.912000000000001"/>
    <n v="3"/>
    <x v="2"/>
    <n v="4.6806000000000001"/>
    <x v="20"/>
    <x v="0"/>
    <x v="2"/>
  </r>
  <r>
    <x v="2904"/>
    <x v="35"/>
    <d v="2014-11-26T00:00:00"/>
    <s v="Same Day"/>
    <s v="LS-17245"/>
    <s v="Lynn Smith"/>
    <x v="0"/>
    <x v="0"/>
    <x v="456"/>
    <x v="15"/>
    <n v="13501"/>
    <x v="3"/>
    <s v="OFF-BI-10001031"/>
    <s v="Office Supplies"/>
    <s v="Binders"/>
    <x v="874"/>
    <n v="17.088000000000001"/>
    <n v="4"/>
    <x v="2"/>
    <n v="5.7671999999999999"/>
    <x v="20"/>
    <x v="0"/>
    <x v="2"/>
  </r>
  <r>
    <x v="2904"/>
    <x v="35"/>
    <d v="2014-11-26T00:00:00"/>
    <s v="Same Day"/>
    <s v="LS-17245"/>
    <s v="Lynn Smith"/>
    <x v="0"/>
    <x v="0"/>
    <x v="456"/>
    <x v="15"/>
    <n v="13501"/>
    <x v="3"/>
    <s v="OFF-LA-10001158"/>
    <s v="Office Supplies"/>
    <s v="Labels"/>
    <x v="322"/>
    <n v="93.15"/>
    <n v="9"/>
    <x v="0"/>
    <n v="44.712000000000003"/>
    <x v="20"/>
    <x v="0"/>
    <x v="2"/>
  </r>
  <r>
    <x v="2904"/>
    <x v="35"/>
    <d v="2014-11-26T00:00:00"/>
    <s v="Same Day"/>
    <s v="LS-17245"/>
    <s v="Lynn Smith"/>
    <x v="0"/>
    <x v="0"/>
    <x v="456"/>
    <x v="15"/>
    <n v="13501"/>
    <x v="3"/>
    <s v="OFF-LA-10001613"/>
    <s v="Office Supplies"/>
    <s v="Labels"/>
    <x v="743"/>
    <n v="11.52"/>
    <n v="4"/>
    <x v="0"/>
    <n v="5.6448"/>
    <x v="20"/>
    <x v="0"/>
    <x v="2"/>
  </r>
  <r>
    <x v="2905"/>
    <x v="605"/>
    <d v="2017-05-18T00:00:00"/>
    <s v="Standard Class"/>
    <s v="CS-12175"/>
    <s v="Charles Sheldon"/>
    <x v="1"/>
    <x v="0"/>
    <x v="8"/>
    <x v="1"/>
    <n v="94122"/>
    <x v="1"/>
    <s v="OFF-SU-10000157"/>
    <s v="Office Supplies"/>
    <s v="Supplies"/>
    <x v="1408"/>
    <n v="238.62"/>
    <n v="2"/>
    <x v="0"/>
    <n v="4.7724000000000002"/>
    <x v="1"/>
    <x v="5"/>
    <x v="3"/>
  </r>
  <r>
    <x v="2905"/>
    <x v="605"/>
    <d v="2017-05-18T00:00:00"/>
    <s v="Standard Class"/>
    <s v="CS-12175"/>
    <s v="Charles Sheldon"/>
    <x v="1"/>
    <x v="0"/>
    <x v="8"/>
    <x v="1"/>
    <n v="94122"/>
    <x v="1"/>
    <s v="OFF-AP-10004868"/>
    <s v="Office Supplies"/>
    <s v="Appliances"/>
    <x v="1027"/>
    <n v="7.77"/>
    <n v="1"/>
    <x v="0"/>
    <n v="2.0979000000000001"/>
    <x v="1"/>
    <x v="5"/>
    <x v="3"/>
  </r>
  <r>
    <x v="2905"/>
    <x v="605"/>
    <d v="2017-05-18T00:00:00"/>
    <s v="Standard Class"/>
    <s v="CS-12175"/>
    <s v="Charles Sheldon"/>
    <x v="1"/>
    <x v="0"/>
    <x v="8"/>
    <x v="1"/>
    <n v="94122"/>
    <x v="1"/>
    <s v="FUR-TA-10001520"/>
    <s v="Furniture"/>
    <s v="Tables"/>
    <x v="718"/>
    <n v="285.48"/>
    <n v="5"/>
    <x v="2"/>
    <n v="-10.705500000000001"/>
    <x v="1"/>
    <x v="5"/>
    <x v="3"/>
  </r>
  <r>
    <x v="2905"/>
    <x v="605"/>
    <d v="2017-05-18T00:00:00"/>
    <s v="Standard Class"/>
    <s v="CS-12175"/>
    <s v="Charles Sheldon"/>
    <x v="1"/>
    <x v="0"/>
    <x v="8"/>
    <x v="1"/>
    <n v="94122"/>
    <x v="1"/>
    <s v="OFF-BI-10001900"/>
    <s v="Office Supplies"/>
    <s v="Binders"/>
    <x v="1108"/>
    <n v="19.167999999999999"/>
    <n v="4"/>
    <x v="2"/>
    <n v="6.4691999999999998"/>
    <x v="1"/>
    <x v="5"/>
    <x v="3"/>
  </r>
  <r>
    <x v="2906"/>
    <x v="1073"/>
    <d v="2014-05-02T00:00:00"/>
    <s v="Same Day"/>
    <s v="AR-10510"/>
    <s v="Andrew Roberts"/>
    <x v="0"/>
    <x v="0"/>
    <x v="38"/>
    <x v="24"/>
    <n v="43229"/>
    <x v="3"/>
    <s v="OFF-AP-10003971"/>
    <s v="Office Supplies"/>
    <s v="Appliances"/>
    <x v="923"/>
    <n v="26.135999999999999"/>
    <n v="3"/>
    <x v="2"/>
    <n v="1.9601999999999999"/>
    <x v="28"/>
    <x v="5"/>
    <x v="2"/>
  </r>
  <r>
    <x v="2907"/>
    <x v="213"/>
    <d v="2017-09-06T00:00:00"/>
    <s v="Second Class"/>
    <s v="KB-16405"/>
    <s v="Katrina Bavinger"/>
    <x v="2"/>
    <x v="0"/>
    <x v="20"/>
    <x v="15"/>
    <n v="10035"/>
    <x v="3"/>
    <s v="OFF-PA-10000418"/>
    <s v="Office Supplies"/>
    <s v="Paper"/>
    <x v="970"/>
    <n v="419.4"/>
    <n v="4"/>
    <x v="0"/>
    <n v="201.31200000000001"/>
    <x v="21"/>
    <x v="8"/>
    <x v="3"/>
  </r>
  <r>
    <x v="2907"/>
    <x v="213"/>
    <d v="2017-09-06T00:00:00"/>
    <s v="Second Class"/>
    <s v="KB-16405"/>
    <s v="Katrina Bavinger"/>
    <x v="2"/>
    <x v="0"/>
    <x v="20"/>
    <x v="15"/>
    <n v="10035"/>
    <x v="3"/>
    <s v="FUR-CH-10004626"/>
    <s v="Furniture"/>
    <s v="Chairs"/>
    <x v="1706"/>
    <n v="90.801000000000002"/>
    <n v="1"/>
    <x v="9"/>
    <n v="14.124599999999999"/>
    <x v="21"/>
    <x v="8"/>
    <x v="3"/>
  </r>
  <r>
    <x v="2907"/>
    <x v="213"/>
    <d v="2017-09-06T00:00:00"/>
    <s v="Second Class"/>
    <s v="KB-16405"/>
    <s v="Katrina Bavinger"/>
    <x v="2"/>
    <x v="0"/>
    <x v="20"/>
    <x v="15"/>
    <n v="10035"/>
    <x v="3"/>
    <s v="FUR-CH-10004860"/>
    <s v="Furniture"/>
    <s v="Chairs"/>
    <x v="212"/>
    <n v="181.76400000000001"/>
    <n v="2"/>
    <x v="9"/>
    <n v="-8.0784000000000002"/>
    <x v="21"/>
    <x v="8"/>
    <x v="3"/>
  </r>
  <r>
    <x v="2907"/>
    <x v="213"/>
    <d v="2017-09-06T00:00:00"/>
    <s v="Second Class"/>
    <s v="KB-16405"/>
    <s v="Katrina Bavinger"/>
    <x v="2"/>
    <x v="0"/>
    <x v="20"/>
    <x v="15"/>
    <n v="10035"/>
    <x v="3"/>
    <s v="OFF-AR-10003251"/>
    <s v="Office Supplies"/>
    <s v="Art"/>
    <x v="1050"/>
    <n v="5.56"/>
    <n v="2"/>
    <x v="0"/>
    <n v="2.2240000000000002"/>
    <x v="21"/>
    <x v="8"/>
    <x v="3"/>
  </r>
  <r>
    <x v="2908"/>
    <x v="275"/>
    <d v="2016-12-07T00:00:00"/>
    <s v="Standard Class"/>
    <s v="MM-17920"/>
    <s v="Michael Moore"/>
    <x v="0"/>
    <x v="0"/>
    <x v="102"/>
    <x v="14"/>
    <n v="47374"/>
    <x v="2"/>
    <s v="FUR-TA-10004575"/>
    <s v="Furniture"/>
    <s v="Tables"/>
    <x v="309"/>
    <n v="581.96"/>
    <n v="2"/>
    <x v="0"/>
    <n v="104.75279999999999"/>
    <x v="21"/>
    <x v="4"/>
    <x v="0"/>
  </r>
  <r>
    <x v="2908"/>
    <x v="275"/>
    <d v="2016-12-07T00:00:00"/>
    <s v="Standard Class"/>
    <s v="MM-17920"/>
    <s v="Michael Moore"/>
    <x v="0"/>
    <x v="0"/>
    <x v="102"/>
    <x v="14"/>
    <n v="47374"/>
    <x v="2"/>
    <s v="FUR-CH-10004754"/>
    <s v="Furniture"/>
    <s v="Chairs"/>
    <x v="1132"/>
    <n v="29.98"/>
    <n v="1"/>
    <x v="0"/>
    <n v="8.0945999999999998"/>
    <x v="21"/>
    <x v="4"/>
    <x v="0"/>
  </r>
  <r>
    <x v="2909"/>
    <x v="1074"/>
    <d v="2015-07-22T00:00:00"/>
    <s v="Standard Class"/>
    <s v="RF-19735"/>
    <s v="Roland Fjeld"/>
    <x v="0"/>
    <x v="0"/>
    <x v="70"/>
    <x v="1"/>
    <n v="92105"/>
    <x v="1"/>
    <s v="TEC-AC-10003095"/>
    <s v="Technology"/>
    <s v="Accessories"/>
    <x v="1286"/>
    <n v="519.96"/>
    <n v="4"/>
    <x v="0"/>
    <n v="176.78639999999999"/>
    <x v="15"/>
    <x v="7"/>
    <x v="1"/>
  </r>
  <r>
    <x v="2910"/>
    <x v="658"/>
    <d v="2016-07-26T00:00:00"/>
    <s v="Standard Class"/>
    <s v="BP-11290"/>
    <s v="Beth Paige"/>
    <x v="0"/>
    <x v="0"/>
    <x v="3"/>
    <x v="3"/>
    <n v="28027"/>
    <x v="0"/>
    <s v="OFF-LA-10000262"/>
    <s v="Office Supplies"/>
    <s v="Labels"/>
    <x v="941"/>
    <n v="6.2640000000000002"/>
    <n v="3"/>
    <x v="2"/>
    <n v="2.0358000000000001"/>
    <x v="30"/>
    <x v="7"/>
    <x v="0"/>
  </r>
  <r>
    <x v="2910"/>
    <x v="658"/>
    <d v="2016-07-26T00:00:00"/>
    <s v="Standard Class"/>
    <s v="BP-11290"/>
    <s v="Beth Paige"/>
    <x v="0"/>
    <x v="0"/>
    <x v="3"/>
    <x v="3"/>
    <n v="28027"/>
    <x v="0"/>
    <s v="FUR-CH-10002961"/>
    <s v="Furniture"/>
    <s v="Chairs"/>
    <x v="948"/>
    <n v="363.92"/>
    <n v="5"/>
    <x v="2"/>
    <n v="0"/>
    <x v="30"/>
    <x v="7"/>
    <x v="0"/>
  </r>
  <r>
    <x v="2911"/>
    <x v="988"/>
    <d v="2015-06-16T00:00:00"/>
    <s v="Standard Class"/>
    <s v="MJ-17740"/>
    <s v="Max Jones"/>
    <x v="0"/>
    <x v="0"/>
    <x v="100"/>
    <x v="2"/>
    <n v="33178"/>
    <x v="0"/>
    <s v="OFF-BI-10003876"/>
    <s v="Office Supplies"/>
    <s v="Binders"/>
    <x v="1626"/>
    <n v="64.2"/>
    <n v="5"/>
    <x v="6"/>
    <n v="-42.8"/>
    <x v="3"/>
    <x v="1"/>
    <x v="1"/>
  </r>
  <r>
    <x v="2911"/>
    <x v="988"/>
    <d v="2015-06-16T00:00:00"/>
    <s v="Standard Class"/>
    <s v="MJ-17740"/>
    <s v="Max Jones"/>
    <x v="0"/>
    <x v="0"/>
    <x v="100"/>
    <x v="2"/>
    <n v="33178"/>
    <x v="0"/>
    <s v="OFF-BI-10002133"/>
    <s v="Office Supplies"/>
    <s v="Binders"/>
    <x v="1147"/>
    <n v="38.520000000000003"/>
    <n v="3"/>
    <x v="6"/>
    <n v="-26.963999999999999"/>
    <x v="3"/>
    <x v="1"/>
    <x v="1"/>
  </r>
  <r>
    <x v="2911"/>
    <x v="988"/>
    <d v="2015-06-16T00:00:00"/>
    <s v="Standard Class"/>
    <s v="MJ-17740"/>
    <s v="Max Jones"/>
    <x v="0"/>
    <x v="0"/>
    <x v="100"/>
    <x v="2"/>
    <n v="33178"/>
    <x v="0"/>
    <s v="TEC-AC-10004396"/>
    <s v="Technology"/>
    <s v="Accessories"/>
    <x v="1688"/>
    <n v="72.599999999999994"/>
    <n v="5"/>
    <x v="2"/>
    <n v="-8.1675000000000004"/>
    <x v="3"/>
    <x v="1"/>
    <x v="1"/>
  </r>
  <r>
    <x v="2912"/>
    <x v="344"/>
    <d v="2017-12-03T00:00:00"/>
    <s v="Standard Class"/>
    <s v="DO-13645"/>
    <s v="Doug O'Connell"/>
    <x v="0"/>
    <x v="0"/>
    <x v="1"/>
    <x v="1"/>
    <n v="90036"/>
    <x v="1"/>
    <s v="TEC-PH-10004100"/>
    <s v="Technology"/>
    <s v="Phones"/>
    <x v="1752"/>
    <n v="57.567999999999998"/>
    <n v="4"/>
    <x v="2"/>
    <n v="5.7568000000000001"/>
    <x v="8"/>
    <x v="0"/>
    <x v="3"/>
  </r>
  <r>
    <x v="2913"/>
    <x v="1075"/>
    <d v="2015-04-03T00:00:00"/>
    <s v="Standard Class"/>
    <s v="MV-17485"/>
    <s v="Mark Van Huff"/>
    <x v="0"/>
    <x v="0"/>
    <x v="4"/>
    <x v="4"/>
    <n v="98115"/>
    <x v="1"/>
    <s v="OFF-ST-10000636"/>
    <s v="Office Supplies"/>
    <s v="Storage"/>
    <x v="1753"/>
    <n v="83.7"/>
    <n v="5"/>
    <x v="0"/>
    <n v="3.3479999999999999"/>
    <x v="8"/>
    <x v="10"/>
    <x v="1"/>
  </r>
  <r>
    <x v="2914"/>
    <x v="357"/>
    <d v="2015-09-26T00:00:00"/>
    <s v="Second Class"/>
    <s v="MG-17875"/>
    <s v="Michael Grace"/>
    <x v="2"/>
    <x v="0"/>
    <x v="81"/>
    <x v="17"/>
    <n v="22204"/>
    <x v="0"/>
    <s v="OFF-PA-10001972"/>
    <s v="Office Supplies"/>
    <s v="Paper"/>
    <x v="1178"/>
    <n v="32.4"/>
    <n v="5"/>
    <x v="0"/>
    <n v="15.552"/>
    <x v="6"/>
    <x v="8"/>
    <x v="1"/>
  </r>
  <r>
    <x v="2914"/>
    <x v="357"/>
    <d v="2015-09-26T00:00:00"/>
    <s v="Second Class"/>
    <s v="MG-17875"/>
    <s v="Michael Grace"/>
    <x v="2"/>
    <x v="0"/>
    <x v="81"/>
    <x v="17"/>
    <n v="22204"/>
    <x v="0"/>
    <s v="FUR-FU-10002554"/>
    <s v="Furniture"/>
    <s v="Furnishings"/>
    <x v="921"/>
    <n v="47.98"/>
    <n v="2"/>
    <x v="0"/>
    <n v="11.035399999999999"/>
    <x v="6"/>
    <x v="8"/>
    <x v="1"/>
  </r>
  <r>
    <x v="2915"/>
    <x v="972"/>
    <d v="2015-11-21T00:00:00"/>
    <s v="Standard Class"/>
    <s v="BS-11665"/>
    <s v="Brian Stugart"/>
    <x v="0"/>
    <x v="0"/>
    <x v="70"/>
    <x v="1"/>
    <n v="92105"/>
    <x v="1"/>
    <s v="TEC-PH-10003174"/>
    <s v="Technology"/>
    <s v="Phones"/>
    <x v="1754"/>
    <n v="415.96800000000002"/>
    <n v="4"/>
    <x v="2"/>
    <n v="51.996000000000002"/>
    <x v="11"/>
    <x v="0"/>
    <x v="1"/>
  </r>
  <r>
    <x v="2915"/>
    <x v="972"/>
    <d v="2015-11-21T00:00:00"/>
    <s v="Standard Class"/>
    <s v="BS-11665"/>
    <s v="Brian Stugart"/>
    <x v="0"/>
    <x v="0"/>
    <x v="70"/>
    <x v="1"/>
    <n v="92105"/>
    <x v="1"/>
    <s v="OFF-ST-10001418"/>
    <s v="Office Supplies"/>
    <s v="Storage"/>
    <x v="879"/>
    <n v="304.89999999999998"/>
    <n v="5"/>
    <x v="0"/>
    <n v="6.0979999999999999"/>
    <x v="11"/>
    <x v="0"/>
    <x v="1"/>
  </r>
  <r>
    <x v="2915"/>
    <x v="972"/>
    <d v="2015-11-21T00:00:00"/>
    <s v="Standard Class"/>
    <s v="BS-11665"/>
    <s v="Brian Stugart"/>
    <x v="0"/>
    <x v="0"/>
    <x v="70"/>
    <x v="1"/>
    <n v="92105"/>
    <x v="1"/>
    <s v="FUR-FU-10002813"/>
    <s v="Furniture"/>
    <s v="Furnishings"/>
    <x v="1691"/>
    <n v="80.959999999999994"/>
    <n v="4"/>
    <x v="0"/>
    <n v="29.145600000000002"/>
    <x v="11"/>
    <x v="0"/>
    <x v="1"/>
  </r>
  <r>
    <x v="2915"/>
    <x v="972"/>
    <d v="2015-11-21T00:00:00"/>
    <s v="Standard Class"/>
    <s v="BS-11665"/>
    <s v="Brian Stugart"/>
    <x v="0"/>
    <x v="0"/>
    <x v="70"/>
    <x v="1"/>
    <n v="92105"/>
    <x v="1"/>
    <s v="OFF-ST-10000129"/>
    <s v="Office Supplies"/>
    <s v="Storage"/>
    <x v="1655"/>
    <n v="777.21"/>
    <n v="7"/>
    <x v="0"/>
    <n v="54.404699999999998"/>
    <x v="11"/>
    <x v="0"/>
    <x v="1"/>
  </r>
  <r>
    <x v="2915"/>
    <x v="972"/>
    <d v="2015-11-21T00:00:00"/>
    <s v="Standard Class"/>
    <s v="BS-11665"/>
    <s v="Brian Stugart"/>
    <x v="0"/>
    <x v="0"/>
    <x v="70"/>
    <x v="1"/>
    <n v="92105"/>
    <x v="1"/>
    <s v="OFF-PA-10001639"/>
    <s v="Office Supplies"/>
    <s v="Paper"/>
    <x v="981"/>
    <n v="32.4"/>
    <n v="5"/>
    <x v="0"/>
    <n v="15.552"/>
    <x v="11"/>
    <x v="0"/>
    <x v="1"/>
  </r>
  <r>
    <x v="2915"/>
    <x v="972"/>
    <d v="2015-11-21T00:00:00"/>
    <s v="Standard Class"/>
    <s v="BS-11665"/>
    <s v="Brian Stugart"/>
    <x v="0"/>
    <x v="0"/>
    <x v="70"/>
    <x v="1"/>
    <n v="92105"/>
    <x v="1"/>
    <s v="FUR-CH-10001708"/>
    <s v="Furniture"/>
    <s v="Chairs"/>
    <x v="893"/>
    <n v="225.56800000000001"/>
    <n v="2"/>
    <x v="2"/>
    <n v="2.8195999999999999"/>
    <x v="11"/>
    <x v="0"/>
    <x v="1"/>
  </r>
  <r>
    <x v="2915"/>
    <x v="972"/>
    <d v="2015-11-21T00:00:00"/>
    <s v="Standard Class"/>
    <s v="BS-11665"/>
    <s v="Brian Stugart"/>
    <x v="0"/>
    <x v="0"/>
    <x v="70"/>
    <x v="1"/>
    <n v="92105"/>
    <x v="1"/>
    <s v="FUR-FU-10001591"/>
    <s v="Furniture"/>
    <s v="Furnishings"/>
    <x v="1110"/>
    <n v="36.6"/>
    <n v="3"/>
    <x v="0"/>
    <n v="15.372"/>
    <x v="11"/>
    <x v="0"/>
    <x v="1"/>
  </r>
  <r>
    <x v="2916"/>
    <x v="113"/>
    <d v="2015-11-14T00:00:00"/>
    <s v="Standard Class"/>
    <s v="PO-19180"/>
    <s v="Philisse Overcash"/>
    <x v="2"/>
    <x v="0"/>
    <x v="43"/>
    <x v="11"/>
    <n v="55113"/>
    <x v="2"/>
    <s v="OFF-AP-10003849"/>
    <s v="Office Supplies"/>
    <s v="Appliances"/>
    <x v="841"/>
    <n v="715.64"/>
    <n v="2"/>
    <x v="0"/>
    <n v="178.91"/>
    <x v="13"/>
    <x v="0"/>
    <x v="1"/>
  </r>
  <r>
    <x v="2916"/>
    <x v="113"/>
    <d v="2015-11-14T00:00:00"/>
    <s v="Standard Class"/>
    <s v="PO-19180"/>
    <s v="Philisse Overcash"/>
    <x v="2"/>
    <x v="0"/>
    <x v="43"/>
    <x v="11"/>
    <n v="55113"/>
    <x v="2"/>
    <s v="OFF-ST-10000078"/>
    <s v="Office Supplies"/>
    <s v="Storage"/>
    <x v="1227"/>
    <n v="795.51"/>
    <n v="3"/>
    <x v="0"/>
    <n v="143.1918"/>
    <x v="13"/>
    <x v="0"/>
    <x v="1"/>
  </r>
  <r>
    <x v="2916"/>
    <x v="113"/>
    <d v="2015-11-14T00:00:00"/>
    <s v="Standard Class"/>
    <s v="PO-19180"/>
    <s v="Philisse Overcash"/>
    <x v="2"/>
    <x v="0"/>
    <x v="43"/>
    <x v="11"/>
    <n v="55113"/>
    <x v="2"/>
    <s v="TEC-CO-10001571"/>
    <s v="Technology"/>
    <s v="Copiers"/>
    <x v="1563"/>
    <n v="549.99"/>
    <n v="1"/>
    <x v="0"/>
    <n v="274.995"/>
    <x v="13"/>
    <x v="0"/>
    <x v="1"/>
  </r>
  <r>
    <x v="2916"/>
    <x v="113"/>
    <d v="2015-11-14T00:00:00"/>
    <s v="Standard Class"/>
    <s v="PO-19180"/>
    <s v="Philisse Overcash"/>
    <x v="2"/>
    <x v="0"/>
    <x v="43"/>
    <x v="11"/>
    <n v="55113"/>
    <x v="2"/>
    <s v="OFF-BI-10001658"/>
    <s v="Office Supplies"/>
    <s v="Binders"/>
    <x v="444"/>
    <n v="74.760000000000005"/>
    <n v="3"/>
    <x v="0"/>
    <n v="34.389600000000002"/>
    <x v="13"/>
    <x v="0"/>
    <x v="1"/>
  </r>
  <r>
    <x v="2916"/>
    <x v="113"/>
    <d v="2015-11-14T00:00:00"/>
    <s v="Standard Class"/>
    <s v="PO-19180"/>
    <s v="Philisse Overcash"/>
    <x v="2"/>
    <x v="0"/>
    <x v="43"/>
    <x v="11"/>
    <n v="55113"/>
    <x v="2"/>
    <s v="FUR-FU-10004351"/>
    <s v="Furniture"/>
    <s v="Furnishings"/>
    <x v="222"/>
    <n v="29.22"/>
    <n v="3"/>
    <x v="0"/>
    <n v="12.8568"/>
    <x v="13"/>
    <x v="0"/>
    <x v="1"/>
  </r>
  <r>
    <x v="2917"/>
    <x v="1076"/>
    <d v="2014-09-14T00:00:00"/>
    <s v="Standard Class"/>
    <s v="DA-13450"/>
    <s v="Dianna Arnett"/>
    <x v="2"/>
    <x v="0"/>
    <x v="173"/>
    <x v="17"/>
    <n v="23464"/>
    <x v="0"/>
    <s v="OFF-BI-10003314"/>
    <s v="Office Supplies"/>
    <s v="Binders"/>
    <x v="308"/>
    <n v="9.64"/>
    <n v="2"/>
    <x v="0"/>
    <n v="4.7236000000000002"/>
    <x v="13"/>
    <x v="8"/>
    <x v="2"/>
  </r>
  <r>
    <x v="2918"/>
    <x v="1077"/>
    <d v="2015-08-11T00:00:00"/>
    <s v="Standard Class"/>
    <s v="AH-10690"/>
    <s v="Anna Häberlin"/>
    <x v="1"/>
    <x v="0"/>
    <x v="61"/>
    <x v="5"/>
    <n v="75220"/>
    <x v="2"/>
    <s v="OFF-ST-10001505"/>
    <s v="Office Supplies"/>
    <s v="Storage"/>
    <x v="1183"/>
    <n v="33.488"/>
    <n v="7"/>
    <x v="2"/>
    <n v="-1.2558"/>
    <x v="5"/>
    <x v="6"/>
    <x v="1"/>
  </r>
  <r>
    <x v="2918"/>
    <x v="1077"/>
    <d v="2015-08-11T00:00:00"/>
    <s v="Standard Class"/>
    <s v="AH-10690"/>
    <s v="Anna Häberlin"/>
    <x v="1"/>
    <x v="0"/>
    <x v="61"/>
    <x v="5"/>
    <n v="75220"/>
    <x v="2"/>
    <s v="OFF-SU-10003567"/>
    <s v="Office Supplies"/>
    <s v="Supplies"/>
    <x v="1498"/>
    <n v="23.04"/>
    <n v="3"/>
    <x v="2"/>
    <n v="-4.8959999999999999"/>
    <x v="5"/>
    <x v="6"/>
    <x v="1"/>
  </r>
  <r>
    <x v="2918"/>
    <x v="1077"/>
    <d v="2015-08-11T00:00:00"/>
    <s v="Standard Class"/>
    <s v="AH-10690"/>
    <s v="Anna Häberlin"/>
    <x v="1"/>
    <x v="0"/>
    <x v="61"/>
    <x v="5"/>
    <n v="75220"/>
    <x v="2"/>
    <s v="OFF-BI-10002982"/>
    <s v="Office Supplies"/>
    <s v="Binders"/>
    <x v="1267"/>
    <n v="1.3620000000000001"/>
    <n v="1"/>
    <x v="3"/>
    <n v="-2.1791999999999998"/>
    <x v="5"/>
    <x v="6"/>
    <x v="1"/>
  </r>
  <r>
    <x v="2918"/>
    <x v="1077"/>
    <d v="2015-08-11T00:00:00"/>
    <s v="Standard Class"/>
    <s v="AH-10690"/>
    <s v="Anna Häberlin"/>
    <x v="1"/>
    <x v="0"/>
    <x v="61"/>
    <x v="5"/>
    <n v="75220"/>
    <x v="2"/>
    <s v="FUR-FU-10002364"/>
    <s v="Furniture"/>
    <s v="Furnishings"/>
    <x v="1240"/>
    <n v="14.76"/>
    <n v="5"/>
    <x v="7"/>
    <n v="-11.439"/>
    <x v="5"/>
    <x v="6"/>
    <x v="1"/>
  </r>
  <r>
    <x v="2919"/>
    <x v="213"/>
    <d v="2017-09-07T00:00:00"/>
    <s v="Second Class"/>
    <s v="JK-15730"/>
    <s v="Joe Kamberova"/>
    <x v="0"/>
    <x v="0"/>
    <x v="3"/>
    <x v="1"/>
    <n v="94521"/>
    <x v="1"/>
    <s v="FUR-BO-10004218"/>
    <s v="Furniture"/>
    <s v="Bookcases"/>
    <x v="1593"/>
    <n v="239.666"/>
    <n v="2"/>
    <x v="11"/>
    <n v="14.098000000000001"/>
    <x v="21"/>
    <x v="8"/>
    <x v="3"/>
  </r>
  <r>
    <x v="2920"/>
    <x v="549"/>
    <d v="2015-11-08T00:00:00"/>
    <s v="Standard Class"/>
    <s v="MS-17530"/>
    <s v="MaryBeth Skach"/>
    <x v="0"/>
    <x v="0"/>
    <x v="457"/>
    <x v="36"/>
    <n v="72032"/>
    <x v="0"/>
    <s v="FUR-TA-10002530"/>
    <s v="Furniture"/>
    <s v="Tables"/>
    <x v="992"/>
    <n v="301.95999999999998"/>
    <n v="2"/>
    <x v="0"/>
    <n v="45.293999999999997"/>
    <x v="26"/>
    <x v="0"/>
    <x v="1"/>
  </r>
  <r>
    <x v="2921"/>
    <x v="1078"/>
    <d v="2015-05-04T00:00:00"/>
    <s v="Second Class"/>
    <s v="JK-15640"/>
    <s v="Jim Kriz"/>
    <x v="2"/>
    <x v="0"/>
    <x v="10"/>
    <x v="9"/>
    <n v="19120"/>
    <x v="3"/>
    <s v="OFF-PA-10001526"/>
    <s v="Office Supplies"/>
    <s v="Paper"/>
    <x v="1039"/>
    <n v="7.968"/>
    <n v="2"/>
    <x v="2"/>
    <n v="2.8883999999999999"/>
    <x v="25"/>
    <x v="3"/>
    <x v="1"/>
  </r>
  <r>
    <x v="2922"/>
    <x v="766"/>
    <d v="2016-05-04T00:00:00"/>
    <s v="Second Class"/>
    <s v="CM-12235"/>
    <s v="Chris McAfee"/>
    <x v="0"/>
    <x v="0"/>
    <x v="290"/>
    <x v="36"/>
    <n v="72209"/>
    <x v="0"/>
    <s v="OFF-PA-10001497"/>
    <s v="Office Supplies"/>
    <s v="Paper"/>
    <x v="1755"/>
    <n v="109.92"/>
    <n v="2"/>
    <x v="0"/>
    <n v="53.860799999999998"/>
    <x v="26"/>
    <x v="5"/>
    <x v="0"/>
  </r>
  <r>
    <x v="2922"/>
    <x v="766"/>
    <d v="2016-05-04T00:00:00"/>
    <s v="Second Class"/>
    <s v="CM-12235"/>
    <s v="Chris McAfee"/>
    <x v="0"/>
    <x v="0"/>
    <x v="290"/>
    <x v="36"/>
    <n v="72209"/>
    <x v="0"/>
    <s v="OFF-PA-10003936"/>
    <s v="Office Supplies"/>
    <s v="Paper"/>
    <x v="1292"/>
    <n v="19.440000000000001"/>
    <n v="3"/>
    <x v="0"/>
    <n v="9.3312000000000008"/>
    <x v="26"/>
    <x v="5"/>
    <x v="0"/>
  </r>
  <r>
    <x v="2922"/>
    <x v="766"/>
    <d v="2016-05-04T00:00:00"/>
    <s v="Second Class"/>
    <s v="CM-12235"/>
    <s v="Chris McAfee"/>
    <x v="0"/>
    <x v="0"/>
    <x v="290"/>
    <x v="36"/>
    <n v="72209"/>
    <x v="0"/>
    <s v="OFF-AR-10000716"/>
    <s v="Office Supplies"/>
    <s v="Art"/>
    <x v="794"/>
    <n v="11.16"/>
    <n v="2"/>
    <x v="0"/>
    <n v="4.3524000000000003"/>
    <x v="26"/>
    <x v="5"/>
    <x v="0"/>
  </r>
  <r>
    <x v="2923"/>
    <x v="79"/>
    <d v="2014-08-07T00:00:00"/>
    <s v="Second Class"/>
    <s v="RS-19420"/>
    <s v="Ricardo Sperren"/>
    <x v="1"/>
    <x v="0"/>
    <x v="255"/>
    <x v="29"/>
    <n v="6450"/>
    <x v="3"/>
    <s v="OFF-AP-10002765"/>
    <s v="Office Supplies"/>
    <s v="Appliances"/>
    <x v="1261"/>
    <n v="79.47"/>
    <n v="3"/>
    <x v="0"/>
    <n v="22.2516"/>
    <x v="5"/>
    <x v="6"/>
    <x v="2"/>
  </r>
  <r>
    <x v="2923"/>
    <x v="79"/>
    <d v="2014-08-07T00:00:00"/>
    <s v="Second Class"/>
    <s v="RS-19420"/>
    <s v="Ricardo Sperren"/>
    <x v="1"/>
    <x v="0"/>
    <x v="255"/>
    <x v="29"/>
    <n v="6450"/>
    <x v="3"/>
    <s v="OFF-AR-10004165"/>
    <s v="Office Supplies"/>
    <s v="Art"/>
    <x v="1597"/>
    <n v="4.5599999999999996"/>
    <n v="2"/>
    <x v="0"/>
    <n v="2.0064000000000002"/>
    <x v="5"/>
    <x v="6"/>
    <x v="2"/>
  </r>
  <r>
    <x v="2923"/>
    <x v="79"/>
    <d v="2014-08-07T00:00:00"/>
    <s v="Second Class"/>
    <s v="RS-19420"/>
    <s v="Ricardo Sperren"/>
    <x v="1"/>
    <x v="0"/>
    <x v="255"/>
    <x v="29"/>
    <n v="6450"/>
    <x v="3"/>
    <s v="FUR-CH-10002335"/>
    <s v="Furniture"/>
    <s v="Chairs"/>
    <x v="629"/>
    <n v="1133.3499999999999"/>
    <n v="5"/>
    <x v="0"/>
    <n v="294.67099999999999"/>
    <x v="5"/>
    <x v="6"/>
    <x v="2"/>
  </r>
  <r>
    <x v="2924"/>
    <x v="810"/>
    <d v="2016-01-08T00:00:00"/>
    <s v="Standard Class"/>
    <s v="BP-11185"/>
    <s v="Ben Peterman"/>
    <x v="1"/>
    <x v="0"/>
    <x v="10"/>
    <x v="9"/>
    <n v="19143"/>
    <x v="3"/>
    <s v="OFF-AR-10004078"/>
    <s v="Office Supplies"/>
    <s v="Art"/>
    <x v="512"/>
    <n v="4.6719999999999997"/>
    <n v="1"/>
    <x v="2"/>
    <n v="0.58399999999999996"/>
    <x v="18"/>
    <x v="9"/>
    <x v="0"/>
  </r>
  <r>
    <x v="2924"/>
    <x v="810"/>
    <d v="2016-01-08T00:00:00"/>
    <s v="Standard Class"/>
    <s v="BP-11185"/>
    <s v="Ben Peterman"/>
    <x v="1"/>
    <x v="0"/>
    <x v="10"/>
    <x v="9"/>
    <n v="19143"/>
    <x v="3"/>
    <s v="OFF-BI-10002026"/>
    <s v="Office Supplies"/>
    <s v="Binders"/>
    <x v="912"/>
    <n v="104.58"/>
    <n v="6"/>
    <x v="6"/>
    <n v="-80.177999999999997"/>
    <x v="18"/>
    <x v="9"/>
    <x v="0"/>
  </r>
  <r>
    <x v="2925"/>
    <x v="77"/>
    <d v="2016-11-12T00:00:00"/>
    <s v="Standard Class"/>
    <s v="MA-17995"/>
    <s v="Michelle Arnett"/>
    <x v="2"/>
    <x v="0"/>
    <x v="458"/>
    <x v="47"/>
    <n v="82001"/>
    <x v="1"/>
    <s v="FUR-CH-10001215"/>
    <s v="Furniture"/>
    <s v="Chairs"/>
    <x v="445"/>
    <n v="1603.136"/>
    <n v="4"/>
    <x v="2"/>
    <n v="100.196"/>
    <x v="29"/>
    <x v="0"/>
    <x v="0"/>
  </r>
  <r>
    <x v="2926"/>
    <x v="403"/>
    <d v="2016-06-14T00:00:00"/>
    <s v="Same Day"/>
    <s v="EB-13705"/>
    <s v="Ed Braxton"/>
    <x v="1"/>
    <x v="0"/>
    <x v="125"/>
    <x v="1"/>
    <n v="92804"/>
    <x v="1"/>
    <s v="FUR-TA-10001771"/>
    <s v="Furniture"/>
    <s v="Tables"/>
    <x v="1733"/>
    <n v="1293.4880000000001"/>
    <n v="7"/>
    <x v="2"/>
    <n v="80.843000000000004"/>
    <x v="19"/>
    <x v="1"/>
    <x v="0"/>
  </r>
  <r>
    <x v="2927"/>
    <x v="446"/>
    <d v="2016-09-28T00:00:00"/>
    <s v="Standard Class"/>
    <s v="RD-19900"/>
    <s v="Ruben Dartt"/>
    <x v="0"/>
    <x v="0"/>
    <x v="41"/>
    <x v="14"/>
    <n v="47401"/>
    <x v="2"/>
    <s v="FUR-FU-10004006"/>
    <s v="Furniture"/>
    <s v="Furnishings"/>
    <x v="101"/>
    <n v="127.95"/>
    <n v="3"/>
    <x v="0"/>
    <n v="21.7515"/>
    <x v="16"/>
    <x v="8"/>
    <x v="0"/>
  </r>
  <r>
    <x v="2928"/>
    <x v="983"/>
    <d v="2017-04-03T00:00:00"/>
    <s v="Standard Class"/>
    <s v="ME-17320"/>
    <s v="Maria Etezadi"/>
    <x v="2"/>
    <x v="0"/>
    <x v="38"/>
    <x v="32"/>
    <n v="31907"/>
    <x v="0"/>
    <s v="OFF-ST-10003282"/>
    <s v="Office Supplies"/>
    <s v="Storage"/>
    <x v="42"/>
    <n v="59.76"/>
    <n v="1"/>
    <x v="0"/>
    <n v="16.732800000000001"/>
    <x v="17"/>
    <x v="10"/>
    <x v="3"/>
  </r>
  <r>
    <x v="2929"/>
    <x v="400"/>
    <d v="2017-06-04T00:00:00"/>
    <s v="Same Day"/>
    <s v="EH-14005"/>
    <s v="Erica Hernandez"/>
    <x v="2"/>
    <x v="0"/>
    <x v="186"/>
    <x v="36"/>
    <n v="72401"/>
    <x v="0"/>
    <s v="OFF-BI-10002353"/>
    <s v="Office Supplies"/>
    <s v="Binders"/>
    <x v="1077"/>
    <n v="108.08"/>
    <n v="7"/>
    <x v="0"/>
    <n v="54.04"/>
    <x v="18"/>
    <x v="1"/>
    <x v="3"/>
  </r>
  <r>
    <x v="2929"/>
    <x v="400"/>
    <d v="2017-06-04T00:00:00"/>
    <s v="Same Day"/>
    <s v="EH-14005"/>
    <s v="Erica Hernandez"/>
    <x v="2"/>
    <x v="0"/>
    <x v="186"/>
    <x v="36"/>
    <n v="72401"/>
    <x v="0"/>
    <s v="OFF-BI-10004141"/>
    <s v="Office Supplies"/>
    <s v="Binders"/>
    <x v="1296"/>
    <n v="9.5399999999999991"/>
    <n v="3"/>
    <x v="0"/>
    <n v="4.3883999999999999"/>
    <x v="18"/>
    <x v="1"/>
    <x v="3"/>
  </r>
  <r>
    <x v="2930"/>
    <x v="1003"/>
    <d v="2015-04-09T00:00:00"/>
    <s v="First Class"/>
    <s v="FM-14290"/>
    <s v="Frank Merwin"/>
    <x v="2"/>
    <x v="0"/>
    <x v="10"/>
    <x v="9"/>
    <n v="19140"/>
    <x v="3"/>
    <s v="OFF-AR-10001954"/>
    <s v="Office Supplies"/>
    <s v="Art"/>
    <x v="563"/>
    <n v="11.736000000000001"/>
    <n v="3"/>
    <x v="2"/>
    <n v="1.0268999999999999"/>
    <x v="29"/>
    <x v="3"/>
    <x v="1"/>
  </r>
  <r>
    <x v="2931"/>
    <x v="371"/>
    <d v="2014-05-26T00:00:00"/>
    <s v="Standard Class"/>
    <s v="FG-14260"/>
    <s v="Frank Gastineau"/>
    <x v="2"/>
    <x v="0"/>
    <x v="104"/>
    <x v="31"/>
    <n v="1841"/>
    <x v="3"/>
    <s v="OFF-BI-10001071"/>
    <s v="Office Supplies"/>
    <s v="Binders"/>
    <x v="669"/>
    <n v="447.86"/>
    <n v="7"/>
    <x v="0"/>
    <n v="219.45140000000001"/>
    <x v="30"/>
    <x v="5"/>
    <x v="2"/>
  </r>
  <r>
    <x v="2931"/>
    <x v="371"/>
    <d v="2014-05-26T00:00:00"/>
    <s v="Standard Class"/>
    <s v="FG-14260"/>
    <s v="Frank Gastineau"/>
    <x v="2"/>
    <x v="0"/>
    <x v="104"/>
    <x v="31"/>
    <n v="1841"/>
    <x v="3"/>
    <s v="OFF-PA-10003022"/>
    <s v="Office Supplies"/>
    <s v="Paper"/>
    <x v="1653"/>
    <n v="17.940000000000001"/>
    <n v="3"/>
    <x v="0"/>
    <n v="8.7905999999999995"/>
    <x v="30"/>
    <x v="5"/>
    <x v="2"/>
  </r>
  <r>
    <x v="2931"/>
    <x v="371"/>
    <d v="2014-05-26T00:00:00"/>
    <s v="Standard Class"/>
    <s v="FG-14260"/>
    <s v="Frank Gastineau"/>
    <x v="2"/>
    <x v="0"/>
    <x v="104"/>
    <x v="31"/>
    <n v="1841"/>
    <x v="3"/>
    <s v="OFF-AP-10001293"/>
    <s v="Office Supplies"/>
    <s v="Appliances"/>
    <x v="1346"/>
    <n v="245.88"/>
    <n v="6"/>
    <x v="0"/>
    <n v="68.846400000000003"/>
    <x v="30"/>
    <x v="5"/>
    <x v="2"/>
  </r>
  <r>
    <x v="2932"/>
    <x v="64"/>
    <d v="2016-09-11T00:00:00"/>
    <s v="Standard Class"/>
    <s v="MV-17485"/>
    <s v="Mark Van Huff"/>
    <x v="0"/>
    <x v="0"/>
    <x v="20"/>
    <x v="15"/>
    <n v="10011"/>
    <x v="3"/>
    <s v="OFF-PA-10001815"/>
    <s v="Office Supplies"/>
    <s v="Paper"/>
    <x v="1402"/>
    <n v="192.16"/>
    <n v="4"/>
    <x v="0"/>
    <n v="92.236800000000002"/>
    <x v="5"/>
    <x v="8"/>
    <x v="0"/>
  </r>
  <r>
    <x v="2933"/>
    <x v="31"/>
    <d v="2016-09-22T00:00:00"/>
    <s v="Standard Class"/>
    <s v="JW-15220"/>
    <s v="Jane Waco"/>
    <x v="1"/>
    <x v="0"/>
    <x v="70"/>
    <x v="1"/>
    <n v="92105"/>
    <x v="1"/>
    <s v="FUR-CH-10001215"/>
    <s v="Furniture"/>
    <s v="Chairs"/>
    <x v="445"/>
    <n v="801.56799999999998"/>
    <n v="2"/>
    <x v="2"/>
    <n v="50.097999999999999"/>
    <x v="15"/>
    <x v="8"/>
    <x v="0"/>
  </r>
  <r>
    <x v="2933"/>
    <x v="31"/>
    <d v="2016-09-22T00:00:00"/>
    <s v="Standard Class"/>
    <s v="JW-15220"/>
    <s v="Jane Waco"/>
    <x v="1"/>
    <x v="0"/>
    <x v="70"/>
    <x v="1"/>
    <n v="92105"/>
    <x v="1"/>
    <s v="OFF-PA-10000100"/>
    <s v="Office Supplies"/>
    <s v="Paper"/>
    <x v="833"/>
    <n v="368.91"/>
    <n v="9"/>
    <x v="0"/>
    <n v="180.76589999999999"/>
    <x v="15"/>
    <x v="8"/>
    <x v="0"/>
  </r>
  <r>
    <x v="2933"/>
    <x v="31"/>
    <d v="2016-09-22T00:00:00"/>
    <s v="Standard Class"/>
    <s v="JW-15220"/>
    <s v="Jane Waco"/>
    <x v="1"/>
    <x v="0"/>
    <x v="70"/>
    <x v="1"/>
    <n v="92105"/>
    <x v="1"/>
    <s v="FUR-CH-10002880"/>
    <s v="Furniture"/>
    <s v="Chairs"/>
    <x v="809"/>
    <n v="885.52800000000002"/>
    <n v="9"/>
    <x v="2"/>
    <n v="-99.621899999999997"/>
    <x v="15"/>
    <x v="8"/>
    <x v="0"/>
  </r>
  <r>
    <x v="2934"/>
    <x v="69"/>
    <d v="2016-03-15T00:00:00"/>
    <s v="Second Class"/>
    <s v="EH-13765"/>
    <s v="Edward Hooks"/>
    <x v="1"/>
    <x v="0"/>
    <x v="8"/>
    <x v="1"/>
    <n v="94109"/>
    <x v="1"/>
    <s v="FUR-FU-10004712"/>
    <s v="Furniture"/>
    <s v="Furnishings"/>
    <x v="376"/>
    <n v="28.28"/>
    <n v="2"/>
    <x v="0"/>
    <n v="7.3528000000000002"/>
    <x v="7"/>
    <x v="10"/>
    <x v="0"/>
  </r>
  <r>
    <x v="2934"/>
    <x v="69"/>
    <d v="2016-03-15T00:00:00"/>
    <s v="Second Class"/>
    <s v="EH-13765"/>
    <s v="Edward Hooks"/>
    <x v="1"/>
    <x v="0"/>
    <x v="8"/>
    <x v="1"/>
    <n v="94109"/>
    <x v="1"/>
    <s v="OFF-SU-10000151"/>
    <s v="Office Supplies"/>
    <s v="Supplies"/>
    <x v="1345"/>
    <n v="4912.59"/>
    <n v="3"/>
    <x v="0"/>
    <n v="196.50360000000001"/>
    <x v="7"/>
    <x v="10"/>
    <x v="0"/>
  </r>
  <r>
    <x v="2935"/>
    <x v="1079"/>
    <d v="2014-10-17T00:00:00"/>
    <s v="Same Day"/>
    <s v="LS-17245"/>
    <s v="Lynn Smith"/>
    <x v="0"/>
    <x v="0"/>
    <x v="8"/>
    <x v="1"/>
    <n v="94110"/>
    <x v="1"/>
    <s v="OFF-BI-10000136"/>
    <s v="Office Supplies"/>
    <s v="Binders"/>
    <x v="945"/>
    <n v="14.352"/>
    <n v="3"/>
    <x v="2"/>
    <n v="5.0232000000000001"/>
    <x v="9"/>
    <x v="2"/>
    <x v="2"/>
  </r>
  <r>
    <x v="2935"/>
    <x v="1079"/>
    <d v="2014-10-17T00:00:00"/>
    <s v="Same Day"/>
    <s v="LS-17245"/>
    <s v="Lynn Smith"/>
    <x v="0"/>
    <x v="0"/>
    <x v="8"/>
    <x v="1"/>
    <n v="94110"/>
    <x v="1"/>
    <s v="TEC-AC-10003610"/>
    <s v="Technology"/>
    <s v="Accessories"/>
    <x v="603"/>
    <n v="179.97"/>
    <n v="3"/>
    <x v="0"/>
    <n v="86.385599999999997"/>
    <x v="9"/>
    <x v="2"/>
    <x v="2"/>
  </r>
  <r>
    <x v="2936"/>
    <x v="1048"/>
    <d v="2017-10-11T00:00:00"/>
    <s v="First Class"/>
    <s v="BP-11050"/>
    <s v="Barry Pond"/>
    <x v="1"/>
    <x v="0"/>
    <x v="395"/>
    <x v="34"/>
    <n v="2920"/>
    <x v="3"/>
    <s v="OFF-ST-10001837"/>
    <s v="Office Supplies"/>
    <s v="Storage"/>
    <x v="1340"/>
    <n v="42.76"/>
    <n v="1"/>
    <x v="0"/>
    <n v="11.117599999999999"/>
    <x v="0"/>
    <x v="2"/>
    <x v="3"/>
  </r>
  <r>
    <x v="2937"/>
    <x v="820"/>
    <d v="2015-05-12T00:00:00"/>
    <s v="Standard Class"/>
    <s v="CC-12220"/>
    <s v="Chris Cortes"/>
    <x v="0"/>
    <x v="0"/>
    <x v="459"/>
    <x v="0"/>
    <n v="42301"/>
    <x v="0"/>
    <s v="OFF-PA-10001952"/>
    <s v="Office Supplies"/>
    <s v="Paper"/>
    <x v="1756"/>
    <n v="45.68"/>
    <n v="2"/>
    <x v="0"/>
    <n v="21.012799999999999"/>
    <x v="29"/>
    <x v="5"/>
    <x v="1"/>
  </r>
  <r>
    <x v="2938"/>
    <x v="167"/>
    <d v="2016-04-17T00:00:00"/>
    <s v="First Class"/>
    <s v="JM-15580"/>
    <s v="Jill Matthias"/>
    <x v="0"/>
    <x v="0"/>
    <x v="248"/>
    <x v="39"/>
    <n v="21215"/>
    <x v="3"/>
    <s v="OFF-BI-10002414"/>
    <s v="Office Supplies"/>
    <s v="Binders"/>
    <x v="1085"/>
    <n v="25.06"/>
    <n v="2"/>
    <x v="0"/>
    <n v="11.7782"/>
    <x v="19"/>
    <x v="3"/>
    <x v="0"/>
  </r>
  <r>
    <x v="2939"/>
    <x v="831"/>
    <d v="2016-11-26T00:00:00"/>
    <s v="Standard Class"/>
    <s v="RD-19720"/>
    <s v="Roger Demir"/>
    <x v="0"/>
    <x v="0"/>
    <x v="22"/>
    <x v="10"/>
    <n v="60610"/>
    <x v="2"/>
    <s v="OFF-PA-10001790"/>
    <s v="Office Supplies"/>
    <s v="Paper"/>
    <x v="694"/>
    <n v="38.432000000000002"/>
    <n v="1"/>
    <x v="2"/>
    <n v="13.4512"/>
    <x v="30"/>
    <x v="0"/>
    <x v="0"/>
  </r>
  <r>
    <x v="2939"/>
    <x v="831"/>
    <d v="2016-11-26T00:00:00"/>
    <s v="Standard Class"/>
    <s v="RD-19720"/>
    <s v="Roger Demir"/>
    <x v="0"/>
    <x v="0"/>
    <x v="22"/>
    <x v="10"/>
    <n v="60610"/>
    <x v="2"/>
    <s v="OFF-ST-10001590"/>
    <s v="Office Supplies"/>
    <s v="Storage"/>
    <x v="147"/>
    <n v="21.568000000000001"/>
    <n v="2"/>
    <x v="2"/>
    <n v="1.6175999999999999"/>
    <x v="30"/>
    <x v="0"/>
    <x v="0"/>
  </r>
  <r>
    <x v="2939"/>
    <x v="831"/>
    <d v="2016-11-26T00:00:00"/>
    <s v="Standard Class"/>
    <s v="RD-19720"/>
    <s v="Roger Demir"/>
    <x v="0"/>
    <x v="0"/>
    <x v="22"/>
    <x v="10"/>
    <n v="60610"/>
    <x v="2"/>
    <s v="TEC-AC-10003657"/>
    <s v="Technology"/>
    <s v="Accessories"/>
    <x v="152"/>
    <n v="81.575999999999993"/>
    <n v="3"/>
    <x v="2"/>
    <n v="2.0394000000000001"/>
    <x v="30"/>
    <x v="0"/>
    <x v="0"/>
  </r>
  <r>
    <x v="2940"/>
    <x v="18"/>
    <d v="2017-09-14T00:00:00"/>
    <s v="Standard Class"/>
    <s v="SS-20410"/>
    <s v="Shahid Shariari"/>
    <x v="0"/>
    <x v="0"/>
    <x v="118"/>
    <x v="32"/>
    <n v="30318"/>
    <x v="0"/>
    <s v="OFF-BI-10004876"/>
    <s v="Office Supplies"/>
    <s v="Binders"/>
    <x v="986"/>
    <n v="2.78"/>
    <n v="1"/>
    <x v="0"/>
    <n v="1.3622000000000001"/>
    <x v="13"/>
    <x v="8"/>
    <x v="3"/>
  </r>
  <r>
    <x v="2941"/>
    <x v="428"/>
    <d v="2017-09-14T00:00:00"/>
    <s v="Standard Class"/>
    <s v="KD-16495"/>
    <s v="Keith Dawkins"/>
    <x v="1"/>
    <x v="0"/>
    <x v="1"/>
    <x v="1"/>
    <n v="90036"/>
    <x v="1"/>
    <s v="OFF-ST-10003123"/>
    <s v="Office Supplies"/>
    <s v="Storage"/>
    <x v="1277"/>
    <n v="99.87"/>
    <n v="3"/>
    <x v="0"/>
    <n v="23.968800000000002"/>
    <x v="3"/>
    <x v="8"/>
    <x v="3"/>
  </r>
  <r>
    <x v="2942"/>
    <x v="301"/>
    <d v="2014-11-08T00:00:00"/>
    <s v="Standard Class"/>
    <s v="PL-18925"/>
    <s v="Paul Lucas"/>
    <x v="2"/>
    <x v="0"/>
    <x v="1"/>
    <x v="1"/>
    <n v="90049"/>
    <x v="1"/>
    <s v="OFF-LA-10003498"/>
    <s v="Office Supplies"/>
    <s v="Labels"/>
    <x v="1749"/>
    <n v="44.4"/>
    <n v="3"/>
    <x v="0"/>
    <n v="22.2"/>
    <x v="26"/>
    <x v="0"/>
    <x v="2"/>
  </r>
  <r>
    <x v="2942"/>
    <x v="301"/>
    <d v="2014-11-08T00:00:00"/>
    <s v="Standard Class"/>
    <s v="PL-18925"/>
    <s v="Paul Lucas"/>
    <x v="2"/>
    <x v="0"/>
    <x v="1"/>
    <x v="1"/>
    <n v="90049"/>
    <x v="1"/>
    <s v="OFF-PA-10004947"/>
    <s v="Office Supplies"/>
    <s v="Paper"/>
    <x v="33"/>
    <n v="21.4"/>
    <n v="5"/>
    <x v="0"/>
    <n v="9.6300000000000008"/>
    <x v="26"/>
    <x v="0"/>
    <x v="2"/>
  </r>
  <r>
    <x v="2943"/>
    <x v="1015"/>
    <d v="2016-04-09T00:00:00"/>
    <s v="Standard Class"/>
    <s v="ZD-21925"/>
    <s v="Zuschuss Donatelli"/>
    <x v="0"/>
    <x v="0"/>
    <x v="102"/>
    <x v="14"/>
    <n v="47374"/>
    <x v="2"/>
    <s v="FUR-FU-10003799"/>
    <s v="Furniture"/>
    <s v="Furnishings"/>
    <x v="90"/>
    <n v="71.12"/>
    <n v="4"/>
    <x v="0"/>
    <n v="22.0472"/>
    <x v="21"/>
    <x v="3"/>
    <x v="0"/>
  </r>
  <r>
    <x v="2943"/>
    <x v="1015"/>
    <d v="2016-04-09T00:00:00"/>
    <s v="Standard Class"/>
    <s v="ZD-21925"/>
    <s v="Zuschuss Donatelli"/>
    <x v="0"/>
    <x v="0"/>
    <x v="102"/>
    <x v="14"/>
    <n v="47374"/>
    <x v="2"/>
    <s v="TEC-PH-10000673"/>
    <s v="Technology"/>
    <s v="Phones"/>
    <x v="1405"/>
    <n v="259.95999999999998"/>
    <n v="4"/>
    <x v="0"/>
    <n v="124.7808"/>
    <x v="21"/>
    <x v="3"/>
    <x v="0"/>
  </r>
  <r>
    <x v="2944"/>
    <x v="602"/>
    <d v="2017-01-16T00:00:00"/>
    <s v="Standard Class"/>
    <s v="LS-16945"/>
    <s v="Linda Southworth"/>
    <x v="1"/>
    <x v="0"/>
    <x v="8"/>
    <x v="1"/>
    <n v="94110"/>
    <x v="1"/>
    <s v="OFF-EN-10002621"/>
    <s v="Office Supplies"/>
    <s v="Envelopes"/>
    <x v="153"/>
    <n v="9.7799999999999994"/>
    <n v="1"/>
    <x v="0"/>
    <n v="4.8899999999999997"/>
    <x v="1"/>
    <x v="9"/>
    <x v="3"/>
  </r>
  <r>
    <x v="2945"/>
    <x v="312"/>
    <d v="2015-11-24T00:00:00"/>
    <s v="Standard Class"/>
    <s v="PB-18805"/>
    <s v="Patrick Bzostek"/>
    <x v="2"/>
    <x v="0"/>
    <x v="8"/>
    <x v="1"/>
    <n v="94122"/>
    <x v="1"/>
    <s v="OFF-BI-10004528"/>
    <s v="Office Supplies"/>
    <s v="Binders"/>
    <x v="473"/>
    <n v="24.192"/>
    <n v="9"/>
    <x v="2"/>
    <n v="7.56"/>
    <x v="14"/>
    <x v="0"/>
    <x v="1"/>
  </r>
  <r>
    <x v="2946"/>
    <x v="581"/>
    <d v="2016-12-02T00:00:00"/>
    <s v="Standard Class"/>
    <s v="PC-18745"/>
    <s v="Pamela Coakley"/>
    <x v="1"/>
    <x v="0"/>
    <x v="58"/>
    <x v="30"/>
    <n v="7090"/>
    <x v="3"/>
    <s v="FUR-FU-10001889"/>
    <s v="Furniture"/>
    <s v="Furnishings"/>
    <x v="1158"/>
    <n v="31.56"/>
    <n v="3"/>
    <x v="0"/>
    <n v="10.4148"/>
    <x v="8"/>
    <x v="0"/>
    <x v="0"/>
  </r>
  <r>
    <x v="2947"/>
    <x v="44"/>
    <d v="2017-11-06T00:00:00"/>
    <s v="Same Day"/>
    <s v="FM-14290"/>
    <s v="Frank Merwin"/>
    <x v="2"/>
    <x v="0"/>
    <x v="8"/>
    <x v="1"/>
    <n v="94122"/>
    <x v="1"/>
    <s v="OFF-PA-10000157"/>
    <s v="Office Supplies"/>
    <s v="Paper"/>
    <x v="369"/>
    <n v="59.94"/>
    <n v="3"/>
    <x v="0"/>
    <n v="28.171800000000001"/>
    <x v="24"/>
    <x v="0"/>
    <x v="3"/>
  </r>
  <r>
    <x v="2947"/>
    <x v="44"/>
    <d v="2017-11-06T00:00:00"/>
    <s v="Same Day"/>
    <s v="FM-14290"/>
    <s v="Frank Merwin"/>
    <x v="2"/>
    <x v="0"/>
    <x v="8"/>
    <x v="1"/>
    <n v="94122"/>
    <x v="1"/>
    <s v="OFF-PA-10002764"/>
    <s v="Office Supplies"/>
    <s v="Paper"/>
    <x v="33"/>
    <n v="45.36"/>
    <n v="4"/>
    <x v="0"/>
    <n v="22.226400000000002"/>
    <x v="24"/>
    <x v="0"/>
    <x v="3"/>
  </r>
  <r>
    <x v="2947"/>
    <x v="44"/>
    <d v="2017-11-06T00:00:00"/>
    <s v="Same Day"/>
    <s v="FM-14290"/>
    <s v="Frank Merwin"/>
    <x v="2"/>
    <x v="0"/>
    <x v="8"/>
    <x v="1"/>
    <n v="94122"/>
    <x v="1"/>
    <s v="OFF-PA-10000143"/>
    <s v="Office Supplies"/>
    <s v="Paper"/>
    <x v="1701"/>
    <n v="26.4"/>
    <n v="5"/>
    <x v="0"/>
    <n v="12.672000000000001"/>
    <x v="24"/>
    <x v="0"/>
    <x v="3"/>
  </r>
  <r>
    <x v="2947"/>
    <x v="44"/>
    <d v="2017-11-06T00:00:00"/>
    <s v="Same Day"/>
    <s v="FM-14290"/>
    <s v="Frank Merwin"/>
    <x v="2"/>
    <x v="0"/>
    <x v="8"/>
    <x v="1"/>
    <n v="94122"/>
    <x v="1"/>
    <s v="OFF-LA-10000414"/>
    <s v="Office Supplies"/>
    <s v="Labels"/>
    <x v="1643"/>
    <n v="41.4"/>
    <n v="4"/>
    <x v="0"/>
    <n v="19.872"/>
    <x v="24"/>
    <x v="0"/>
    <x v="3"/>
  </r>
  <r>
    <x v="2947"/>
    <x v="44"/>
    <d v="2017-11-06T00:00:00"/>
    <s v="Same Day"/>
    <s v="FM-14290"/>
    <s v="Frank Merwin"/>
    <x v="2"/>
    <x v="0"/>
    <x v="8"/>
    <x v="1"/>
    <n v="94122"/>
    <x v="1"/>
    <s v="TEC-AC-10003441"/>
    <s v="Technology"/>
    <s v="Accessories"/>
    <x v="658"/>
    <n v="16.95"/>
    <n v="1"/>
    <x v="0"/>
    <n v="1.0169999999999999"/>
    <x v="24"/>
    <x v="0"/>
    <x v="3"/>
  </r>
  <r>
    <x v="2948"/>
    <x v="499"/>
    <d v="2016-12-07T00:00:00"/>
    <s v="Standard Class"/>
    <s v="KD-16495"/>
    <s v="Keith Dawkins"/>
    <x v="1"/>
    <x v="0"/>
    <x v="49"/>
    <x v="1"/>
    <n v="95123"/>
    <x v="1"/>
    <s v="OFF-BI-10002353"/>
    <s v="Office Supplies"/>
    <s v="Binders"/>
    <x v="1077"/>
    <n v="24.704000000000001"/>
    <n v="2"/>
    <x v="2"/>
    <n v="9.2639999999999993"/>
    <x v="28"/>
    <x v="4"/>
    <x v="0"/>
  </r>
  <r>
    <x v="2948"/>
    <x v="499"/>
    <d v="2016-12-07T00:00:00"/>
    <s v="Standard Class"/>
    <s v="KD-16495"/>
    <s v="Keith Dawkins"/>
    <x v="1"/>
    <x v="0"/>
    <x v="49"/>
    <x v="1"/>
    <n v="95123"/>
    <x v="1"/>
    <s v="OFF-AP-10001303"/>
    <s v="Office Supplies"/>
    <s v="Appliances"/>
    <x v="934"/>
    <n v="59.7"/>
    <n v="3"/>
    <x v="0"/>
    <n v="26.864999999999998"/>
    <x v="28"/>
    <x v="4"/>
    <x v="0"/>
  </r>
  <r>
    <x v="2948"/>
    <x v="499"/>
    <d v="2016-12-07T00:00:00"/>
    <s v="Standard Class"/>
    <s v="KD-16495"/>
    <s v="Keith Dawkins"/>
    <x v="1"/>
    <x v="0"/>
    <x v="49"/>
    <x v="1"/>
    <n v="95123"/>
    <x v="1"/>
    <s v="FUR-FU-10003026"/>
    <s v="Furniture"/>
    <s v="Furnishings"/>
    <x v="1564"/>
    <n v="14.52"/>
    <n v="3"/>
    <x v="0"/>
    <n v="5.6627999999999998"/>
    <x v="28"/>
    <x v="4"/>
    <x v="0"/>
  </r>
  <r>
    <x v="2948"/>
    <x v="499"/>
    <d v="2016-12-07T00:00:00"/>
    <s v="Standard Class"/>
    <s v="KD-16495"/>
    <s v="Keith Dawkins"/>
    <x v="1"/>
    <x v="0"/>
    <x v="49"/>
    <x v="1"/>
    <n v="95123"/>
    <x v="1"/>
    <s v="OFF-BI-10000632"/>
    <s v="Office Supplies"/>
    <s v="Binders"/>
    <x v="1297"/>
    <n v="104.184"/>
    <n v="3"/>
    <x v="2"/>
    <n v="33.8598"/>
    <x v="28"/>
    <x v="4"/>
    <x v="0"/>
  </r>
  <r>
    <x v="2949"/>
    <x v="907"/>
    <d v="2016-12-22T00:00:00"/>
    <s v="Standard Class"/>
    <s v="SC-20680"/>
    <s v="Steve Carroll"/>
    <x v="2"/>
    <x v="0"/>
    <x v="4"/>
    <x v="4"/>
    <n v="98115"/>
    <x v="1"/>
    <s v="OFF-ST-10001328"/>
    <s v="Office Supplies"/>
    <s v="Storage"/>
    <x v="178"/>
    <n v="46.53"/>
    <n v="3"/>
    <x v="0"/>
    <n v="13.0284"/>
    <x v="11"/>
    <x v="4"/>
    <x v="0"/>
  </r>
  <r>
    <x v="2950"/>
    <x v="829"/>
    <d v="2014-08-26T00:00:00"/>
    <s v="Second Class"/>
    <s v="DW-13585"/>
    <s v="Dorothy Wardle"/>
    <x v="1"/>
    <x v="0"/>
    <x v="459"/>
    <x v="0"/>
    <n v="42301"/>
    <x v="0"/>
    <s v="OFF-SU-10004661"/>
    <s v="Office Supplies"/>
    <s v="Supplies"/>
    <x v="1757"/>
    <n v="25.5"/>
    <n v="3"/>
    <x v="0"/>
    <n v="6.63"/>
    <x v="16"/>
    <x v="6"/>
    <x v="2"/>
  </r>
  <r>
    <x v="2951"/>
    <x v="14"/>
    <d v="2015-09-23T00:00:00"/>
    <s v="Standard Class"/>
    <s v="PF-19120"/>
    <s v="Peter Fuller"/>
    <x v="0"/>
    <x v="0"/>
    <x v="20"/>
    <x v="15"/>
    <n v="10035"/>
    <x v="3"/>
    <s v="OFF-ST-10000617"/>
    <s v="Office Supplies"/>
    <s v="Storage"/>
    <x v="384"/>
    <n v="14.9"/>
    <n v="5"/>
    <x v="0"/>
    <n v="1.0429999999999999"/>
    <x v="11"/>
    <x v="8"/>
    <x v="1"/>
  </r>
  <r>
    <x v="2951"/>
    <x v="14"/>
    <d v="2015-09-23T00:00:00"/>
    <s v="Standard Class"/>
    <s v="PF-19120"/>
    <s v="Peter Fuller"/>
    <x v="0"/>
    <x v="0"/>
    <x v="20"/>
    <x v="15"/>
    <n v="10035"/>
    <x v="3"/>
    <s v="OFF-LA-10002762"/>
    <s v="Office Supplies"/>
    <s v="Labels"/>
    <x v="49"/>
    <n v="87.71"/>
    <n v="7"/>
    <x v="0"/>
    <n v="41.223700000000001"/>
    <x v="11"/>
    <x v="8"/>
    <x v="1"/>
  </r>
  <r>
    <x v="2951"/>
    <x v="14"/>
    <d v="2015-09-23T00:00:00"/>
    <s v="Standard Class"/>
    <s v="PF-19120"/>
    <s v="Peter Fuller"/>
    <x v="0"/>
    <x v="0"/>
    <x v="20"/>
    <x v="15"/>
    <n v="10035"/>
    <x v="3"/>
    <s v="FUR-CH-10001973"/>
    <s v="Furniture"/>
    <s v="Chairs"/>
    <x v="905"/>
    <n v="199.76400000000001"/>
    <n v="2"/>
    <x v="9"/>
    <n v="8.8783999999999992"/>
    <x v="11"/>
    <x v="8"/>
    <x v="1"/>
  </r>
  <r>
    <x v="2951"/>
    <x v="14"/>
    <d v="2015-09-23T00:00:00"/>
    <s v="Standard Class"/>
    <s v="PF-19120"/>
    <s v="Peter Fuller"/>
    <x v="0"/>
    <x v="0"/>
    <x v="20"/>
    <x v="15"/>
    <n v="10035"/>
    <x v="3"/>
    <s v="OFF-ST-10003058"/>
    <s v="Office Supplies"/>
    <s v="Storage"/>
    <x v="393"/>
    <n v="94.6"/>
    <n v="4"/>
    <x v="0"/>
    <n v="27.434000000000001"/>
    <x v="11"/>
    <x v="8"/>
    <x v="1"/>
  </r>
  <r>
    <x v="2951"/>
    <x v="14"/>
    <d v="2015-09-23T00:00:00"/>
    <s v="Standard Class"/>
    <s v="PF-19120"/>
    <s v="Peter Fuller"/>
    <x v="0"/>
    <x v="0"/>
    <x v="20"/>
    <x v="15"/>
    <n v="10035"/>
    <x v="3"/>
    <s v="FUR-BO-10004834"/>
    <s v="Furniture"/>
    <s v="Bookcases"/>
    <x v="26"/>
    <n v="4228.7039999999997"/>
    <n v="6"/>
    <x v="2"/>
    <n v="158.57640000000001"/>
    <x v="11"/>
    <x v="8"/>
    <x v="1"/>
  </r>
  <r>
    <x v="2951"/>
    <x v="14"/>
    <d v="2015-09-23T00:00:00"/>
    <s v="Standard Class"/>
    <s v="PF-19120"/>
    <s v="Peter Fuller"/>
    <x v="0"/>
    <x v="0"/>
    <x v="20"/>
    <x v="15"/>
    <n v="10035"/>
    <x v="3"/>
    <s v="FUR-BO-10002213"/>
    <s v="Furniture"/>
    <s v="Bookcases"/>
    <x v="1232"/>
    <n v="2003.92"/>
    <n v="5"/>
    <x v="2"/>
    <n v="-25.048999999999999"/>
    <x v="11"/>
    <x v="8"/>
    <x v="1"/>
  </r>
  <r>
    <x v="2951"/>
    <x v="14"/>
    <d v="2015-09-23T00:00:00"/>
    <s v="Standard Class"/>
    <s v="PF-19120"/>
    <s v="Peter Fuller"/>
    <x v="0"/>
    <x v="0"/>
    <x v="20"/>
    <x v="15"/>
    <n v="10035"/>
    <x v="3"/>
    <s v="TEC-PH-10002170"/>
    <s v="Technology"/>
    <s v="Phones"/>
    <x v="599"/>
    <n v="209.97"/>
    <n v="3"/>
    <x v="0"/>
    <n v="58.791600000000003"/>
    <x v="11"/>
    <x v="8"/>
    <x v="1"/>
  </r>
  <r>
    <x v="2951"/>
    <x v="14"/>
    <d v="2015-09-23T00:00:00"/>
    <s v="Standard Class"/>
    <s v="PF-19120"/>
    <s v="Peter Fuller"/>
    <x v="0"/>
    <x v="0"/>
    <x v="20"/>
    <x v="15"/>
    <n v="10035"/>
    <x v="3"/>
    <s v="TEC-AC-10003033"/>
    <s v="Technology"/>
    <s v="Accessories"/>
    <x v="763"/>
    <n v="659.9"/>
    <n v="2"/>
    <x v="0"/>
    <n v="217.767"/>
    <x v="11"/>
    <x v="8"/>
    <x v="1"/>
  </r>
  <r>
    <x v="2951"/>
    <x v="14"/>
    <d v="2015-09-23T00:00:00"/>
    <s v="Standard Class"/>
    <s v="PF-19120"/>
    <s v="Peter Fuller"/>
    <x v="0"/>
    <x v="0"/>
    <x v="20"/>
    <x v="15"/>
    <n v="10035"/>
    <x v="3"/>
    <s v="OFF-PA-10004071"/>
    <s v="Office Supplies"/>
    <s v="Paper"/>
    <x v="417"/>
    <n v="110.96"/>
    <n v="2"/>
    <x v="0"/>
    <n v="53.260800000000003"/>
    <x v="11"/>
    <x v="8"/>
    <x v="1"/>
  </r>
  <r>
    <x v="2951"/>
    <x v="14"/>
    <d v="2015-09-23T00:00:00"/>
    <s v="Standard Class"/>
    <s v="PF-19120"/>
    <s v="Peter Fuller"/>
    <x v="0"/>
    <x v="0"/>
    <x v="20"/>
    <x v="15"/>
    <n v="10035"/>
    <x v="3"/>
    <s v="TEC-PH-10000169"/>
    <s v="Technology"/>
    <s v="Phones"/>
    <x v="1038"/>
    <n v="67.8"/>
    <n v="4"/>
    <x v="0"/>
    <n v="1.3560000000000001"/>
    <x v="11"/>
    <x v="8"/>
    <x v="1"/>
  </r>
  <r>
    <x v="2952"/>
    <x v="491"/>
    <d v="2016-11-30T00:00:00"/>
    <s v="Second Class"/>
    <s v="DK-13225"/>
    <s v="Dean Katz"/>
    <x v="1"/>
    <x v="0"/>
    <x v="20"/>
    <x v="15"/>
    <n v="10011"/>
    <x v="3"/>
    <s v="FUR-TA-10002958"/>
    <s v="Furniture"/>
    <s v="Tables"/>
    <x v="965"/>
    <n v="313.17599999999999"/>
    <n v="2"/>
    <x v="10"/>
    <n v="-120.0508"/>
    <x v="20"/>
    <x v="0"/>
    <x v="0"/>
  </r>
  <r>
    <x v="2953"/>
    <x v="123"/>
    <d v="2017-11-22T00:00:00"/>
    <s v="Second Class"/>
    <s v="RB-19435"/>
    <s v="Richard Bierner"/>
    <x v="0"/>
    <x v="0"/>
    <x v="24"/>
    <x v="17"/>
    <n v="22153"/>
    <x v="0"/>
    <s v="OFF-AR-10001177"/>
    <s v="Office Supplies"/>
    <s v="Art"/>
    <x v="1224"/>
    <n v="22.96"/>
    <n v="7"/>
    <x v="0"/>
    <n v="6.6584000000000003"/>
    <x v="12"/>
    <x v="0"/>
    <x v="3"/>
  </r>
  <r>
    <x v="2954"/>
    <x v="95"/>
    <d v="2017-06-08T00:00:00"/>
    <s v="Standard Class"/>
    <s v="GD-14590"/>
    <s v="Giulietta Dortch"/>
    <x v="1"/>
    <x v="0"/>
    <x v="317"/>
    <x v="4"/>
    <n v="98226"/>
    <x v="1"/>
    <s v="TEC-AC-10004975"/>
    <s v="Technology"/>
    <s v="Accessories"/>
    <x v="982"/>
    <n v="1099.5"/>
    <n v="10"/>
    <x v="0"/>
    <n v="362.83499999999998"/>
    <x v="21"/>
    <x v="1"/>
    <x v="3"/>
  </r>
  <r>
    <x v="2955"/>
    <x v="918"/>
    <d v="2014-04-12T00:00:00"/>
    <s v="Standard Class"/>
    <s v="RA-19885"/>
    <s v="Ruben Ausman"/>
    <x v="1"/>
    <x v="0"/>
    <x v="27"/>
    <x v="19"/>
    <n v="35601"/>
    <x v="0"/>
    <s v="FUR-TA-10001086"/>
    <s v="Furniture"/>
    <s v="Tables"/>
    <x v="1736"/>
    <n v="1215.92"/>
    <n v="8"/>
    <x v="0"/>
    <n v="316.13920000000002"/>
    <x v="0"/>
    <x v="3"/>
    <x v="2"/>
  </r>
  <r>
    <x v="2956"/>
    <x v="856"/>
    <d v="2014-10-15T00:00:00"/>
    <s v="Standard Class"/>
    <s v="DB-13555"/>
    <s v="Dorothy Badders"/>
    <x v="1"/>
    <x v="0"/>
    <x v="115"/>
    <x v="36"/>
    <n v="72701"/>
    <x v="0"/>
    <s v="OFF-LA-10000240"/>
    <s v="Office Supplies"/>
    <s v="Labels"/>
    <x v="2"/>
    <n v="7.31"/>
    <n v="1"/>
    <x v="0"/>
    <n v="3.4357000000000002"/>
    <x v="2"/>
    <x v="2"/>
    <x v="2"/>
  </r>
  <r>
    <x v="2956"/>
    <x v="856"/>
    <d v="2014-10-15T00:00:00"/>
    <s v="Standard Class"/>
    <s v="DB-13555"/>
    <s v="Dorothy Badders"/>
    <x v="1"/>
    <x v="0"/>
    <x v="115"/>
    <x v="36"/>
    <n v="72701"/>
    <x v="0"/>
    <s v="FUR-FU-10002107"/>
    <s v="Furniture"/>
    <s v="Furnishings"/>
    <x v="1333"/>
    <n v="8.92"/>
    <n v="4"/>
    <x v="0"/>
    <n v="3.9247999999999998"/>
    <x v="2"/>
    <x v="2"/>
    <x v="2"/>
  </r>
  <r>
    <x v="2957"/>
    <x v="437"/>
    <d v="2017-07-09T00:00:00"/>
    <s v="First Class"/>
    <s v="RL-19615"/>
    <s v="Rob Lucas"/>
    <x v="0"/>
    <x v="0"/>
    <x v="10"/>
    <x v="9"/>
    <n v="19120"/>
    <x v="3"/>
    <s v="FUR-BO-10001519"/>
    <s v="Furniture"/>
    <s v="Bookcases"/>
    <x v="672"/>
    <n v="87.21"/>
    <n v="3"/>
    <x v="5"/>
    <n v="-45.349200000000003"/>
    <x v="29"/>
    <x v="7"/>
    <x v="3"/>
  </r>
  <r>
    <x v="2957"/>
    <x v="437"/>
    <d v="2017-07-09T00:00:00"/>
    <s v="First Class"/>
    <s v="RL-19615"/>
    <s v="Rob Lucas"/>
    <x v="0"/>
    <x v="0"/>
    <x v="10"/>
    <x v="9"/>
    <n v="19120"/>
    <x v="3"/>
    <s v="OFF-PA-10004100"/>
    <s v="Office Supplies"/>
    <s v="Paper"/>
    <x v="260"/>
    <n v="15.552"/>
    <n v="3"/>
    <x v="2"/>
    <n v="5.4432"/>
    <x v="29"/>
    <x v="7"/>
    <x v="3"/>
  </r>
  <r>
    <x v="2957"/>
    <x v="437"/>
    <d v="2017-07-09T00:00:00"/>
    <s v="First Class"/>
    <s v="RL-19615"/>
    <s v="Rob Lucas"/>
    <x v="0"/>
    <x v="0"/>
    <x v="10"/>
    <x v="9"/>
    <n v="19120"/>
    <x v="3"/>
    <s v="TEC-PH-10001363"/>
    <s v="Technology"/>
    <s v="Phones"/>
    <x v="432"/>
    <n v="683.98800000000006"/>
    <n v="2"/>
    <x v="10"/>
    <n v="-113.998"/>
    <x v="29"/>
    <x v="7"/>
    <x v="3"/>
  </r>
  <r>
    <x v="2957"/>
    <x v="437"/>
    <d v="2017-07-09T00:00:00"/>
    <s v="First Class"/>
    <s v="RL-19615"/>
    <s v="Rob Lucas"/>
    <x v="0"/>
    <x v="0"/>
    <x v="10"/>
    <x v="9"/>
    <n v="19120"/>
    <x v="3"/>
    <s v="OFF-ST-10004835"/>
    <s v="Office Supplies"/>
    <s v="Storage"/>
    <x v="1415"/>
    <n v="13.391999999999999"/>
    <n v="3"/>
    <x v="2"/>
    <n v="1.0044"/>
    <x v="29"/>
    <x v="7"/>
    <x v="3"/>
  </r>
  <r>
    <x v="2957"/>
    <x v="437"/>
    <d v="2017-07-09T00:00:00"/>
    <s v="First Class"/>
    <s v="RL-19615"/>
    <s v="Rob Lucas"/>
    <x v="0"/>
    <x v="0"/>
    <x v="10"/>
    <x v="9"/>
    <n v="19120"/>
    <x v="3"/>
    <s v="TEC-AC-10002018"/>
    <s v="Technology"/>
    <s v="Accessories"/>
    <x v="1683"/>
    <n v="16.776"/>
    <n v="3"/>
    <x v="2"/>
    <n v="4.8231000000000002"/>
    <x v="29"/>
    <x v="7"/>
    <x v="3"/>
  </r>
  <r>
    <x v="2957"/>
    <x v="437"/>
    <d v="2017-07-09T00:00:00"/>
    <s v="First Class"/>
    <s v="RL-19615"/>
    <s v="Rob Lucas"/>
    <x v="0"/>
    <x v="0"/>
    <x v="10"/>
    <x v="9"/>
    <n v="19120"/>
    <x v="3"/>
    <s v="TEC-AC-10003033"/>
    <s v="Technology"/>
    <s v="Accessories"/>
    <x v="763"/>
    <n v="527.91999999999996"/>
    <n v="2"/>
    <x v="2"/>
    <n v="85.787000000000006"/>
    <x v="29"/>
    <x v="7"/>
    <x v="3"/>
  </r>
  <r>
    <x v="2958"/>
    <x v="975"/>
    <d v="2016-07-04T00:00:00"/>
    <s v="Same Day"/>
    <s v="RB-19465"/>
    <s v="Rick Bensley"/>
    <x v="2"/>
    <x v="0"/>
    <x v="4"/>
    <x v="4"/>
    <n v="98103"/>
    <x v="1"/>
    <s v="FUR-FU-10000221"/>
    <s v="Furniture"/>
    <s v="Furnishings"/>
    <x v="534"/>
    <n v="25.4"/>
    <n v="5"/>
    <x v="0"/>
    <n v="8.6359999999999992"/>
    <x v="18"/>
    <x v="7"/>
    <x v="0"/>
  </r>
  <r>
    <x v="2958"/>
    <x v="975"/>
    <d v="2016-07-04T00:00:00"/>
    <s v="Same Day"/>
    <s v="RB-19465"/>
    <s v="Rick Bensley"/>
    <x v="2"/>
    <x v="0"/>
    <x v="4"/>
    <x v="4"/>
    <n v="98103"/>
    <x v="1"/>
    <s v="TEC-PH-10001198"/>
    <s v="Technology"/>
    <s v="Phones"/>
    <x v="1177"/>
    <n v="177.48"/>
    <n v="3"/>
    <x v="2"/>
    <n v="19.9665"/>
    <x v="18"/>
    <x v="7"/>
    <x v="0"/>
  </r>
  <r>
    <x v="2958"/>
    <x v="975"/>
    <d v="2016-07-04T00:00:00"/>
    <s v="Same Day"/>
    <s v="RB-19465"/>
    <s v="Rick Bensley"/>
    <x v="2"/>
    <x v="0"/>
    <x v="4"/>
    <x v="4"/>
    <n v="98103"/>
    <x v="1"/>
    <s v="TEC-PH-10002564"/>
    <s v="Technology"/>
    <s v="Phones"/>
    <x v="985"/>
    <n v="71.975999999999999"/>
    <n v="3"/>
    <x v="2"/>
    <n v="8.9969999999999999"/>
    <x v="18"/>
    <x v="7"/>
    <x v="0"/>
  </r>
  <r>
    <x v="2959"/>
    <x v="240"/>
    <d v="2017-05-25T00:00:00"/>
    <s v="Standard Class"/>
    <s v="JF-15295"/>
    <s v="Jason Fortune-"/>
    <x v="0"/>
    <x v="0"/>
    <x v="243"/>
    <x v="5"/>
    <n v="75023"/>
    <x v="2"/>
    <s v="TEC-PH-10003811"/>
    <s v="Technology"/>
    <s v="Phones"/>
    <x v="1196"/>
    <n v="95.992000000000004"/>
    <n v="1"/>
    <x v="2"/>
    <n v="9.5991999999999997"/>
    <x v="12"/>
    <x v="5"/>
    <x v="3"/>
  </r>
  <r>
    <x v="2959"/>
    <x v="240"/>
    <d v="2017-05-25T00:00:00"/>
    <s v="Standard Class"/>
    <s v="JF-15295"/>
    <s v="Jason Fortune-"/>
    <x v="0"/>
    <x v="0"/>
    <x v="243"/>
    <x v="5"/>
    <n v="75023"/>
    <x v="2"/>
    <s v="OFF-LA-10004178"/>
    <s v="Office Supplies"/>
    <s v="Labels"/>
    <x v="1709"/>
    <n v="13.215999999999999"/>
    <n v="4"/>
    <x v="2"/>
    <n v="4.2952000000000004"/>
    <x v="12"/>
    <x v="5"/>
    <x v="3"/>
  </r>
  <r>
    <x v="2960"/>
    <x v="386"/>
    <d v="2017-10-14T00:00:00"/>
    <s v="Second Class"/>
    <s v="RW-19690"/>
    <s v="Robert Waldorf"/>
    <x v="0"/>
    <x v="0"/>
    <x v="1"/>
    <x v="1"/>
    <n v="90049"/>
    <x v="1"/>
    <s v="TEC-AC-10001465"/>
    <s v="Technology"/>
    <s v="Accessories"/>
    <x v="478"/>
    <n v="435.84"/>
    <n v="12"/>
    <x v="0"/>
    <n v="130.75200000000001"/>
    <x v="1"/>
    <x v="2"/>
    <x v="3"/>
  </r>
  <r>
    <x v="2960"/>
    <x v="386"/>
    <d v="2017-10-14T00:00:00"/>
    <s v="Second Class"/>
    <s v="RW-19690"/>
    <s v="Robert Waldorf"/>
    <x v="0"/>
    <x v="0"/>
    <x v="1"/>
    <x v="1"/>
    <n v="90049"/>
    <x v="1"/>
    <s v="OFF-AR-10000940"/>
    <s v="Office Supplies"/>
    <s v="Art"/>
    <x v="135"/>
    <n v="5.88"/>
    <n v="2"/>
    <x v="0"/>
    <n v="1.5875999999999999"/>
    <x v="1"/>
    <x v="2"/>
    <x v="3"/>
  </r>
  <r>
    <x v="2961"/>
    <x v="876"/>
    <d v="2016-08-13T00:00:00"/>
    <s v="Standard Class"/>
    <s v="VG-21790"/>
    <s v="Vivek Gonzalez"/>
    <x v="0"/>
    <x v="0"/>
    <x v="1"/>
    <x v="1"/>
    <n v="90032"/>
    <x v="1"/>
    <s v="TEC-PH-10001700"/>
    <s v="Technology"/>
    <s v="Phones"/>
    <x v="195"/>
    <n v="211.16800000000001"/>
    <n v="4"/>
    <x v="2"/>
    <n v="18.4772"/>
    <x v="24"/>
    <x v="6"/>
    <x v="0"/>
  </r>
  <r>
    <x v="2962"/>
    <x v="55"/>
    <d v="2014-08-29T00:00:00"/>
    <s v="Standard Class"/>
    <s v="JM-15265"/>
    <s v="Janet Molinari"/>
    <x v="1"/>
    <x v="0"/>
    <x v="1"/>
    <x v="1"/>
    <n v="90036"/>
    <x v="1"/>
    <s v="FUR-FU-10000771"/>
    <s v="Furniture"/>
    <s v="Furnishings"/>
    <x v="1435"/>
    <n v="6.28"/>
    <n v="1"/>
    <x v="0"/>
    <n v="2.6375999999999999"/>
    <x v="10"/>
    <x v="6"/>
    <x v="2"/>
  </r>
  <r>
    <x v="2962"/>
    <x v="55"/>
    <d v="2014-08-29T00:00:00"/>
    <s v="Standard Class"/>
    <s v="JM-15265"/>
    <s v="Janet Molinari"/>
    <x v="1"/>
    <x v="0"/>
    <x v="1"/>
    <x v="1"/>
    <n v="90036"/>
    <x v="1"/>
    <s v="TEC-AC-10002399"/>
    <s v="Technology"/>
    <s v="Accessories"/>
    <x v="453"/>
    <n v="95.1"/>
    <n v="5"/>
    <x v="0"/>
    <n v="30.431999999999999"/>
    <x v="10"/>
    <x v="6"/>
    <x v="2"/>
  </r>
  <r>
    <x v="2962"/>
    <x v="55"/>
    <d v="2014-08-29T00:00:00"/>
    <s v="Standard Class"/>
    <s v="JM-15265"/>
    <s v="Janet Molinari"/>
    <x v="1"/>
    <x v="0"/>
    <x v="1"/>
    <x v="1"/>
    <n v="90036"/>
    <x v="1"/>
    <s v="OFF-PA-10004983"/>
    <s v="Office Supplies"/>
    <s v="Paper"/>
    <x v="1332"/>
    <n v="25.92"/>
    <n v="4"/>
    <x v="0"/>
    <n v="12.441599999999999"/>
    <x v="10"/>
    <x v="6"/>
    <x v="2"/>
  </r>
  <r>
    <x v="2962"/>
    <x v="55"/>
    <d v="2014-08-29T00:00:00"/>
    <s v="Standard Class"/>
    <s v="JM-15265"/>
    <s v="Janet Molinari"/>
    <x v="1"/>
    <x v="0"/>
    <x v="1"/>
    <x v="1"/>
    <n v="90036"/>
    <x v="1"/>
    <s v="OFF-ST-10004258"/>
    <s v="Office Supplies"/>
    <s v="Storage"/>
    <x v="761"/>
    <n v="48.84"/>
    <n v="4"/>
    <x v="0"/>
    <n v="13.1868"/>
    <x v="10"/>
    <x v="6"/>
    <x v="2"/>
  </r>
  <r>
    <x v="2963"/>
    <x v="471"/>
    <d v="2015-09-18T00:00:00"/>
    <s v="Second Class"/>
    <s v="BE-11455"/>
    <s v="Brad Eason"/>
    <x v="2"/>
    <x v="0"/>
    <x v="96"/>
    <x v="23"/>
    <n v="50315"/>
    <x v="2"/>
    <s v="OFF-BI-10004040"/>
    <s v="Office Supplies"/>
    <s v="Binders"/>
    <x v="1487"/>
    <n v="25.9"/>
    <n v="5"/>
    <x v="0"/>
    <n v="12.691000000000001"/>
    <x v="19"/>
    <x v="8"/>
    <x v="1"/>
  </r>
  <r>
    <x v="2964"/>
    <x v="916"/>
    <d v="2017-03-05T00:00:00"/>
    <s v="Same Day"/>
    <s v="CB-12535"/>
    <s v="Claudia Bergmann"/>
    <x v="1"/>
    <x v="0"/>
    <x v="295"/>
    <x v="35"/>
    <n v="38671"/>
    <x v="0"/>
    <s v="OFF-EN-10003862"/>
    <s v="Office Supplies"/>
    <s v="Envelopes"/>
    <x v="760"/>
    <n v="42.68"/>
    <n v="4"/>
    <x v="0"/>
    <n v="19.6328"/>
    <x v="5"/>
    <x v="10"/>
    <x v="3"/>
  </r>
  <r>
    <x v="2964"/>
    <x v="916"/>
    <d v="2017-03-05T00:00:00"/>
    <s v="Same Day"/>
    <s v="CB-12535"/>
    <s v="Claudia Bergmann"/>
    <x v="1"/>
    <x v="0"/>
    <x v="295"/>
    <x v="35"/>
    <n v="38671"/>
    <x v="0"/>
    <s v="TEC-AC-10004571"/>
    <s v="Technology"/>
    <s v="Accessories"/>
    <x v="409"/>
    <n v="299.97000000000003"/>
    <n v="3"/>
    <x v="0"/>
    <n v="125.98739999999999"/>
    <x v="5"/>
    <x v="10"/>
    <x v="3"/>
  </r>
  <r>
    <x v="2964"/>
    <x v="916"/>
    <d v="2017-03-05T00:00:00"/>
    <s v="Same Day"/>
    <s v="CB-12535"/>
    <s v="Claudia Bergmann"/>
    <x v="1"/>
    <x v="0"/>
    <x v="295"/>
    <x v="35"/>
    <n v="38671"/>
    <x v="0"/>
    <s v="OFF-AP-10000891"/>
    <s v="Office Supplies"/>
    <s v="Appliances"/>
    <x v="165"/>
    <n v="262.24"/>
    <n v="2"/>
    <x v="0"/>
    <n v="78.671999999999997"/>
    <x v="5"/>
    <x v="10"/>
    <x v="3"/>
  </r>
  <r>
    <x v="2964"/>
    <x v="916"/>
    <d v="2017-03-05T00:00:00"/>
    <s v="Same Day"/>
    <s v="CB-12535"/>
    <s v="Claudia Bergmann"/>
    <x v="1"/>
    <x v="0"/>
    <x v="295"/>
    <x v="35"/>
    <n v="38671"/>
    <x v="0"/>
    <s v="OFF-BI-10002026"/>
    <s v="Office Supplies"/>
    <s v="Binders"/>
    <x v="1758"/>
    <n v="234.36"/>
    <n v="6"/>
    <x v="0"/>
    <n v="112.4928"/>
    <x v="5"/>
    <x v="10"/>
    <x v="3"/>
  </r>
  <r>
    <x v="2965"/>
    <x v="4"/>
    <d v="2017-04-21T00:00:00"/>
    <s v="Standard Class"/>
    <s v="SD-20485"/>
    <s v="Shirley Daniels"/>
    <x v="2"/>
    <x v="0"/>
    <x v="12"/>
    <x v="5"/>
    <n v="77041"/>
    <x v="2"/>
    <s v="OFF-PA-10001826"/>
    <s v="Office Supplies"/>
    <s v="Paper"/>
    <x v="1759"/>
    <n v="20.736000000000001"/>
    <n v="4"/>
    <x v="2"/>
    <n v="7.2576000000000001"/>
    <x v="4"/>
    <x v="3"/>
    <x v="3"/>
  </r>
  <r>
    <x v="2966"/>
    <x v="809"/>
    <d v="2014-03-31T00:00:00"/>
    <s v="First Class"/>
    <s v="SG-20890"/>
    <s v="Susan Gilcrest"/>
    <x v="1"/>
    <x v="0"/>
    <x v="20"/>
    <x v="15"/>
    <n v="10009"/>
    <x v="3"/>
    <s v="OFF-AR-10001231"/>
    <s v="Office Supplies"/>
    <s v="Art"/>
    <x v="1695"/>
    <n v="10.5"/>
    <n v="5"/>
    <x v="0"/>
    <n v="2.94"/>
    <x v="17"/>
    <x v="10"/>
    <x v="2"/>
  </r>
  <r>
    <x v="2967"/>
    <x v="7"/>
    <d v="2014-11-15T00:00:00"/>
    <s v="Second Class"/>
    <s v="TS-21430"/>
    <s v="Tom Stivers"/>
    <x v="1"/>
    <x v="0"/>
    <x v="265"/>
    <x v="9"/>
    <n v="19601"/>
    <x v="3"/>
    <s v="FUR-FU-10000409"/>
    <s v="Furniture"/>
    <s v="Furnishings"/>
    <x v="1430"/>
    <n v="23.968"/>
    <n v="2"/>
    <x v="2"/>
    <n v="7.7896000000000001"/>
    <x v="2"/>
    <x v="0"/>
    <x v="2"/>
  </r>
  <r>
    <x v="2967"/>
    <x v="7"/>
    <d v="2014-11-15T00:00:00"/>
    <s v="Second Class"/>
    <s v="TS-21430"/>
    <s v="Tom Stivers"/>
    <x v="1"/>
    <x v="0"/>
    <x v="265"/>
    <x v="9"/>
    <n v="19601"/>
    <x v="3"/>
    <s v="FUR-BO-10002545"/>
    <s v="Furniture"/>
    <s v="Bookcases"/>
    <x v="37"/>
    <n v="521.96"/>
    <n v="4"/>
    <x v="5"/>
    <n v="-250.54079999999999"/>
    <x v="2"/>
    <x v="0"/>
    <x v="2"/>
  </r>
  <r>
    <x v="2968"/>
    <x v="299"/>
    <d v="2016-03-15T00:00:00"/>
    <s v="Second Class"/>
    <s v="DK-13225"/>
    <s v="Dean Katz"/>
    <x v="1"/>
    <x v="0"/>
    <x v="8"/>
    <x v="1"/>
    <n v="94109"/>
    <x v="1"/>
    <s v="OFF-ST-10002756"/>
    <s v="Office Supplies"/>
    <s v="Storage"/>
    <x v="273"/>
    <n v="676.55"/>
    <n v="5"/>
    <x v="0"/>
    <n v="6.7655000000000003"/>
    <x v="1"/>
    <x v="10"/>
    <x v="0"/>
  </r>
  <r>
    <x v="2968"/>
    <x v="299"/>
    <d v="2016-03-15T00:00:00"/>
    <s v="Second Class"/>
    <s v="DK-13225"/>
    <s v="Dean Katz"/>
    <x v="1"/>
    <x v="0"/>
    <x v="8"/>
    <x v="1"/>
    <n v="94109"/>
    <x v="1"/>
    <s v="OFF-AP-10003842"/>
    <s v="Office Supplies"/>
    <s v="Appliances"/>
    <x v="1256"/>
    <n v="154.9"/>
    <n v="5"/>
    <x v="0"/>
    <n v="40.274000000000001"/>
    <x v="1"/>
    <x v="10"/>
    <x v="0"/>
  </r>
  <r>
    <x v="2968"/>
    <x v="299"/>
    <d v="2016-03-15T00:00:00"/>
    <s v="Second Class"/>
    <s v="DK-13225"/>
    <s v="Dean Katz"/>
    <x v="1"/>
    <x v="0"/>
    <x v="8"/>
    <x v="1"/>
    <n v="94109"/>
    <x v="1"/>
    <s v="OFF-EN-10004459"/>
    <s v="Office Supplies"/>
    <s v="Envelopes"/>
    <x v="661"/>
    <n v="30.56"/>
    <n v="4"/>
    <x v="0"/>
    <n v="14.974399999999999"/>
    <x v="1"/>
    <x v="10"/>
    <x v="0"/>
  </r>
  <r>
    <x v="2968"/>
    <x v="299"/>
    <d v="2016-03-15T00:00:00"/>
    <s v="Second Class"/>
    <s v="DK-13225"/>
    <s v="Dean Katz"/>
    <x v="1"/>
    <x v="0"/>
    <x v="8"/>
    <x v="1"/>
    <n v="94109"/>
    <x v="1"/>
    <s v="FUR-CH-10003746"/>
    <s v="Furniture"/>
    <s v="Chairs"/>
    <x v="623"/>
    <n v="770.35199999999998"/>
    <n v="3"/>
    <x v="2"/>
    <n v="77.035200000000003"/>
    <x v="1"/>
    <x v="10"/>
    <x v="0"/>
  </r>
  <r>
    <x v="2969"/>
    <x v="839"/>
    <d v="2017-02-14T00:00:00"/>
    <s v="Second Class"/>
    <s v="ML-17395"/>
    <s v="Marina Lichtenstein"/>
    <x v="1"/>
    <x v="0"/>
    <x v="1"/>
    <x v="1"/>
    <n v="90045"/>
    <x v="1"/>
    <s v="FUR-FU-10003142"/>
    <s v="Furniture"/>
    <s v="Furnishings"/>
    <x v="1210"/>
    <n v="21.12"/>
    <n v="4"/>
    <x v="0"/>
    <n v="6.5472000000000001"/>
    <x v="3"/>
    <x v="11"/>
    <x v="3"/>
  </r>
  <r>
    <x v="2970"/>
    <x v="7"/>
    <d v="2014-11-13T00:00:00"/>
    <s v="Second Class"/>
    <s v="MA-17560"/>
    <s v="Matt Abelman"/>
    <x v="2"/>
    <x v="0"/>
    <x v="1"/>
    <x v="1"/>
    <n v="90004"/>
    <x v="1"/>
    <s v="TEC-PH-10001425"/>
    <s v="Technology"/>
    <s v="Phones"/>
    <x v="516"/>
    <n v="575.928"/>
    <n v="9"/>
    <x v="2"/>
    <n v="57.592799999999997"/>
    <x v="2"/>
    <x v="0"/>
    <x v="2"/>
  </r>
  <r>
    <x v="2970"/>
    <x v="7"/>
    <d v="2014-11-13T00:00:00"/>
    <s v="Second Class"/>
    <s v="MA-17560"/>
    <s v="Matt Abelman"/>
    <x v="2"/>
    <x v="0"/>
    <x v="1"/>
    <x v="1"/>
    <n v="90004"/>
    <x v="1"/>
    <s v="OFF-AP-10001626"/>
    <s v="Office Supplies"/>
    <s v="Appliances"/>
    <x v="1025"/>
    <n v="7.78"/>
    <n v="2"/>
    <x v="0"/>
    <n v="2.0228000000000002"/>
    <x v="2"/>
    <x v="0"/>
    <x v="2"/>
  </r>
  <r>
    <x v="2970"/>
    <x v="7"/>
    <d v="2014-11-13T00:00:00"/>
    <s v="Second Class"/>
    <s v="MA-17560"/>
    <s v="Matt Abelman"/>
    <x v="2"/>
    <x v="0"/>
    <x v="1"/>
    <x v="1"/>
    <n v="90004"/>
    <x v="1"/>
    <s v="OFF-PA-10003625"/>
    <s v="Office Supplies"/>
    <s v="Paper"/>
    <x v="757"/>
    <n v="123.92"/>
    <n v="4"/>
    <x v="0"/>
    <n v="55.764000000000003"/>
    <x v="2"/>
    <x v="0"/>
    <x v="2"/>
  </r>
  <r>
    <x v="2971"/>
    <x v="648"/>
    <d v="2017-08-25T00:00:00"/>
    <s v="Standard Class"/>
    <s v="LR-17035"/>
    <s v="Lisa Ryan"/>
    <x v="1"/>
    <x v="0"/>
    <x v="8"/>
    <x v="1"/>
    <n v="94109"/>
    <x v="1"/>
    <s v="OFF-SU-10004768"/>
    <s v="Office Supplies"/>
    <s v="Supplies"/>
    <x v="1308"/>
    <n v="17.22"/>
    <n v="3"/>
    <x v="0"/>
    <n v="5.1660000000000004"/>
    <x v="14"/>
    <x v="6"/>
    <x v="3"/>
  </r>
  <r>
    <x v="2971"/>
    <x v="648"/>
    <d v="2017-08-25T00:00:00"/>
    <s v="Standard Class"/>
    <s v="LR-17035"/>
    <s v="Lisa Ryan"/>
    <x v="1"/>
    <x v="0"/>
    <x v="8"/>
    <x v="1"/>
    <n v="94109"/>
    <x v="1"/>
    <s v="OFF-ST-10000777"/>
    <s v="Office Supplies"/>
    <s v="Storage"/>
    <x v="117"/>
    <n v="226.56"/>
    <n v="6"/>
    <x v="0"/>
    <n v="63.436799999999998"/>
    <x v="14"/>
    <x v="6"/>
    <x v="3"/>
  </r>
  <r>
    <x v="2971"/>
    <x v="648"/>
    <d v="2017-08-25T00:00:00"/>
    <s v="Standard Class"/>
    <s v="LR-17035"/>
    <s v="Lisa Ryan"/>
    <x v="1"/>
    <x v="0"/>
    <x v="8"/>
    <x v="1"/>
    <n v="94109"/>
    <x v="1"/>
    <s v="TEC-PH-10003171"/>
    <s v="Technology"/>
    <s v="Phones"/>
    <x v="1504"/>
    <n v="107.88"/>
    <n v="3"/>
    <x v="2"/>
    <n v="10.788"/>
    <x v="14"/>
    <x v="6"/>
    <x v="3"/>
  </r>
  <r>
    <x v="2972"/>
    <x v="804"/>
    <d v="2016-01-17T00:00:00"/>
    <s v="First Class"/>
    <s v="BE-11335"/>
    <s v="Bill Eplett"/>
    <x v="2"/>
    <x v="0"/>
    <x v="20"/>
    <x v="15"/>
    <n v="10009"/>
    <x v="3"/>
    <s v="OFF-PA-10001033"/>
    <s v="Office Supplies"/>
    <s v="Paper"/>
    <x v="1509"/>
    <n v="81.98"/>
    <n v="2"/>
    <x v="0"/>
    <n v="40.170200000000001"/>
    <x v="4"/>
    <x v="9"/>
    <x v="0"/>
  </r>
  <r>
    <x v="2973"/>
    <x v="836"/>
    <d v="2014-07-22T00:00:00"/>
    <s v="First Class"/>
    <s v="CC-12145"/>
    <s v="Charles Crestani"/>
    <x v="0"/>
    <x v="0"/>
    <x v="70"/>
    <x v="1"/>
    <n v="92105"/>
    <x v="1"/>
    <s v="OFF-PA-10000418"/>
    <s v="Office Supplies"/>
    <s v="Paper"/>
    <x v="970"/>
    <n v="104.85"/>
    <n v="1"/>
    <x v="0"/>
    <n v="50.328000000000003"/>
    <x v="14"/>
    <x v="7"/>
    <x v="2"/>
  </r>
  <r>
    <x v="2973"/>
    <x v="836"/>
    <d v="2014-07-22T00:00:00"/>
    <s v="First Class"/>
    <s v="CC-12145"/>
    <s v="Charles Crestani"/>
    <x v="0"/>
    <x v="0"/>
    <x v="70"/>
    <x v="1"/>
    <n v="92105"/>
    <x v="1"/>
    <s v="OFF-BI-10001982"/>
    <s v="Office Supplies"/>
    <s v="Binders"/>
    <x v="304"/>
    <n v="8.7040000000000006"/>
    <n v="2"/>
    <x v="2"/>
    <n v="3.1551999999999998"/>
    <x v="14"/>
    <x v="7"/>
    <x v="2"/>
  </r>
  <r>
    <x v="2973"/>
    <x v="836"/>
    <d v="2014-07-22T00:00:00"/>
    <s v="First Class"/>
    <s v="CC-12145"/>
    <s v="Charles Crestani"/>
    <x v="0"/>
    <x v="0"/>
    <x v="70"/>
    <x v="1"/>
    <n v="92105"/>
    <x v="1"/>
    <s v="OFF-PA-10002230"/>
    <s v="Office Supplies"/>
    <s v="Paper"/>
    <x v="389"/>
    <n v="19.920000000000002"/>
    <n v="4"/>
    <x v="0"/>
    <n v="9.7607999999999997"/>
    <x v="14"/>
    <x v="7"/>
    <x v="2"/>
  </r>
  <r>
    <x v="2973"/>
    <x v="836"/>
    <d v="2014-07-22T00:00:00"/>
    <s v="First Class"/>
    <s v="CC-12145"/>
    <s v="Charles Crestani"/>
    <x v="0"/>
    <x v="0"/>
    <x v="70"/>
    <x v="1"/>
    <n v="92105"/>
    <x v="1"/>
    <s v="FUR-FU-10003577"/>
    <s v="Furniture"/>
    <s v="Furnishings"/>
    <x v="613"/>
    <n v="43.02"/>
    <n v="3"/>
    <x v="0"/>
    <n v="15.4872"/>
    <x v="14"/>
    <x v="7"/>
    <x v="2"/>
  </r>
  <r>
    <x v="2974"/>
    <x v="695"/>
    <d v="2017-02-11T00:00:00"/>
    <s v="Standard Class"/>
    <s v="BD-11770"/>
    <s v="Bryan Davis"/>
    <x v="0"/>
    <x v="0"/>
    <x v="20"/>
    <x v="15"/>
    <n v="10024"/>
    <x v="3"/>
    <s v="FUR-BO-10001811"/>
    <s v="Furniture"/>
    <s v="Bookcases"/>
    <x v="787"/>
    <n v="240.78399999999999"/>
    <n v="1"/>
    <x v="2"/>
    <n v="30.097999999999999"/>
    <x v="24"/>
    <x v="11"/>
    <x v="3"/>
  </r>
  <r>
    <x v="2975"/>
    <x v="707"/>
    <d v="2015-12-29T00:00:00"/>
    <s v="Standard Class"/>
    <s v="JK-15640"/>
    <s v="Jim Kriz"/>
    <x v="2"/>
    <x v="0"/>
    <x v="20"/>
    <x v="15"/>
    <n v="10011"/>
    <x v="3"/>
    <s v="OFF-AP-10003779"/>
    <s v="Office Supplies"/>
    <s v="Appliances"/>
    <x v="1457"/>
    <n v="414.96"/>
    <n v="2"/>
    <x v="0"/>
    <n v="124.488"/>
    <x v="10"/>
    <x v="4"/>
    <x v="1"/>
  </r>
  <r>
    <x v="2976"/>
    <x v="750"/>
    <d v="2016-10-13T00:00:00"/>
    <s v="Standard Class"/>
    <s v="DB-13615"/>
    <s v="Doug Bickford"/>
    <x v="0"/>
    <x v="0"/>
    <x v="35"/>
    <x v="3"/>
    <n v="28205"/>
    <x v="0"/>
    <s v="OFF-ST-10000676"/>
    <s v="Office Supplies"/>
    <s v="Storage"/>
    <x v="880"/>
    <n v="387.72"/>
    <n v="5"/>
    <x v="2"/>
    <n v="-67.850999999999999"/>
    <x v="0"/>
    <x v="2"/>
    <x v="0"/>
  </r>
  <r>
    <x v="2977"/>
    <x v="1002"/>
    <d v="2017-07-17T00:00:00"/>
    <s v="Standard Class"/>
    <s v="RR-19525"/>
    <s v="Rick Reed"/>
    <x v="1"/>
    <x v="0"/>
    <x v="356"/>
    <x v="41"/>
    <n v="66212"/>
    <x v="2"/>
    <s v="OFF-ST-10001496"/>
    <s v="Office Supplies"/>
    <s v="Storage"/>
    <x v="733"/>
    <n v="360.38"/>
    <n v="2"/>
    <x v="0"/>
    <n v="93.698800000000006"/>
    <x v="7"/>
    <x v="7"/>
    <x v="3"/>
  </r>
  <r>
    <x v="2977"/>
    <x v="1002"/>
    <d v="2017-07-17T00:00:00"/>
    <s v="Standard Class"/>
    <s v="RR-19525"/>
    <s v="Rick Reed"/>
    <x v="1"/>
    <x v="0"/>
    <x v="356"/>
    <x v="41"/>
    <n v="66212"/>
    <x v="2"/>
    <s v="OFF-PA-10003673"/>
    <s v="Office Supplies"/>
    <s v="Paper"/>
    <x v="980"/>
    <n v="13.56"/>
    <n v="2"/>
    <x v="0"/>
    <n v="6.2375999999999996"/>
    <x v="7"/>
    <x v="7"/>
    <x v="3"/>
  </r>
  <r>
    <x v="2978"/>
    <x v="558"/>
    <d v="2017-04-25T00:00:00"/>
    <s v="First Class"/>
    <s v="SV-20935"/>
    <s v="Susan Vittorini"/>
    <x v="0"/>
    <x v="0"/>
    <x v="123"/>
    <x v="16"/>
    <n v="85204"/>
    <x v="1"/>
    <s v="TEC-PH-10004614"/>
    <s v="Technology"/>
    <s v="Phones"/>
    <x v="302"/>
    <n v="552"/>
    <n v="10"/>
    <x v="2"/>
    <n v="34.5"/>
    <x v="16"/>
    <x v="3"/>
    <x v="3"/>
  </r>
  <r>
    <x v="2979"/>
    <x v="557"/>
    <d v="2014-09-13T00:00:00"/>
    <s v="Standard Class"/>
    <s v="RB-19465"/>
    <s v="Rick Bensley"/>
    <x v="2"/>
    <x v="0"/>
    <x v="251"/>
    <x v="26"/>
    <n v="74133"/>
    <x v="2"/>
    <s v="FUR-TA-10001039"/>
    <s v="Furniture"/>
    <s v="Tables"/>
    <x v="832"/>
    <n v="429.9"/>
    <n v="5"/>
    <x v="0"/>
    <n v="111.774"/>
    <x v="29"/>
    <x v="8"/>
    <x v="2"/>
  </r>
  <r>
    <x v="2979"/>
    <x v="557"/>
    <d v="2014-09-13T00:00:00"/>
    <s v="Standard Class"/>
    <s v="RB-19465"/>
    <s v="Rick Bensley"/>
    <x v="2"/>
    <x v="0"/>
    <x v="251"/>
    <x v="26"/>
    <n v="74133"/>
    <x v="2"/>
    <s v="OFF-BI-10000474"/>
    <s v="Office Supplies"/>
    <s v="Binders"/>
    <x v="27"/>
    <n v="32.06"/>
    <n v="2"/>
    <x v="0"/>
    <n v="15.3888"/>
    <x v="29"/>
    <x v="8"/>
    <x v="2"/>
  </r>
  <r>
    <x v="2979"/>
    <x v="557"/>
    <d v="2014-09-13T00:00:00"/>
    <s v="Standard Class"/>
    <s v="RB-19465"/>
    <s v="Rick Bensley"/>
    <x v="2"/>
    <x v="0"/>
    <x v="251"/>
    <x v="26"/>
    <n v="74133"/>
    <x v="2"/>
    <s v="FUR-CH-10004698"/>
    <s v="Furniture"/>
    <s v="Chairs"/>
    <x v="168"/>
    <n v="161.96"/>
    <n v="2"/>
    <x v="0"/>
    <n v="45.348799999999997"/>
    <x v="29"/>
    <x v="8"/>
    <x v="2"/>
  </r>
  <r>
    <x v="2979"/>
    <x v="557"/>
    <d v="2014-09-13T00:00:00"/>
    <s v="Standard Class"/>
    <s v="RB-19465"/>
    <s v="Rick Bensley"/>
    <x v="2"/>
    <x v="0"/>
    <x v="251"/>
    <x v="26"/>
    <n v="74133"/>
    <x v="2"/>
    <s v="OFF-ST-10003327"/>
    <s v="Office Supplies"/>
    <s v="Storage"/>
    <x v="337"/>
    <n v="19.86"/>
    <n v="2"/>
    <x v="0"/>
    <n v="5.7594000000000003"/>
    <x v="29"/>
    <x v="8"/>
    <x v="2"/>
  </r>
  <r>
    <x v="2980"/>
    <x v="831"/>
    <d v="2016-11-28T00:00:00"/>
    <s v="Standard Class"/>
    <s v="MV-18190"/>
    <s v="Mike Vittorini"/>
    <x v="0"/>
    <x v="0"/>
    <x v="20"/>
    <x v="15"/>
    <n v="10035"/>
    <x v="3"/>
    <s v="OFF-PA-10000232"/>
    <s v="Office Supplies"/>
    <s v="Paper"/>
    <x v="1631"/>
    <n v="12.96"/>
    <n v="2"/>
    <x v="0"/>
    <n v="6.3503999999999996"/>
    <x v="30"/>
    <x v="0"/>
    <x v="0"/>
  </r>
  <r>
    <x v="2981"/>
    <x v="118"/>
    <d v="2017-09-18T00:00:00"/>
    <s v="Second Class"/>
    <s v="EH-14185"/>
    <s v="Evan Henry"/>
    <x v="0"/>
    <x v="0"/>
    <x v="10"/>
    <x v="9"/>
    <n v="19143"/>
    <x v="3"/>
    <s v="OFF-PA-10003657"/>
    <s v="Office Supplies"/>
    <s v="Paper"/>
    <x v="630"/>
    <n v="20.544"/>
    <n v="6"/>
    <x v="2"/>
    <n v="6.42"/>
    <x v="9"/>
    <x v="8"/>
    <x v="3"/>
  </r>
  <r>
    <x v="2982"/>
    <x v="1080"/>
    <d v="2016-07-25T00:00:00"/>
    <s v="Standard Class"/>
    <s v="JS-16030"/>
    <s v="Joy Smith"/>
    <x v="0"/>
    <x v="0"/>
    <x v="413"/>
    <x v="35"/>
    <n v="39401"/>
    <x v="0"/>
    <s v="FUR-FU-10001185"/>
    <s v="Furniture"/>
    <s v="Furnishings"/>
    <x v="1423"/>
    <n v="185.58"/>
    <n v="6"/>
    <x v="0"/>
    <n v="76.087800000000001"/>
    <x v="12"/>
    <x v="7"/>
    <x v="0"/>
  </r>
  <r>
    <x v="2982"/>
    <x v="1080"/>
    <d v="2016-07-25T00:00:00"/>
    <s v="Standard Class"/>
    <s v="JS-16030"/>
    <s v="Joy Smith"/>
    <x v="0"/>
    <x v="0"/>
    <x v="413"/>
    <x v="35"/>
    <n v="39401"/>
    <x v="0"/>
    <s v="OFF-BI-10003007"/>
    <s v="Office Supplies"/>
    <s v="Binders"/>
    <x v="1551"/>
    <n v="77.56"/>
    <n v="2"/>
    <x v="0"/>
    <n v="35.677599999999998"/>
    <x v="12"/>
    <x v="7"/>
    <x v="0"/>
  </r>
  <r>
    <x v="2982"/>
    <x v="1080"/>
    <d v="2016-07-25T00:00:00"/>
    <s v="Standard Class"/>
    <s v="JS-16030"/>
    <s v="Joy Smith"/>
    <x v="0"/>
    <x v="0"/>
    <x v="413"/>
    <x v="35"/>
    <n v="39401"/>
    <x v="0"/>
    <s v="OFF-ST-10002485"/>
    <s v="Office Supplies"/>
    <s v="Storage"/>
    <x v="211"/>
    <n v="87.92"/>
    <n v="4"/>
    <x v="0"/>
    <n v="0.87919999999999998"/>
    <x v="12"/>
    <x v="7"/>
    <x v="0"/>
  </r>
  <r>
    <x v="2982"/>
    <x v="1080"/>
    <d v="2016-07-25T00:00:00"/>
    <s v="Standard Class"/>
    <s v="JS-16030"/>
    <s v="Joy Smith"/>
    <x v="0"/>
    <x v="0"/>
    <x v="413"/>
    <x v="35"/>
    <n v="39401"/>
    <x v="0"/>
    <s v="OFF-PA-10001033"/>
    <s v="Office Supplies"/>
    <s v="Paper"/>
    <x v="1509"/>
    <n v="245.94"/>
    <n v="6"/>
    <x v="0"/>
    <n v="120.5106"/>
    <x v="12"/>
    <x v="7"/>
    <x v="0"/>
  </r>
  <r>
    <x v="2982"/>
    <x v="1080"/>
    <d v="2016-07-25T00:00:00"/>
    <s v="Standard Class"/>
    <s v="JS-16030"/>
    <s v="Joy Smith"/>
    <x v="0"/>
    <x v="0"/>
    <x v="413"/>
    <x v="35"/>
    <n v="39401"/>
    <x v="0"/>
    <s v="OFF-BI-10000404"/>
    <s v="Office Supplies"/>
    <s v="Binders"/>
    <x v="481"/>
    <n v="8.6"/>
    <n v="1"/>
    <x v="0"/>
    <n v="4.0419999999999998"/>
    <x v="12"/>
    <x v="7"/>
    <x v="0"/>
  </r>
  <r>
    <x v="2982"/>
    <x v="1080"/>
    <d v="2016-07-25T00:00:00"/>
    <s v="Standard Class"/>
    <s v="JS-16030"/>
    <s v="Joy Smith"/>
    <x v="0"/>
    <x v="0"/>
    <x v="413"/>
    <x v="35"/>
    <n v="39401"/>
    <x v="0"/>
    <s v="FUR-BO-10003546"/>
    <s v="Furniture"/>
    <s v="Bookcases"/>
    <x v="1647"/>
    <n v="504.9"/>
    <n v="5"/>
    <x v="0"/>
    <n v="126.22499999999999"/>
    <x v="12"/>
    <x v="7"/>
    <x v="0"/>
  </r>
  <r>
    <x v="2983"/>
    <x v="175"/>
    <d v="2017-09-21T00:00:00"/>
    <s v="Standard Class"/>
    <s v="ES-14020"/>
    <s v="Erica Smith"/>
    <x v="0"/>
    <x v="0"/>
    <x v="1"/>
    <x v="1"/>
    <n v="90049"/>
    <x v="1"/>
    <s v="OFF-BI-10004390"/>
    <s v="Office Supplies"/>
    <s v="Binders"/>
    <x v="1164"/>
    <n v="2357.4879999999998"/>
    <n v="7"/>
    <x v="2"/>
    <n v="884.05799999999999"/>
    <x v="4"/>
    <x v="8"/>
    <x v="3"/>
  </r>
  <r>
    <x v="2983"/>
    <x v="175"/>
    <d v="2017-09-21T00:00:00"/>
    <s v="Standard Class"/>
    <s v="ES-14020"/>
    <s v="Erica Smith"/>
    <x v="0"/>
    <x v="0"/>
    <x v="1"/>
    <x v="1"/>
    <n v="90049"/>
    <x v="1"/>
    <s v="TEC-PH-10001700"/>
    <s v="Technology"/>
    <s v="Phones"/>
    <x v="195"/>
    <n v="369.54399999999998"/>
    <n v="7"/>
    <x v="2"/>
    <n v="32.335099999999997"/>
    <x v="4"/>
    <x v="8"/>
    <x v="3"/>
  </r>
  <r>
    <x v="2983"/>
    <x v="175"/>
    <d v="2017-09-21T00:00:00"/>
    <s v="Standard Class"/>
    <s v="ES-14020"/>
    <s v="Erica Smith"/>
    <x v="0"/>
    <x v="0"/>
    <x v="1"/>
    <x v="1"/>
    <n v="90049"/>
    <x v="1"/>
    <s v="FUR-CH-10003396"/>
    <s v="Furniture"/>
    <s v="Chairs"/>
    <x v="390"/>
    <n v="184.75200000000001"/>
    <n v="3"/>
    <x v="2"/>
    <n v="-20.784600000000001"/>
    <x v="4"/>
    <x v="8"/>
    <x v="3"/>
  </r>
  <r>
    <x v="2984"/>
    <x v="25"/>
    <d v="2016-12-11T00:00:00"/>
    <s v="Same Day"/>
    <s v="NS-18640"/>
    <s v="Noel Staavos"/>
    <x v="1"/>
    <x v="0"/>
    <x v="38"/>
    <x v="24"/>
    <n v="43229"/>
    <x v="3"/>
    <s v="OFF-ST-10001558"/>
    <s v="Office Supplies"/>
    <s v="Storage"/>
    <x v="719"/>
    <n v="64.959999999999994"/>
    <n v="5"/>
    <x v="2"/>
    <n v="-4.0599999999999996"/>
    <x v="2"/>
    <x v="4"/>
    <x v="0"/>
  </r>
  <r>
    <x v="2984"/>
    <x v="25"/>
    <d v="2016-12-11T00:00:00"/>
    <s v="Same Day"/>
    <s v="NS-18640"/>
    <s v="Noel Staavos"/>
    <x v="1"/>
    <x v="0"/>
    <x v="38"/>
    <x v="24"/>
    <n v="43229"/>
    <x v="3"/>
    <s v="OFF-SU-10004782"/>
    <s v="Office Supplies"/>
    <s v="Supplies"/>
    <x v="1557"/>
    <n v="13.52"/>
    <n v="2"/>
    <x v="2"/>
    <n v="1.69"/>
    <x v="2"/>
    <x v="4"/>
    <x v="0"/>
  </r>
  <r>
    <x v="2984"/>
    <x v="25"/>
    <d v="2016-12-11T00:00:00"/>
    <s v="Same Day"/>
    <s v="NS-18640"/>
    <s v="Noel Staavos"/>
    <x v="1"/>
    <x v="0"/>
    <x v="38"/>
    <x v="24"/>
    <n v="43229"/>
    <x v="3"/>
    <s v="FUR-CH-10003298"/>
    <s v="Furniture"/>
    <s v="Chairs"/>
    <x v="1576"/>
    <n v="458.43"/>
    <n v="5"/>
    <x v="4"/>
    <n v="-137.529"/>
    <x v="2"/>
    <x v="4"/>
    <x v="0"/>
  </r>
  <r>
    <x v="2984"/>
    <x v="25"/>
    <d v="2016-12-11T00:00:00"/>
    <s v="Same Day"/>
    <s v="NS-18640"/>
    <s v="Noel Staavos"/>
    <x v="1"/>
    <x v="0"/>
    <x v="38"/>
    <x v="24"/>
    <n v="43229"/>
    <x v="3"/>
    <s v="OFF-AP-10000576"/>
    <s v="Office Supplies"/>
    <s v="Appliances"/>
    <x v="850"/>
    <n v="387.13600000000002"/>
    <n v="4"/>
    <x v="2"/>
    <n v="24.196000000000002"/>
    <x v="2"/>
    <x v="4"/>
    <x v="0"/>
  </r>
  <r>
    <x v="2984"/>
    <x v="25"/>
    <d v="2016-12-11T00:00:00"/>
    <s v="Same Day"/>
    <s v="NS-18640"/>
    <s v="Noel Staavos"/>
    <x v="1"/>
    <x v="0"/>
    <x v="38"/>
    <x v="24"/>
    <n v="43229"/>
    <x v="3"/>
    <s v="FUR-TA-10003008"/>
    <s v="Furniture"/>
    <s v="Tables"/>
    <x v="955"/>
    <n v="328.59"/>
    <n v="3"/>
    <x v="10"/>
    <n v="-147.8655"/>
    <x v="2"/>
    <x v="4"/>
    <x v="0"/>
  </r>
  <r>
    <x v="2985"/>
    <x v="325"/>
    <d v="2014-12-14T00:00:00"/>
    <s v="Standard Class"/>
    <s v="SH-19975"/>
    <s v="Sally Hughsby"/>
    <x v="1"/>
    <x v="0"/>
    <x v="460"/>
    <x v="45"/>
    <n v="83605"/>
    <x v="1"/>
    <s v="FUR-CH-10001708"/>
    <s v="Furniture"/>
    <s v="Chairs"/>
    <x v="893"/>
    <n v="338.35199999999998"/>
    <n v="3"/>
    <x v="2"/>
    <n v="4.2294"/>
    <x v="13"/>
    <x v="4"/>
    <x v="2"/>
  </r>
  <r>
    <x v="2985"/>
    <x v="325"/>
    <d v="2014-12-14T00:00:00"/>
    <s v="Standard Class"/>
    <s v="SH-19975"/>
    <s v="Sally Hughsby"/>
    <x v="1"/>
    <x v="0"/>
    <x v="460"/>
    <x v="45"/>
    <n v="83605"/>
    <x v="1"/>
    <s v="OFF-PA-10000019"/>
    <s v="Office Supplies"/>
    <s v="Paper"/>
    <x v="711"/>
    <n v="25.92"/>
    <n v="4"/>
    <x v="0"/>
    <n v="12.441599999999999"/>
    <x v="13"/>
    <x v="4"/>
    <x v="2"/>
  </r>
  <r>
    <x v="2985"/>
    <x v="325"/>
    <d v="2014-12-14T00:00:00"/>
    <s v="Standard Class"/>
    <s v="SH-19975"/>
    <s v="Sally Hughsby"/>
    <x v="1"/>
    <x v="0"/>
    <x v="460"/>
    <x v="45"/>
    <n v="83605"/>
    <x v="1"/>
    <s v="OFF-PA-10002222"/>
    <s v="Office Supplies"/>
    <s v="Paper"/>
    <x v="394"/>
    <n v="91.36"/>
    <n v="4"/>
    <x v="0"/>
    <n v="42.025599999999997"/>
    <x v="13"/>
    <x v="4"/>
    <x v="2"/>
  </r>
  <r>
    <x v="2986"/>
    <x v="736"/>
    <d v="2014-12-17T00:00:00"/>
    <s v="Standard Class"/>
    <s v="RF-19345"/>
    <s v="Randy Ferguson"/>
    <x v="1"/>
    <x v="0"/>
    <x v="42"/>
    <x v="16"/>
    <n v="85023"/>
    <x v="1"/>
    <s v="FUR-FU-10002553"/>
    <s v="Furniture"/>
    <s v="Furnishings"/>
    <x v="1130"/>
    <n v="87.96"/>
    <n v="3"/>
    <x v="2"/>
    <n v="7.6965000000000003"/>
    <x v="7"/>
    <x v="4"/>
    <x v="2"/>
  </r>
  <r>
    <x v="2986"/>
    <x v="736"/>
    <d v="2014-12-17T00:00:00"/>
    <s v="Standard Class"/>
    <s v="RF-19345"/>
    <s v="Randy Ferguson"/>
    <x v="1"/>
    <x v="0"/>
    <x v="42"/>
    <x v="16"/>
    <n v="85023"/>
    <x v="1"/>
    <s v="OFF-BI-10002103"/>
    <s v="Office Supplies"/>
    <s v="Binders"/>
    <x v="530"/>
    <n v="5.2140000000000004"/>
    <n v="2"/>
    <x v="6"/>
    <n v="-4.1711999999999998"/>
    <x v="7"/>
    <x v="4"/>
    <x v="2"/>
  </r>
  <r>
    <x v="2987"/>
    <x v="296"/>
    <d v="2017-09-27T00:00:00"/>
    <s v="Standard Class"/>
    <s v="DL-12865"/>
    <s v="Dan Lawera"/>
    <x v="0"/>
    <x v="0"/>
    <x v="100"/>
    <x v="2"/>
    <n v="33142"/>
    <x v="0"/>
    <s v="OFF-BI-10002794"/>
    <s v="Office Supplies"/>
    <s v="Binders"/>
    <x v="102"/>
    <n v="12.294"/>
    <n v="1"/>
    <x v="6"/>
    <n v="-8.6058000000000003"/>
    <x v="30"/>
    <x v="8"/>
    <x v="3"/>
  </r>
  <r>
    <x v="2988"/>
    <x v="210"/>
    <d v="2017-09-11T00:00:00"/>
    <s v="Standard Class"/>
    <s v="AG-10390"/>
    <s v="Allen Goldenen"/>
    <x v="0"/>
    <x v="0"/>
    <x v="1"/>
    <x v="1"/>
    <n v="90004"/>
    <x v="1"/>
    <s v="FUR-FU-10002597"/>
    <s v="Furniture"/>
    <s v="Furnishings"/>
    <x v="627"/>
    <n v="19.760000000000002"/>
    <n v="4"/>
    <x v="0"/>
    <n v="8.2992000000000008"/>
    <x v="29"/>
    <x v="8"/>
    <x v="3"/>
  </r>
  <r>
    <x v="2989"/>
    <x v="121"/>
    <d v="2015-11-07T00:00:00"/>
    <s v="Standard Class"/>
    <s v="SW-20245"/>
    <s v="Scot Wooten"/>
    <x v="0"/>
    <x v="0"/>
    <x v="21"/>
    <x v="15"/>
    <n v="12180"/>
    <x v="3"/>
    <s v="FUR-CH-10003535"/>
    <s v="Furniture"/>
    <s v="Chairs"/>
    <x v="1522"/>
    <n v="109.764"/>
    <n v="2"/>
    <x v="9"/>
    <n v="8.5372000000000003"/>
    <x v="28"/>
    <x v="0"/>
    <x v="1"/>
  </r>
  <r>
    <x v="2990"/>
    <x v="157"/>
    <d v="2017-12-18T00:00:00"/>
    <s v="Standard Class"/>
    <s v="KN-16390"/>
    <s v="Katherine Nockton"/>
    <x v="1"/>
    <x v="0"/>
    <x v="217"/>
    <x v="31"/>
    <n v="2740"/>
    <x v="3"/>
    <s v="TEC-PH-10001527"/>
    <s v="Technology"/>
    <s v="Phones"/>
    <x v="1285"/>
    <n v="128.85"/>
    <n v="3"/>
    <x v="0"/>
    <n v="3.8654999999999999"/>
    <x v="2"/>
    <x v="4"/>
    <x v="3"/>
  </r>
  <r>
    <x v="2991"/>
    <x v="719"/>
    <d v="2017-04-03T00:00:00"/>
    <s v="First Class"/>
    <s v="GB-14530"/>
    <s v="George Bell"/>
    <x v="1"/>
    <x v="0"/>
    <x v="159"/>
    <x v="20"/>
    <n v="29501"/>
    <x v="0"/>
    <s v="FUR-FU-10004006"/>
    <s v="Furniture"/>
    <s v="Furnishings"/>
    <x v="101"/>
    <n v="127.95"/>
    <n v="3"/>
    <x v="0"/>
    <n v="21.7515"/>
    <x v="26"/>
    <x v="3"/>
    <x v="3"/>
  </r>
  <r>
    <x v="2992"/>
    <x v="1081"/>
    <d v="2016-01-03T00:00:00"/>
    <s v="Standard Class"/>
    <s v="CL-12565"/>
    <s v="Clay Ludtke"/>
    <x v="0"/>
    <x v="0"/>
    <x v="1"/>
    <x v="1"/>
    <n v="90049"/>
    <x v="1"/>
    <s v="OFF-PA-10000595"/>
    <s v="Office Supplies"/>
    <s v="Paper"/>
    <x v="1126"/>
    <n v="68.52"/>
    <n v="3"/>
    <x v="0"/>
    <n v="31.519200000000001"/>
    <x v="17"/>
    <x v="4"/>
    <x v="1"/>
  </r>
  <r>
    <x v="2992"/>
    <x v="1081"/>
    <d v="2016-01-03T00:00:00"/>
    <s v="Standard Class"/>
    <s v="CL-12565"/>
    <s v="Clay Ludtke"/>
    <x v="0"/>
    <x v="0"/>
    <x v="1"/>
    <x v="1"/>
    <n v="90049"/>
    <x v="1"/>
    <s v="OFF-ST-10000798"/>
    <s v="Office Supplies"/>
    <s v="Storage"/>
    <x v="352"/>
    <n v="74.94"/>
    <n v="3"/>
    <x v="0"/>
    <n v="14.2386"/>
    <x v="17"/>
    <x v="4"/>
    <x v="1"/>
  </r>
  <r>
    <x v="2992"/>
    <x v="1081"/>
    <d v="2016-01-03T00:00:00"/>
    <s v="Standard Class"/>
    <s v="CL-12565"/>
    <s v="Clay Ludtke"/>
    <x v="0"/>
    <x v="0"/>
    <x v="1"/>
    <x v="1"/>
    <n v="90049"/>
    <x v="1"/>
    <s v="TEC-MA-10004002"/>
    <s v="Technology"/>
    <s v="Machines"/>
    <x v="668"/>
    <n v="2548.56"/>
    <n v="6"/>
    <x v="2"/>
    <n v="286.71300000000002"/>
    <x v="17"/>
    <x v="4"/>
    <x v="1"/>
  </r>
  <r>
    <x v="2992"/>
    <x v="1081"/>
    <d v="2016-01-03T00:00:00"/>
    <s v="Standard Class"/>
    <s v="CL-12565"/>
    <s v="Clay Ludtke"/>
    <x v="0"/>
    <x v="0"/>
    <x v="1"/>
    <x v="1"/>
    <n v="90049"/>
    <x v="1"/>
    <s v="OFF-EN-10003296"/>
    <s v="Office Supplies"/>
    <s v="Envelopes"/>
    <x v="232"/>
    <n v="271.44"/>
    <n v="3"/>
    <x v="0"/>
    <n v="122.148"/>
    <x v="17"/>
    <x v="4"/>
    <x v="1"/>
  </r>
  <r>
    <x v="2992"/>
    <x v="1081"/>
    <d v="2016-01-03T00:00:00"/>
    <s v="Standard Class"/>
    <s v="CL-12565"/>
    <s v="Clay Ludtke"/>
    <x v="0"/>
    <x v="0"/>
    <x v="1"/>
    <x v="1"/>
    <n v="90049"/>
    <x v="1"/>
    <s v="TEC-PH-10004345"/>
    <s v="Technology"/>
    <s v="Phones"/>
    <x v="1176"/>
    <n v="287.88"/>
    <n v="3"/>
    <x v="2"/>
    <n v="35.984999999999999"/>
    <x v="17"/>
    <x v="4"/>
    <x v="1"/>
  </r>
  <r>
    <x v="2993"/>
    <x v="612"/>
    <d v="2016-03-11T00:00:00"/>
    <s v="First Class"/>
    <s v="KF-16285"/>
    <s v="Karen Ferguson"/>
    <x v="2"/>
    <x v="0"/>
    <x v="1"/>
    <x v="1"/>
    <n v="90008"/>
    <x v="1"/>
    <s v="OFF-PA-10004405"/>
    <s v="Office Supplies"/>
    <s v="Paper"/>
    <x v="1091"/>
    <n v="14.9"/>
    <n v="5"/>
    <x v="0"/>
    <n v="7.1520000000000001"/>
    <x v="13"/>
    <x v="10"/>
    <x v="0"/>
  </r>
  <r>
    <x v="2993"/>
    <x v="612"/>
    <d v="2016-03-11T00:00:00"/>
    <s v="First Class"/>
    <s v="KF-16285"/>
    <s v="Karen Ferguson"/>
    <x v="2"/>
    <x v="0"/>
    <x v="1"/>
    <x v="1"/>
    <n v="90008"/>
    <x v="1"/>
    <s v="TEC-PH-10002885"/>
    <s v="Technology"/>
    <s v="Phones"/>
    <x v="1136"/>
    <n v="4158.9120000000003"/>
    <n v="8"/>
    <x v="2"/>
    <n v="363.90480000000002"/>
    <x v="13"/>
    <x v="10"/>
    <x v="0"/>
  </r>
  <r>
    <x v="2994"/>
    <x v="322"/>
    <d v="2014-04-12T00:00:00"/>
    <s v="Standard Class"/>
    <s v="AY-10555"/>
    <s v="Andy Yotov"/>
    <x v="1"/>
    <x v="0"/>
    <x v="1"/>
    <x v="1"/>
    <n v="90049"/>
    <x v="1"/>
    <s v="FUR-FU-10000747"/>
    <s v="Furniture"/>
    <s v="Furnishings"/>
    <x v="1751"/>
    <n v="91.96"/>
    <n v="2"/>
    <x v="0"/>
    <n v="15.6332"/>
    <x v="24"/>
    <x v="3"/>
    <x v="2"/>
  </r>
  <r>
    <x v="2994"/>
    <x v="322"/>
    <d v="2014-04-12T00:00:00"/>
    <s v="Standard Class"/>
    <s v="AY-10555"/>
    <s v="Andy Yotov"/>
    <x v="1"/>
    <x v="0"/>
    <x v="1"/>
    <x v="1"/>
    <n v="90049"/>
    <x v="1"/>
    <s v="FUR-FU-10001918"/>
    <s v="Furniture"/>
    <s v="Furnishings"/>
    <x v="283"/>
    <n v="33.11"/>
    <n v="7"/>
    <x v="0"/>
    <n v="12.9129"/>
    <x v="24"/>
    <x v="3"/>
    <x v="2"/>
  </r>
  <r>
    <x v="2994"/>
    <x v="322"/>
    <d v="2014-04-12T00:00:00"/>
    <s v="Standard Class"/>
    <s v="AY-10555"/>
    <s v="Andy Yotov"/>
    <x v="1"/>
    <x v="0"/>
    <x v="1"/>
    <x v="1"/>
    <n v="90049"/>
    <x v="1"/>
    <s v="OFF-PA-10003309"/>
    <s v="Office Supplies"/>
    <s v="Paper"/>
    <x v="1152"/>
    <n v="19.440000000000001"/>
    <n v="3"/>
    <x v="0"/>
    <n v="9.3312000000000008"/>
    <x v="24"/>
    <x v="3"/>
    <x v="2"/>
  </r>
  <r>
    <x v="2994"/>
    <x v="322"/>
    <d v="2014-04-12T00:00:00"/>
    <s v="Standard Class"/>
    <s v="AY-10555"/>
    <s v="Andy Yotov"/>
    <x v="1"/>
    <x v="0"/>
    <x v="1"/>
    <x v="1"/>
    <n v="90049"/>
    <x v="1"/>
    <s v="OFF-PA-10001977"/>
    <s v="Office Supplies"/>
    <s v="Paper"/>
    <x v="1473"/>
    <n v="55.48"/>
    <n v="1"/>
    <x v="0"/>
    <n v="26.630400000000002"/>
    <x v="24"/>
    <x v="3"/>
    <x v="2"/>
  </r>
  <r>
    <x v="2995"/>
    <x v="1082"/>
    <d v="2014-10-10T00:00:00"/>
    <s v="Second Class"/>
    <s v="BD-11635"/>
    <s v="Brian Derr"/>
    <x v="0"/>
    <x v="0"/>
    <x v="38"/>
    <x v="24"/>
    <n v="43229"/>
    <x v="3"/>
    <s v="OFF-AP-10002892"/>
    <s v="Office Supplies"/>
    <s v="Appliances"/>
    <x v="9"/>
    <n v="91.92"/>
    <n v="5"/>
    <x v="2"/>
    <n v="11.49"/>
    <x v="5"/>
    <x v="2"/>
    <x v="2"/>
  </r>
  <r>
    <x v="2996"/>
    <x v="572"/>
    <d v="2016-08-13T00:00:00"/>
    <s v="Same Day"/>
    <s v="HG-15025"/>
    <s v="Hunter Glantz"/>
    <x v="0"/>
    <x v="0"/>
    <x v="461"/>
    <x v="28"/>
    <n v="70065"/>
    <x v="0"/>
    <s v="OFF-AP-10002222"/>
    <s v="Office Supplies"/>
    <s v="Appliances"/>
    <x v="360"/>
    <n v="17.34"/>
    <n v="2"/>
    <x v="0"/>
    <n v="4.6818"/>
    <x v="7"/>
    <x v="6"/>
    <x v="0"/>
  </r>
  <r>
    <x v="2996"/>
    <x v="572"/>
    <d v="2016-08-13T00:00:00"/>
    <s v="Same Day"/>
    <s v="HG-15025"/>
    <s v="Hunter Glantz"/>
    <x v="0"/>
    <x v="0"/>
    <x v="461"/>
    <x v="28"/>
    <n v="70065"/>
    <x v="0"/>
    <s v="TEC-AC-10000158"/>
    <s v="Technology"/>
    <s v="Accessories"/>
    <x v="357"/>
    <n v="71.98"/>
    <n v="2"/>
    <x v="0"/>
    <n v="15.1158"/>
    <x v="7"/>
    <x v="6"/>
    <x v="0"/>
  </r>
  <r>
    <x v="2997"/>
    <x v="664"/>
    <d v="2014-11-21T00:00:00"/>
    <s v="Standard Class"/>
    <s v="CB-12025"/>
    <s v="Cassandra Brandow"/>
    <x v="0"/>
    <x v="0"/>
    <x v="444"/>
    <x v="5"/>
    <n v="75104"/>
    <x v="2"/>
    <s v="OFF-EN-10002600"/>
    <s v="Office Supplies"/>
    <s v="Envelopes"/>
    <x v="111"/>
    <n v="7.08"/>
    <n v="3"/>
    <x v="2"/>
    <n v="2.4780000000000002"/>
    <x v="11"/>
    <x v="0"/>
    <x v="2"/>
  </r>
  <r>
    <x v="2998"/>
    <x v="558"/>
    <d v="2017-04-27T00:00:00"/>
    <s v="First Class"/>
    <s v="LS-16945"/>
    <s v="Linda Southworth"/>
    <x v="1"/>
    <x v="0"/>
    <x v="205"/>
    <x v="34"/>
    <n v="2908"/>
    <x v="3"/>
    <s v="TEC-AC-10004855"/>
    <s v="Technology"/>
    <s v="Accessories"/>
    <x v="1056"/>
    <n v="69.98"/>
    <n v="2"/>
    <x v="0"/>
    <n v="4.8986000000000001"/>
    <x v="16"/>
    <x v="3"/>
    <x v="3"/>
  </r>
  <r>
    <x v="2999"/>
    <x v="1043"/>
    <d v="2017-08-26T00:00:00"/>
    <s v="Second Class"/>
    <s v="DM-13015"/>
    <s v="Darrin Martin"/>
    <x v="0"/>
    <x v="0"/>
    <x v="152"/>
    <x v="24"/>
    <n v="43130"/>
    <x v="3"/>
    <s v="OFF-AP-10000938"/>
    <s v="Office Supplies"/>
    <s v="Appliances"/>
    <x v="1712"/>
    <n v="646.27200000000005"/>
    <n v="8"/>
    <x v="2"/>
    <n v="64.627200000000002"/>
    <x v="16"/>
    <x v="6"/>
    <x v="3"/>
  </r>
  <r>
    <x v="2999"/>
    <x v="1043"/>
    <d v="2017-08-26T00:00:00"/>
    <s v="Second Class"/>
    <s v="DM-13015"/>
    <s v="Darrin Martin"/>
    <x v="0"/>
    <x v="0"/>
    <x v="152"/>
    <x v="24"/>
    <n v="43130"/>
    <x v="3"/>
    <s v="OFF-PA-10002195"/>
    <s v="Office Supplies"/>
    <s v="Paper"/>
    <x v="1552"/>
    <n v="10.368"/>
    <n v="2"/>
    <x v="2"/>
    <n v="3.7584"/>
    <x v="16"/>
    <x v="6"/>
    <x v="3"/>
  </r>
  <r>
    <x v="3000"/>
    <x v="660"/>
    <d v="2017-03-02T00:00:00"/>
    <s v="Standard Class"/>
    <s v="AC-10615"/>
    <s v="Ann Chong"/>
    <x v="1"/>
    <x v="0"/>
    <x v="4"/>
    <x v="4"/>
    <n v="98115"/>
    <x v="1"/>
    <s v="OFF-FA-10002701"/>
    <s v="Office Supplies"/>
    <s v="Fasteners"/>
    <x v="1458"/>
    <n v="8.4"/>
    <n v="5"/>
    <x v="0"/>
    <n v="0.33600000000000002"/>
    <x v="27"/>
    <x v="11"/>
    <x v="3"/>
  </r>
  <r>
    <x v="3000"/>
    <x v="660"/>
    <d v="2017-03-02T00:00:00"/>
    <s v="Standard Class"/>
    <s v="AC-10615"/>
    <s v="Ann Chong"/>
    <x v="1"/>
    <x v="0"/>
    <x v="4"/>
    <x v="4"/>
    <n v="98115"/>
    <x v="1"/>
    <s v="TEC-PH-10003589"/>
    <s v="Technology"/>
    <s v="Phones"/>
    <x v="826"/>
    <n v="71.959999999999994"/>
    <n v="5"/>
    <x v="2"/>
    <n v="25.186"/>
    <x v="27"/>
    <x v="11"/>
    <x v="3"/>
  </r>
  <r>
    <x v="3001"/>
    <x v="258"/>
    <d v="2016-11-21T00:00:00"/>
    <s v="First Class"/>
    <s v="LT-17110"/>
    <s v="Liz Thompson"/>
    <x v="0"/>
    <x v="0"/>
    <x v="108"/>
    <x v="3"/>
    <n v="28540"/>
    <x v="0"/>
    <s v="OFF-AR-10003752"/>
    <s v="Office Supplies"/>
    <s v="Art"/>
    <x v="684"/>
    <n v="18.48"/>
    <n v="2"/>
    <x v="2"/>
    <n v="6.0060000000000002"/>
    <x v="12"/>
    <x v="0"/>
    <x v="0"/>
  </r>
  <r>
    <x v="3002"/>
    <x v="696"/>
    <d v="2016-11-15T00:00:00"/>
    <s v="First Class"/>
    <s v="TB-21250"/>
    <s v="Tim Brockman"/>
    <x v="0"/>
    <x v="0"/>
    <x v="1"/>
    <x v="1"/>
    <n v="90049"/>
    <x v="1"/>
    <s v="OFF-AR-10003829"/>
    <s v="Office Supplies"/>
    <s v="Art"/>
    <x v="943"/>
    <n v="9.84"/>
    <n v="3"/>
    <x v="0"/>
    <n v="2.8536000000000001"/>
    <x v="19"/>
    <x v="0"/>
    <x v="0"/>
  </r>
  <r>
    <x v="3003"/>
    <x v="91"/>
    <d v="2017-07-06T00:00:00"/>
    <s v="Same Day"/>
    <s v="AH-10585"/>
    <s v="Angele Hood"/>
    <x v="0"/>
    <x v="0"/>
    <x v="100"/>
    <x v="2"/>
    <n v="33142"/>
    <x v="0"/>
    <s v="FUR-CH-10000155"/>
    <s v="Furniture"/>
    <s v="Chairs"/>
    <x v="1166"/>
    <n v="239.24"/>
    <n v="1"/>
    <x v="2"/>
    <n v="23.923999999999999"/>
    <x v="24"/>
    <x v="7"/>
    <x v="3"/>
  </r>
  <r>
    <x v="3004"/>
    <x v="591"/>
    <d v="2017-01-01T00:00:00"/>
    <s v="Standard Class"/>
    <s v="SS-20140"/>
    <s v="Saphhira Shifley"/>
    <x v="1"/>
    <x v="0"/>
    <x v="462"/>
    <x v="38"/>
    <n v="3060"/>
    <x v="3"/>
    <s v="FUR-FU-10003142"/>
    <s v="Furniture"/>
    <s v="Furnishings"/>
    <x v="1210"/>
    <n v="21.12"/>
    <n v="4"/>
    <x v="0"/>
    <n v="6.5472000000000001"/>
    <x v="10"/>
    <x v="4"/>
    <x v="0"/>
  </r>
  <r>
    <x v="3005"/>
    <x v="756"/>
    <d v="2017-04-25T00:00:00"/>
    <s v="First Class"/>
    <s v="TD-20995"/>
    <s v="Tamara Dahlen"/>
    <x v="0"/>
    <x v="0"/>
    <x v="20"/>
    <x v="15"/>
    <n v="10011"/>
    <x v="3"/>
    <s v="OFF-SU-10001218"/>
    <s v="Office Supplies"/>
    <s v="Supplies"/>
    <x v="134"/>
    <n v="54.9"/>
    <n v="5"/>
    <x v="0"/>
    <n v="15.372"/>
    <x v="27"/>
    <x v="3"/>
    <x v="3"/>
  </r>
  <r>
    <x v="3006"/>
    <x v="639"/>
    <d v="2015-12-18T00:00:00"/>
    <s v="Standard Class"/>
    <s v="PP-18955"/>
    <s v="Paul Prost"/>
    <x v="2"/>
    <x v="0"/>
    <x v="1"/>
    <x v="1"/>
    <n v="90036"/>
    <x v="1"/>
    <s v="FUR-FU-10002963"/>
    <s v="Furniture"/>
    <s v="Furnishings"/>
    <x v="1511"/>
    <n v="15.24"/>
    <n v="3"/>
    <x v="0"/>
    <n v="5.1816000000000004"/>
    <x v="19"/>
    <x v="4"/>
    <x v="1"/>
  </r>
  <r>
    <x v="3007"/>
    <x v="1083"/>
    <d v="2015-04-25T00:00:00"/>
    <s v="Standard Class"/>
    <s v="PG-18820"/>
    <s v="Patrick Gardner"/>
    <x v="0"/>
    <x v="0"/>
    <x v="238"/>
    <x v="5"/>
    <n v="75007"/>
    <x v="2"/>
    <s v="OFF-AP-10002578"/>
    <s v="Office Supplies"/>
    <s v="Appliances"/>
    <x v="414"/>
    <n v="19.568000000000001"/>
    <n v="2"/>
    <x v="3"/>
    <n v="-52.833599999999997"/>
    <x v="12"/>
    <x v="3"/>
    <x v="1"/>
  </r>
  <r>
    <x v="3007"/>
    <x v="1083"/>
    <d v="2015-04-25T00:00:00"/>
    <s v="Standard Class"/>
    <s v="PG-18820"/>
    <s v="Patrick Gardner"/>
    <x v="0"/>
    <x v="0"/>
    <x v="238"/>
    <x v="5"/>
    <n v="75007"/>
    <x v="2"/>
    <s v="OFF-BI-10003925"/>
    <s v="Office Supplies"/>
    <s v="Binders"/>
    <x v="758"/>
    <n v="310.392"/>
    <n v="4"/>
    <x v="3"/>
    <n v="-512.14679999999998"/>
    <x v="12"/>
    <x v="3"/>
    <x v="1"/>
  </r>
  <r>
    <x v="3008"/>
    <x v="913"/>
    <d v="2016-09-08T00:00:00"/>
    <s v="Standard Class"/>
    <s v="AA-10645"/>
    <s v="Anna Andreadi"/>
    <x v="0"/>
    <x v="0"/>
    <x v="430"/>
    <x v="0"/>
    <n v="40324"/>
    <x v="0"/>
    <s v="FUR-FU-10003347"/>
    <s v="Furniture"/>
    <s v="Furnishings"/>
    <x v="379"/>
    <n v="42.6"/>
    <n v="3"/>
    <x v="0"/>
    <n v="16.614000000000001"/>
    <x v="18"/>
    <x v="8"/>
    <x v="0"/>
  </r>
  <r>
    <x v="3008"/>
    <x v="913"/>
    <d v="2016-09-08T00:00:00"/>
    <s v="Standard Class"/>
    <s v="AA-10645"/>
    <s v="Anna Andreadi"/>
    <x v="0"/>
    <x v="0"/>
    <x v="430"/>
    <x v="0"/>
    <n v="40324"/>
    <x v="0"/>
    <s v="OFF-BI-10000315"/>
    <s v="Office Supplies"/>
    <s v="Binders"/>
    <x v="412"/>
    <n v="113.94"/>
    <n v="6"/>
    <x v="0"/>
    <n v="54.691200000000002"/>
    <x v="18"/>
    <x v="8"/>
    <x v="0"/>
  </r>
  <r>
    <x v="3008"/>
    <x v="913"/>
    <d v="2016-09-08T00:00:00"/>
    <s v="Standard Class"/>
    <s v="AA-10645"/>
    <s v="Anna Andreadi"/>
    <x v="0"/>
    <x v="0"/>
    <x v="430"/>
    <x v="0"/>
    <n v="40324"/>
    <x v="0"/>
    <s v="OFF-ST-10002583"/>
    <s v="Office Supplies"/>
    <s v="Storage"/>
    <x v="571"/>
    <n v="129.91999999999999"/>
    <n v="4"/>
    <x v="0"/>
    <n v="5.1967999999999996"/>
    <x v="18"/>
    <x v="8"/>
    <x v="0"/>
  </r>
  <r>
    <x v="3008"/>
    <x v="913"/>
    <d v="2016-09-08T00:00:00"/>
    <s v="Standard Class"/>
    <s v="AA-10645"/>
    <s v="Anna Andreadi"/>
    <x v="0"/>
    <x v="0"/>
    <x v="430"/>
    <x v="0"/>
    <n v="40324"/>
    <x v="0"/>
    <s v="OFF-AR-10003469"/>
    <s v="Office Supplies"/>
    <s v="Art"/>
    <x v="1258"/>
    <n v="5.28"/>
    <n v="3"/>
    <x v="0"/>
    <n v="2.5344000000000002"/>
    <x v="18"/>
    <x v="8"/>
    <x v="0"/>
  </r>
  <r>
    <x v="3009"/>
    <x v="241"/>
    <d v="2017-09-29T00:00:00"/>
    <s v="Standard Class"/>
    <s v="FA-14230"/>
    <s v="Frank Atkinson"/>
    <x v="1"/>
    <x v="0"/>
    <x v="1"/>
    <x v="1"/>
    <n v="90008"/>
    <x v="1"/>
    <s v="TEC-PH-10001817"/>
    <s v="Technology"/>
    <s v="Phones"/>
    <x v="1106"/>
    <n v="859.2"/>
    <n v="3"/>
    <x v="2"/>
    <n v="75.180000000000007"/>
    <x v="16"/>
    <x v="8"/>
    <x v="3"/>
  </r>
  <r>
    <x v="3009"/>
    <x v="241"/>
    <d v="2017-09-29T00:00:00"/>
    <s v="Standard Class"/>
    <s v="FA-14230"/>
    <s v="Frank Atkinson"/>
    <x v="1"/>
    <x v="0"/>
    <x v="1"/>
    <x v="1"/>
    <n v="90008"/>
    <x v="1"/>
    <s v="TEC-MA-10001031"/>
    <s v="Technology"/>
    <s v="Machines"/>
    <x v="1760"/>
    <n v="506.28"/>
    <n v="3"/>
    <x v="2"/>
    <n v="177.19800000000001"/>
    <x v="16"/>
    <x v="8"/>
    <x v="3"/>
  </r>
  <r>
    <x v="3010"/>
    <x v="1084"/>
    <d v="2016-02-08T00:00:00"/>
    <s v="Standard Class"/>
    <s v="TB-21520"/>
    <s v="Tracy Blumstein"/>
    <x v="0"/>
    <x v="0"/>
    <x v="136"/>
    <x v="16"/>
    <n v="85635"/>
    <x v="1"/>
    <s v="FUR-FU-10002088"/>
    <s v="Furniture"/>
    <s v="Furnishings"/>
    <x v="1093"/>
    <n v="14.368"/>
    <n v="2"/>
    <x v="2"/>
    <n v="3.9512"/>
    <x v="18"/>
    <x v="11"/>
    <x v="0"/>
  </r>
  <r>
    <x v="3011"/>
    <x v="240"/>
    <d v="2017-05-24T00:00:00"/>
    <s v="Second Class"/>
    <s v="AH-10075"/>
    <s v="Adam Hart"/>
    <x v="1"/>
    <x v="0"/>
    <x v="289"/>
    <x v="18"/>
    <n v="37918"/>
    <x v="0"/>
    <s v="FUR-CH-10001482"/>
    <s v="Furniture"/>
    <s v="Chairs"/>
    <x v="541"/>
    <n v="314.35199999999998"/>
    <n v="3"/>
    <x v="2"/>
    <n v="-35.364600000000003"/>
    <x v="12"/>
    <x v="5"/>
    <x v="3"/>
  </r>
  <r>
    <x v="3011"/>
    <x v="240"/>
    <d v="2017-05-24T00:00:00"/>
    <s v="Second Class"/>
    <s v="AH-10075"/>
    <s v="Adam Hart"/>
    <x v="1"/>
    <x v="0"/>
    <x v="289"/>
    <x v="18"/>
    <n v="37918"/>
    <x v="0"/>
    <s v="OFF-PA-10001526"/>
    <s v="Office Supplies"/>
    <s v="Paper"/>
    <x v="1039"/>
    <n v="27.888000000000002"/>
    <n v="7"/>
    <x v="2"/>
    <n v="10.109400000000001"/>
    <x v="12"/>
    <x v="5"/>
    <x v="3"/>
  </r>
  <r>
    <x v="3012"/>
    <x v="37"/>
    <d v="2015-09-08T00:00:00"/>
    <s v="Standard Class"/>
    <s v="CP-12085"/>
    <s v="Cathy Prescott"/>
    <x v="1"/>
    <x v="0"/>
    <x v="93"/>
    <x v="16"/>
    <n v="85705"/>
    <x v="1"/>
    <s v="FUR-FU-10002937"/>
    <s v="Furniture"/>
    <s v="Furnishings"/>
    <x v="1060"/>
    <n v="238.15199999999999"/>
    <n v="3"/>
    <x v="2"/>
    <n v="89.307000000000002"/>
    <x v="21"/>
    <x v="8"/>
    <x v="1"/>
  </r>
  <r>
    <x v="3013"/>
    <x v="632"/>
    <d v="2016-06-16T00:00:00"/>
    <s v="Standard Class"/>
    <s v="BF-11215"/>
    <s v="Benjamin Farhat"/>
    <x v="2"/>
    <x v="0"/>
    <x v="31"/>
    <x v="11"/>
    <n v="55407"/>
    <x v="2"/>
    <s v="FUR-TA-10001771"/>
    <s v="Furniture"/>
    <s v="Tables"/>
    <x v="1733"/>
    <n v="692.94"/>
    <n v="3"/>
    <x v="0"/>
    <n v="173.23500000000001"/>
    <x v="3"/>
    <x v="1"/>
    <x v="0"/>
  </r>
  <r>
    <x v="3014"/>
    <x v="209"/>
    <d v="2015-11-11T00:00:00"/>
    <s v="Standard Class"/>
    <s v="CP-12340"/>
    <s v="Christine Phan"/>
    <x v="1"/>
    <x v="0"/>
    <x v="100"/>
    <x v="2"/>
    <n v="33142"/>
    <x v="0"/>
    <s v="OFF-BI-10003305"/>
    <s v="Office Supplies"/>
    <s v="Binders"/>
    <x v="570"/>
    <n v="16.146000000000001"/>
    <n v="9"/>
    <x v="6"/>
    <n v="-12.9168"/>
    <x v="29"/>
    <x v="0"/>
    <x v="1"/>
  </r>
  <r>
    <x v="3014"/>
    <x v="209"/>
    <d v="2015-11-11T00:00:00"/>
    <s v="Standard Class"/>
    <s v="CP-12340"/>
    <s v="Christine Phan"/>
    <x v="1"/>
    <x v="0"/>
    <x v="100"/>
    <x v="2"/>
    <n v="33142"/>
    <x v="0"/>
    <s v="OFF-BI-10001359"/>
    <s v="Office Supplies"/>
    <s v="Binders"/>
    <x v="1162"/>
    <n v="1345.4849999999999"/>
    <n v="5"/>
    <x v="6"/>
    <n v="-1031.5385000000001"/>
    <x v="29"/>
    <x v="0"/>
    <x v="1"/>
  </r>
  <r>
    <x v="3015"/>
    <x v="1085"/>
    <d v="2016-06-18T00:00:00"/>
    <s v="First Class"/>
    <s v="LS-17245"/>
    <s v="Lynn Smith"/>
    <x v="0"/>
    <x v="0"/>
    <x v="12"/>
    <x v="5"/>
    <n v="77036"/>
    <x v="2"/>
    <s v="OFF-PA-10000483"/>
    <s v="Office Supplies"/>
    <s v="Paper"/>
    <x v="1681"/>
    <n v="173.488"/>
    <n v="7"/>
    <x v="2"/>
    <n v="54.215000000000003"/>
    <x v="4"/>
    <x v="1"/>
    <x v="0"/>
  </r>
  <r>
    <x v="3016"/>
    <x v="334"/>
    <d v="2015-04-30T00:00:00"/>
    <s v="Standard Class"/>
    <s v="TS-21655"/>
    <s v="Trudy Schmidt"/>
    <x v="0"/>
    <x v="0"/>
    <x v="158"/>
    <x v="6"/>
    <n v="53209"/>
    <x v="2"/>
    <s v="OFF-AR-10000658"/>
    <s v="Office Supplies"/>
    <s v="Art"/>
    <x v="332"/>
    <n v="57.75"/>
    <n v="5"/>
    <x v="0"/>
    <n v="16.170000000000002"/>
    <x v="10"/>
    <x v="3"/>
    <x v="1"/>
  </r>
  <r>
    <x v="3016"/>
    <x v="334"/>
    <d v="2015-04-30T00:00:00"/>
    <s v="Standard Class"/>
    <s v="TS-21655"/>
    <s v="Trudy Schmidt"/>
    <x v="0"/>
    <x v="0"/>
    <x v="158"/>
    <x v="6"/>
    <n v="53209"/>
    <x v="2"/>
    <s v="OFF-AP-10001205"/>
    <s v="Office Supplies"/>
    <s v="Appliances"/>
    <x v="1294"/>
    <n v="272.39999999999998"/>
    <n v="5"/>
    <x v="0"/>
    <n v="76.272000000000006"/>
    <x v="10"/>
    <x v="3"/>
    <x v="1"/>
  </r>
  <r>
    <x v="3017"/>
    <x v="713"/>
    <d v="2016-09-26T00:00:00"/>
    <s v="Second Class"/>
    <s v="JS-15940"/>
    <s v="Joni Sundaresam"/>
    <x v="2"/>
    <x v="0"/>
    <x v="152"/>
    <x v="24"/>
    <n v="43130"/>
    <x v="3"/>
    <s v="OFF-PA-10002586"/>
    <s v="Office Supplies"/>
    <s v="Paper"/>
    <x v="1016"/>
    <n v="11.952"/>
    <n v="3"/>
    <x v="2"/>
    <n v="4.0338000000000003"/>
    <x v="27"/>
    <x v="8"/>
    <x v="0"/>
  </r>
  <r>
    <x v="3017"/>
    <x v="713"/>
    <d v="2016-09-26T00:00:00"/>
    <s v="Second Class"/>
    <s v="JS-15940"/>
    <s v="Joni Sundaresam"/>
    <x v="2"/>
    <x v="0"/>
    <x v="152"/>
    <x v="24"/>
    <n v="43130"/>
    <x v="3"/>
    <s v="FUR-FU-10004963"/>
    <s v="Furniture"/>
    <s v="Furnishings"/>
    <x v="1443"/>
    <n v="28"/>
    <n v="4"/>
    <x v="2"/>
    <n v="7.7"/>
    <x v="27"/>
    <x v="8"/>
    <x v="0"/>
  </r>
  <r>
    <x v="3017"/>
    <x v="713"/>
    <d v="2016-09-26T00:00:00"/>
    <s v="Second Class"/>
    <s v="JS-15940"/>
    <s v="Joni Sundaresam"/>
    <x v="2"/>
    <x v="0"/>
    <x v="152"/>
    <x v="24"/>
    <n v="43130"/>
    <x v="3"/>
    <s v="OFF-BI-10002071"/>
    <s v="Office Supplies"/>
    <s v="Binders"/>
    <x v="699"/>
    <n v="12.201000000000001"/>
    <n v="7"/>
    <x v="6"/>
    <n v="-9.7607999999999997"/>
    <x v="27"/>
    <x v="8"/>
    <x v="0"/>
  </r>
  <r>
    <x v="3018"/>
    <x v="298"/>
    <d v="2016-08-20T00:00:00"/>
    <s v="First Class"/>
    <s v="NF-18385"/>
    <s v="Natalie Fritzler"/>
    <x v="0"/>
    <x v="0"/>
    <x v="380"/>
    <x v="5"/>
    <n v="78539"/>
    <x v="2"/>
    <s v="OFF-BI-10001617"/>
    <s v="Office Supplies"/>
    <s v="Binders"/>
    <x v="1324"/>
    <n v="2.0680000000000001"/>
    <n v="1"/>
    <x v="3"/>
    <n v="-3.4121999999999999"/>
    <x v="15"/>
    <x v="6"/>
    <x v="0"/>
  </r>
  <r>
    <x v="3018"/>
    <x v="298"/>
    <d v="2016-08-20T00:00:00"/>
    <s v="First Class"/>
    <s v="NF-18385"/>
    <s v="Natalie Fritzler"/>
    <x v="0"/>
    <x v="0"/>
    <x v="380"/>
    <x v="5"/>
    <n v="78539"/>
    <x v="2"/>
    <s v="OFF-PA-10004665"/>
    <s v="Office Supplies"/>
    <s v="Paper"/>
    <x v="1389"/>
    <n v="83.84"/>
    <n v="8"/>
    <x v="2"/>
    <n v="30.391999999999999"/>
    <x v="15"/>
    <x v="6"/>
    <x v="0"/>
  </r>
  <r>
    <x v="3019"/>
    <x v="1086"/>
    <d v="2014-03-08T00:00:00"/>
    <s v="Standard Class"/>
    <s v="KN-16705"/>
    <s v="Kristina Nunn"/>
    <x v="2"/>
    <x v="0"/>
    <x v="20"/>
    <x v="15"/>
    <n v="10009"/>
    <x v="3"/>
    <s v="OFF-EN-10001990"/>
    <s v="Office Supplies"/>
    <s v="Envelopes"/>
    <x v="153"/>
    <n v="11.36"/>
    <n v="2"/>
    <x v="0"/>
    <n v="5.3391999999999999"/>
    <x v="28"/>
    <x v="10"/>
    <x v="2"/>
  </r>
  <r>
    <x v="3019"/>
    <x v="1086"/>
    <d v="2014-03-08T00:00:00"/>
    <s v="Standard Class"/>
    <s v="KN-16705"/>
    <s v="Kristina Nunn"/>
    <x v="2"/>
    <x v="0"/>
    <x v="20"/>
    <x v="15"/>
    <n v="10009"/>
    <x v="3"/>
    <s v="OFF-PA-10000587"/>
    <s v="Office Supplies"/>
    <s v="Paper"/>
    <x v="57"/>
    <n v="36.4"/>
    <n v="5"/>
    <x v="0"/>
    <n v="17.472000000000001"/>
    <x v="28"/>
    <x v="10"/>
    <x v="2"/>
  </r>
  <r>
    <x v="3020"/>
    <x v="125"/>
    <d v="2015-01-03T00:00:00"/>
    <s v="Standard Class"/>
    <s v="GA-14725"/>
    <s v="Guy Armstrong"/>
    <x v="0"/>
    <x v="0"/>
    <x v="10"/>
    <x v="9"/>
    <n v="19120"/>
    <x v="3"/>
    <s v="TEC-AC-10004859"/>
    <s v="Technology"/>
    <s v="Accessories"/>
    <x v="1554"/>
    <n v="27.968"/>
    <n v="2"/>
    <x v="2"/>
    <n v="6.992"/>
    <x v="17"/>
    <x v="4"/>
    <x v="2"/>
  </r>
  <r>
    <x v="3021"/>
    <x v="889"/>
    <d v="2015-04-16T00:00:00"/>
    <s v="Standard Class"/>
    <s v="EH-14125"/>
    <s v="Eugene Hildebrand"/>
    <x v="2"/>
    <x v="0"/>
    <x v="30"/>
    <x v="15"/>
    <n v="14609"/>
    <x v="3"/>
    <s v="OFF-ST-10001476"/>
    <s v="Office Supplies"/>
    <s v="Storage"/>
    <x v="835"/>
    <n v="142.04"/>
    <n v="4"/>
    <x v="0"/>
    <n v="38.3508"/>
    <x v="13"/>
    <x v="3"/>
    <x v="1"/>
  </r>
  <r>
    <x v="3021"/>
    <x v="889"/>
    <d v="2015-04-16T00:00:00"/>
    <s v="Standard Class"/>
    <s v="EH-14125"/>
    <s v="Eugene Hildebrand"/>
    <x v="2"/>
    <x v="0"/>
    <x v="30"/>
    <x v="15"/>
    <n v="14609"/>
    <x v="3"/>
    <s v="OFF-AR-10002804"/>
    <s v="Office Supplies"/>
    <s v="Art"/>
    <x v="282"/>
    <n v="14.67"/>
    <n v="3"/>
    <x v="0"/>
    <n v="6.0147000000000004"/>
    <x v="13"/>
    <x v="3"/>
    <x v="1"/>
  </r>
  <r>
    <x v="3022"/>
    <x v="707"/>
    <d v="2015-12-30T00:00:00"/>
    <s v="Second Class"/>
    <s v="RA-19285"/>
    <s v="Ralph Arnett"/>
    <x v="0"/>
    <x v="0"/>
    <x v="70"/>
    <x v="1"/>
    <n v="92037"/>
    <x v="1"/>
    <s v="TEC-CO-10004202"/>
    <s v="Technology"/>
    <s v="Copiers"/>
    <x v="844"/>
    <n v="1199.96"/>
    <n v="5"/>
    <x v="2"/>
    <n v="224.99250000000001"/>
    <x v="10"/>
    <x v="4"/>
    <x v="1"/>
  </r>
  <r>
    <x v="3022"/>
    <x v="707"/>
    <d v="2015-12-30T00:00:00"/>
    <s v="Second Class"/>
    <s v="RA-19285"/>
    <s v="Ralph Arnett"/>
    <x v="0"/>
    <x v="0"/>
    <x v="70"/>
    <x v="1"/>
    <n v="92037"/>
    <x v="1"/>
    <s v="OFF-PA-10001307"/>
    <s v="Office Supplies"/>
    <s v="Paper"/>
    <x v="792"/>
    <n v="12.6"/>
    <n v="3"/>
    <x v="0"/>
    <n v="6.1740000000000004"/>
    <x v="10"/>
    <x v="4"/>
    <x v="1"/>
  </r>
  <r>
    <x v="3022"/>
    <x v="707"/>
    <d v="2015-12-30T00:00:00"/>
    <s v="Second Class"/>
    <s v="RA-19285"/>
    <s v="Ralph Arnett"/>
    <x v="0"/>
    <x v="0"/>
    <x v="70"/>
    <x v="1"/>
    <n v="92037"/>
    <x v="1"/>
    <s v="OFF-PA-10001667"/>
    <s v="Office Supplies"/>
    <s v="Paper"/>
    <x v="458"/>
    <n v="17.940000000000001"/>
    <n v="3"/>
    <x v="0"/>
    <n v="8.0730000000000004"/>
    <x v="10"/>
    <x v="4"/>
    <x v="1"/>
  </r>
  <r>
    <x v="3023"/>
    <x v="57"/>
    <d v="2015-04-07T00:00:00"/>
    <s v="First Class"/>
    <s v="TT-21070"/>
    <s v="Ted Trevino"/>
    <x v="0"/>
    <x v="0"/>
    <x v="10"/>
    <x v="9"/>
    <n v="19120"/>
    <x v="3"/>
    <s v="OFF-LA-10001569"/>
    <s v="Office Supplies"/>
    <s v="Labels"/>
    <x v="639"/>
    <n v="23.904"/>
    <n v="6"/>
    <x v="2"/>
    <n v="7.7687999999999997"/>
    <x v="5"/>
    <x v="3"/>
    <x v="1"/>
  </r>
  <r>
    <x v="3024"/>
    <x v="184"/>
    <d v="2015-01-23T00:00:00"/>
    <s v="Standard Class"/>
    <s v="AH-10465"/>
    <s v="Amy Hunt"/>
    <x v="0"/>
    <x v="0"/>
    <x v="463"/>
    <x v="18"/>
    <n v="38134"/>
    <x v="0"/>
    <s v="OFF-SU-10000898"/>
    <s v="Office Supplies"/>
    <s v="Supplies"/>
    <x v="1190"/>
    <n v="88.96"/>
    <n v="8"/>
    <x v="2"/>
    <n v="10.007999999999999"/>
    <x v="11"/>
    <x v="9"/>
    <x v="1"/>
  </r>
  <r>
    <x v="3025"/>
    <x v="968"/>
    <d v="2017-05-24T00:00:00"/>
    <s v="Standard Class"/>
    <s v="CC-12430"/>
    <s v="Chuck Clark"/>
    <x v="2"/>
    <x v="0"/>
    <x v="80"/>
    <x v="1"/>
    <n v="90712"/>
    <x v="1"/>
    <s v="FUR-CH-10000225"/>
    <s v="Furniture"/>
    <s v="Chairs"/>
    <x v="406"/>
    <n v="518.27200000000005"/>
    <n v="8"/>
    <x v="2"/>
    <n v="-97.176000000000002"/>
    <x v="14"/>
    <x v="5"/>
    <x v="3"/>
  </r>
  <r>
    <x v="3025"/>
    <x v="968"/>
    <d v="2017-05-24T00:00:00"/>
    <s v="Standard Class"/>
    <s v="CC-12430"/>
    <s v="Chuck Clark"/>
    <x v="2"/>
    <x v="0"/>
    <x v="80"/>
    <x v="1"/>
    <n v="90712"/>
    <x v="1"/>
    <s v="FUR-FU-10002191"/>
    <s v="Furniture"/>
    <s v="Furnishings"/>
    <x v="769"/>
    <n v="6.98"/>
    <n v="1"/>
    <x v="0"/>
    <n v="3.3504"/>
    <x v="14"/>
    <x v="5"/>
    <x v="3"/>
  </r>
  <r>
    <x v="3025"/>
    <x v="968"/>
    <d v="2017-05-24T00:00:00"/>
    <s v="Standard Class"/>
    <s v="CC-12430"/>
    <s v="Chuck Clark"/>
    <x v="2"/>
    <x v="0"/>
    <x v="80"/>
    <x v="1"/>
    <n v="90712"/>
    <x v="1"/>
    <s v="TEC-MA-10003176"/>
    <s v="Technology"/>
    <s v="Machines"/>
    <x v="1761"/>
    <n v="343.2"/>
    <n v="1"/>
    <x v="2"/>
    <n v="38.61"/>
    <x v="14"/>
    <x v="5"/>
    <x v="3"/>
  </r>
  <r>
    <x v="3026"/>
    <x v="802"/>
    <d v="2017-08-20T00:00:00"/>
    <s v="Standard Class"/>
    <s v="KD-16495"/>
    <s v="Keith Dawkins"/>
    <x v="1"/>
    <x v="0"/>
    <x v="10"/>
    <x v="9"/>
    <n v="19120"/>
    <x v="3"/>
    <s v="OFF-LA-10004093"/>
    <s v="Office Supplies"/>
    <s v="Labels"/>
    <x v="676"/>
    <n v="17.544"/>
    <n v="3"/>
    <x v="2"/>
    <n v="5.9211"/>
    <x v="7"/>
    <x v="6"/>
    <x v="3"/>
  </r>
  <r>
    <x v="3027"/>
    <x v="620"/>
    <d v="2016-01-04T00:00:00"/>
    <s v="Standard Class"/>
    <s v="BG-11035"/>
    <s v="Barry Gonzalez"/>
    <x v="0"/>
    <x v="0"/>
    <x v="89"/>
    <x v="5"/>
    <n v="78745"/>
    <x v="2"/>
    <s v="OFF-ST-10000025"/>
    <s v="Office Supplies"/>
    <s v="Storage"/>
    <x v="621"/>
    <n v="152.68799999999999"/>
    <n v="2"/>
    <x v="2"/>
    <n v="-26.720400000000001"/>
    <x v="23"/>
    <x v="4"/>
    <x v="1"/>
  </r>
  <r>
    <x v="3027"/>
    <x v="620"/>
    <d v="2016-01-04T00:00:00"/>
    <s v="Standard Class"/>
    <s v="BG-11035"/>
    <s v="Barry Gonzalez"/>
    <x v="0"/>
    <x v="0"/>
    <x v="89"/>
    <x v="5"/>
    <n v="78745"/>
    <x v="2"/>
    <s v="OFF-FA-10001561"/>
    <s v="Office Supplies"/>
    <s v="Fasteners"/>
    <x v="839"/>
    <n v="3.488"/>
    <n v="2"/>
    <x v="2"/>
    <n v="0.56679999999999997"/>
    <x v="23"/>
    <x v="4"/>
    <x v="1"/>
  </r>
  <r>
    <x v="3027"/>
    <x v="620"/>
    <d v="2016-01-04T00:00:00"/>
    <s v="Standard Class"/>
    <s v="BG-11035"/>
    <s v="Barry Gonzalez"/>
    <x v="0"/>
    <x v="0"/>
    <x v="89"/>
    <x v="5"/>
    <n v="78745"/>
    <x v="2"/>
    <s v="OFF-SU-10001225"/>
    <s v="Office Supplies"/>
    <s v="Supplies"/>
    <x v="327"/>
    <n v="5.8879999999999999"/>
    <n v="2"/>
    <x v="2"/>
    <n v="-1.3248"/>
    <x v="23"/>
    <x v="4"/>
    <x v="1"/>
  </r>
  <r>
    <x v="3028"/>
    <x v="53"/>
    <d v="2017-12-29T00:00:00"/>
    <s v="Standard Class"/>
    <s v="FH-14365"/>
    <s v="Fred Hopkins"/>
    <x v="1"/>
    <x v="0"/>
    <x v="1"/>
    <x v="1"/>
    <n v="90008"/>
    <x v="1"/>
    <s v="OFF-BI-10001718"/>
    <s v="Office Supplies"/>
    <s v="Binders"/>
    <x v="1225"/>
    <n v="153.55199999999999"/>
    <n v="3"/>
    <x v="2"/>
    <n v="51.823799999999999"/>
    <x v="10"/>
    <x v="4"/>
    <x v="3"/>
  </r>
  <r>
    <x v="3028"/>
    <x v="53"/>
    <d v="2017-12-29T00:00:00"/>
    <s v="Standard Class"/>
    <s v="FH-14365"/>
    <s v="Fred Hopkins"/>
    <x v="1"/>
    <x v="0"/>
    <x v="1"/>
    <x v="1"/>
    <n v="90008"/>
    <x v="1"/>
    <s v="OFF-ST-10002756"/>
    <s v="Office Supplies"/>
    <s v="Storage"/>
    <x v="273"/>
    <n v="270.62"/>
    <n v="2"/>
    <x v="0"/>
    <n v="2.7061999999999999"/>
    <x v="10"/>
    <x v="4"/>
    <x v="3"/>
  </r>
  <r>
    <x v="3029"/>
    <x v="142"/>
    <d v="2016-09-07T00:00:00"/>
    <s v="Standard Class"/>
    <s v="PG-18820"/>
    <s v="Patrick Gardner"/>
    <x v="0"/>
    <x v="0"/>
    <x v="20"/>
    <x v="15"/>
    <n v="10011"/>
    <x v="3"/>
    <s v="TEC-AC-10001432"/>
    <s v="Technology"/>
    <s v="Accessories"/>
    <x v="476"/>
    <n v="468.9"/>
    <n v="6"/>
    <x v="0"/>
    <n v="206.316"/>
    <x v="26"/>
    <x v="8"/>
    <x v="0"/>
  </r>
  <r>
    <x v="3029"/>
    <x v="142"/>
    <d v="2016-09-07T00:00:00"/>
    <s v="Standard Class"/>
    <s v="PG-18820"/>
    <s v="Patrick Gardner"/>
    <x v="0"/>
    <x v="0"/>
    <x v="20"/>
    <x v="15"/>
    <n v="10011"/>
    <x v="3"/>
    <s v="TEC-AC-10003399"/>
    <s v="Technology"/>
    <s v="Accessories"/>
    <x v="1506"/>
    <n v="72.48"/>
    <n v="2"/>
    <x v="0"/>
    <n v="30.441600000000001"/>
    <x v="26"/>
    <x v="8"/>
    <x v="0"/>
  </r>
  <r>
    <x v="3029"/>
    <x v="142"/>
    <d v="2016-09-07T00:00:00"/>
    <s v="Standard Class"/>
    <s v="PG-18820"/>
    <s v="Patrick Gardner"/>
    <x v="0"/>
    <x v="0"/>
    <x v="20"/>
    <x v="15"/>
    <n v="10011"/>
    <x v="3"/>
    <s v="OFF-SU-10001574"/>
    <s v="Office Supplies"/>
    <s v="Supplies"/>
    <x v="503"/>
    <n v="10.95"/>
    <n v="3"/>
    <x v="0"/>
    <n v="3.2850000000000001"/>
    <x v="26"/>
    <x v="8"/>
    <x v="0"/>
  </r>
  <r>
    <x v="3029"/>
    <x v="142"/>
    <d v="2016-09-07T00:00:00"/>
    <s v="Standard Class"/>
    <s v="PG-18820"/>
    <s v="Patrick Gardner"/>
    <x v="0"/>
    <x v="0"/>
    <x v="20"/>
    <x v="15"/>
    <n v="10011"/>
    <x v="3"/>
    <s v="FUR-FU-10004864"/>
    <s v="Furniture"/>
    <s v="Furnishings"/>
    <x v="441"/>
    <n v="191.82"/>
    <n v="3"/>
    <x v="0"/>
    <n v="61.382399999999997"/>
    <x v="26"/>
    <x v="8"/>
    <x v="0"/>
  </r>
  <r>
    <x v="3030"/>
    <x v="485"/>
    <d v="2017-08-08T00:00:00"/>
    <s v="First Class"/>
    <s v="NZ-18565"/>
    <s v="Nick Zandusky"/>
    <x v="2"/>
    <x v="0"/>
    <x v="12"/>
    <x v="5"/>
    <n v="77070"/>
    <x v="2"/>
    <s v="OFF-ST-10001172"/>
    <s v="Office Supplies"/>
    <s v="Storage"/>
    <x v="1206"/>
    <n v="151.05600000000001"/>
    <n v="9"/>
    <x v="2"/>
    <n v="7.5528000000000004"/>
    <x v="5"/>
    <x v="6"/>
    <x v="3"/>
  </r>
  <r>
    <x v="3031"/>
    <x v="1087"/>
    <d v="2014-02-18T00:00:00"/>
    <s v="Same Day"/>
    <s v="TB-21595"/>
    <s v="Troy Blackwell"/>
    <x v="0"/>
    <x v="0"/>
    <x v="270"/>
    <x v="5"/>
    <n v="79424"/>
    <x v="2"/>
    <s v="FUR-FU-10002396"/>
    <s v="Furniture"/>
    <s v="Furnishings"/>
    <x v="1590"/>
    <n v="25.16"/>
    <n v="5"/>
    <x v="7"/>
    <n v="-11.321999999999999"/>
    <x v="15"/>
    <x v="11"/>
    <x v="2"/>
  </r>
  <r>
    <x v="3032"/>
    <x v="441"/>
    <d v="2016-11-27T00:00:00"/>
    <s v="Standard Class"/>
    <s v="JE-15475"/>
    <s v="Jeremy Ellison"/>
    <x v="0"/>
    <x v="0"/>
    <x v="12"/>
    <x v="5"/>
    <n v="77095"/>
    <x v="2"/>
    <s v="OFF-BI-10004040"/>
    <s v="Office Supplies"/>
    <s v="Binders"/>
    <x v="1487"/>
    <n v="6.2160000000000002"/>
    <n v="6"/>
    <x v="3"/>
    <n v="-9.6348000000000003"/>
    <x v="6"/>
    <x v="0"/>
    <x v="0"/>
  </r>
  <r>
    <x v="3032"/>
    <x v="441"/>
    <d v="2016-11-27T00:00:00"/>
    <s v="Standard Class"/>
    <s v="JE-15475"/>
    <s v="Jeremy Ellison"/>
    <x v="0"/>
    <x v="0"/>
    <x v="12"/>
    <x v="5"/>
    <n v="77095"/>
    <x v="2"/>
    <s v="OFF-AR-10003481"/>
    <s v="Office Supplies"/>
    <s v="Art"/>
    <x v="1600"/>
    <n v="23.616"/>
    <n v="9"/>
    <x v="2"/>
    <n v="2.6568000000000001"/>
    <x v="6"/>
    <x v="0"/>
    <x v="0"/>
  </r>
  <r>
    <x v="3032"/>
    <x v="441"/>
    <d v="2016-11-27T00:00:00"/>
    <s v="Standard Class"/>
    <s v="JE-15475"/>
    <s v="Jeremy Ellison"/>
    <x v="0"/>
    <x v="0"/>
    <x v="12"/>
    <x v="5"/>
    <n v="77095"/>
    <x v="2"/>
    <s v="TEC-AC-10000387"/>
    <s v="Technology"/>
    <s v="Accessories"/>
    <x v="1359"/>
    <n v="24.032"/>
    <n v="2"/>
    <x v="2"/>
    <n v="-0.6008"/>
    <x v="6"/>
    <x v="0"/>
    <x v="0"/>
  </r>
  <r>
    <x v="3032"/>
    <x v="441"/>
    <d v="2016-11-27T00:00:00"/>
    <s v="Standard Class"/>
    <s v="JE-15475"/>
    <s v="Jeremy Ellison"/>
    <x v="0"/>
    <x v="0"/>
    <x v="12"/>
    <x v="5"/>
    <n v="77095"/>
    <x v="2"/>
    <s v="OFF-LA-10000262"/>
    <s v="Office Supplies"/>
    <s v="Labels"/>
    <x v="941"/>
    <n v="2.0880000000000001"/>
    <n v="1"/>
    <x v="2"/>
    <n v="0.67859999999999998"/>
    <x v="6"/>
    <x v="0"/>
    <x v="0"/>
  </r>
  <r>
    <x v="3032"/>
    <x v="441"/>
    <d v="2016-11-27T00:00:00"/>
    <s v="Standard Class"/>
    <s v="JE-15475"/>
    <s v="Jeremy Ellison"/>
    <x v="0"/>
    <x v="0"/>
    <x v="12"/>
    <x v="5"/>
    <n v="77095"/>
    <x v="2"/>
    <s v="OFF-BI-10003196"/>
    <s v="Office Supplies"/>
    <s v="Binders"/>
    <x v="1376"/>
    <n v="4.4880000000000004"/>
    <n v="6"/>
    <x v="3"/>
    <n v="-6.7320000000000002"/>
    <x v="6"/>
    <x v="0"/>
    <x v="0"/>
  </r>
  <r>
    <x v="3033"/>
    <x v="639"/>
    <d v="2015-12-18T00:00:00"/>
    <s v="Standard Class"/>
    <s v="EH-13945"/>
    <s v="Eric Hoffmann"/>
    <x v="0"/>
    <x v="0"/>
    <x v="116"/>
    <x v="1"/>
    <n v="92627"/>
    <x v="1"/>
    <s v="FUR-FU-10004351"/>
    <s v="Furniture"/>
    <s v="Furnishings"/>
    <x v="222"/>
    <n v="29.22"/>
    <n v="3"/>
    <x v="0"/>
    <n v="12.8568"/>
    <x v="19"/>
    <x v="4"/>
    <x v="1"/>
  </r>
  <r>
    <x v="3034"/>
    <x v="385"/>
    <d v="2015-06-17T00:00:00"/>
    <s v="Standard Class"/>
    <s v="BF-10975"/>
    <s v="Barbara Fisher"/>
    <x v="1"/>
    <x v="0"/>
    <x v="185"/>
    <x v="32"/>
    <n v="30076"/>
    <x v="0"/>
    <s v="OFF-PA-10001870"/>
    <s v="Office Supplies"/>
    <s v="Paper"/>
    <x v="680"/>
    <n v="6.48"/>
    <n v="1"/>
    <x v="0"/>
    <n v="3.1103999999999998"/>
    <x v="7"/>
    <x v="1"/>
    <x v="1"/>
  </r>
  <r>
    <x v="3035"/>
    <x v="116"/>
    <d v="2017-12-31T00:00:00"/>
    <s v="Second Class"/>
    <s v="PC-18745"/>
    <s v="Pamela Coakley"/>
    <x v="1"/>
    <x v="0"/>
    <x v="431"/>
    <x v="22"/>
    <n v="80538"/>
    <x v="1"/>
    <s v="OFF-BI-10002813"/>
    <s v="Office Supplies"/>
    <s v="Binders"/>
    <x v="914"/>
    <n v="1.1879999999999999"/>
    <n v="2"/>
    <x v="6"/>
    <n v="-0.99"/>
    <x v="22"/>
    <x v="4"/>
    <x v="3"/>
  </r>
  <r>
    <x v="3036"/>
    <x v="1088"/>
    <d v="2017-09-26T00:00:00"/>
    <s v="Standard Class"/>
    <s v="SV-20365"/>
    <s v="Seth Vernon"/>
    <x v="0"/>
    <x v="0"/>
    <x v="20"/>
    <x v="15"/>
    <n v="10035"/>
    <x v="3"/>
    <s v="FUR-CH-10003846"/>
    <s v="Furniture"/>
    <s v="Chairs"/>
    <x v="924"/>
    <n v="272.64600000000002"/>
    <n v="3"/>
    <x v="9"/>
    <n v="18.176400000000001"/>
    <x v="14"/>
    <x v="8"/>
    <x v="3"/>
  </r>
  <r>
    <x v="3036"/>
    <x v="1088"/>
    <d v="2017-09-26T00:00:00"/>
    <s v="Standard Class"/>
    <s v="SV-20365"/>
    <s v="Seth Vernon"/>
    <x v="0"/>
    <x v="0"/>
    <x v="20"/>
    <x v="15"/>
    <n v="10035"/>
    <x v="3"/>
    <s v="TEC-AC-10002647"/>
    <s v="Technology"/>
    <s v="Accessories"/>
    <x v="1762"/>
    <n v="212.8"/>
    <n v="2"/>
    <x v="0"/>
    <n v="95.76"/>
    <x v="14"/>
    <x v="8"/>
    <x v="3"/>
  </r>
  <r>
    <x v="3036"/>
    <x v="1088"/>
    <d v="2017-09-26T00:00:00"/>
    <s v="Standard Class"/>
    <s v="SV-20365"/>
    <s v="Seth Vernon"/>
    <x v="0"/>
    <x v="0"/>
    <x v="20"/>
    <x v="15"/>
    <n v="10035"/>
    <x v="3"/>
    <s v="OFF-PA-10000807"/>
    <s v="Office Supplies"/>
    <s v="Paper"/>
    <x v="1659"/>
    <n v="38.520000000000003"/>
    <n v="9"/>
    <x v="0"/>
    <n v="18.104399999999998"/>
    <x v="14"/>
    <x v="8"/>
    <x v="3"/>
  </r>
  <r>
    <x v="3036"/>
    <x v="1088"/>
    <d v="2017-09-26T00:00:00"/>
    <s v="Standard Class"/>
    <s v="SV-20365"/>
    <s v="Seth Vernon"/>
    <x v="0"/>
    <x v="0"/>
    <x v="20"/>
    <x v="15"/>
    <n v="10035"/>
    <x v="3"/>
    <s v="TEC-AC-10001465"/>
    <s v="Technology"/>
    <s v="Accessories"/>
    <x v="478"/>
    <n v="72.64"/>
    <n v="2"/>
    <x v="0"/>
    <n v="21.792000000000002"/>
    <x v="14"/>
    <x v="8"/>
    <x v="3"/>
  </r>
  <r>
    <x v="3036"/>
    <x v="1088"/>
    <d v="2017-09-26T00:00:00"/>
    <s v="Standard Class"/>
    <s v="SV-20365"/>
    <s v="Seth Vernon"/>
    <x v="0"/>
    <x v="0"/>
    <x v="20"/>
    <x v="15"/>
    <n v="10035"/>
    <x v="3"/>
    <s v="OFF-ST-10000615"/>
    <s v="Office Supplies"/>
    <s v="Storage"/>
    <x v="75"/>
    <n v="45.4"/>
    <n v="4"/>
    <x v="0"/>
    <n v="12.712"/>
    <x v="14"/>
    <x v="8"/>
    <x v="3"/>
  </r>
  <r>
    <x v="3036"/>
    <x v="1088"/>
    <d v="2017-09-26T00:00:00"/>
    <s v="Standard Class"/>
    <s v="SV-20365"/>
    <s v="Seth Vernon"/>
    <x v="0"/>
    <x v="0"/>
    <x v="20"/>
    <x v="15"/>
    <n v="10035"/>
    <x v="3"/>
    <s v="OFF-PA-10002713"/>
    <s v="Office Supplies"/>
    <s v="Paper"/>
    <x v="320"/>
    <n v="13.76"/>
    <n v="2"/>
    <x v="0"/>
    <n v="6.3296000000000001"/>
    <x v="14"/>
    <x v="8"/>
    <x v="3"/>
  </r>
  <r>
    <x v="3036"/>
    <x v="1088"/>
    <d v="2017-09-26T00:00:00"/>
    <s v="Standard Class"/>
    <s v="SV-20365"/>
    <s v="Seth Vernon"/>
    <x v="0"/>
    <x v="0"/>
    <x v="20"/>
    <x v="15"/>
    <n v="10035"/>
    <x v="3"/>
    <s v="FUR-CH-10003061"/>
    <s v="Furniture"/>
    <s v="Chairs"/>
    <x v="51"/>
    <n v="80.991"/>
    <n v="1"/>
    <x v="9"/>
    <n v="8.0991"/>
    <x v="14"/>
    <x v="8"/>
    <x v="3"/>
  </r>
  <r>
    <x v="3036"/>
    <x v="1088"/>
    <d v="2017-09-26T00:00:00"/>
    <s v="Standard Class"/>
    <s v="SV-20365"/>
    <s v="Seth Vernon"/>
    <x v="0"/>
    <x v="0"/>
    <x v="20"/>
    <x v="15"/>
    <n v="10035"/>
    <x v="3"/>
    <s v="OFF-BI-10000343"/>
    <s v="Office Supplies"/>
    <s v="Binders"/>
    <x v="186"/>
    <n v="11.784000000000001"/>
    <n v="3"/>
    <x v="2"/>
    <n v="3.9771000000000001"/>
    <x v="14"/>
    <x v="8"/>
    <x v="3"/>
  </r>
  <r>
    <x v="3036"/>
    <x v="1088"/>
    <d v="2017-09-26T00:00:00"/>
    <s v="Standard Class"/>
    <s v="SV-20365"/>
    <s v="Seth Vernon"/>
    <x v="0"/>
    <x v="0"/>
    <x v="20"/>
    <x v="15"/>
    <n v="10035"/>
    <x v="3"/>
    <s v="OFF-FA-10000304"/>
    <s v="Office Supplies"/>
    <s v="Fasteners"/>
    <x v="52"/>
    <n v="4.3600000000000003"/>
    <n v="2"/>
    <x v="0"/>
    <n v="1.7876000000000001"/>
    <x v="14"/>
    <x v="8"/>
    <x v="3"/>
  </r>
  <r>
    <x v="3036"/>
    <x v="1088"/>
    <d v="2017-09-26T00:00:00"/>
    <s v="Standard Class"/>
    <s v="SV-20365"/>
    <s v="Seth Vernon"/>
    <x v="0"/>
    <x v="0"/>
    <x v="20"/>
    <x v="15"/>
    <n v="10035"/>
    <x v="3"/>
    <s v="FUR-CH-10004086"/>
    <s v="Furniture"/>
    <s v="Chairs"/>
    <x v="284"/>
    <n v="2888.127"/>
    <n v="11"/>
    <x v="9"/>
    <n v="609.71569999999997"/>
    <x v="14"/>
    <x v="8"/>
    <x v="3"/>
  </r>
  <r>
    <x v="3036"/>
    <x v="1088"/>
    <d v="2017-09-26T00:00:00"/>
    <s v="Standard Class"/>
    <s v="SV-20365"/>
    <s v="Seth Vernon"/>
    <x v="0"/>
    <x v="0"/>
    <x v="20"/>
    <x v="15"/>
    <n v="10035"/>
    <x v="3"/>
    <s v="TEC-PH-10002885"/>
    <s v="Technology"/>
    <s v="Phones"/>
    <x v="1136"/>
    <n v="1299.6600000000001"/>
    <n v="2"/>
    <x v="0"/>
    <n v="350.90820000000002"/>
    <x v="14"/>
    <x v="8"/>
    <x v="3"/>
  </r>
  <r>
    <x v="3036"/>
    <x v="1088"/>
    <d v="2017-09-26T00:00:00"/>
    <s v="Standard Class"/>
    <s v="SV-20365"/>
    <s v="Seth Vernon"/>
    <x v="0"/>
    <x v="0"/>
    <x v="20"/>
    <x v="15"/>
    <n v="10035"/>
    <x v="3"/>
    <s v="FUR-CH-10001215"/>
    <s v="Furniture"/>
    <s v="Chairs"/>
    <x v="445"/>
    <n v="2254.41"/>
    <n v="5"/>
    <x v="9"/>
    <n v="375.73500000000001"/>
    <x v="14"/>
    <x v="8"/>
    <x v="3"/>
  </r>
  <r>
    <x v="3036"/>
    <x v="1088"/>
    <d v="2017-09-26T00:00:00"/>
    <s v="Standard Class"/>
    <s v="SV-20365"/>
    <s v="Seth Vernon"/>
    <x v="0"/>
    <x v="0"/>
    <x v="20"/>
    <x v="15"/>
    <n v="10035"/>
    <x v="3"/>
    <s v="TEC-PH-10000215"/>
    <s v="Technology"/>
    <s v="Phones"/>
    <x v="140"/>
    <n v="104.85"/>
    <n v="3"/>
    <x v="0"/>
    <n v="28.3095"/>
    <x v="14"/>
    <x v="8"/>
    <x v="3"/>
  </r>
  <r>
    <x v="3036"/>
    <x v="1088"/>
    <d v="2017-09-26T00:00:00"/>
    <s v="Standard Class"/>
    <s v="SV-20365"/>
    <s v="Seth Vernon"/>
    <x v="0"/>
    <x v="0"/>
    <x v="20"/>
    <x v="15"/>
    <n v="10035"/>
    <x v="3"/>
    <s v="TEC-AC-10001998"/>
    <s v="Technology"/>
    <s v="Accessories"/>
    <x v="84"/>
    <n v="59.97"/>
    <n v="3"/>
    <x v="0"/>
    <n v="20.389800000000001"/>
    <x v="14"/>
    <x v="8"/>
    <x v="3"/>
  </r>
  <r>
    <x v="3037"/>
    <x v="1029"/>
    <d v="2017-08-24T00:00:00"/>
    <s v="First Class"/>
    <s v="Dp-13240"/>
    <s v="Dean percer"/>
    <x v="2"/>
    <x v="0"/>
    <x v="10"/>
    <x v="9"/>
    <n v="19143"/>
    <x v="3"/>
    <s v="FUR-TA-10002356"/>
    <s v="Furniture"/>
    <s v="Tables"/>
    <x v="735"/>
    <n v="314.53199999999998"/>
    <n v="2"/>
    <x v="10"/>
    <n v="-83.875200000000007"/>
    <x v="6"/>
    <x v="6"/>
    <x v="3"/>
  </r>
  <r>
    <x v="3038"/>
    <x v="652"/>
    <d v="2015-06-22T00:00:00"/>
    <s v="Standard Class"/>
    <s v="HR-14830"/>
    <s v="Harold Ryan"/>
    <x v="1"/>
    <x v="0"/>
    <x v="100"/>
    <x v="2"/>
    <n v="33178"/>
    <x v="0"/>
    <s v="OFF-AR-10002399"/>
    <s v="Office Supplies"/>
    <s v="Art"/>
    <x v="319"/>
    <n v="13.632"/>
    <n v="4"/>
    <x v="2"/>
    <n v="3.5783999999999998"/>
    <x v="15"/>
    <x v="1"/>
    <x v="1"/>
  </r>
  <r>
    <x v="3039"/>
    <x v="414"/>
    <d v="2014-12-25T00:00:00"/>
    <s v="Standard Class"/>
    <s v="WB-21850"/>
    <s v="William Brown"/>
    <x v="0"/>
    <x v="0"/>
    <x v="55"/>
    <x v="5"/>
    <n v="75051"/>
    <x v="2"/>
    <s v="OFF-AP-10001563"/>
    <s v="Office Supplies"/>
    <s v="Appliances"/>
    <x v="535"/>
    <n v="19.431999999999999"/>
    <n v="2"/>
    <x v="3"/>
    <n v="-49.551600000000001"/>
    <x v="14"/>
    <x v="4"/>
    <x v="2"/>
  </r>
  <r>
    <x v="3039"/>
    <x v="414"/>
    <d v="2014-12-25T00:00:00"/>
    <s v="Standard Class"/>
    <s v="WB-21850"/>
    <s v="William Brown"/>
    <x v="0"/>
    <x v="0"/>
    <x v="55"/>
    <x v="5"/>
    <n v="75051"/>
    <x v="2"/>
    <s v="TEC-AC-10004510"/>
    <s v="Technology"/>
    <s v="Accessories"/>
    <x v="953"/>
    <n v="65.44"/>
    <n v="5"/>
    <x v="2"/>
    <n v="-8.18"/>
    <x v="14"/>
    <x v="4"/>
    <x v="2"/>
  </r>
  <r>
    <x v="3040"/>
    <x v="108"/>
    <d v="2016-09-16T00:00:00"/>
    <s v="Standard Class"/>
    <s v="AS-10090"/>
    <s v="Adam Shillingsburg"/>
    <x v="0"/>
    <x v="0"/>
    <x v="22"/>
    <x v="10"/>
    <n v="60653"/>
    <x v="2"/>
    <s v="OFF-LA-10001982"/>
    <s v="Office Supplies"/>
    <s v="Labels"/>
    <x v="1538"/>
    <n v="6"/>
    <n v="2"/>
    <x v="2"/>
    <n v="2.1"/>
    <x v="2"/>
    <x v="8"/>
    <x v="0"/>
  </r>
  <r>
    <x v="3040"/>
    <x v="108"/>
    <d v="2016-09-16T00:00:00"/>
    <s v="Standard Class"/>
    <s v="AS-10090"/>
    <s v="Adam Shillingsburg"/>
    <x v="0"/>
    <x v="0"/>
    <x v="22"/>
    <x v="10"/>
    <n v="60653"/>
    <x v="2"/>
    <s v="OFF-BI-10004141"/>
    <s v="Office Supplies"/>
    <s v="Binders"/>
    <x v="1296"/>
    <n v="1.9079999999999999"/>
    <n v="3"/>
    <x v="3"/>
    <n v="-3.2435999999999998"/>
    <x v="2"/>
    <x v="8"/>
    <x v="0"/>
  </r>
  <r>
    <x v="3041"/>
    <x v="396"/>
    <d v="2016-11-16T00:00:00"/>
    <s v="Standard Class"/>
    <s v="SP-20920"/>
    <s v="Susan Pistek"/>
    <x v="0"/>
    <x v="0"/>
    <x v="215"/>
    <x v="24"/>
    <n v="44134"/>
    <x v="3"/>
    <s v="FUR-CH-10004495"/>
    <s v="Furniture"/>
    <s v="Chairs"/>
    <x v="1484"/>
    <n v="1474.8019999999999"/>
    <n v="7"/>
    <x v="4"/>
    <n v="-21.0686"/>
    <x v="1"/>
    <x v="0"/>
    <x v="0"/>
  </r>
  <r>
    <x v="3041"/>
    <x v="396"/>
    <d v="2016-11-16T00:00:00"/>
    <s v="Standard Class"/>
    <s v="SP-20920"/>
    <s v="Susan Pistek"/>
    <x v="0"/>
    <x v="0"/>
    <x v="215"/>
    <x v="24"/>
    <n v="44134"/>
    <x v="3"/>
    <s v="OFF-AP-10002311"/>
    <s v="Office Supplies"/>
    <s v="Appliances"/>
    <x v="14"/>
    <n v="110.096"/>
    <n v="2"/>
    <x v="2"/>
    <n v="33.028799999999997"/>
    <x v="1"/>
    <x v="0"/>
    <x v="0"/>
  </r>
  <r>
    <x v="3041"/>
    <x v="396"/>
    <d v="2016-11-16T00:00:00"/>
    <s v="Standard Class"/>
    <s v="SP-20920"/>
    <s v="Susan Pistek"/>
    <x v="0"/>
    <x v="0"/>
    <x v="215"/>
    <x v="24"/>
    <n v="44134"/>
    <x v="3"/>
    <s v="OFF-FA-10000585"/>
    <s v="Office Supplies"/>
    <s v="Fasteners"/>
    <x v="204"/>
    <n v="16.751999999999999"/>
    <n v="6"/>
    <x v="2"/>
    <n v="5.4443999999999999"/>
    <x v="1"/>
    <x v="0"/>
    <x v="0"/>
  </r>
  <r>
    <x v="3041"/>
    <x v="396"/>
    <d v="2016-11-16T00:00:00"/>
    <s v="Standard Class"/>
    <s v="SP-20920"/>
    <s v="Susan Pistek"/>
    <x v="0"/>
    <x v="0"/>
    <x v="215"/>
    <x v="24"/>
    <n v="44134"/>
    <x v="3"/>
    <s v="FUR-CH-10000454"/>
    <s v="Furniture"/>
    <s v="Chairs"/>
    <x v="1"/>
    <n v="1537.0740000000001"/>
    <n v="9"/>
    <x v="4"/>
    <n v="0"/>
    <x v="1"/>
    <x v="0"/>
    <x v="0"/>
  </r>
  <r>
    <x v="3041"/>
    <x v="396"/>
    <d v="2016-11-16T00:00:00"/>
    <s v="Standard Class"/>
    <s v="SP-20920"/>
    <s v="Susan Pistek"/>
    <x v="0"/>
    <x v="0"/>
    <x v="215"/>
    <x v="24"/>
    <n v="44134"/>
    <x v="3"/>
    <s v="FUR-CH-10003746"/>
    <s v="Furniture"/>
    <s v="Chairs"/>
    <x v="623"/>
    <n v="449.37200000000001"/>
    <n v="2"/>
    <x v="4"/>
    <n v="-12.8392"/>
    <x v="1"/>
    <x v="0"/>
    <x v="0"/>
  </r>
  <r>
    <x v="3042"/>
    <x v="560"/>
    <d v="2016-03-20T00:00:00"/>
    <s v="Standard Class"/>
    <s v="SP-20650"/>
    <s v="Stephanie Phelps"/>
    <x v="1"/>
    <x v="0"/>
    <x v="464"/>
    <x v="1"/>
    <n v="94061"/>
    <x v="1"/>
    <s v="OFF-BI-10003291"/>
    <s v="Office Supplies"/>
    <s v="Binders"/>
    <x v="44"/>
    <n v="41.904000000000003"/>
    <n v="6"/>
    <x v="2"/>
    <n v="14.1426"/>
    <x v="19"/>
    <x v="10"/>
    <x v="0"/>
  </r>
  <r>
    <x v="3043"/>
    <x v="373"/>
    <d v="2016-11-19T00:00:00"/>
    <s v="Standard Class"/>
    <s v="CM-12655"/>
    <s v="Corinna Mitchell"/>
    <x v="2"/>
    <x v="0"/>
    <x v="20"/>
    <x v="15"/>
    <n v="10011"/>
    <x v="3"/>
    <s v="TEC-PH-10002114"/>
    <s v="Technology"/>
    <s v="Phones"/>
    <x v="1763"/>
    <n v="2279.96"/>
    <n v="4"/>
    <x v="0"/>
    <n v="592.78959999999995"/>
    <x v="7"/>
    <x v="0"/>
    <x v="0"/>
  </r>
  <r>
    <x v="3043"/>
    <x v="373"/>
    <d v="2016-11-19T00:00:00"/>
    <s v="Standard Class"/>
    <s v="CM-12655"/>
    <s v="Corinna Mitchell"/>
    <x v="2"/>
    <x v="0"/>
    <x v="20"/>
    <x v="15"/>
    <n v="10011"/>
    <x v="3"/>
    <s v="OFF-LA-10001569"/>
    <s v="Office Supplies"/>
    <s v="Labels"/>
    <x v="639"/>
    <n v="14.94"/>
    <n v="3"/>
    <x v="0"/>
    <n v="6.8723999999999998"/>
    <x v="7"/>
    <x v="0"/>
    <x v="0"/>
  </r>
  <r>
    <x v="3044"/>
    <x v="20"/>
    <d v="2017-09-25T00:00:00"/>
    <s v="Standard Class"/>
    <s v="JR-16210"/>
    <s v="Justin Ritter"/>
    <x v="1"/>
    <x v="0"/>
    <x v="24"/>
    <x v="21"/>
    <n v="97477"/>
    <x v="1"/>
    <s v="TEC-PH-10001425"/>
    <s v="Technology"/>
    <s v="Phones"/>
    <x v="516"/>
    <n v="191.976"/>
    <n v="3"/>
    <x v="2"/>
    <n v="19.197600000000001"/>
    <x v="12"/>
    <x v="8"/>
    <x v="3"/>
  </r>
  <r>
    <x v="3044"/>
    <x v="20"/>
    <d v="2017-09-25T00:00:00"/>
    <s v="Standard Class"/>
    <s v="JR-16210"/>
    <s v="Justin Ritter"/>
    <x v="1"/>
    <x v="0"/>
    <x v="24"/>
    <x v="21"/>
    <n v="97477"/>
    <x v="1"/>
    <s v="OFF-AR-10001915"/>
    <s v="Office Supplies"/>
    <s v="Art"/>
    <x v="1057"/>
    <n v="23.832000000000001"/>
    <n v="3"/>
    <x v="2"/>
    <n v="6.5537999999999998"/>
    <x v="12"/>
    <x v="8"/>
    <x v="3"/>
  </r>
  <r>
    <x v="3044"/>
    <x v="20"/>
    <d v="2017-09-25T00:00:00"/>
    <s v="Standard Class"/>
    <s v="JR-16210"/>
    <s v="Justin Ritter"/>
    <x v="1"/>
    <x v="0"/>
    <x v="24"/>
    <x v="21"/>
    <n v="97477"/>
    <x v="1"/>
    <s v="FUR-FU-10004864"/>
    <s v="Furniture"/>
    <s v="Furnishings"/>
    <x v="441"/>
    <n v="409.21600000000001"/>
    <n v="8"/>
    <x v="2"/>
    <n v="61.382399999999997"/>
    <x v="12"/>
    <x v="8"/>
    <x v="3"/>
  </r>
  <r>
    <x v="3044"/>
    <x v="20"/>
    <d v="2017-09-25T00:00:00"/>
    <s v="Standard Class"/>
    <s v="JR-16210"/>
    <s v="Justin Ritter"/>
    <x v="1"/>
    <x v="0"/>
    <x v="24"/>
    <x v="21"/>
    <n v="97477"/>
    <x v="1"/>
    <s v="FUR-BO-10001972"/>
    <s v="Furniture"/>
    <s v="Bookcases"/>
    <x v="367"/>
    <n v="72.587999999999994"/>
    <n v="2"/>
    <x v="6"/>
    <n v="-128.2388"/>
    <x v="12"/>
    <x v="8"/>
    <x v="3"/>
  </r>
  <r>
    <x v="3045"/>
    <x v="769"/>
    <d v="2017-12-09T00:00:00"/>
    <s v="Standard Class"/>
    <s v="CB-12415"/>
    <s v="Christy Brittain"/>
    <x v="0"/>
    <x v="0"/>
    <x v="22"/>
    <x v="10"/>
    <n v="60610"/>
    <x v="2"/>
    <s v="OFF-ST-10000532"/>
    <s v="Office Supplies"/>
    <s v="Storage"/>
    <x v="1412"/>
    <n v="61.567999999999998"/>
    <n v="2"/>
    <x v="2"/>
    <n v="4.6176000000000004"/>
    <x v="18"/>
    <x v="4"/>
    <x v="3"/>
  </r>
  <r>
    <x v="3046"/>
    <x v="284"/>
    <d v="2015-09-05T00:00:00"/>
    <s v="Standard Class"/>
    <s v="SD-20485"/>
    <s v="Shirley Daniels"/>
    <x v="2"/>
    <x v="0"/>
    <x v="385"/>
    <x v="5"/>
    <n v="76021"/>
    <x v="2"/>
    <s v="OFF-PA-10003883"/>
    <s v="Office Supplies"/>
    <s v="Paper"/>
    <x v="1238"/>
    <n v="20.96"/>
    <n v="4"/>
    <x v="2"/>
    <n v="6.8120000000000003"/>
    <x v="23"/>
    <x v="6"/>
    <x v="1"/>
  </r>
  <r>
    <x v="3047"/>
    <x v="95"/>
    <d v="2017-06-07T00:00:00"/>
    <s v="Standard Class"/>
    <s v="SS-20140"/>
    <s v="Saphhira Shifley"/>
    <x v="1"/>
    <x v="0"/>
    <x v="1"/>
    <x v="1"/>
    <n v="90036"/>
    <x v="1"/>
    <s v="TEC-AC-10003038"/>
    <s v="Technology"/>
    <s v="Accessories"/>
    <x v="1033"/>
    <n v="44.75"/>
    <n v="5"/>
    <x v="0"/>
    <n v="8.5024999999999995"/>
    <x v="21"/>
    <x v="1"/>
    <x v="3"/>
  </r>
  <r>
    <x v="3047"/>
    <x v="95"/>
    <d v="2017-06-07T00:00:00"/>
    <s v="Standard Class"/>
    <s v="SS-20140"/>
    <s v="Saphhira Shifley"/>
    <x v="1"/>
    <x v="0"/>
    <x v="1"/>
    <x v="1"/>
    <n v="90036"/>
    <x v="1"/>
    <s v="OFF-PA-10001593"/>
    <s v="Office Supplies"/>
    <s v="Paper"/>
    <x v="1764"/>
    <n v="11.96"/>
    <n v="2"/>
    <x v="0"/>
    <n v="5.3819999999999997"/>
    <x v="21"/>
    <x v="1"/>
    <x v="3"/>
  </r>
  <r>
    <x v="3047"/>
    <x v="95"/>
    <d v="2017-06-07T00:00:00"/>
    <s v="Standard Class"/>
    <s v="SS-20140"/>
    <s v="Saphhira Shifley"/>
    <x v="1"/>
    <x v="0"/>
    <x v="1"/>
    <x v="1"/>
    <n v="90036"/>
    <x v="1"/>
    <s v="OFF-BI-10002049"/>
    <s v="Office Supplies"/>
    <s v="Binders"/>
    <x v="765"/>
    <n v="3.9119999999999999"/>
    <n v="1"/>
    <x v="2"/>
    <n v="1.2714000000000001"/>
    <x v="21"/>
    <x v="1"/>
    <x v="3"/>
  </r>
  <r>
    <x v="3048"/>
    <x v="1044"/>
    <d v="2016-04-06T00:00:00"/>
    <s v="Standard Class"/>
    <s v="EH-13990"/>
    <s v="Erica Hackney"/>
    <x v="0"/>
    <x v="0"/>
    <x v="20"/>
    <x v="15"/>
    <n v="10009"/>
    <x v="3"/>
    <s v="FUR-CH-10003817"/>
    <s v="Furniture"/>
    <s v="Chairs"/>
    <x v="164"/>
    <n v="327.99599999999998"/>
    <n v="6"/>
    <x v="9"/>
    <n v="54.665999999999997"/>
    <x v="23"/>
    <x v="10"/>
    <x v="0"/>
  </r>
  <r>
    <x v="3049"/>
    <x v="1089"/>
    <d v="2014-10-28T00:00:00"/>
    <s v="First Class"/>
    <s v="AH-10030"/>
    <s v="Aaron Hawkins"/>
    <x v="1"/>
    <x v="0"/>
    <x v="8"/>
    <x v="1"/>
    <n v="94109"/>
    <x v="1"/>
    <s v="OFF-BI-10002353"/>
    <s v="Office Supplies"/>
    <s v="Binders"/>
    <x v="1077"/>
    <n v="49.408000000000001"/>
    <n v="4"/>
    <x v="2"/>
    <n v="18.527999999999999"/>
    <x v="10"/>
    <x v="2"/>
    <x v="2"/>
  </r>
  <r>
    <x v="3050"/>
    <x v="606"/>
    <d v="2017-04-02T00:00:00"/>
    <s v="Standard Class"/>
    <s v="EM-14200"/>
    <s v="Evan Minnotte"/>
    <x v="2"/>
    <x v="0"/>
    <x v="173"/>
    <x v="17"/>
    <n v="23464"/>
    <x v="0"/>
    <s v="TEC-AC-10003116"/>
    <s v="Technology"/>
    <s v="Accessories"/>
    <x v="929"/>
    <n v="53.25"/>
    <n v="3"/>
    <x v="0"/>
    <n v="20.767499999999998"/>
    <x v="20"/>
    <x v="10"/>
    <x v="3"/>
  </r>
  <r>
    <x v="3050"/>
    <x v="606"/>
    <d v="2017-04-02T00:00:00"/>
    <s v="Standard Class"/>
    <s v="EM-14200"/>
    <s v="Evan Minnotte"/>
    <x v="2"/>
    <x v="0"/>
    <x v="173"/>
    <x v="17"/>
    <n v="23464"/>
    <x v="0"/>
    <s v="OFF-FA-10003021"/>
    <s v="Office Supplies"/>
    <s v="Fasteners"/>
    <x v="128"/>
    <n v="3.76"/>
    <n v="2"/>
    <x v="0"/>
    <n v="1.3160000000000001"/>
    <x v="20"/>
    <x v="10"/>
    <x v="3"/>
  </r>
  <r>
    <x v="3051"/>
    <x v="422"/>
    <d v="2014-12-31T00:00:00"/>
    <s v="Standard Class"/>
    <s v="TB-21190"/>
    <s v="Thomas Brumley"/>
    <x v="2"/>
    <x v="0"/>
    <x v="20"/>
    <x v="15"/>
    <n v="10011"/>
    <x v="3"/>
    <s v="FUR-CH-10004477"/>
    <s v="Furniture"/>
    <s v="Chairs"/>
    <x v="213"/>
    <n v="767.21400000000006"/>
    <n v="14"/>
    <x v="9"/>
    <n v="161.9674"/>
    <x v="8"/>
    <x v="4"/>
    <x v="2"/>
  </r>
  <r>
    <x v="3052"/>
    <x v="175"/>
    <d v="2017-09-20T00:00:00"/>
    <s v="Standard Class"/>
    <s v="AB-10165"/>
    <s v="Alan Barnes"/>
    <x v="0"/>
    <x v="0"/>
    <x v="465"/>
    <x v="18"/>
    <n v="37087"/>
    <x v="0"/>
    <s v="OFF-PA-10001033"/>
    <s v="Office Supplies"/>
    <s v="Paper"/>
    <x v="1509"/>
    <n v="163.96"/>
    <n v="5"/>
    <x v="2"/>
    <n v="59.435499999999998"/>
    <x v="4"/>
    <x v="8"/>
    <x v="3"/>
  </r>
  <r>
    <x v="3053"/>
    <x v="765"/>
    <d v="2016-08-19T00:00:00"/>
    <s v="First Class"/>
    <s v="AO-10810"/>
    <s v="Anthony O'Donnell"/>
    <x v="1"/>
    <x v="0"/>
    <x v="1"/>
    <x v="1"/>
    <n v="90045"/>
    <x v="1"/>
    <s v="FUR-TA-10004152"/>
    <s v="Furniture"/>
    <s v="Tables"/>
    <x v="1516"/>
    <n v="161.28"/>
    <n v="2"/>
    <x v="2"/>
    <n v="12.096"/>
    <x v="9"/>
    <x v="6"/>
    <x v="0"/>
  </r>
  <r>
    <x v="3054"/>
    <x v="254"/>
    <d v="2016-11-04T00:00:00"/>
    <s v="Same Day"/>
    <s v="TT-21220"/>
    <s v="Thomas Thornton"/>
    <x v="0"/>
    <x v="0"/>
    <x v="374"/>
    <x v="1"/>
    <n v="91911"/>
    <x v="1"/>
    <s v="OFF-AR-10002135"/>
    <s v="Office Supplies"/>
    <s v="Art"/>
    <x v="281"/>
    <n v="192.8"/>
    <n v="4"/>
    <x v="0"/>
    <n v="55.911999999999999"/>
    <x v="18"/>
    <x v="0"/>
    <x v="0"/>
  </r>
  <r>
    <x v="3055"/>
    <x v="1090"/>
    <d v="2015-10-22T00:00:00"/>
    <s v="Standard Class"/>
    <s v="KN-16705"/>
    <s v="Kristina Nunn"/>
    <x v="2"/>
    <x v="0"/>
    <x v="392"/>
    <x v="5"/>
    <n v="78501"/>
    <x v="2"/>
    <s v="TEC-AC-10000521"/>
    <s v="Technology"/>
    <s v="Accessories"/>
    <x v="1566"/>
    <n v="27.696000000000002"/>
    <n v="3"/>
    <x v="2"/>
    <n v="3.4620000000000002"/>
    <x v="15"/>
    <x v="2"/>
    <x v="1"/>
  </r>
  <r>
    <x v="3055"/>
    <x v="1090"/>
    <d v="2015-10-22T00:00:00"/>
    <s v="Standard Class"/>
    <s v="KN-16705"/>
    <s v="Kristina Nunn"/>
    <x v="2"/>
    <x v="0"/>
    <x v="392"/>
    <x v="5"/>
    <n v="78501"/>
    <x v="2"/>
    <s v="OFF-AP-10000026"/>
    <s v="Office Supplies"/>
    <s v="Appliances"/>
    <x v="1291"/>
    <n v="73.164000000000001"/>
    <n v="6"/>
    <x v="3"/>
    <n v="-186.56819999999999"/>
    <x v="15"/>
    <x v="2"/>
    <x v="1"/>
  </r>
  <r>
    <x v="3056"/>
    <x v="731"/>
    <d v="2016-11-04T00:00:00"/>
    <s v="Second Class"/>
    <s v="FO-14305"/>
    <s v="Frank Olsen"/>
    <x v="0"/>
    <x v="0"/>
    <x v="389"/>
    <x v="2"/>
    <n v="33021"/>
    <x v="0"/>
    <s v="OFF-PA-10002986"/>
    <s v="Office Supplies"/>
    <s v="Paper"/>
    <x v="482"/>
    <n v="32.064"/>
    <n v="6"/>
    <x v="2"/>
    <n v="11.2224"/>
    <x v="23"/>
    <x v="2"/>
    <x v="0"/>
  </r>
  <r>
    <x v="3057"/>
    <x v="809"/>
    <d v="2014-04-04T00:00:00"/>
    <s v="Standard Class"/>
    <s v="GA-14725"/>
    <s v="Guy Armstrong"/>
    <x v="0"/>
    <x v="0"/>
    <x v="8"/>
    <x v="1"/>
    <n v="94110"/>
    <x v="1"/>
    <s v="FUR-BO-10001337"/>
    <s v="Furniture"/>
    <s v="Bookcases"/>
    <x v="430"/>
    <n v="205.666"/>
    <n v="2"/>
    <x v="11"/>
    <n v="-12.098000000000001"/>
    <x v="17"/>
    <x v="10"/>
    <x v="2"/>
  </r>
  <r>
    <x v="3058"/>
    <x v="24"/>
    <d v="2015-04-20T00:00:00"/>
    <s v="First Class"/>
    <s v="NC-18415"/>
    <s v="Nathan Cano"/>
    <x v="0"/>
    <x v="0"/>
    <x v="466"/>
    <x v="1"/>
    <n v="93454"/>
    <x v="1"/>
    <s v="OFF-ST-10000532"/>
    <s v="Office Supplies"/>
    <s v="Storage"/>
    <x v="1412"/>
    <n v="115.44"/>
    <n v="3"/>
    <x v="0"/>
    <n v="30.014399999999998"/>
    <x v="15"/>
    <x v="3"/>
    <x v="1"/>
  </r>
  <r>
    <x v="3059"/>
    <x v="362"/>
    <d v="2017-07-15T00:00:00"/>
    <s v="Standard Class"/>
    <s v="JF-15190"/>
    <s v="Jamie Frazer"/>
    <x v="0"/>
    <x v="0"/>
    <x v="91"/>
    <x v="29"/>
    <n v="6040"/>
    <x v="3"/>
    <s v="OFF-PA-10001497"/>
    <s v="Office Supplies"/>
    <s v="Paper"/>
    <x v="1755"/>
    <n v="274.8"/>
    <n v="5"/>
    <x v="0"/>
    <n v="134.65199999999999"/>
    <x v="3"/>
    <x v="7"/>
    <x v="3"/>
  </r>
  <r>
    <x v="3059"/>
    <x v="362"/>
    <d v="2017-07-15T00:00:00"/>
    <s v="Standard Class"/>
    <s v="JF-15190"/>
    <s v="Jamie Frazer"/>
    <x v="0"/>
    <x v="0"/>
    <x v="91"/>
    <x v="29"/>
    <n v="6040"/>
    <x v="3"/>
    <s v="OFF-ST-10002554"/>
    <s v="Office Supplies"/>
    <s v="Storage"/>
    <x v="1153"/>
    <n v="195.64"/>
    <n v="4"/>
    <x v="0"/>
    <n v="3.9127999999999998"/>
    <x v="3"/>
    <x v="7"/>
    <x v="3"/>
  </r>
  <r>
    <x v="3059"/>
    <x v="362"/>
    <d v="2017-07-15T00:00:00"/>
    <s v="Standard Class"/>
    <s v="JF-15190"/>
    <s v="Jamie Frazer"/>
    <x v="0"/>
    <x v="0"/>
    <x v="91"/>
    <x v="29"/>
    <n v="6040"/>
    <x v="3"/>
    <s v="TEC-PH-10001336"/>
    <s v="Technology"/>
    <s v="Phones"/>
    <x v="950"/>
    <n v="257.98"/>
    <n v="2"/>
    <x v="0"/>
    <n v="74.8142"/>
    <x v="3"/>
    <x v="7"/>
    <x v="3"/>
  </r>
  <r>
    <x v="3059"/>
    <x v="362"/>
    <d v="2017-07-15T00:00:00"/>
    <s v="Standard Class"/>
    <s v="JF-15190"/>
    <s v="Jamie Frazer"/>
    <x v="0"/>
    <x v="0"/>
    <x v="91"/>
    <x v="29"/>
    <n v="6040"/>
    <x v="3"/>
    <s v="OFF-AR-10002987"/>
    <s v="Office Supplies"/>
    <s v="Art"/>
    <x v="1562"/>
    <n v="119.04"/>
    <n v="6"/>
    <x v="0"/>
    <n v="48.806399999999996"/>
    <x v="3"/>
    <x v="7"/>
    <x v="3"/>
  </r>
  <r>
    <x v="3060"/>
    <x v="818"/>
    <d v="2017-07-01T00:00:00"/>
    <s v="Standard Class"/>
    <s v="GT-14710"/>
    <s v="Greg Tran"/>
    <x v="0"/>
    <x v="0"/>
    <x v="155"/>
    <x v="8"/>
    <n v="68104"/>
    <x v="2"/>
    <s v="OFF-PA-10000575"/>
    <s v="Office Supplies"/>
    <s v="Paper"/>
    <x v="1059"/>
    <n v="20.07"/>
    <n v="3"/>
    <x v="0"/>
    <n v="9.2322000000000006"/>
    <x v="8"/>
    <x v="1"/>
    <x v="3"/>
  </r>
  <r>
    <x v="3061"/>
    <x v="1091"/>
    <d v="2014-12-26T00:00:00"/>
    <s v="Standard Class"/>
    <s v="KM-16660"/>
    <s v="Khloe Miller"/>
    <x v="0"/>
    <x v="0"/>
    <x v="49"/>
    <x v="1"/>
    <n v="95123"/>
    <x v="1"/>
    <s v="OFF-AR-10003394"/>
    <s v="Office Supplies"/>
    <s v="Art"/>
    <x v="501"/>
    <n v="11.76"/>
    <n v="4"/>
    <x v="0"/>
    <n v="3.1751999999999998"/>
    <x v="6"/>
    <x v="4"/>
    <x v="2"/>
  </r>
  <r>
    <x v="3062"/>
    <x v="610"/>
    <d v="2017-11-25T00:00:00"/>
    <s v="Standard Class"/>
    <s v="PJ-18835"/>
    <s v="Patrick Jones"/>
    <x v="1"/>
    <x v="0"/>
    <x v="8"/>
    <x v="1"/>
    <n v="94122"/>
    <x v="1"/>
    <s v="OFF-AR-10003394"/>
    <s v="Office Supplies"/>
    <s v="Art"/>
    <x v="501"/>
    <n v="11.76"/>
    <n v="4"/>
    <x v="0"/>
    <n v="3.1751999999999998"/>
    <x v="30"/>
    <x v="0"/>
    <x v="3"/>
  </r>
  <r>
    <x v="3062"/>
    <x v="610"/>
    <d v="2017-11-25T00:00:00"/>
    <s v="Standard Class"/>
    <s v="PJ-18835"/>
    <s v="Patrick Jones"/>
    <x v="1"/>
    <x v="0"/>
    <x v="8"/>
    <x v="1"/>
    <n v="94122"/>
    <x v="1"/>
    <s v="OFF-BI-10001191"/>
    <s v="Office Supplies"/>
    <s v="Binders"/>
    <x v="979"/>
    <n v="40.735999999999997"/>
    <n v="2"/>
    <x v="2"/>
    <n v="14.7668"/>
    <x v="30"/>
    <x v="0"/>
    <x v="3"/>
  </r>
  <r>
    <x v="3063"/>
    <x v="812"/>
    <d v="2016-06-29T00:00:00"/>
    <s v="Second Class"/>
    <s v="AC-10660"/>
    <s v="Anna Chung"/>
    <x v="0"/>
    <x v="0"/>
    <x v="8"/>
    <x v="1"/>
    <n v="94109"/>
    <x v="1"/>
    <s v="TEC-PH-10003484"/>
    <s v="Technology"/>
    <s v="Phones"/>
    <x v="1539"/>
    <n v="201.584"/>
    <n v="2"/>
    <x v="2"/>
    <n v="12.599"/>
    <x v="8"/>
    <x v="1"/>
    <x v="0"/>
  </r>
  <r>
    <x v="3064"/>
    <x v="116"/>
    <d v="2017-12-31T00:00:00"/>
    <s v="First Class"/>
    <s v="JG-15310"/>
    <s v="Jason Gross"/>
    <x v="1"/>
    <x v="0"/>
    <x v="85"/>
    <x v="1"/>
    <n v="90805"/>
    <x v="1"/>
    <s v="FUR-CH-10003968"/>
    <s v="Furniture"/>
    <s v="Chairs"/>
    <x v="56"/>
    <n v="340.70400000000001"/>
    <n v="6"/>
    <x v="2"/>
    <n v="-34.070399999999999"/>
    <x v="22"/>
    <x v="4"/>
    <x v="3"/>
  </r>
  <r>
    <x v="3065"/>
    <x v="143"/>
    <d v="2016-04-11T00:00:00"/>
    <s v="First Class"/>
    <s v="RM-19375"/>
    <s v="Raymond Messe"/>
    <x v="0"/>
    <x v="0"/>
    <x v="38"/>
    <x v="32"/>
    <n v="31907"/>
    <x v="0"/>
    <s v="FUR-BO-10001608"/>
    <s v="Furniture"/>
    <s v="Bookcases"/>
    <x v="1532"/>
    <n v="354.9"/>
    <n v="5"/>
    <x v="0"/>
    <n v="88.724999999999994"/>
    <x v="0"/>
    <x v="3"/>
    <x v="0"/>
  </r>
  <r>
    <x v="3066"/>
    <x v="772"/>
    <d v="2014-03-21T00:00:00"/>
    <s v="Second Class"/>
    <s v="EK-13795"/>
    <s v="Eileen Kiefer"/>
    <x v="2"/>
    <x v="0"/>
    <x v="8"/>
    <x v="1"/>
    <n v="94110"/>
    <x v="1"/>
    <s v="FUR-BO-10004218"/>
    <s v="Furniture"/>
    <s v="Bookcases"/>
    <x v="1593"/>
    <n v="1198.33"/>
    <n v="10"/>
    <x v="11"/>
    <n v="70.489999999999995"/>
    <x v="15"/>
    <x v="10"/>
    <x v="2"/>
  </r>
  <r>
    <x v="3067"/>
    <x v="445"/>
    <d v="2017-07-08T00:00:00"/>
    <s v="Standard Class"/>
    <s v="RD-19585"/>
    <s v="Rob Dowd"/>
    <x v="0"/>
    <x v="0"/>
    <x v="1"/>
    <x v="1"/>
    <n v="90004"/>
    <x v="1"/>
    <s v="OFF-ST-10002485"/>
    <s v="Office Supplies"/>
    <s v="Storage"/>
    <x v="211"/>
    <n v="87.92"/>
    <n v="4"/>
    <x v="0"/>
    <n v="0.87919999999999998"/>
    <x v="21"/>
    <x v="7"/>
    <x v="3"/>
  </r>
  <r>
    <x v="3068"/>
    <x v="693"/>
    <d v="2017-04-23T00:00:00"/>
    <s v="First Class"/>
    <s v="CV-12805"/>
    <s v="Cynthia Voltz"/>
    <x v="1"/>
    <x v="0"/>
    <x v="10"/>
    <x v="9"/>
    <n v="19120"/>
    <x v="3"/>
    <s v="FUR-FU-10001876"/>
    <s v="Furniture"/>
    <s v="Furnishings"/>
    <x v="1403"/>
    <n v="51.968000000000004"/>
    <n v="2"/>
    <x v="2"/>
    <n v="10.393599999999999"/>
    <x v="14"/>
    <x v="3"/>
    <x v="3"/>
  </r>
  <r>
    <x v="3068"/>
    <x v="693"/>
    <d v="2017-04-23T00:00:00"/>
    <s v="First Class"/>
    <s v="CV-12805"/>
    <s v="Cynthia Voltz"/>
    <x v="1"/>
    <x v="0"/>
    <x v="10"/>
    <x v="9"/>
    <n v="19120"/>
    <x v="3"/>
    <s v="OFF-ST-10002370"/>
    <s v="Office Supplies"/>
    <s v="Storage"/>
    <x v="80"/>
    <n v="51.335999999999999"/>
    <n v="3"/>
    <x v="2"/>
    <n v="5.7752999999999997"/>
    <x v="14"/>
    <x v="3"/>
    <x v="3"/>
  </r>
  <r>
    <x v="3068"/>
    <x v="693"/>
    <d v="2017-04-23T00:00:00"/>
    <s v="First Class"/>
    <s v="CV-12805"/>
    <s v="Cynthia Voltz"/>
    <x v="1"/>
    <x v="0"/>
    <x v="10"/>
    <x v="9"/>
    <n v="19120"/>
    <x v="3"/>
    <s v="OFF-ST-10000142"/>
    <s v="Office Supplies"/>
    <s v="Storage"/>
    <x v="404"/>
    <n v="332.70400000000001"/>
    <n v="1"/>
    <x v="2"/>
    <n v="33.270400000000002"/>
    <x v="14"/>
    <x v="3"/>
    <x v="3"/>
  </r>
  <r>
    <x v="3068"/>
    <x v="693"/>
    <d v="2017-04-23T00:00:00"/>
    <s v="First Class"/>
    <s v="CV-12805"/>
    <s v="Cynthia Voltz"/>
    <x v="1"/>
    <x v="0"/>
    <x v="10"/>
    <x v="9"/>
    <n v="19120"/>
    <x v="3"/>
    <s v="FUR-FU-10004671"/>
    <s v="Furniture"/>
    <s v="Furnishings"/>
    <x v="1366"/>
    <n v="42.408000000000001"/>
    <n v="3"/>
    <x v="2"/>
    <n v="9.5418000000000003"/>
    <x v="14"/>
    <x v="3"/>
    <x v="3"/>
  </r>
  <r>
    <x v="3069"/>
    <x v="1092"/>
    <d v="2016-08-05T00:00:00"/>
    <s v="Second Class"/>
    <s v="AG-10330"/>
    <s v="Alex Grayson"/>
    <x v="0"/>
    <x v="0"/>
    <x v="251"/>
    <x v="26"/>
    <n v="74133"/>
    <x v="2"/>
    <s v="OFF-EN-10002504"/>
    <s v="Office Supplies"/>
    <s v="Envelopes"/>
    <x v="113"/>
    <n v="81.540000000000006"/>
    <n v="3"/>
    <x v="0"/>
    <n v="38.323799999999999"/>
    <x v="21"/>
    <x v="6"/>
    <x v="0"/>
  </r>
  <r>
    <x v="3069"/>
    <x v="1092"/>
    <d v="2016-08-05T00:00:00"/>
    <s v="Second Class"/>
    <s v="AG-10330"/>
    <s v="Alex Grayson"/>
    <x v="0"/>
    <x v="0"/>
    <x v="251"/>
    <x v="26"/>
    <n v="74133"/>
    <x v="2"/>
    <s v="TEC-AC-10004803"/>
    <s v="Technology"/>
    <s v="Accessories"/>
    <x v="1765"/>
    <n v="167.28"/>
    <n v="12"/>
    <x v="0"/>
    <n v="23.4192"/>
    <x v="21"/>
    <x v="6"/>
    <x v="0"/>
  </r>
  <r>
    <x v="3070"/>
    <x v="275"/>
    <d v="2016-12-09T00:00:00"/>
    <s v="Standard Class"/>
    <s v="GM-14440"/>
    <s v="Gary McGarr"/>
    <x v="0"/>
    <x v="0"/>
    <x v="1"/>
    <x v="1"/>
    <n v="90049"/>
    <x v="1"/>
    <s v="OFF-ST-10001932"/>
    <s v="Office Supplies"/>
    <s v="Storage"/>
    <x v="1650"/>
    <n v="772.68"/>
    <n v="4"/>
    <x v="0"/>
    <n v="108.1752"/>
    <x v="21"/>
    <x v="4"/>
    <x v="0"/>
  </r>
  <r>
    <x v="3071"/>
    <x v="1093"/>
    <d v="2014-03-21T00:00:00"/>
    <s v="First Class"/>
    <s v="MC-17605"/>
    <s v="Matt Connell"/>
    <x v="1"/>
    <x v="0"/>
    <x v="121"/>
    <x v="2"/>
    <n v="33801"/>
    <x v="0"/>
    <s v="TEC-PH-10004667"/>
    <s v="Technology"/>
    <s v="Phones"/>
    <x v="524"/>
    <n v="323.976"/>
    <n v="3"/>
    <x v="2"/>
    <n v="28.347899999999999"/>
    <x v="12"/>
    <x v="10"/>
    <x v="2"/>
  </r>
  <r>
    <x v="3071"/>
    <x v="1093"/>
    <d v="2014-03-21T00:00:00"/>
    <s v="First Class"/>
    <s v="MC-17605"/>
    <s v="Matt Connell"/>
    <x v="1"/>
    <x v="0"/>
    <x v="121"/>
    <x v="2"/>
    <n v="33801"/>
    <x v="0"/>
    <s v="OFF-LA-10000443"/>
    <s v="Office Supplies"/>
    <s v="Labels"/>
    <x v="1127"/>
    <n v="11.808"/>
    <n v="4"/>
    <x v="2"/>
    <n v="3.9851999999999999"/>
    <x v="12"/>
    <x v="10"/>
    <x v="2"/>
  </r>
  <r>
    <x v="3071"/>
    <x v="1093"/>
    <d v="2014-03-21T00:00:00"/>
    <s v="First Class"/>
    <s v="MC-17605"/>
    <s v="Matt Connell"/>
    <x v="1"/>
    <x v="0"/>
    <x v="121"/>
    <x v="2"/>
    <n v="33801"/>
    <x v="0"/>
    <s v="OFF-ST-10000918"/>
    <s v="Office Supplies"/>
    <s v="Storage"/>
    <x v="377"/>
    <n v="26.16"/>
    <n v="3"/>
    <x v="2"/>
    <n v="1.962"/>
    <x v="12"/>
    <x v="10"/>
    <x v="2"/>
  </r>
  <r>
    <x v="3071"/>
    <x v="1093"/>
    <d v="2014-03-21T00:00:00"/>
    <s v="First Class"/>
    <s v="MC-17605"/>
    <s v="Matt Connell"/>
    <x v="1"/>
    <x v="0"/>
    <x v="121"/>
    <x v="2"/>
    <n v="33801"/>
    <x v="0"/>
    <s v="OFF-BI-10001196"/>
    <s v="Office Supplies"/>
    <s v="Binders"/>
    <x v="1390"/>
    <n v="33.57"/>
    <n v="5"/>
    <x v="6"/>
    <n v="-25.736999999999998"/>
    <x v="12"/>
    <x v="10"/>
    <x v="2"/>
  </r>
  <r>
    <x v="3071"/>
    <x v="1093"/>
    <d v="2014-03-21T00:00:00"/>
    <s v="First Class"/>
    <s v="MC-17605"/>
    <s v="Matt Connell"/>
    <x v="1"/>
    <x v="0"/>
    <x v="121"/>
    <x v="2"/>
    <n v="33801"/>
    <x v="0"/>
    <s v="FUR-FU-10003981"/>
    <s v="Furniture"/>
    <s v="Furnishings"/>
    <x v="325"/>
    <n v="4.992"/>
    <n v="3"/>
    <x v="2"/>
    <n v="1.3728"/>
    <x v="12"/>
    <x v="10"/>
    <x v="2"/>
  </r>
  <r>
    <x v="3071"/>
    <x v="1093"/>
    <d v="2014-03-21T00:00:00"/>
    <s v="First Class"/>
    <s v="MC-17605"/>
    <s v="Matt Connell"/>
    <x v="1"/>
    <x v="0"/>
    <x v="121"/>
    <x v="2"/>
    <n v="33801"/>
    <x v="0"/>
    <s v="FUR-FU-10002508"/>
    <s v="Furniture"/>
    <s v="Furnishings"/>
    <x v="1670"/>
    <n v="20.015999999999998"/>
    <n v="3"/>
    <x v="2"/>
    <n v="5.5044000000000004"/>
    <x v="12"/>
    <x v="10"/>
    <x v="2"/>
  </r>
  <r>
    <x v="3071"/>
    <x v="1093"/>
    <d v="2014-03-21T00:00:00"/>
    <s v="First Class"/>
    <s v="MC-17605"/>
    <s v="Matt Connell"/>
    <x v="1"/>
    <x v="0"/>
    <x v="121"/>
    <x v="2"/>
    <n v="33801"/>
    <x v="0"/>
    <s v="TEC-AC-10002647"/>
    <s v="Technology"/>
    <s v="Accessories"/>
    <x v="1762"/>
    <n v="170.24"/>
    <n v="2"/>
    <x v="2"/>
    <n v="53.2"/>
    <x v="12"/>
    <x v="10"/>
    <x v="2"/>
  </r>
  <r>
    <x v="3072"/>
    <x v="704"/>
    <d v="2015-04-25T00:00:00"/>
    <s v="Standard Class"/>
    <s v="ES-14020"/>
    <s v="Erica Smith"/>
    <x v="0"/>
    <x v="0"/>
    <x v="12"/>
    <x v="5"/>
    <n v="77036"/>
    <x v="2"/>
    <s v="OFF-PA-10002377"/>
    <s v="Office Supplies"/>
    <s v="Paper"/>
    <x v="127"/>
    <n v="117.456"/>
    <n v="3"/>
    <x v="2"/>
    <n v="44.045999999999999"/>
    <x v="14"/>
    <x v="3"/>
    <x v="1"/>
  </r>
  <r>
    <x v="3073"/>
    <x v="444"/>
    <d v="2015-09-22T00:00:00"/>
    <s v="Second Class"/>
    <s v="RW-19540"/>
    <s v="Rick Wilson"/>
    <x v="1"/>
    <x v="0"/>
    <x v="1"/>
    <x v="1"/>
    <n v="90008"/>
    <x v="1"/>
    <s v="OFF-PA-10004530"/>
    <s v="Office Supplies"/>
    <s v="Paper"/>
    <x v="496"/>
    <n v="22.96"/>
    <n v="2"/>
    <x v="0"/>
    <n v="11.250400000000001"/>
    <x v="12"/>
    <x v="8"/>
    <x v="1"/>
  </r>
  <r>
    <x v="3074"/>
    <x v="9"/>
    <d v="2014-08-30T00:00:00"/>
    <s v="Second Class"/>
    <s v="MM-17920"/>
    <s v="Michael Moore"/>
    <x v="0"/>
    <x v="0"/>
    <x v="24"/>
    <x v="17"/>
    <n v="22153"/>
    <x v="0"/>
    <s v="OFF-PA-10002986"/>
    <s v="Office Supplies"/>
    <s v="Paper"/>
    <x v="482"/>
    <n v="13.36"/>
    <n v="2"/>
    <x v="0"/>
    <n v="6.4127999999999998"/>
    <x v="8"/>
    <x v="6"/>
    <x v="2"/>
  </r>
  <r>
    <x v="3075"/>
    <x v="1054"/>
    <d v="2016-12-24T00:00:00"/>
    <s v="Second Class"/>
    <s v="MH-17440"/>
    <s v="Mark Haberlin"/>
    <x v="1"/>
    <x v="0"/>
    <x v="20"/>
    <x v="15"/>
    <n v="10035"/>
    <x v="3"/>
    <s v="OFF-BI-10000948"/>
    <s v="Office Supplies"/>
    <s v="Binders"/>
    <x v="1382"/>
    <n v="34.247999999999998"/>
    <n v="3"/>
    <x v="2"/>
    <n v="11.5587"/>
    <x v="12"/>
    <x v="4"/>
    <x v="0"/>
  </r>
  <r>
    <x v="3075"/>
    <x v="1054"/>
    <d v="2016-12-24T00:00:00"/>
    <s v="Second Class"/>
    <s v="MH-17440"/>
    <s v="Mark Haberlin"/>
    <x v="1"/>
    <x v="0"/>
    <x v="20"/>
    <x v="15"/>
    <n v="10035"/>
    <x v="3"/>
    <s v="OFF-AR-10001545"/>
    <s v="Office Supplies"/>
    <s v="Art"/>
    <x v="820"/>
    <n v="3.52"/>
    <n v="2"/>
    <x v="0"/>
    <n v="1.0207999999999999"/>
    <x v="12"/>
    <x v="4"/>
    <x v="0"/>
  </r>
  <r>
    <x v="3076"/>
    <x v="1094"/>
    <d v="2014-08-08T00:00:00"/>
    <s v="Standard Class"/>
    <s v="NZ-18565"/>
    <s v="Nick Zandusky"/>
    <x v="2"/>
    <x v="0"/>
    <x v="24"/>
    <x v="25"/>
    <n v="65807"/>
    <x v="2"/>
    <s v="OFF-BI-10001758"/>
    <s v="Office Supplies"/>
    <s v="Binders"/>
    <x v="944"/>
    <n v="26.7"/>
    <n v="5"/>
    <x v="0"/>
    <n v="12.548999999999999"/>
    <x v="28"/>
    <x v="6"/>
    <x v="2"/>
  </r>
  <r>
    <x v="3076"/>
    <x v="1094"/>
    <d v="2014-08-08T00:00:00"/>
    <s v="Standard Class"/>
    <s v="NZ-18565"/>
    <s v="Nick Zandusky"/>
    <x v="2"/>
    <x v="0"/>
    <x v="24"/>
    <x v="25"/>
    <n v="65807"/>
    <x v="2"/>
    <s v="TEC-AC-10003237"/>
    <s v="Technology"/>
    <s v="Accessories"/>
    <x v="1640"/>
    <n v="21.2"/>
    <n v="2"/>
    <x v="0"/>
    <n v="9.1159999999999997"/>
    <x v="28"/>
    <x v="6"/>
    <x v="2"/>
  </r>
  <r>
    <x v="3076"/>
    <x v="1094"/>
    <d v="2014-08-08T00:00:00"/>
    <s v="Standard Class"/>
    <s v="NZ-18565"/>
    <s v="Nick Zandusky"/>
    <x v="2"/>
    <x v="0"/>
    <x v="24"/>
    <x v="25"/>
    <n v="65807"/>
    <x v="2"/>
    <s v="OFF-ST-10002011"/>
    <s v="Office Supplies"/>
    <s v="Storage"/>
    <x v="1064"/>
    <n v="838.38"/>
    <n v="2"/>
    <x v="0"/>
    <n v="226.36259999999999"/>
    <x v="28"/>
    <x v="6"/>
    <x v="2"/>
  </r>
  <r>
    <x v="3077"/>
    <x v="481"/>
    <d v="2015-09-26T00:00:00"/>
    <s v="Standard Class"/>
    <s v="GB-14575"/>
    <s v="Giulietta Baptist"/>
    <x v="0"/>
    <x v="0"/>
    <x v="29"/>
    <x v="20"/>
    <n v="29203"/>
    <x v="0"/>
    <s v="FUR-CH-10000309"/>
    <s v="Furniture"/>
    <s v="Chairs"/>
    <x v="773"/>
    <n v="1690.04"/>
    <n v="4"/>
    <x v="0"/>
    <n v="422.51"/>
    <x v="30"/>
    <x v="8"/>
    <x v="1"/>
  </r>
  <r>
    <x v="3077"/>
    <x v="481"/>
    <d v="2015-09-26T00:00:00"/>
    <s v="Standard Class"/>
    <s v="GB-14575"/>
    <s v="Giulietta Baptist"/>
    <x v="0"/>
    <x v="0"/>
    <x v="29"/>
    <x v="20"/>
    <n v="29203"/>
    <x v="0"/>
    <s v="OFF-ST-10002444"/>
    <s v="Office Supplies"/>
    <s v="Storage"/>
    <x v="576"/>
    <n v="85.96"/>
    <n v="7"/>
    <x v="0"/>
    <n v="24.0688"/>
    <x v="30"/>
    <x v="8"/>
    <x v="1"/>
  </r>
  <r>
    <x v="3077"/>
    <x v="481"/>
    <d v="2015-09-26T00:00:00"/>
    <s v="Standard Class"/>
    <s v="GB-14575"/>
    <s v="Giulietta Baptist"/>
    <x v="0"/>
    <x v="0"/>
    <x v="29"/>
    <x v="20"/>
    <n v="29203"/>
    <x v="0"/>
    <s v="OFF-EN-10001453"/>
    <s v="Office Supplies"/>
    <s v="Envelopes"/>
    <x v="1685"/>
    <n v="121.96"/>
    <n v="2"/>
    <x v="0"/>
    <n v="57.321199999999997"/>
    <x v="30"/>
    <x v="8"/>
    <x v="1"/>
  </r>
  <r>
    <x v="3077"/>
    <x v="481"/>
    <d v="2015-09-26T00:00:00"/>
    <s v="Standard Class"/>
    <s v="GB-14575"/>
    <s v="Giulietta Baptist"/>
    <x v="0"/>
    <x v="0"/>
    <x v="29"/>
    <x v="20"/>
    <n v="29203"/>
    <x v="0"/>
    <s v="OFF-PA-10001801"/>
    <s v="Office Supplies"/>
    <s v="Paper"/>
    <x v="1766"/>
    <n v="23.92"/>
    <n v="4"/>
    <x v="0"/>
    <n v="11.720800000000001"/>
    <x v="30"/>
    <x v="8"/>
    <x v="1"/>
  </r>
  <r>
    <x v="3077"/>
    <x v="481"/>
    <d v="2015-09-26T00:00:00"/>
    <s v="Standard Class"/>
    <s v="GB-14575"/>
    <s v="Giulietta Baptist"/>
    <x v="0"/>
    <x v="0"/>
    <x v="29"/>
    <x v="20"/>
    <n v="29203"/>
    <x v="0"/>
    <s v="OFF-ST-10000563"/>
    <s v="Office Supplies"/>
    <s v="Storage"/>
    <x v="903"/>
    <n v="63.96"/>
    <n v="2"/>
    <x v="0"/>
    <n v="6.3959999999999999"/>
    <x v="30"/>
    <x v="8"/>
    <x v="1"/>
  </r>
  <r>
    <x v="3077"/>
    <x v="481"/>
    <d v="2015-09-26T00:00:00"/>
    <s v="Standard Class"/>
    <s v="GB-14575"/>
    <s v="Giulietta Baptist"/>
    <x v="0"/>
    <x v="0"/>
    <x v="29"/>
    <x v="20"/>
    <n v="29203"/>
    <x v="0"/>
    <s v="TEC-PH-10000369"/>
    <s v="Technology"/>
    <s v="Phones"/>
    <x v="1355"/>
    <n v="629.95000000000005"/>
    <n v="5"/>
    <x v="0"/>
    <n v="176.386"/>
    <x v="30"/>
    <x v="8"/>
    <x v="1"/>
  </r>
  <r>
    <x v="3077"/>
    <x v="481"/>
    <d v="2015-09-26T00:00:00"/>
    <s v="Standard Class"/>
    <s v="GB-14575"/>
    <s v="Giulietta Baptist"/>
    <x v="0"/>
    <x v="0"/>
    <x v="29"/>
    <x v="20"/>
    <n v="29203"/>
    <x v="0"/>
    <s v="TEC-PH-10002538"/>
    <s v="Technology"/>
    <s v="Phones"/>
    <x v="529"/>
    <n v="113.73"/>
    <n v="3"/>
    <x v="0"/>
    <n v="32.981699999999996"/>
    <x v="30"/>
    <x v="8"/>
    <x v="1"/>
  </r>
  <r>
    <x v="3077"/>
    <x v="481"/>
    <d v="2015-09-26T00:00:00"/>
    <s v="Standard Class"/>
    <s v="GB-14575"/>
    <s v="Giulietta Baptist"/>
    <x v="0"/>
    <x v="0"/>
    <x v="29"/>
    <x v="20"/>
    <n v="29203"/>
    <x v="0"/>
    <s v="OFF-BI-10000050"/>
    <s v="Office Supplies"/>
    <s v="Binders"/>
    <x v="347"/>
    <n v="14.6"/>
    <n v="2"/>
    <x v="0"/>
    <n v="6.8620000000000001"/>
    <x v="30"/>
    <x v="8"/>
    <x v="1"/>
  </r>
  <r>
    <x v="3077"/>
    <x v="481"/>
    <d v="2015-09-26T00:00:00"/>
    <s v="Standard Class"/>
    <s v="GB-14575"/>
    <s v="Giulietta Baptist"/>
    <x v="0"/>
    <x v="0"/>
    <x v="29"/>
    <x v="20"/>
    <n v="29203"/>
    <x v="0"/>
    <s v="OFF-ST-10004186"/>
    <s v="Office Supplies"/>
    <s v="Storage"/>
    <x v="16"/>
    <n v="887.84"/>
    <n v="8"/>
    <x v="0"/>
    <n v="17.756799999999998"/>
    <x v="30"/>
    <x v="8"/>
    <x v="1"/>
  </r>
  <r>
    <x v="3078"/>
    <x v="25"/>
    <d v="2016-12-13T00:00:00"/>
    <s v="First Class"/>
    <s v="DB-13270"/>
    <s v="Deborah Brumfield"/>
    <x v="2"/>
    <x v="0"/>
    <x v="32"/>
    <x v="21"/>
    <n v="97206"/>
    <x v="1"/>
    <s v="FUR-CH-10004218"/>
    <s v="Furniture"/>
    <s v="Chairs"/>
    <x v="38"/>
    <n v="403.92"/>
    <n v="5"/>
    <x v="2"/>
    <n v="25.245000000000001"/>
    <x v="2"/>
    <x v="4"/>
    <x v="0"/>
  </r>
  <r>
    <x v="3079"/>
    <x v="976"/>
    <d v="2015-08-12T00:00:00"/>
    <s v="Standard Class"/>
    <s v="JK-15625"/>
    <s v="Jim Karlsson"/>
    <x v="0"/>
    <x v="0"/>
    <x v="10"/>
    <x v="9"/>
    <n v="19120"/>
    <x v="3"/>
    <s v="OFF-AR-10002952"/>
    <s v="Office Supplies"/>
    <s v="Art"/>
    <x v="814"/>
    <n v="106.8"/>
    <n v="10"/>
    <x v="2"/>
    <n v="10.68"/>
    <x v="29"/>
    <x v="6"/>
    <x v="1"/>
  </r>
  <r>
    <x v="3080"/>
    <x v="219"/>
    <d v="2015-11-17T00:00:00"/>
    <s v="First Class"/>
    <s v="MH-17785"/>
    <s v="Maya Herman"/>
    <x v="1"/>
    <x v="0"/>
    <x v="20"/>
    <x v="15"/>
    <n v="10035"/>
    <x v="3"/>
    <s v="OFF-ST-10003058"/>
    <s v="Office Supplies"/>
    <s v="Storage"/>
    <x v="393"/>
    <n v="70.95"/>
    <n v="3"/>
    <x v="0"/>
    <n v="20.575500000000002"/>
    <x v="4"/>
    <x v="0"/>
    <x v="1"/>
  </r>
  <r>
    <x v="3080"/>
    <x v="219"/>
    <d v="2015-11-17T00:00:00"/>
    <s v="First Class"/>
    <s v="MH-17785"/>
    <s v="Maya Herman"/>
    <x v="1"/>
    <x v="0"/>
    <x v="20"/>
    <x v="15"/>
    <n v="10035"/>
    <x v="3"/>
    <s v="OFF-BI-10003963"/>
    <s v="Office Supplies"/>
    <s v="Binders"/>
    <x v="1329"/>
    <n v="34.944000000000003"/>
    <n v="6"/>
    <x v="2"/>
    <n v="11.7936"/>
    <x v="4"/>
    <x v="0"/>
    <x v="1"/>
  </r>
  <r>
    <x v="3080"/>
    <x v="219"/>
    <d v="2015-11-17T00:00:00"/>
    <s v="First Class"/>
    <s v="MH-17785"/>
    <s v="Maya Herman"/>
    <x v="1"/>
    <x v="0"/>
    <x v="20"/>
    <x v="15"/>
    <n v="10035"/>
    <x v="3"/>
    <s v="OFF-AR-10001955"/>
    <s v="Office Supplies"/>
    <s v="Art"/>
    <x v="1030"/>
    <n v="119.04"/>
    <n v="6"/>
    <x v="0"/>
    <n v="35.712000000000003"/>
    <x v="4"/>
    <x v="0"/>
    <x v="1"/>
  </r>
  <r>
    <x v="3081"/>
    <x v="1095"/>
    <d v="2017-04-08T00:00:00"/>
    <s v="Standard Class"/>
    <s v="AM-10705"/>
    <s v="Anne McFarland"/>
    <x v="0"/>
    <x v="0"/>
    <x v="467"/>
    <x v="10"/>
    <n v="60016"/>
    <x v="2"/>
    <s v="TEC-PH-10004345"/>
    <s v="Technology"/>
    <s v="Phones"/>
    <x v="1176"/>
    <n v="383.84"/>
    <n v="4"/>
    <x v="2"/>
    <n v="47.98"/>
    <x v="18"/>
    <x v="3"/>
    <x v="3"/>
  </r>
  <r>
    <x v="3082"/>
    <x v="435"/>
    <d v="2016-12-28T00:00:00"/>
    <s v="Standard Class"/>
    <s v="JM-15535"/>
    <s v="Jessica Myrick"/>
    <x v="0"/>
    <x v="0"/>
    <x v="20"/>
    <x v="15"/>
    <n v="10035"/>
    <x v="3"/>
    <s v="FUR-FU-10003192"/>
    <s v="Furniture"/>
    <s v="Furnishings"/>
    <x v="1729"/>
    <n v="799.56"/>
    <n v="9"/>
    <x v="0"/>
    <n v="207.88560000000001"/>
    <x v="16"/>
    <x v="4"/>
    <x v="0"/>
  </r>
  <r>
    <x v="3083"/>
    <x v="1096"/>
    <d v="2017-12-13T00:00:00"/>
    <s v="Same Day"/>
    <s v="MW-18220"/>
    <s v="Mitch Webber"/>
    <x v="0"/>
    <x v="0"/>
    <x v="4"/>
    <x v="4"/>
    <n v="98103"/>
    <x v="1"/>
    <s v="OFF-ST-10001325"/>
    <s v="Office Supplies"/>
    <s v="Storage"/>
    <x v="471"/>
    <n v="31.44"/>
    <n v="3"/>
    <x v="0"/>
    <n v="8.4887999999999995"/>
    <x v="7"/>
    <x v="4"/>
    <x v="3"/>
  </r>
  <r>
    <x v="3084"/>
    <x v="66"/>
    <d v="2017-12-26T00:00:00"/>
    <s v="Standard Class"/>
    <s v="AG-10330"/>
    <s v="Alex Grayson"/>
    <x v="0"/>
    <x v="0"/>
    <x v="12"/>
    <x v="5"/>
    <n v="77095"/>
    <x v="2"/>
    <s v="OFF-PA-10000019"/>
    <s v="Office Supplies"/>
    <s v="Paper"/>
    <x v="711"/>
    <n v="25.92"/>
    <n v="5"/>
    <x v="2"/>
    <n v="9.0719999999999992"/>
    <x v="6"/>
    <x v="4"/>
    <x v="3"/>
  </r>
  <r>
    <x v="3084"/>
    <x v="66"/>
    <d v="2017-12-26T00:00:00"/>
    <s v="Standard Class"/>
    <s v="AG-10330"/>
    <s v="Alex Grayson"/>
    <x v="0"/>
    <x v="0"/>
    <x v="12"/>
    <x v="5"/>
    <n v="77095"/>
    <x v="2"/>
    <s v="OFF-BI-10003429"/>
    <s v="Office Supplies"/>
    <s v="Binders"/>
    <x v="852"/>
    <n v="6.33"/>
    <n v="5"/>
    <x v="3"/>
    <n v="-9.8115000000000006"/>
    <x v="6"/>
    <x v="4"/>
    <x v="3"/>
  </r>
  <r>
    <x v="3084"/>
    <x v="66"/>
    <d v="2017-12-26T00:00:00"/>
    <s v="Standard Class"/>
    <s v="AG-10330"/>
    <s v="Alex Grayson"/>
    <x v="0"/>
    <x v="0"/>
    <x v="12"/>
    <x v="5"/>
    <n v="77095"/>
    <x v="2"/>
    <s v="OFF-PA-10000176"/>
    <s v="Office Supplies"/>
    <s v="Paper"/>
    <x v="640"/>
    <n v="75.88"/>
    <n v="5"/>
    <x v="2"/>
    <n v="26.558"/>
    <x v="6"/>
    <x v="4"/>
    <x v="3"/>
  </r>
  <r>
    <x v="3085"/>
    <x v="208"/>
    <d v="2017-10-28T00:00:00"/>
    <s v="Standard Class"/>
    <s v="CM-12160"/>
    <s v="Charles McCrossin"/>
    <x v="0"/>
    <x v="0"/>
    <x v="10"/>
    <x v="9"/>
    <n v="19143"/>
    <x v="3"/>
    <s v="TEC-PH-10004165"/>
    <s v="Technology"/>
    <s v="Phones"/>
    <x v="895"/>
    <n v="329.988"/>
    <n v="2"/>
    <x v="10"/>
    <n v="-76.997200000000007"/>
    <x v="30"/>
    <x v="2"/>
    <x v="3"/>
  </r>
  <r>
    <x v="3085"/>
    <x v="208"/>
    <d v="2017-10-28T00:00:00"/>
    <s v="Standard Class"/>
    <s v="CM-12160"/>
    <s v="Charles McCrossin"/>
    <x v="0"/>
    <x v="0"/>
    <x v="10"/>
    <x v="9"/>
    <n v="19143"/>
    <x v="3"/>
    <s v="OFF-ST-10000352"/>
    <s v="Office Supplies"/>
    <s v="Storage"/>
    <x v="1058"/>
    <n v="71.376000000000005"/>
    <n v="3"/>
    <x v="2"/>
    <n v="-4.4610000000000003"/>
    <x v="30"/>
    <x v="2"/>
    <x v="3"/>
  </r>
  <r>
    <x v="3086"/>
    <x v="50"/>
    <d v="2015-11-17T00:00:00"/>
    <s v="Standard Class"/>
    <s v="RA-19915"/>
    <s v="Russell Applegate"/>
    <x v="0"/>
    <x v="0"/>
    <x v="38"/>
    <x v="14"/>
    <n v="47201"/>
    <x v="2"/>
    <s v="OFF-PA-10000726"/>
    <s v="Office Supplies"/>
    <s v="Paper"/>
    <x v="1331"/>
    <n v="63.77"/>
    <n v="7"/>
    <x v="0"/>
    <n v="28.6965"/>
    <x v="7"/>
    <x v="0"/>
    <x v="1"/>
  </r>
  <r>
    <x v="3086"/>
    <x v="50"/>
    <d v="2015-11-17T00:00:00"/>
    <s v="Standard Class"/>
    <s v="RA-19915"/>
    <s v="Russell Applegate"/>
    <x v="0"/>
    <x v="0"/>
    <x v="38"/>
    <x v="14"/>
    <n v="47201"/>
    <x v="2"/>
    <s v="TEC-PH-10001536"/>
    <s v="Technology"/>
    <s v="Phones"/>
    <x v="1243"/>
    <n v="50.97"/>
    <n v="3"/>
    <x v="0"/>
    <n v="13.2522"/>
    <x v="7"/>
    <x v="0"/>
    <x v="1"/>
  </r>
  <r>
    <x v="3086"/>
    <x v="50"/>
    <d v="2015-11-17T00:00:00"/>
    <s v="Standard Class"/>
    <s v="RA-19915"/>
    <s v="Russell Applegate"/>
    <x v="0"/>
    <x v="0"/>
    <x v="38"/>
    <x v="14"/>
    <n v="47201"/>
    <x v="2"/>
    <s v="OFF-PA-10001790"/>
    <s v="Office Supplies"/>
    <s v="Paper"/>
    <x v="694"/>
    <n v="96.08"/>
    <n v="2"/>
    <x v="0"/>
    <n v="46.118400000000001"/>
    <x v="7"/>
    <x v="0"/>
    <x v="1"/>
  </r>
  <r>
    <x v="3087"/>
    <x v="392"/>
    <d v="2015-04-20T00:00:00"/>
    <s v="Standard Class"/>
    <s v="SB-20185"/>
    <s v="Sarah Brown"/>
    <x v="0"/>
    <x v="0"/>
    <x v="148"/>
    <x v="10"/>
    <n v="60201"/>
    <x v="2"/>
    <s v="TEC-CO-10001766"/>
    <s v="Technology"/>
    <s v="Copiers"/>
    <x v="1067"/>
    <n v="1439.9680000000001"/>
    <n v="4"/>
    <x v="2"/>
    <n v="485.98919999999998"/>
    <x v="9"/>
    <x v="3"/>
    <x v="1"/>
  </r>
  <r>
    <x v="3087"/>
    <x v="392"/>
    <d v="2015-04-20T00:00:00"/>
    <s v="Standard Class"/>
    <s v="SB-20185"/>
    <s v="Sarah Brown"/>
    <x v="0"/>
    <x v="0"/>
    <x v="148"/>
    <x v="10"/>
    <n v="60201"/>
    <x v="2"/>
    <s v="TEC-AC-10004396"/>
    <s v="Technology"/>
    <s v="Accessories"/>
    <x v="1688"/>
    <n v="43.56"/>
    <n v="3"/>
    <x v="2"/>
    <n v="-4.9005000000000001"/>
    <x v="9"/>
    <x v="3"/>
    <x v="1"/>
  </r>
  <r>
    <x v="3088"/>
    <x v="186"/>
    <d v="2016-12-23T00:00:00"/>
    <s v="Standard Class"/>
    <s v="PK-19075"/>
    <s v="Pete Kriz"/>
    <x v="0"/>
    <x v="0"/>
    <x v="339"/>
    <x v="1"/>
    <n v="92307"/>
    <x v="1"/>
    <s v="FUR-CH-10001708"/>
    <s v="Furniture"/>
    <s v="Chairs"/>
    <x v="893"/>
    <n v="563.91999999999996"/>
    <n v="5"/>
    <x v="2"/>
    <n v="7.0490000000000004"/>
    <x v="9"/>
    <x v="4"/>
    <x v="0"/>
  </r>
  <r>
    <x v="3089"/>
    <x v="147"/>
    <d v="2016-10-27T00:00:00"/>
    <s v="Standard Class"/>
    <s v="SV-20935"/>
    <s v="Susan Vittorini"/>
    <x v="0"/>
    <x v="0"/>
    <x v="38"/>
    <x v="24"/>
    <n v="43229"/>
    <x v="3"/>
    <s v="TEC-PH-10001305"/>
    <s v="Technology"/>
    <s v="Phones"/>
    <x v="1680"/>
    <n v="235.15199999999999"/>
    <n v="8"/>
    <x v="10"/>
    <n v="-47.0304"/>
    <x v="30"/>
    <x v="2"/>
    <x v="0"/>
  </r>
  <r>
    <x v="3090"/>
    <x v="96"/>
    <d v="2017-12-03T00:00:00"/>
    <s v="First Class"/>
    <s v="MG-17650"/>
    <s v="Matthew Grinstein"/>
    <x v="2"/>
    <x v="0"/>
    <x v="292"/>
    <x v="24"/>
    <n v="43302"/>
    <x v="3"/>
    <s v="FUR-FU-10002885"/>
    <s v="Furniture"/>
    <s v="Furnishings"/>
    <x v="762"/>
    <n v="7.7119999999999997"/>
    <n v="2"/>
    <x v="2"/>
    <n v="1.7352000000000001"/>
    <x v="26"/>
    <x v="4"/>
    <x v="3"/>
  </r>
  <r>
    <x v="3091"/>
    <x v="201"/>
    <d v="2016-10-24T00:00:00"/>
    <s v="Second Class"/>
    <s v="CM-12445"/>
    <s v="Chuck Magee"/>
    <x v="0"/>
    <x v="0"/>
    <x v="12"/>
    <x v="5"/>
    <n v="77095"/>
    <x v="2"/>
    <s v="OFF-PA-10000726"/>
    <s v="Office Supplies"/>
    <s v="Paper"/>
    <x v="1331"/>
    <n v="51.015999999999998"/>
    <n v="7"/>
    <x v="2"/>
    <n v="15.942500000000001"/>
    <x v="14"/>
    <x v="2"/>
    <x v="0"/>
  </r>
  <r>
    <x v="3091"/>
    <x v="201"/>
    <d v="2016-10-24T00:00:00"/>
    <s v="Second Class"/>
    <s v="CM-12445"/>
    <s v="Chuck Magee"/>
    <x v="0"/>
    <x v="0"/>
    <x v="12"/>
    <x v="5"/>
    <n v="77095"/>
    <x v="2"/>
    <s v="OFF-FA-10003112"/>
    <s v="Office Supplies"/>
    <s v="Fasteners"/>
    <x v="128"/>
    <n v="25.248000000000001"/>
    <n v="4"/>
    <x v="2"/>
    <n v="7.89"/>
    <x v="14"/>
    <x v="2"/>
    <x v="0"/>
  </r>
  <r>
    <x v="3091"/>
    <x v="201"/>
    <d v="2016-10-24T00:00:00"/>
    <s v="Second Class"/>
    <s v="CM-12445"/>
    <s v="Chuck Magee"/>
    <x v="0"/>
    <x v="0"/>
    <x v="12"/>
    <x v="5"/>
    <n v="77095"/>
    <x v="2"/>
    <s v="FUR-CH-10002372"/>
    <s v="Furniture"/>
    <s v="Chairs"/>
    <x v="395"/>
    <n v="56.686"/>
    <n v="1"/>
    <x v="4"/>
    <n v="-14.5764"/>
    <x v="14"/>
    <x v="2"/>
    <x v="0"/>
  </r>
  <r>
    <x v="3092"/>
    <x v="365"/>
    <d v="2017-10-03T00:00:00"/>
    <s v="Standard Class"/>
    <s v="ME-18010"/>
    <s v="Michelle Ellison"/>
    <x v="1"/>
    <x v="0"/>
    <x v="292"/>
    <x v="24"/>
    <n v="43302"/>
    <x v="3"/>
    <s v="OFF-ST-10000563"/>
    <s v="Office Supplies"/>
    <s v="Storage"/>
    <x v="903"/>
    <n v="51.167999999999999"/>
    <n v="2"/>
    <x v="2"/>
    <n v="-6.3959999999999999"/>
    <x v="25"/>
    <x v="8"/>
    <x v="3"/>
  </r>
  <r>
    <x v="3093"/>
    <x v="238"/>
    <d v="2017-08-25T00:00:00"/>
    <s v="Standard Class"/>
    <s v="YS-21880"/>
    <s v="Yana Sorensen"/>
    <x v="1"/>
    <x v="0"/>
    <x v="4"/>
    <x v="4"/>
    <n v="98103"/>
    <x v="1"/>
    <s v="OFF-BI-10003925"/>
    <s v="Office Supplies"/>
    <s v="Binders"/>
    <x v="758"/>
    <n v="2793.5279999999998"/>
    <n v="9"/>
    <x v="2"/>
    <n v="942.81569999999999"/>
    <x v="15"/>
    <x v="6"/>
    <x v="3"/>
  </r>
  <r>
    <x v="3093"/>
    <x v="238"/>
    <d v="2017-08-25T00:00:00"/>
    <s v="Standard Class"/>
    <s v="YS-21880"/>
    <s v="Yana Sorensen"/>
    <x v="1"/>
    <x v="0"/>
    <x v="4"/>
    <x v="4"/>
    <n v="98103"/>
    <x v="1"/>
    <s v="OFF-ST-10003306"/>
    <s v="Office Supplies"/>
    <s v="Storage"/>
    <x v="385"/>
    <n v="1000.02"/>
    <n v="7"/>
    <x v="0"/>
    <n v="290.00580000000002"/>
    <x v="15"/>
    <x v="6"/>
    <x v="3"/>
  </r>
  <r>
    <x v="3093"/>
    <x v="238"/>
    <d v="2017-08-25T00:00:00"/>
    <s v="Standard Class"/>
    <s v="YS-21880"/>
    <s v="Yana Sorensen"/>
    <x v="1"/>
    <x v="0"/>
    <x v="4"/>
    <x v="4"/>
    <n v="98103"/>
    <x v="1"/>
    <s v="FUR-FU-10001475"/>
    <s v="Furniture"/>
    <s v="Furnishings"/>
    <x v="504"/>
    <n v="65.94"/>
    <n v="3"/>
    <x v="0"/>
    <n v="22.419599999999999"/>
    <x v="15"/>
    <x v="6"/>
    <x v="3"/>
  </r>
  <r>
    <x v="3094"/>
    <x v="105"/>
    <d v="2017-11-16T00:00:00"/>
    <s v="Second Class"/>
    <s v="MB-17305"/>
    <s v="Maria Bertelson"/>
    <x v="0"/>
    <x v="0"/>
    <x v="468"/>
    <x v="4"/>
    <n v="98632"/>
    <x v="1"/>
    <s v="OFF-FA-10003495"/>
    <s v="Office Supplies"/>
    <s v="Fasteners"/>
    <x v="128"/>
    <n v="18.239999999999998"/>
    <n v="3"/>
    <x v="0"/>
    <n v="9.1199999999999992"/>
    <x v="1"/>
    <x v="0"/>
    <x v="3"/>
  </r>
  <r>
    <x v="3094"/>
    <x v="105"/>
    <d v="2017-11-16T00:00:00"/>
    <s v="Second Class"/>
    <s v="MB-17305"/>
    <s v="Maria Bertelson"/>
    <x v="0"/>
    <x v="0"/>
    <x v="468"/>
    <x v="4"/>
    <n v="98632"/>
    <x v="1"/>
    <s v="OFF-AP-10004708"/>
    <s v="Office Supplies"/>
    <s v="Appliances"/>
    <x v="513"/>
    <n v="76.12"/>
    <n v="2"/>
    <x v="0"/>
    <n v="22.0748"/>
    <x v="1"/>
    <x v="0"/>
    <x v="3"/>
  </r>
  <r>
    <x v="3095"/>
    <x v="856"/>
    <d v="2014-10-15T00:00:00"/>
    <s v="Standard Class"/>
    <s v="AS-10240"/>
    <s v="Alan Shonely"/>
    <x v="0"/>
    <x v="0"/>
    <x v="332"/>
    <x v="1"/>
    <n v="90278"/>
    <x v="1"/>
    <s v="OFF-EN-10001219"/>
    <s v="Office Supplies"/>
    <s v="Envelopes"/>
    <x v="588"/>
    <n v="7.64"/>
    <n v="1"/>
    <x v="0"/>
    <n v="3.7435999999999998"/>
    <x v="2"/>
    <x v="2"/>
    <x v="2"/>
  </r>
  <r>
    <x v="3096"/>
    <x v="109"/>
    <d v="2015-12-03T00:00:00"/>
    <s v="Standard Class"/>
    <s v="MC-17425"/>
    <s v="Mark Cousins"/>
    <x v="1"/>
    <x v="0"/>
    <x v="20"/>
    <x v="15"/>
    <n v="10035"/>
    <x v="3"/>
    <s v="FUR-FU-10000087"/>
    <s v="Furniture"/>
    <s v="Furnishings"/>
    <x v="206"/>
    <n v="68.16"/>
    <n v="3"/>
    <x v="0"/>
    <n v="27.945599999999999"/>
    <x v="22"/>
    <x v="0"/>
    <x v="1"/>
  </r>
  <r>
    <x v="3096"/>
    <x v="109"/>
    <d v="2015-12-03T00:00:00"/>
    <s v="Standard Class"/>
    <s v="MC-17425"/>
    <s v="Mark Cousins"/>
    <x v="1"/>
    <x v="0"/>
    <x v="20"/>
    <x v="15"/>
    <n v="10035"/>
    <x v="3"/>
    <s v="OFF-EN-10001539"/>
    <s v="Office Supplies"/>
    <s v="Envelopes"/>
    <x v="153"/>
    <n v="62.24"/>
    <n v="8"/>
    <x v="0"/>
    <n v="29.252800000000001"/>
    <x v="22"/>
    <x v="0"/>
    <x v="1"/>
  </r>
  <r>
    <x v="3097"/>
    <x v="1097"/>
    <d v="2015-08-02T00:00:00"/>
    <s v="Standard Class"/>
    <s v="PG-18820"/>
    <s v="Patrick Gardner"/>
    <x v="0"/>
    <x v="0"/>
    <x v="103"/>
    <x v="0"/>
    <n v="40214"/>
    <x v="0"/>
    <s v="TEC-PH-10004897"/>
    <s v="Technology"/>
    <s v="Phones"/>
    <x v="1124"/>
    <n v="29.97"/>
    <n v="3"/>
    <x v="0"/>
    <n v="0.29970000000000002"/>
    <x v="8"/>
    <x v="7"/>
    <x v="1"/>
  </r>
  <r>
    <x v="3098"/>
    <x v="201"/>
    <d v="2016-10-26T00:00:00"/>
    <s v="Standard Class"/>
    <s v="JS-16030"/>
    <s v="Joy Smith"/>
    <x v="0"/>
    <x v="0"/>
    <x v="149"/>
    <x v="12"/>
    <n v="48183"/>
    <x v="2"/>
    <s v="TEC-PH-10001300"/>
    <s v="Technology"/>
    <s v="Phones"/>
    <x v="1011"/>
    <n v="125.7"/>
    <n v="6"/>
    <x v="0"/>
    <n v="35.195999999999998"/>
    <x v="14"/>
    <x v="2"/>
    <x v="0"/>
  </r>
  <r>
    <x v="3098"/>
    <x v="201"/>
    <d v="2016-10-26T00:00:00"/>
    <s v="Standard Class"/>
    <s v="JS-16030"/>
    <s v="Joy Smith"/>
    <x v="0"/>
    <x v="0"/>
    <x v="149"/>
    <x v="12"/>
    <n v="48183"/>
    <x v="2"/>
    <s v="TEC-PH-10001557"/>
    <s v="Technology"/>
    <s v="Phones"/>
    <x v="664"/>
    <n v="191.98"/>
    <n v="2"/>
    <x v="0"/>
    <n v="51.834600000000002"/>
    <x v="14"/>
    <x v="2"/>
    <x v="0"/>
  </r>
  <r>
    <x v="3098"/>
    <x v="201"/>
    <d v="2016-10-26T00:00:00"/>
    <s v="Standard Class"/>
    <s v="JS-16030"/>
    <s v="Joy Smith"/>
    <x v="0"/>
    <x v="0"/>
    <x v="149"/>
    <x v="12"/>
    <n v="48183"/>
    <x v="2"/>
    <s v="OFF-ST-10000617"/>
    <s v="Office Supplies"/>
    <s v="Storage"/>
    <x v="384"/>
    <n v="20.86"/>
    <n v="7"/>
    <x v="0"/>
    <n v="1.4601999999999999"/>
    <x v="14"/>
    <x v="2"/>
    <x v="0"/>
  </r>
  <r>
    <x v="3099"/>
    <x v="32"/>
    <d v="2017-09-18T00:00:00"/>
    <s v="Second Class"/>
    <s v="JB-16000"/>
    <s v="Joy Bell-"/>
    <x v="0"/>
    <x v="0"/>
    <x v="1"/>
    <x v="1"/>
    <n v="90045"/>
    <x v="1"/>
    <s v="OFF-LA-10000121"/>
    <s v="Office Supplies"/>
    <s v="Labels"/>
    <x v="911"/>
    <n v="56.7"/>
    <n v="9"/>
    <x v="0"/>
    <n v="26.082000000000001"/>
    <x v="19"/>
    <x v="8"/>
    <x v="3"/>
  </r>
  <r>
    <x v="3100"/>
    <x v="331"/>
    <d v="2017-12-27T00:00:00"/>
    <s v="Standard Class"/>
    <s v="DK-12985"/>
    <s v="Darren Koutras"/>
    <x v="0"/>
    <x v="0"/>
    <x v="469"/>
    <x v="18"/>
    <n v="37075"/>
    <x v="0"/>
    <s v="FUR-FU-10000087"/>
    <s v="Furniture"/>
    <s v="Furnishings"/>
    <x v="206"/>
    <n v="72.703999999999994"/>
    <n v="4"/>
    <x v="2"/>
    <n v="19.084800000000001"/>
    <x v="27"/>
    <x v="4"/>
    <x v="3"/>
  </r>
  <r>
    <x v="3100"/>
    <x v="331"/>
    <d v="2017-12-27T00:00:00"/>
    <s v="Standard Class"/>
    <s v="DK-12985"/>
    <s v="Darren Koutras"/>
    <x v="0"/>
    <x v="0"/>
    <x v="469"/>
    <x v="18"/>
    <n v="37075"/>
    <x v="0"/>
    <s v="OFF-AR-10000422"/>
    <s v="Office Supplies"/>
    <s v="Art"/>
    <x v="901"/>
    <n v="12.263999999999999"/>
    <n v="7"/>
    <x v="2"/>
    <n v="1.0730999999999999"/>
    <x v="27"/>
    <x v="4"/>
    <x v="3"/>
  </r>
  <r>
    <x v="3100"/>
    <x v="331"/>
    <d v="2017-12-27T00:00:00"/>
    <s v="Standard Class"/>
    <s v="DK-12985"/>
    <s v="Darren Koutras"/>
    <x v="0"/>
    <x v="0"/>
    <x v="469"/>
    <x v="18"/>
    <n v="37075"/>
    <x v="0"/>
    <s v="OFF-ST-10004123"/>
    <s v="Office Supplies"/>
    <s v="Storage"/>
    <x v="72"/>
    <n v="218.352"/>
    <n v="3"/>
    <x v="2"/>
    <n v="-54.588000000000001"/>
    <x v="27"/>
    <x v="4"/>
    <x v="3"/>
  </r>
  <r>
    <x v="3101"/>
    <x v="348"/>
    <d v="2015-10-09T00:00:00"/>
    <s v="Standard Class"/>
    <s v="JF-15490"/>
    <s v="Jeremy Farry"/>
    <x v="0"/>
    <x v="0"/>
    <x v="32"/>
    <x v="21"/>
    <n v="97206"/>
    <x v="1"/>
    <s v="FUR-BO-10003660"/>
    <s v="Furniture"/>
    <s v="Bookcases"/>
    <x v="1474"/>
    <n v="66.293999999999997"/>
    <n v="1"/>
    <x v="6"/>
    <n v="-103.86060000000001"/>
    <x v="5"/>
    <x v="2"/>
    <x v="1"/>
  </r>
  <r>
    <x v="3101"/>
    <x v="348"/>
    <d v="2015-10-09T00:00:00"/>
    <s v="Standard Class"/>
    <s v="JF-15490"/>
    <s v="Jeremy Farry"/>
    <x v="0"/>
    <x v="0"/>
    <x v="32"/>
    <x v="21"/>
    <n v="97206"/>
    <x v="1"/>
    <s v="FUR-CH-10000422"/>
    <s v="Furniture"/>
    <s v="Chairs"/>
    <x v="1441"/>
    <n v="291.16800000000001"/>
    <n v="4"/>
    <x v="2"/>
    <n v="-14.558400000000001"/>
    <x v="5"/>
    <x v="2"/>
    <x v="1"/>
  </r>
  <r>
    <x v="3102"/>
    <x v="981"/>
    <d v="2014-11-07T00:00:00"/>
    <s v="Standard Class"/>
    <s v="PO-18850"/>
    <s v="Patrick O'Brill"/>
    <x v="0"/>
    <x v="0"/>
    <x v="218"/>
    <x v="5"/>
    <n v="75061"/>
    <x v="2"/>
    <s v="TEC-PH-10002923"/>
    <s v="Technology"/>
    <s v="Phones"/>
    <x v="687"/>
    <n v="88.775999999999996"/>
    <n v="3"/>
    <x v="2"/>
    <n v="7.7679"/>
    <x v="28"/>
    <x v="0"/>
    <x v="2"/>
  </r>
  <r>
    <x v="3103"/>
    <x v="115"/>
    <d v="2016-01-27T00:00:00"/>
    <s v="Standard Class"/>
    <s v="BT-11530"/>
    <s v="Bradley Talbott"/>
    <x v="2"/>
    <x v="0"/>
    <x v="138"/>
    <x v="24"/>
    <n v="44105"/>
    <x v="3"/>
    <s v="TEC-PH-10004093"/>
    <s v="Technology"/>
    <s v="Phones"/>
    <x v="40"/>
    <n v="110.376"/>
    <n v="4"/>
    <x v="10"/>
    <n v="-20.235600000000002"/>
    <x v="6"/>
    <x v="9"/>
    <x v="0"/>
  </r>
  <r>
    <x v="3103"/>
    <x v="115"/>
    <d v="2016-01-27T00:00:00"/>
    <s v="Standard Class"/>
    <s v="BT-11530"/>
    <s v="Bradley Talbott"/>
    <x v="2"/>
    <x v="0"/>
    <x v="138"/>
    <x v="24"/>
    <n v="44105"/>
    <x v="3"/>
    <s v="TEC-AC-10000171"/>
    <s v="Technology"/>
    <s v="Accessories"/>
    <x v="43"/>
    <n v="55.176000000000002"/>
    <n v="3"/>
    <x v="2"/>
    <n v="15.863099999999999"/>
    <x v="6"/>
    <x v="9"/>
    <x v="0"/>
  </r>
  <r>
    <x v="3104"/>
    <x v="497"/>
    <d v="2017-07-17T00:00:00"/>
    <s v="Standard Class"/>
    <s v="NW-18400"/>
    <s v="Natalie Webber"/>
    <x v="0"/>
    <x v="0"/>
    <x v="470"/>
    <x v="23"/>
    <n v="50701"/>
    <x v="2"/>
    <s v="OFF-AR-10001166"/>
    <s v="Office Supplies"/>
    <s v="Art"/>
    <x v="772"/>
    <n v="30.32"/>
    <n v="4"/>
    <x v="0"/>
    <n v="11.8248"/>
    <x v="2"/>
    <x v="7"/>
    <x v="3"/>
  </r>
  <r>
    <x v="3105"/>
    <x v="220"/>
    <d v="2017-09-11T00:00:00"/>
    <s v="Same Day"/>
    <s v="JF-15415"/>
    <s v="Jennifer Ferguson"/>
    <x v="0"/>
    <x v="0"/>
    <x v="4"/>
    <x v="4"/>
    <n v="98105"/>
    <x v="1"/>
    <s v="FUR-CH-10003199"/>
    <s v="Furniture"/>
    <s v="Chairs"/>
    <x v="637"/>
    <n v="177.56800000000001"/>
    <n v="2"/>
    <x v="2"/>
    <n v="8.8783999999999992"/>
    <x v="2"/>
    <x v="8"/>
    <x v="3"/>
  </r>
  <r>
    <x v="3105"/>
    <x v="220"/>
    <d v="2017-09-11T00:00:00"/>
    <s v="Same Day"/>
    <s v="JF-15415"/>
    <s v="Jennifer Ferguson"/>
    <x v="0"/>
    <x v="0"/>
    <x v="4"/>
    <x v="4"/>
    <n v="98105"/>
    <x v="1"/>
    <s v="OFF-PA-10002005"/>
    <s v="Office Supplies"/>
    <s v="Paper"/>
    <x v="510"/>
    <n v="19.440000000000001"/>
    <n v="3"/>
    <x v="0"/>
    <n v="9.3312000000000008"/>
    <x v="2"/>
    <x v="8"/>
    <x v="3"/>
  </r>
  <r>
    <x v="3105"/>
    <x v="220"/>
    <d v="2017-09-11T00:00:00"/>
    <s v="Same Day"/>
    <s v="JF-15415"/>
    <s v="Jennifer Ferguson"/>
    <x v="0"/>
    <x v="0"/>
    <x v="4"/>
    <x v="4"/>
    <n v="98105"/>
    <x v="1"/>
    <s v="OFF-PA-10004101"/>
    <s v="Office Supplies"/>
    <s v="Paper"/>
    <x v="511"/>
    <n v="71.28"/>
    <n v="11"/>
    <x v="0"/>
    <n v="34.214399999999998"/>
    <x v="2"/>
    <x v="8"/>
    <x v="3"/>
  </r>
  <r>
    <x v="3105"/>
    <x v="220"/>
    <d v="2017-09-11T00:00:00"/>
    <s v="Same Day"/>
    <s v="JF-15415"/>
    <s v="Jennifer Ferguson"/>
    <x v="0"/>
    <x v="0"/>
    <x v="4"/>
    <x v="4"/>
    <n v="98105"/>
    <x v="1"/>
    <s v="OFF-BI-10004600"/>
    <s v="Office Supplies"/>
    <s v="Binders"/>
    <x v="1486"/>
    <n v="1471.96"/>
    <n v="5"/>
    <x v="2"/>
    <n v="459.98750000000001"/>
    <x v="2"/>
    <x v="8"/>
    <x v="3"/>
  </r>
  <r>
    <x v="3105"/>
    <x v="220"/>
    <d v="2017-09-11T00:00:00"/>
    <s v="Same Day"/>
    <s v="JF-15415"/>
    <s v="Jennifer Ferguson"/>
    <x v="0"/>
    <x v="0"/>
    <x v="4"/>
    <x v="4"/>
    <n v="98105"/>
    <x v="1"/>
    <s v="TEC-PH-10000127"/>
    <s v="Technology"/>
    <s v="Phones"/>
    <x v="1767"/>
    <n v="79.959999999999994"/>
    <n v="5"/>
    <x v="2"/>
    <n v="-17.991"/>
    <x v="2"/>
    <x v="8"/>
    <x v="3"/>
  </r>
  <r>
    <x v="3106"/>
    <x v="1098"/>
    <d v="2016-02-27T00:00:00"/>
    <s v="Standard Class"/>
    <s v="AC-10420"/>
    <s v="Alyssa Crouse"/>
    <x v="1"/>
    <x v="0"/>
    <x v="10"/>
    <x v="9"/>
    <n v="19120"/>
    <x v="3"/>
    <s v="OFF-EN-10004386"/>
    <s v="Office Supplies"/>
    <s v="Envelopes"/>
    <x v="245"/>
    <n v="57.576000000000001"/>
    <n v="3"/>
    <x v="2"/>
    <n v="21.591000000000001"/>
    <x v="27"/>
    <x v="11"/>
    <x v="0"/>
  </r>
  <r>
    <x v="3107"/>
    <x v="115"/>
    <d v="2016-01-29T00:00:00"/>
    <s v="Standard Class"/>
    <s v="TB-21280"/>
    <s v="Toby Braunhardt"/>
    <x v="0"/>
    <x v="0"/>
    <x v="20"/>
    <x v="15"/>
    <n v="10009"/>
    <x v="3"/>
    <s v="OFF-BI-10004506"/>
    <s v="Office Supplies"/>
    <s v="Binders"/>
    <x v="1247"/>
    <n v="26.335999999999999"/>
    <n v="4"/>
    <x v="2"/>
    <n v="9.2175999999999991"/>
    <x v="6"/>
    <x v="9"/>
    <x v="0"/>
  </r>
  <r>
    <x v="3108"/>
    <x v="295"/>
    <d v="2015-12-16T00:00:00"/>
    <s v="Standard Class"/>
    <s v="HA-14905"/>
    <s v="Helen Abelman"/>
    <x v="0"/>
    <x v="0"/>
    <x v="49"/>
    <x v="1"/>
    <n v="95123"/>
    <x v="1"/>
    <s v="FUR-FU-10004597"/>
    <s v="Furniture"/>
    <s v="Furnishings"/>
    <x v="1266"/>
    <n v="166.5"/>
    <n v="3"/>
    <x v="0"/>
    <n v="21.645"/>
    <x v="1"/>
    <x v="4"/>
    <x v="1"/>
  </r>
  <r>
    <x v="3108"/>
    <x v="295"/>
    <d v="2015-12-16T00:00:00"/>
    <s v="Standard Class"/>
    <s v="HA-14905"/>
    <s v="Helen Abelman"/>
    <x v="0"/>
    <x v="0"/>
    <x v="49"/>
    <x v="1"/>
    <n v="95123"/>
    <x v="1"/>
    <s v="OFF-ST-10001496"/>
    <s v="Office Supplies"/>
    <s v="Storage"/>
    <x v="733"/>
    <n v="360.38"/>
    <n v="2"/>
    <x v="0"/>
    <n v="93.698800000000006"/>
    <x v="1"/>
    <x v="4"/>
    <x v="1"/>
  </r>
  <r>
    <x v="3109"/>
    <x v="517"/>
    <d v="2016-11-01T00:00:00"/>
    <s v="Second Class"/>
    <s v="LH-17155"/>
    <s v="Logan Haushalter"/>
    <x v="0"/>
    <x v="0"/>
    <x v="1"/>
    <x v="1"/>
    <n v="90008"/>
    <x v="1"/>
    <s v="OFF-BI-10004236"/>
    <s v="Office Supplies"/>
    <s v="Binders"/>
    <x v="900"/>
    <n v="11.744"/>
    <n v="1"/>
    <x v="2"/>
    <n v="3.8168000000000002"/>
    <x v="25"/>
    <x v="2"/>
    <x v="0"/>
  </r>
  <r>
    <x v="3110"/>
    <x v="39"/>
    <d v="2017-05-31T00:00:00"/>
    <s v="Second Class"/>
    <s v="LO-17170"/>
    <s v="Lori Olson"/>
    <x v="1"/>
    <x v="0"/>
    <x v="3"/>
    <x v="38"/>
    <n v="3301"/>
    <x v="3"/>
    <s v="FUR-FU-10001185"/>
    <s v="Furniture"/>
    <s v="Furnishings"/>
    <x v="1423"/>
    <n v="247.44"/>
    <n v="8"/>
    <x v="0"/>
    <n v="101.4504"/>
    <x v="22"/>
    <x v="5"/>
    <x v="3"/>
  </r>
  <r>
    <x v="3111"/>
    <x v="1059"/>
    <d v="2014-12-28T00:00:00"/>
    <s v="Standard Class"/>
    <s v="DP-13390"/>
    <s v="Dennis Pardue"/>
    <x v="2"/>
    <x v="0"/>
    <x v="29"/>
    <x v="18"/>
    <n v="38401"/>
    <x v="0"/>
    <s v="OFF-BI-10000977"/>
    <s v="Office Supplies"/>
    <s v="Binders"/>
    <x v="991"/>
    <n v="18.239999999999998"/>
    <n v="2"/>
    <x v="6"/>
    <n v="-14.592000000000001"/>
    <x v="30"/>
    <x v="4"/>
    <x v="2"/>
  </r>
  <r>
    <x v="3112"/>
    <x v="390"/>
    <d v="2016-11-28T00:00:00"/>
    <s v="Standard Class"/>
    <s v="CR-12580"/>
    <s v="Clay Rozendal"/>
    <x v="2"/>
    <x v="0"/>
    <x v="234"/>
    <x v="4"/>
    <n v="98006"/>
    <x v="1"/>
    <s v="OFF-SU-10004782"/>
    <s v="Office Supplies"/>
    <s v="Supplies"/>
    <x v="1557"/>
    <n v="25.35"/>
    <n v="3"/>
    <x v="0"/>
    <n v="7.6050000000000004"/>
    <x v="16"/>
    <x v="0"/>
    <x v="0"/>
  </r>
  <r>
    <x v="3113"/>
    <x v="312"/>
    <d v="2015-11-25T00:00:00"/>
    <s v="Standard Class"/>
    <s v="KB-16405"/>
    <s v="Katrina Bavinger"/>
    <x v="2"/>
    <x v="0"/>
    <x v="4"/>
    <x v="4"/>
    <n v="98105"/>
    <x v="1"/>
    <s v="OFF-AR-10002067"/>
    <s v="Office Supplies"/>
    <s v="Art"/>
    <x v="1154"/>
    <n v="119.04"/>
    <n v="6"/>
    <x v="0"/>
    <n v="30.950399999999998"/>
    <x v="14"/>
    <x v="0"/>
    <x v="1"/>
  </r>
  <r>
    <x v="3113"/>
    <x v="312"/>
    <d v="2015-11-25T00:00:00"/>
    <s v="Standard Class"/>
    <s v="KB-16405"/>
    <s v="Katrina Bavinger"/>
    <x v="2"/>
    <x v="0"/>
    <x v="4"/>
    <x v="4"/>
    <n v="98105"/>
    <x v="1"/>
    <s v="FUR-FU-10002364"/>
    <s v="Furniture"/>
    <s v="Furnishings"/>
    <x v="1240"/>
    <n v="22.14"/>
    <n v="3"/>
    <x v="0"/>
    <n v="6.4206000000000003"/>
    <x v="14"/>
    <x v="0"/>
    <x v="1"/>
  </r>
  <r>
    <x v="3113"/>
    <x v="312"/>
    <d v="2015-11-25T00:00:00"/>
    <s v="Standard Class"/>
    <s v="KB-16405"/>
    <s v="Katrina Bavinger"/>
    <x v="2"/>
    <x v="0"/>
    <x v="4"/>
    <x v="4"/>
    <n v="98105"/>
    <x v="1"/>
    <s v="TEC-AC-10002018"/>
    <s v="Technology"/>
    <s v="Accessories"/>
    <x v="1683"/>
    <n v="13.98"/>
    <n v="2"/>
    <x v="0"/>
    <n v="6.0114000000000001"/>
    <x v="14"/>
    <x v="0"/>
    <x v="1"/>
  </r>
  <r>
    <x v="3114"/>
    <x v="148"/>
    <d v="2017-06-04T00:00:00"/>
    <s v="Standard Class"/>
    <s v="ML-17410"/>
    <s v="Maris LaWare"/>
    <x v="0"/>
    <x v="0"/>
    <x v="38"/>
    <x v="14"/>
    <n v="47201"/>
    <x v="2"/>
    <s v="OFF-BI-10000632"/>
    <s v="Office Supplies"/>
    <s v="Binders"/>
    <x v="1297"/>
    <n v="43.41"/>
    <n v="1"/>
    <x v="0"/>
    <n v="19.968599999999999"/>
    <x v="25"/>
    <x v="5"/>
    <x v="3"/>
  </r>
  <r>
    <x v="3114"/>
    <x v="148"/>
    <d v="2017-06-04T00:00:00"/>
    <s v="Standard Class"/>
    <s v="ML-17410"/>
    <s v="Maris LaWare"/>
    <x v="0"/>
    <x v="0"/>
    <x v="38"/>
    <x v="14"/>
    <n v="47201"/>
    <x v="2"/>
    <s v="FUR-FU-10003981"/>
    <s v="Furniture"/>
    <s v="Furnishings"/>
    <x v="325"/>
    <n v="6.24"/>
    <n v="3"/>
    <x v="0"/>
    <n v="2.6208"/>
    <x v="25"/>
    <x v="5"/>
    <x v="3"/>
  </r>
  <r>
    <x v="3114"/>
    <x v="148"/>
    <d v="2017-06-04T00:00:00"/>
    <s v="Standard Class"/>
    <s v="ML-17410"/>
    <s v="Maris LaWare"/>
    <x v="0"/>
    <x v="0"/>
    <x v="38"/>
    <x v="14"/>
    <n v="47201"/>
    <x v="2"/>
    <s v="OFF-AP-10001564"/>
    <s v="Office Supplies"/>
    <s v="Appliances"/>
    <x v="1768"/>
    <n v="465.16"/>
    <n v="2"/>
    <x v="0"/>
    <n v="120.94159999999999"/>
    <x v="25"/>
    <x v="5"/>
    <x v="3"/>
  </r>
  <r>
    <x v="3114"/>
    <x v="148"/>
    <d v="2017-06-04T00:00:00"/>
    <s v="Standard Class"/>
    <s v="ML-17410"/>
    <s v="Maris LaWare"/>
    <x v="0"/>
    <x v="0"/>
    <x v="38"/>
    <x v="14"/>
    <n v="47201"/>
    <x v="2"/>
    <s v="OFF-PA-10004082"/>
    <s v="Office Supplies"/>
    <s v="Paper"/>
    <x v="227"/>
    <n v="7.98"/>
    <n v="1"/>
    <x v="0"/>
    <n v="3.99"/>
    <x v="25"/>
    <x v="5"/>
    <x v="3"/>
  </r>
  <r>
    <x v="3115"/>
    <x v="266"/>
    <d v="2014-12-04T00:00:00"/>
    <s v="First Class"/>
    <s v="MC-17575"/>
    <s v="Matt Collins"/>
    <x v="0"/>
    <x v="0"/>
    <x v="22"/>
    <x v="10"/>
    <n v="60623"/>
    <x v="2"/>
    <s v="OFF-AP-10004249"/>
    <s v="Office Supplies"/>
    <s v="Appliances"/>
    <x v="360"/>
    <n v="2.3940000000000001"/>
    <n v="1"/>
    <x v="3"/>
    <n v="-6.3441000000000001"/>
    <x v="28"/>
    <x v="4"/>
    <x v="2"/>
  </r>
  <r>
    <x v="3116"/>
    <x v="884"/>
    <d v="2014-04-07T00:00:00"/>
    <s v="Same Day"/>
    <s v="VM-21685"/>
    <s v="Valerie Mitchum"/>
    <x v="2"/>
    <x v="0"/>
    <x v="419"/>
    <x v="32"/>
    <n v="30062"/>
    <x v="0"/>
    <s v="OFF-PA-10003441"/>
    <s v="Office Supplies"/>
    <s v="Paper"/>
    <x v="490"/>
    <n v="58.32"/>
    <n v="9"/>
    <x v="0"/>
    <n v="27.993600000000001"/>
    <x v="29"/>
    <x v="3"/>
    <x v="2"/>
  </r>
  <r>
    <x v="3116"/>
    <x v="884"/>
    <d v="2014-04-07T00:00:00"/>
    <s v="Same Day"/>
    <s v="VM-21685"/>
    <s v="Valerie Mitchum"/>
    <x v="2"/>
    <x v="0"/>
    <x v="419"/>
    <x v="32"/>
    <n v="30062"/>
    <x v="0"/>
    <s v="TEC-PH-10004922"/>
    <s v="Technology"/>
    <s v="Phones"/>
    <x v="1076"/>
    <n v="200.97"/>
    <n v="3"/>
    <x v="0"/>
    <n v="50.2425"/>
    <x v="29"/>
    <x v="3"/>
    <x v="2"/>
  </r>
  <r>
    <x v="3117"/>
    <x v="1014"/>
    <d v="2015-09-14T00:00:00"/>
    <s v="Standard Class"/>
    <s v="VW-21775"/>
    <s v="Victoria Wilson"/>
    <x v="1"/>
    <x v="0"/>
    <x v="122"/>
    <x v="19"/>
    <n v="36116"/>
    <x v="0"/>
    <s v="FUR-FU-10001731"/>
    <s v="Furniture"/>
    <s v="Furnishings"/>
    <x v="1556"/>
    <n v="21.36"/>
    <n v="8"/>
    <x v="0"/>
    <n v="8.1167999999999996"/>
    <x v="0"/>
    <x v="8"/>
    <x v="1"/>
  </r>
  <r>
    <x v="3118"/>
    <x v="428"/>
    <d v="2017-09-15T00:00:00"/>
    <s v="Standard Class"/>
    <s v="GK-14620"/>
    <s v="Grace Kelly"/>
    <x v="1"/>
    <x v="0"/>
    <x v="243"/>
    <x v="5"/>
    <n v="75023"/>
    <x v="2"/>
    <s v="OFF-LA-10000134"/>
    <s v="Office Supplies"/>
    <s v="Labels"/>
    <x v="85"/>
    <n v="9.8559999999999999"/>
    <n v="4"/>
    <x v="2"/>
    <n v="3.4496000000000002"/>
    <x v="3"/>
    <x v="8"/>
    <x v="3"/>
  </r>
  <r>
    <x v="3119"/>
    <x v="684"/>
    <d v="2015-09-08T00:00:00"/>
    <s v="Second Class"/>
    <s v="AT-10435"/>
    <s v="Alyssa Tate"/>
    <x v="2"/>
    <x v="0"/>
    <x v="76"/>
    <x v="2"/>
    <n v="33319"/>
    <x v="0"/>
    <s v="OFF-BI-10003166"/>
    <s v="Office Supplies"/>
    <s v="Binders"/>
    <x v="1414"/>
    <n v="3.444"/>
    <n v="1"/>
    <x v="6"/>
    <n v="-2.5255999999999998"/>
    <x v="24"/>
    <x v="8"/>
    <x v="1"/>
  </r>
  <r>
    <x v="3120"/>
    <x v="808"/>
    <d v="2017-11-06T00:00:00"/>
    <s v="Second Class"/>
    <s v="AR-10825"/>
    <s v="Anthony Rawles"/>
    <x v="1"/>
    <x v="0"/>
    <x v="38"/>
    <x v="24"/>
    <n v="43229"/>
    <x v="3"/>
    <s v="OFF-SU-10000646"/>
    <s v="Office Supplies"/>
    <s v="Supplies"/>
    <x v="262"/>
    <n v="384.59199999999998"/>
    <n v="2"/>
    <x v="2"/>
    <n v="-81.725800000000007"/>
    <x v="28"/>
    <x v="0"/>
    <x v="3"/>
  </r>
  <r>
    <x v="3121"/>
    <x v="262"/>
    <d v="2015-03-30T00:00:00"/>
    <s v="Second Class"/>
    <s v="JH-15820"/>
    <s v="John Huston"/>
    <x v="0"/>
    <x v="0"/>
    <x v="20"/>
    <x v="15"/>
    <n v="10009"/>
    <x v="3"/>
    <s v="OFF-EN-10004459"/>
    <s v="Office Supplies"/>
    <s v="Envelopes"/>
    <x v="661"/>
    <n v="22.92"/>
    <n v="3"/>
    <x v="0"/>
    <n v="11.2308"/>
    <x v="22"/>
    <x v="10"/>
    <x v="1"/>
  </r>
  <r>
    <x v="3122"/>
    <x v="863"/>
    <d v="2015-08-17T00:00:00"/>
    <s v="Second Class"/>
    <s v="RA-19285"/>
    <s v="Ralph Arnett"/>
    <x v="0"/>
    <x v="0"/>
    <x v="102"/>
    <x v="14"/>
    <n v="47374"/>
    <x v="2"/>
    <s v="OFF-BI-10003529"/>
    <s v="Office Supplies"/>
    <s v="Binders"/>
    <x v="796"/>
    <n v="11.36"/>
    <n v="4"/>
    <x v="0"/>
    <n v="5.5663999999999998"/>
    <x v="7"/>
    <x v="6"/>
    <x v="1"/>
  </r>
  <r>
    <x v="3123"/>
    <x v="793"/>
    <d v="2015-05-18T00:00:00"/>
    <s v="Standard Class"/>
    <s v="RO-19780"/>
    <s v="Rose O'Brian"/>
    <x v="0"/>
    <x v="0"/>
    <x v="4"/>
    <x v="4"/>
    <n v="98115"/>
    <x v="1"/>
    <s v="OFF-BI-10002949"/>
    <s v="Office Supplies"/>
    <s v="Binders"/>
    <x v="525"/>
    <n v="14.592000000000001"/>
    <n v="3"/>
    <x v="2"/>
    <n v="4.9248000000000003"/>
    <x v="1"/>
    <x v="5"/>
    <x v="1"/>
  </r>
  <r>
    <x v="3124"/>
    <x v="283"/>
    <d v="2017-07-27T00:00:00"/>
    <s v="Standard Class"/>
    <s v="LR-17035"/>
    <s v="Lisa Ryan"/>
    <x v="1"/>
    <x v="0"/>
    <x v="85"/>
    <x v="15"/>
    <n v="11561"/>
    <x v="3"/>
    <s v="OFF-LA-10001158"/>
    <s v="Office Supplies"/>
    <s v="Labels"/>
    <x v="322"/>
    <n v="41.4"/>
    <n v="4"/>
    <x v="0"/>
    <n v="19.872"/>
    <x v="27"/>
    <x v="7"/>
    <x v="3"/>
  </r>
  <r>
    <x v="3125"/>
    <x v="446"/>
    <d v="2016-09-26T00:00:00"/>
    <s v="First Class"/>
    <s v="MK-17905"/>
    <s v="Michael Kennedy"/>
    <x v="1"/>
    <x v="0"/>
    <x v="179"/>
    <x v="10"/>
    <n v="61107"/>
    <x v="2"/>
    <s v="OFF-BI-10004584"/>
    <s v="Office Supplies"/>
    <s v="Binders"/>
    <x v="383"/>
    <n v="442.37200000000001"/>
    <n v="7"/>
    <x v="3"/>
    <n v="-729.91380000000004"/>
    <x v="16"/>
    <x v="8"/>
    <x v="0"/>
  </r>
  <r>
    <x v="3126"/>
    <x v="1024"/>
    <d v="2017-05-10T00:00:00"/>
    <s v="Standard Class"/>
    <s v="YS-21880"/>
    <s v="Yana Sorensen"/>
    <x v="1"/>
    <x v="0"/>
    <x v="38"/>
    <x v="32"/>
    <n v="31907"/>
    <x v="0"/>
    <s v="OFF-BI-10004965"/>
    <s v="Office Supplies"/>
    <s v="Binders"/>
    <x v="1014"/>
    <n v="34.5"/>
    <n v="3"/>
    <x v="0"/>
    <n v="15.525"/>
    <x v="5"/>
    <x v="5"/>
    <x v="3"/>
  </r>
  <r>
    <x v="3127"/>
    <x v="1099"/>
    <d v="2016-10-06T00:00:00"/>
    <s v="Same Day"/>
    <s v="JH-15910"/>
    <s v="Jonathan Howell"/>
    <x v="0"/>
    <x v="0"/>
    <x v="251"/>
    <x v="26"/>
    <n v="74133"/>
    <x v="2"/>
    <s v="OFF-BI-10004654"/>
    <s v="Office Supplies"/>
    <s v="Binders"/>
    <x v="68"/>
    <n v="28.85"/>
    <n v="5"/>
    <x v="0"/>
    <n v="14.425000000000001"/>
    <x v="24"/>
    <x v="2"/>
    <x v="0"/>
  </r>
  <r>
    <x v="3128"/>
    <x v="935"/>
    <d v="2014-11-08T00:00:00"/>
    <s v="Standard Class"/>
    <s v="AT-10735"/>
    <s v="Annie Thurman"/>
    <x v="0"/>
    <x v="0"/>
    <x v="316"/>
    <x v="18"/>
    <n v="37211"/>
    <x v="0"/>
    <s v="OFF-PA-10000141"/>
    <s v="Office Supplies"/>
    <s v="Paper"/>
    <x v="829"/>
    <n v="3.488"/>
    <n v="2"/>
    <x v="2"/>
    <n v="1.1772"/>
    <x v="21"/>
    <x v="0"/>
    <x v="2"/>
  </r>
  <r>
    <x v="3128"/>
    <x v="935"/>
    <d v="2014-11-08T00:00:00"/>
    <s v="Standard Class"/>
    <s v="AT-10735"/>
    <s v="Annie Thurman"/>
    <x v="0"/>
    <x v="0"/>
    <x v="316"/>
    <x v="18"/>
    <n v="37211"/>
    <x v="0"/>
    <s v="OFF-PA-10001019"/>
    <s v="Office Supplies"/>
    <s v="Paper"/>
    <x v="681"/>
    <n v="143.85599999999999"/>
    <n v="9"/>
    <x v="2"/>
    <n v="48.551400000000001"/>
    <x v="21"/>
    <x v="0"/>
    <x v="2"/>
  </r>
  <r>
    <x v="3129"/>
    <x v="486"/>
    <d v="2015-10-04T00:00:00"/>
    <s v="Second Class"/>
    <s v="RM-19675"/>
    <s v="Robert Marley"/>
    <x v="2"/>
    <x v="0"/>
    <x v="471"/>
    <x v="31"/>
    <n v="2138"/>
    <x v="3"/>
    <s v="TEC-PH-10002496"/>
    <s v="Technology"/>
    <s v="Phones"/>
    <x v="495"/>
    <n v="311.98"/>
    <n v="2"/>
    <x v="0"/>
    <n v="93.593999999999994"/>
    <x v="26"/>
    <x v="2"/>
    <x v="1"/>
  </r>
  <r>
    <x v="3129"/>
    <x v="486"/>
    <d v="2015-10-04T00:00:00"/>
    <s v="Second Class"/>
    <s v="RM-19675"/>
    <s v="Robert Marley"/>
    <x v="2"/>
    <x v="0"/>
    <x v="471"/>
    <x v="31"/>
    <n v="2138"/>
    <x v="3"/>
    <s v="OFF-BI-10000829"/>
    <s v="Office Supplies"/>
    <s v="Binders"/>
    <x v="307"/>
    <n v="22.45"/>
    <n v="5"/>
    <x v="0"/>
    <n v="10.327"/>
    <x v="26"/>
    <x v="2"/>
    <x v="1"/>
  </r>
  <r>
    <x v="3130"/>
    <x v="574"/>
    <d v="2017-12-06T00:00:00"/>
    <s v="Standard Class"/>
    <s v="BB-11545"/>
    <s v="Brenda Bowman"/>
    <x v="1"/>
    <x v="0"/>
    <x v="182"/>
    <x v="1"/>
    <n v="94601"/>
    <x v="1"/>
    <s v="TEC-PH-10001448"/>
    <s v="Technology"/>
    <s v="Phones"/>
    <x v="141"/>
    <n v="39.991999999999997"/>
    <n v="1"/>
    <x v="2"/>
    <n v="-7.9984000000000002"/>
    <x v="28"/>
    <x v="4"/>
    <x v="3"/>
  </r>
  <r>
    <x v="3130"/>
    <x v="574"/>
    <d v="2017-12-06T00:00:00"/>
    <s v="Standard Class"/>
    <s v="BB-11545"/>
    <s v="Brenda Bowman"/>
    <x v="1"/>
    <x v="0"/>
    <x v="182"/>
    <x v="1"/>
    <n v="94601"/>
    <x v="1"/>
    <s v="FUR-CH-10004983"/>
    <s v="Furniture"/>
    <s v="Chairs"/>
    <x v="1569"/>
    <n v="1159.056"/>
    <n v="9"/>
    <x v="2"/>
    <n v="43.464599999999997"/>
    <x v="28"/>
    <x v="4"/>
    <x v="3"/>
  </r>
  <r>
    <x v="3130"/>
    <x v="574"/>
    <d v="2017-12-06T00:00:00"/>
    <s v="Standard Class"/>
    <s v="BB-11545"/>
    <s v="Brenda Bowman"/>
    <x v="1"/>
    <x v="0"/>
    <x v="182"/>
    <x v="1"/>
    <n v="94601"/>
    <x v="1"/>
    <s v="OFF-AR-10004022"/>
    <s v="Office Supplies"/>
    <s v="Art"/>
    <x v="907"/>
    <n v="179.9"/>
    <n v="5"/>
    <x v="0"/>
    <n v="44.975000000000001"/>
    <x v="28"/>
    <x v="4"/>
    <x v="3"/>
  </r>
  <r>
    <x v="3131"/>
    <x v="157"/>
    <d v="2017-12-12T00:00:00"/>
    <s v="First Class"/>
    <s v="AS-10285"/>
    <s v="Alejandro Savely"/>
    <x v="1"/>
    <x v="0"/>
    <x v="472"/>
    <x v="10"/>
    <n v="60067"/>
    <x v="2"/>
    <s v="TEC-AC-10001284"/>
    <s v="Technology"/>
    <s v="Accessories"/>
    <x v="1181"/>
    <n v="116.312"/>
    <n v="7"/>
    <x v="2"/>
    <n v="23.2624"/>
    <x v="2"/>
    <x v="4"/>
    <x v="3"/>
  </r>
  <r>
    <x v="3132"/>
    <x v="19"/>
    <d v="2016-07-22T00:00:00"/>
    <s v="Second Class"/>
    <s v="DK-13375"/>
    <s v="Dennis Kane"/>
    <x v="0"/>
    <x v="0"/>
    <x v="4"/>
    <x v="4"/>
    <n v="98105"/>
    <x v="1"/>
    <s v="FUR-FU-10001847"/>
    <s v="Furniture"/>
    <s v="Furnishings"/>
    <x v="1364"/>
    <n v="12.42"/>
    <n v="3"/>
    <x v="0"/>
    <n v="4.4711999999999996"/>
    <x v="11"/>
    <x v="7"/>
    <x v="0"/>
  </r>
  <r>
    <x v="3132"/>
    <x v="19"/>
    <d v="2016-07-22T00:00:00"/>
    <s v="Second Class"/>
    <s v="DK-13375"/>
    <s v="Dennis Kane"/>
    <x v="0"/>
    <x v="0"/>
    <x v="4"/>
    <x v="4"/>
    <n v="98105"/>
    <x v="1"/>
    <s v="TEC-AC-10004595"/>
    <s v="Technology"/>
    <s v="Accessories"/>
    <x v="1769"/>
    <n v="428.4"/>
    <n v="3"/>
    <x v="0"/>
    <n v="89.963999999999999"/>
    <x v="11"/>
    <x v="7"/>
    <x v="0"/>
  </r>
  <r>
    <x v="3132"/>
    <x v="19"/>
    <d v="2016-07-22T00:00:00"/>
    <s v="Second Class"/>
    <s v="DK-13375"/>
    <s v="Dennis Kane"/>
    <x v="0"/>
    <x v="0"/>
    <x v="4"/>
    <x v="4"/>
    <n v="98105"/>
    <x v="1"/>
    <s v="FUR-FU-10004164"/>
    <s v="Furniture"/>
    <s v="Furnishings"/>
    <x v="1584"/>
    <n v="24.75"/>
    <n v="5"/>
    <x v="0"/>
    <n v="10.89"/>
    <x v="11"/>
    <x v="7"/>
    <x v="0"/>
  </r>
  <r>
    <x v="3132"/>
    <x v="19"/>
    <d v="2016-07-22T00:00:00"/>
    <s v="Second Class"/>
    <s v="DK-13375"/>
    <s v="Dennis Kane"/>
    <x v="0"/>
    <x v="0"/>
    <x v="4"/>
    <x v="4"/>
    <n v="98105"/>
    <x v="1"/>
    <s v="OFF-LA-10001074"/>
    <s v="Office Supplies"/>
    <s v="Labels"/>
    <x v="300"/>
    <n v="87.71"/>
    <n v="7"/>
    <x v="0"/>
    <n v="41.223700000000001"/>
    <x v="11"/>
    <x v="7"/>
    <x v="0"/>
  </r>
  <r>
    <x v="3132"/>
    <x v="19"/>
    <d v="2016-07-22T00:00:00"/>
    <s v="Second Class"/>
    <s v="DK-13375"/>
    <s v="Dennis Kane"/>
    <x v="0"/>
    <x v="0"/>
    <x v="4"/>
    <x v="4"/>
    <n v="98105"/>
    <x v="1"/>
    <s v="OFF-ST-10000604"/>
    <s v="Office Supplies"/>
    <s v="Storage"/>
    <x v="54"/>
    <n v="69.52"/>
    <n v="2"/>
    <x v="0"/>
    <n v="17.38"/>
    <x v="11"/>
    <x v="7"/>
    <x v="0"/>
  </r>
  <r>
    <x v="3132"/>
    <x v="19"/>
    <d v="2016-07-22T00:00:00"/>
    <s v="Second Class"/>
    <s v="DK-13375"/>
    <s v="Dennis Kane"/>
    <x v="0"/>
    <x v="0"/>
    <x v="4"/>
    <x v="4"/>
    <n v="98105"/>
    <x v="1"/>
    <s v="TEC-PH-10000148"/>
    <s v="Technology"/>
    <s v="Phones"/>
    <x v="779"/>
    <n v="20.783999999999999"/>
    <n v="2"/>
    <x v="2"/>
    <n v="-4.6764000000000001"/>
    <x v="11"/>
    <x v="7"/>
    <x v="0"/>
  </r>
  <r>
    <x v="3132"/>
    <x v="19"/>
    <d v="2016-07-22T00:00:00"/>
    <s v="Second Class"/>
    <s v="DK-13375"/>
    <s v="Dennis Kane"/>
    <x v="0"/>
    <x v="0"/>
    <x v="4"/>
    <x v="4"/>
    <n v="98105"/>
    <x v="1"/>
    <s v="OFF-BI-10000042"/>
    <s v="Office Supplies"/>
    <s v="Binders"/>
    <x v="954"/>
    <n v="12.816000000000001"/>
    <n v="3"/>
    <x v="2"/>
    <n v="4.1651999999999996"/>
    <x v="11"/>
    <x v="7"/>
    <x v="0"/>
  </r>
  <r>
    <x v="3133"/>
    <x v="605"/>
    <d v="2017-05-16T00:00:00"/>
    <s v="Standard Class"/>
    <s v="JH-15910"/>
    <s v="Jonathan Howell"/>
    <x v="0"/>
    <x v="0"/>
    <x v="74"/>
    <x v="24"/>
    <n v="45231"/>
    <x v="3"/>
    <s v="OFF-LA-10000443"/>
    <s v="Office Supplies"/>
    <s v="Labels"/>
    <x v="1127"/>
    <n v="5.9039999999999999"/>
    <n v="2"/>
    <x v="2"/>
    <n v="1.9925999999999999"/>
    <x v="1"/>
    <x v="5"/>
    <x v="3"/>
  </r>
  <r>
    <x v="3134"/>
    <x v="312"/>
    <d v="2015-11-26T00:00:00"/>
    <s v="Standard Class"/>
    <s v="JK-15205"/>
    <s v="Jamie Kunitz"/>
    <x v="0"/>
    <x v="0"/>
    <x v="292"/>
    <x v="24"/>
    <n v="43302"/>
    <x v="3"/>
    <s v="FUR-FU-10002874"/>
    <s v="Furniture"/>
    <s v="Furnishings"/>
    <x v="1770"/>
    <n v="63.823999999999998"/>
    <n v="2"/>
    <x v="2"/>
    <n v="9.5736000000000008"/>
    <x v="14"/>
    <x v="0"/>
    <x v="1"/>
  </r>
  <r>
    <x v="3134"/>
    <x v="312"/>
    <d v="2015-11-26T00:00:00"/>
    <s v="Standard Class"/>
    <s v="JK-15205"/>
    <s v="Jamie Kunitz"/>
    <x v="0"/>
    <x v="0"/>
    <x v="292"/>
    <x v="24"/>
    <n v="43302"/>
    <x v="3"/>
    <s v="OFF-ST-10003994"/>
    <s v="Office Supplies"/>
    <s v="Storage"/>
    <x v="1745"/>
    <n v="141.55199999999999"/>
    <n v="3"/>
    <x v="2"/>
    <n v="-26.541"/>
    <x v="14"/>
    <x v="0"/>
    <x v="1"/>
  </r>
  <r>
    <x v="3135"/>
    <x v="446"/>
    <d v="2016-09-28T00:00:00"/>
    <s v="Standard Class"/>
    <s v="EH-13765"/>
    <s v="Edward Hooks"/>
    <x v="1"/>
    <x v="0"/>
    <x v="1"/>
    <x v="1"/>
    <n v="90049"/>
    <x v="1"/>
    <s v="OFF-EN-10001453"/>
    <s v="Office Supplies"/>
    <s v="Envelopes"/>
    <x v="1685"/>
    <n v="304.89999999999998"/>
    <n v="5"/>
    <x v="0"/>
    <n v="143.303"/>
    <x v="16"/>
    <x v="8"/>
    <x v="0"/>
  </r>
  <r>
    <x v="3135"/>
    <x v="446"/>
    <d v="2016-09-28T00:00:00"/>
    <s v="Standard Class"/>
    <s v="EH-13765"/>
    <s v="Edward Hooks"/>
    <x v="1"/>
    <x v="0"/>
    <x v="1"/>
    <x v="1"/>
    <n v="90049"/>
    <x v="1"/>
    <s v="FUR-CH-10000988"/>
    <s v="Furniture"/>
    <s v="Chairs"/>
    <x v="1141"/>
    <n v="563.24"/>
    <n v="5"/>
    <x v="2"/>
    <n v="56.323999999999998"/>
    <x v="16"/>
    <x v="8"/>
    <x v="0"/>
  </r>
  <r>
    <x v="3136"/>
    <x v="147"/>
    <d v="2016-10-26T00:00:00"/>
    <s v="Standard Class"/>
    <s v="VW-21775"/>
    <s v="Victoria Wilson"/>
    <x v="1"/>
    <x v="0"/>
    <x v="80"/>
    <x v="24"/>
    <n v="44107"/>
    <x v="3"/>
    <s v="FUR-TA-10003238"/>
    <s v="Furniture"/>
    <s v="Tables"/>
    <x v="1242"/>
    <n v="661.17600000000004"/>
    <n v="2"/>
    <x v="10"/>
    <n v="-231.41159999999999"/>
    <x v="30"/>
    <x v="2"/>
    <x v="0"/>
  </r>
  <r>
    <x v="3137"/>
    <x v="1057"/>
    <d v="2016-10-31T00:00:00"/>
    <s v="Standard Class"/>
    <s v="CG-12040"/>
    <s v="Catherine Glotzbach"/>
    <x v="2"/>
    <x v="0"/>
    <x v="465"/>
    <x v="18"/>
    <n v="37087"/>
    <x v="0"/>
    <s v="TEC-PH-10001061"/>
    <s v="Technology"/>
    <s v="Phones"/>
    <x v="830"/>
    <n v="239.976"/>
    <n v="3"/>
    <x v="2"/>
    <n v="17.998200000000001"/>
    <x v="16"/>
    <x v="2"/>
    <x v="0"/>
  </r>
  <r>
    <x v="3138"/>
    <x v="1001"/>
    <d v="2014-07-12T00:00:00"/>
    <s v="Standard Class"/>
    <s v="EB-13705"/>
    <s v="Ed Braxton"/>
    <x v="1"/>
    <x v="0"/>
    <x v="8"/>
    <x v="1"/>
    <n v="94122"/>
    <x v="1"/>
    <s v="FUR-TA-10003715"/>
    <s v="Furniture"/>
    <s v="Tables"/>
    <x v="1012"/>
    <n v="502.488"/>
    <n v="3"/>
    <x v="2"/>
    <n v="-87.935400000000001"/>
    <x v="0"/>
    <x v="7"/>
    <x v="2"/>
  </r>
  <r>
    <x v="3138"/>
    <x v="1001"/>
    <d v="2014-07-12T00:00:00"/>
    <s v="Standard Class"/>
    <s v="EB-13705"/>
    <s v="Ed Braxton"/>
    <x v="1"/>
    <x v="0"/>
    <x v="8"/>
    <x v="1"/>
    <n v="94122"/>
    <x v="1"/>
    <s v="OFF-BI-10001597"/>
    <s v="Office Supplies"/>
    <s v="Binders"/>
    <x v="798"/>
    <n v="196.70400000000001"/>
    <n v="6"/>
    <x v="2"/>
    <n v="68.846400000000003"/>
    <x v="0"/>
    <x v="7"/>
    <x v="2"/>
  </r>
  <r>
    <x v="3139"/>
    <x v="649"/>
    <d v="2015-03-18T00:00:00"/>
    <s v="Second Class"/>
    <s v="NF-18595"/>
    <s v="Nicole Fjeld"/>
    <x v="2"/>
    <x v="0"/>
    <x v="455"/>
    <x v="1"/>
    <n v="95928"/>
    <x v="1"/>
    <s v="FUR-CH-10004063"/>
    <s v="Furniture"/>
    <s v="Chairs"/>
    <x v="120"/>
    <n v="915.13599999999997"/>
    <n v="4"/>
    <x v="2"/>
    <n v="102.9528"/>
    <x v="7"/>
    <x v="10"/>
    <x v="1"/>
  </r>
  <r>
    <x v="3139"/>
    <x v="649"/>
    <d v="2015-03-18T00:00:00"/>
    <s v="Second Class"/>
    <s v="NF-18595"/>
    <s v="Nicole Fjeld"/>
    <x v="2"/>
    <x v="0"/>
    <x v="455"/>
    <x v="1"/>
    <n v="95928"/>
    <x v="1"/>
    <s v="FUR-FU-10001979"/>
    <s v="Furniture"/>
    <s v="Furnishings"/>
    <x v="514"/>
    <n v="327.76"/>
    <n v="8"/>
    <x v="0"/>
    <n v="91.772800000000004"/>
    <x v="7"/>
    <x v="10"/>
    <x v="1"/>
  </r>
  <r>
    <x v="3140"/>
    <x v="574"/>
    <d v="2017-12-05T00:00:00"/>
    <s v="First Class"/>
    <s v="ME-17725"/>
    <s v="Max Engle"/>
    <x v="0"/>
    <x v="0"/>
    <x v="127"/>
    <x v="17"/>
    <n v="24153"/>
    <x v="0"/>
    <s v="FUR-CH-10001854"/>
    <s v="Furniture"/>
    <s v="Chairs"/>
    <x v="1119"/>
    <n v="701.96"/>
    <n v="2"/>
    <x v="0"/>
    <n v="168.47040000000001"/>
    <x v="28"/>
    <x v="4"/>
    <x v="3"/>
  </r>
  <r>
    <x v="3141"/>
    <x v="1100"/>
    <d v="2015-04-26T00:00:00"/>
    <s v="Standard Class"/>
    <s v="AZ-10750"/>
    <s v="Annie Zypern"/>
    <x v="0"/>
    <x v="0"/>
    <x v="1"/>
    <x v="1"/>
    <n v="90008"/>
    <x v="1"/>
    <s v="TEC-PH-10002923"/>
    <s v="Technology"/>
    <s v="Phones"/>
    <x v="687"/>
    <n v="88.775999999999996"/>
    <n v="3"/>
    <x v="2"/>
    <n v="7.7679"/>
    <x v="6"/>
    <x v="3"/>
    <x v="1"/>
  </r>
  <r>
    <x v="3141"/>
    <x v="1100"/>
    <d v="2015-04-26T00:00:00"/>
    <s v="Standard Class"/>
    <s v="AZ-10750"/>
    <s v="Annie Zypern"/>
    <x v="0"/>
    <x v="0"/>
    <x v="1"/>
    <x v="1"/>
    <n v="90008"/>
    <x v="1"/>
    <s v="OFF-AR-10004691"/>
    <s v="Office Supplies"/>
    <s v="Art"/>
    <x v="1380"/>
    <n v="64.14"/>
    <n v="3"/>
    <x v="0"/>
    <n v="16.676400000000001"/>
    <x v="6"/>
    <x v="3"/>
    <x v="1"/>
  </r>
  <r>
    <x v="3142"/>
    <x v="1101"/>
    <d v="2014-09-19T00:00:00"/>
    <s v="First Class"/>
    <s v="RF-19345"/>
    <s v="Randy Ferguson"/>
    <x v="1"/>
    <x v="0"/>
    <x v="20"/>
    <x v="15"/>
    <n v="10024"/>
    <x v="3"/>
    <s v="OFF-BI-10002931"/>
    <s v="Office Supplies"/>
    <s v="Binders"/>
    <x v="734"/>
    <n v="33.552"/>
    <n v="1"/>
    <x v="2"/>
    <n v="12.582000000000001"/>
    <x v="9"/>
    <x v="8"/>
    <x v="2"/>
  </r>
  <r>
    <x v="3143"/>
    <x v="129"/>
    <d v="2015-01-01T00:00:00"/>
    <s v="Standard Class"/>
    <s v="AJ-10780"/>
    <s v="Anthony Jacobs"/>
    <x v="1"/>
    <x v="0"/>
    <x v="473"/>
    <x v="31"/>
    <n v="1915"/>
    <x v="3"/>
    <s v="OFF-AP-10002651"/>
    <s v="Office Supplies"/>
    <s v="Appliances"/>
    <x v="1350"/>
    <n v="1737.18"/>
    <n v="6"/>
    <x v="0"/>
    <n v="503.78219999999999"/>
    <x v="22"/>
    <x v="4"/>
    <x v="2"/>
  </r>
  <r>
    <x v="3143"/>
    <x v="129"/>
    <d v="2015-01-01T00:00:00"/>
    <s v="Standard Class"/>
    <s v="AJ-10780"/>
    <s v="Anthony Jacobs"/>
    <x v="1"/>
    <x v="0"/>
    <x v="473"/>
    <x v="31"/>
    <n v="1915"/>
    <x v="3"/>
    <s v="OFF-ST-10000689"/>
    <s v="Office Supplies"/>
    <s v="Storage"/>
    <x v="426"/>
    <n v="704.25"/>
    <n v="5"/>
    <x v="0"/>
    <n v="84.51"/>
    <x v="22"/>
    <x v="4"/>
    <x v="2"/>
  </r>
  <r>
    <x v="3143"/>
    <x v="129"/>
    <d v="2015-01-01T00:00:00"/>
    <s v="Standard Class"/>
    <s v="AJ-10780"/>
    <s v="Anthony Jacobs"/>
    <x v="1"/>
    <x v="0"/>
    <x v="473"/>
    <x v="31"/>
    <n v="1915"/>
    <x v="3"/>
    <s v="OFF-PA-10003302"/>
    <s v="Office Supplies"/>
    <s v="Paper"/>
    <x v="1721"/>
    <n v="141.76"/>
    <n v="4"/>
    <x v="0"/>
    <n v="66.627200000000002"/>
    <x v="22"/>
    <x v="4"/>
    <x v="2"/>
  </r>
  <r>
    <x v="3144"/>
    <x v="618"/>
    <d v="2014-10-26T00:00:00"/>
    <s v="Standard Class"/>
    <s v="SF-20965"/>
    <s v="Sylvia Foulston"/>
    <x v="1"/>
    <x v="0"/>
    <x v="70"/>
    <x v="1"/>
    <n v="92024"/>
    <x v="1"/>
    <s v="OFF-BI-10001460"/>
    <s v="Office Supplies"/>
    <s v="Binders"/>
    <x v="58"/>
    <n v="36.36"/>
    <n v="3"/>
    <x v="2"/>
    <n v="12.2715"/>
    <x v="30"/>
    <x v="2"/>
    <x v="2"/>
  </r>
  <r>
    <x v="3145"/>
    <x v="329"/>
    <d v="2017-12-03T00:00:00"/>
    <s v="First Class"/>
    <s v="MZ-17335"/>
    <s v="Maria Zettner"/>
    <x v="2"/>
    <x v="0"/>
    <x v="8"/>
    <x v="1"/>
    <n v="94109"/>
    <x v="1"/>
    <s v="FUR-FU-10003489"/>
    <s v="Furniture"/>
    <s v="Furnishings"/>
    <x v="1771"/>
    <n v="25.83"/>
    <n v="3"/>
    <x v="0"/>
    <n v="9.5571000000000002"/>
    <x v="17"/>
    <x v="0"/>
    <x v="3"/>
  </r>
  <r>
    <x v="3146"/>
    <x v="571"/>
    <d v="2014-06-12T00:00:00"/>
    <s v="Standard Class"/>
    <s v="SB-20170"/>
    <s v="Sarah Bern"/>
    <x v="0"/>
    <x v="0"/>
    <x v="22"/>
    <x v="10"/>
    <n v="60623"/>
    <x v="2"/>
    <s v="OFF-BI-10002794"/>
    <s v="Office Supplies"/>
    <s v="Binders"/>
    <x v="102"/>
    <n v="24.588000000000001"/>
    <n v="3"/>
    <x v="3"/>
    <n v="-38.111400000000003"/>
    <x v="24"/>
    <x v="1"/>
    <x v="2"/>
  </r>
  <r>
    <x v="3146"/>
    <x v="571"/>
    <d v="2014-06-12T00:00:00"/>
    <s v="Standard Class"/>
    <s v="SB-20170"/>
    <s v="Sarah Bern"/>
    <x v="0"/>
    <x v="0"/>
    <x v="22"/>
    <x v="10"/>
    <n v="60623"/>
    <x v="2"/>
    <s v="OFF-EN-10000461"/>
    <s v="Office Supplies"/>
    <s v="Envelopes"/>
    <x v="753"/>
    <n v="13.984"/>
    <n v="2"/>
    <x v="2"/>
    <n v="4.7195999999999998"/>
    <x v="24"/>
    <x v="1"/>
    <x v="2"/>
  </r>
  <r>
    <x v="3147"/>
    <x v="51"/>
    <d v="2017-11-27T00:00:00"/>
    <s v="Standard Class"/>
    <s v="AH-10210"/>
    <s v="Alan Hwang"/>
    <x v="0"/>
    <x v="0"/>
    <x v="61"/>
    <x v="5"/>
    <n v="75220"/>
    <x v="2"/>
    <s v="TEC-PH-10001305"/>
    <s v="Technology"/>
    <s v="Phones"/>
    <x v="1680"/>
    <n v="195.96"/>
    <n v="5"/>
    <x v="2"/>
    <n v="19.596"/>
    <x v="27"/>
    <x v="0"/>
    <x v="3"/>
  </r>
  <r>
    <x v="3148"/>
    <x v="978"/>
    <d v="2017-06-20T00:00:00"/>
    <s v="Second Class"/>
    <s v="NK-18490"/>
    <s v="Neil Knudson"/>
    <x v="2"/>
    <x v="0"/>
    <x v="331"/>
    <x v="5"/>
    <n v="78415"/>
    <x v="2"/>
    <s v="OFF-PA-10000167"/>
    <s v="Office Supplies"/>
    <s v="Paper"/>
    <x v="1080"/>
    <n v="74.352000000000004"/>
    <n v="3"/>
    <x v="2"/>
    <n v="23.234999999999999"/>
    <x v="15"/>
    <x v="1"/>
    <x v="3"/>
  </r>
  <r>
    <x v="3149"/>
    <x v="1024"/>
    <d v="2017-05-05T00:00:00"/>
    <s v="Same Day"/>
    <s v="AI-10855"/>
    <s v="Arianne Irving"/>
    <x v="0"/>
    <x v="0"/>
    <x v="20"/>
    <x v="15"/>
    <n v="10035"/>
    <x v="3"/>
    <s v="OFF-PA-10002947"/>
    <s v="Office Supplies"/>
    <s v="Paper"/>
    <x v="710"/>
    <n v="6.68"/>
    <n v="1"/>
    <x v="0"/>
    <n v="3.2063999999999999"/>
    <x v="5"/>
    <x v="5"/>
    <x v="3"/>
  </r>
  <r>
    <x v="3150"/>
    <x v="254"/>
    <d v="2016-11-06T00:00:00"/>
    <s v="Second Class"/>
    <s v="TP-21565"/>
    <s v="Tracy Poddar"/>
    <x v="1"/>
    <x v="0"/>
    <x v="474"/>
    <x v="21"/>
    <n v="97405"/>
    <x v="1"/>
    <s v="OFF-SU-10002301"/>
    <s v="Office Supplies"/>
    <s v="Supplies"/>
    <x v="1582"/>
    <n v="17.584"/>
    <n v="7"/>
    <x v="2"/>
    <n v="-4.1761999999999997"/>
    <x v="18"/>
    <x v="0"/>
    <x v="0"/>
  </r>
  <r>
    <x v="3150"/>
    <x v="254"/>
    <d v="2016-11-06T00:00:00"/>
    <s v="Second Class"/>
    <s v="TP-21565"/>
    <s v="Tracy Poddar"/>
    <x v="1"/>
    <x v="0"/>
    <x v="474"/>
    <x v="21"/>
    <n v="97405"/>
    <x v="1"/>
    <s v="FUR-CH-10003298"/>
    <s v="Furniture"/>
    <s v="Chairs"/>
    <x v="1576"/>
    <n v="104.78400000000001"/>
    <n v="1"/>
    <x v="2"/>
    <n v="-14.4078"/>
    <x v="18"/>
    <x v="0"/>
    <x v="0"/>
  </r>
  <r>
    <x v="3150"/>
    <x v="254"/>
    <d v="2016-11-06T00:00:00"/>
    <s v="Second Class"/>
    <s v="TP-21565"/>
    <s v="Tracy Poddar"/>
    <x v="1"/>
    <x v="0"/>
    <x v="474"/>
    <x v="21"/>
    <n v="97405"/>
    <x v="1"/>
    <s v="OFF-PA-10004353"/>
    <s v="Office Supplies"/>
    <s v="Paper"/>
    <x v="1661"/>
    <n v="47.951999999999998"/>
    <n v="3"/>
    <x v="2"/>
    <n v="16.783200000000001"/>
    <x v="18"/>
    <x v="0"/>
    <x v="0"/>
  </r>
  <r>
    <x v="3150"/>
    <x v="254"/>
    <d v="2016-11-06T00:00:00"/>
    <s v="Second Class"/>
    <s v="TP-21565"/>
    <s v="Tracy Poddar"/>
    <x v="1"/>
    <x v="0"/>
    <x v="474"/>
    <x v="21"/>
    <n v="97405"/>
    <x v="1"/>
    <s v="FUR-CH-10000229"/>
    <s v="Furniture"/>
    <s v="Chairs"/>
    <x v="1621"/>
    <n v="650.35199999999998"/>
    <n v="3"/>
    <x v="2"/>
    <n v="-97.552800000000005"/>
    <x v="18"/>
    <x v="0"/>
    <x v="0"/>
  </r>
  <r>
    <x v="3150"/>
    <x v="254"/>
    <d v="2016-11-06T00:00:00"/>
    <s v="Second Class"/>
    <s v="TP-21565"/>
    <s v="Tracy Poddar"/>
    <x v="1"/>
    <x v="0"/>
    <x v="474"/>
    <x v="21"/>
    <n v="97405"/>
    <x v="1"/>
    <s v="OFF-LA-10003930"/>
    <s v="Office Supplies"/>
    <s v="Labels"/>
    <x v="508"/>
    <n v="629.18399999999997"/>
    <n v="8"/>
    <x v="2"/>
    <n v="228.07919999999999"/>
    <x v="18"/>
    <x v="0"/>
    <x v="0"/>
  </r>
  <r>
    <x v="3150"/>
    <x v="254"/>
    <d v="2016-11-06T00:00:00"/>
    <s v="Second Class"/>
    <s v="TP-21565"/>
    <s v="Tracy Poddar"/>
    <x v="1"/>
    <x v="0"/>
    <x v="474"/>
    <x v="21"/>
    <n v="97405"/>
    <x v="1"/>
    <s v="OFF-PA-10000176"/>
    <s v="Office Supplies"/>
    <s v="Paper"/>
    <x v="640"/>
    <n v="15.176"/>
    <n v="1"/>
    <x v="2"/>
    <n v="5.3116000000000003"/>
    <x v="18"/>
    <x v="0"/>
    <x v="0"/>
  </r>
  <r>
    <x v="3151"/>
    <x v="1102"/>
    <d v="2014-09-16T00:00:00"/>
    <s v="Standard Class"/>
    <s v="LW-17125"/>
    <s v="Liz Willingham"/>
    <x v="0"/>
    <x v="0"/>
    <x v="475"/>
    <x v="1"/>
    <n v="93030"/>
    <x v="1"/>
    <s v="FUR-FU-10004006"/>
    <s v="Furniture"/>
    <s v="Furnishings"/>
    <x v="101"/>
    <n v="127.95"/>
    <n v="3"/>
    <x v="0"/>
    <n v="21.7515"/>
    <x v="2"/>
    <x v="8"/>
    <x v="2"/>
  </r>
  <r>
    <x v="3152"/>
    <x v="911"/>
    <d v="2017-02-21T00:00:00"/>
    <s v="Standard Class"/>
    <s v="NG-18355"/>
    <s v="Nat Gilpin"/>
    <x v="1"/>
    <x v="0"/>
    <x v="54"/>
    <x v="29"/>
    <n v="6824"/>
    <x v="3"/>
    <s v="OFF-ST-10001932"/>
    <s v="Office Supplies"/>
    <s v="Storage"/>
    <x v="1650"/>
    <n v="579.51"/>
    <n v="3"/>
    <x v="0"/>
    <n v="81.131399999999999"/>
    <x v="9"/>
    <x v="11"/>
    <x v="3"/>
  </r>
  <r>
    <x v="3152"/>
    <x v="911"/>
    <d v="2017-02-21T00:00:00"/>
    <s v="Standard Class"/>
    <s v="NG-18355"/>
    <s v="Nat Gilpin"/>
    <x v="1"/>
    <x v="0"/>
    <x v="54"/>
    <x v="29"/>
    <n v="6824"/>
    <x v="3"/>
    <s v="TEC-PH-10000923"/>
    <s v="Technology"/>
    <s v="Phones"/>
    <x v="1234"/>
    <n v="14.99"/>
    <n v="1"/>
    <x v="0"/>
    <n v="7.3451000000000004"/>
    <x v="9"/>
    <x v="11"/>
    <x v="3"/>
  </r>
  <r>
    <x v="3153"/>
    <x v="156"/>
    <d v="2014-11-29T00:00:00"/>
    <s v="Standard Class"/>
    <s v="NG-18355"/>
    <s v="Nat Gilpin"/>
    <x v="1"/>
    <x v="0"/>
    <x v="25"/>
    <x v="12"/>
    <n v="49201"/>
    <x v="2"/>
    <s v="OFF-AR-10000380"/>
    <s v="Office Supplies"/>
    <s v="Art"/>
    <x v="108"/>
    <n v="151.91999999999999"/>
    <n v="4"/>
    <x v="0"/>
    <n v="45.576000000000001"/>
    <x v="16"/>
    <x v="0"/>
    <x v="2"/>
  </r>
  <r>
    <x v="3153"/>
    <x v="156"/>
    <d v="2014-11-29T00:00:00"/>
    <s v="Standard Class"/>
    <s v="NG-18355"/>
    <s v="Nat Gilpin"/>
    <x v="1"/>
    <x v="0"/>
    <x v="25"/>
    <x v="12"/>
    <n v="49201"/>
    <x v="2"/>
    <s v="OFF-LA-10003930"/>
    <s v="Office Supplies"/>
    <s v="Labels"/>
    <x v="508"/>
    <n v="196.62"/>
    <n v="2"/>
    <x v="0"/>
    <n v="96.343800000000002"/>
    <x v="16"/>
    <x v="0"/>
    <x v="2"/>
  </r>
  <r>
    <x v="3153"/>
    <x v="156"/>
    <d v="2014-11-29T00:00:00"/>
    <s v="Standard Class"/>
    <s v="NG-18355"/>
    <s v="Nat Gilpin"/>
    <x v="1"/>
    <x v="0"/>
    <x v="25"/>
    <x v="12"/>
    <n v="49201"/>
    <x v="2"/>
    <s v="OFF-PA-10001815"/>
    <s v="Office Supplies"/>
    <s v="Paper"/>
    <x v="1402"/>
    <n v="144.12"/>
    <n v="3"/>
    <x v="0"/>
    <n v="69.177599999999998"/>
    <x v="16"/>
    <x v="0"/>
    <x v="2"/>
  </r>
  <r>
    <x v="3153"/>
    <x v="156"/>
    <d v="2014-11-29T00:00:00"/>
    <s v="Standard Class"/>
    <s v="NG-18355"/>
    <s v="Nat Gilpin"/>
    <x v="1"/>
    <x v="0"/>
    <x v="25"/>
    <x v="12"/>
    <n v="49201"/>
    <x v="2"/>
    <s v="OFF-PA-10004082"/>
    <s v="Office Supplies"/>
    <s v="Paper"/>
    <x v="227"/>
    <n v="15.96"/>
    <n v="2"/>
    <x v="0"/>
    <n v="7.98"/>
    <x v="16"/>
    <x v="0"/>
    <x v="2"/>
  </r>
  <r>
    <x v="3154"/>
    <x v="920"/>
    <d v="2017-11-29T00:00:00"/>
    <s v="Second Class"/>
    <s v="EB-13750"/>
    <s v="Edward Becker"/>
    <x v="1"/>
    <x v="0"/>
    <x v="229"/>
    <x v="1"/>
    <n v="92677"/>
    <x v="1"/>
    <s v="TEC-PH-10004071"/>
    <s v="Technology"/>
    <s v="Phones"/>
    <x v="1546"/>
    <n v="39.96"/>
    <n v="5"/>
    <x v="2"/>
    <n v="3.4965000000000002"/>
    <x v="10"/>
    <x v="0"/>
    <x v="3"/>
  </r>
  <r>
    <x v="3154"/>
    <x v="920"/>
    <d v="2017-11-29T00:00:00"/>
    <s v="Second Class"/>
    <s v="EB-13750"/>
    <s v="Edward Becker"/>
    <x v="1"/>
    <x v="0"/>
    <x v="229"/>
    <x v="1"/>
    <n v="92677"/>
    <x v="1"/>
    <s v="OFF-PA-10002377"/>
    <s v="Office Supplies"/>
    <s v="Paper"/>
    <x v="562"/>
    <n v="34.08"/>
    <n v="6"/>
    <x v="0"/>
    <n v="15.336"/>
    <x v="10"/>
    <x v="0"/>
    <x v="3"/>
  </r>
  <r>
    <x v="3155"/>
    <x v="394"/>
    <d v="2017-10-02T00:00:00"/>
    <s v="Standard Class"/>
    <s v="SP-20860"/>
    <s v="Sung Pak"/>
    <x v="1"/>
    <x v="0"/>
    <x v="108"/>
    <x v="2"/>
    <n v="32216"/>
    <x v="0"/>
    <s v="OFF-PA-10001800"/>
    <s v="Office Supplies"/>
    <s v="Paper"/>
    <x v="585"/>
    <n v="10.368"/>
    <n v="2"/>
    <x v="2"/>
    <n v="3.6288"/>
    <x v="22"/>
    <x v="8"/>
    <x v="3"/>
  </r>
  <r>
    <x v="3156"/>
    <x v="303"/>
    <d v="2014-10-17T00:00:00"/>
    <s v="Standard Class"/>
    <s v="SP-20545"/>
    <s v="Sibella Parks"/>
    <x v="1"/>
    <x v="0"/>
    <x v="145"/>
    <x v="15"/>
    <n v="10550"/>
    <x v="3"/>
    <s v="OFF-BI-10002764"/>
    <s v="Office Supplies"/>
    <s v="Binders"/>
    <x v="507"/>
    <n v="7.7519999999999998"/>
    <n v="3"/>
    <x v="2"/>
    <n v="2.8100999999999998"/>
    <x v="7"/>
    <x v="2"/>
    <x v="2"/>
  </r>
  <r>
    <x v="3157"/>
    <x v="561"/>
    <d v="2014-06-07T00:00:00"/>
    <s v="Second Class"/>
    <s v="RB-19795"/>
    <s v="Ross Baird"/>
    <x v="2"/>
    <x v="0"/>
    <x v="297"/>
    <x v="12"/>
    <n v="48640"/>
    <x v="2"/>
    <s v="OFF-EN-10004459"/>
    <s v="Office Supplies"/>
    <s v="Envelopes"/>
    <x v="661"/>
    <n v="15.28"/>
    <n v="2"/>
    <x v="0"/>
    <n v="7.4871999999999996"/>
    <x v="21"/>
    <x v="1"/>
    <x v="2"/>
  </r>
  <r>
    <x v="3158"/>
    <x v="1103"/>
    <d v="2014-06-23T00:00:00"/>
    <s v="Standard Class"/>
    <s v="DB-13660"/>
    <s v="Duane Benoit"/>
    <x v="0"/>
    <x v="0"/>
    <x v="46"/>
    <x v="13"/>
    <n v="19711"/>
    <x v="3"/>
    <s v="TEC-MA-10000423"/>
    <s v="Technology"/>
    <s v="Machines"/>
    <x v="1722"/>
    <n v="65.97"/>
    <n v="3"/>
    <x v="0"/>
    <n v="31.0059"/>
    <x v="11"/>
    <x v="1"/>
    <x v="2"/>
  </r>
  <r>
    <x v="3159"/>
    <x v="1104"/>
    <d v="2015-11-02T00:00:00"/>
    <s v="Standard Class"/>
    <s v="NB-18655"/>
    <s v="Nona Balk"/>
    <x v="1"/>
    <x v="0"/>
    <x v="8"/>
    <x v="1"/>
    <n v="94109"/>
    <x v="1"/>
    <s v="OFF-PA-10002986"/>
    <s v="Office Supplies"/>
    <s v="Paper"/>
    <x v="482"/>
    <n v="33.4"/>
    <n v="5"/>
    <x v="0"/>
    <n v="16.032"/>
    <x v="25"/>
    <x v="2"/>
    <x v="1"/>
  </r>
  <r>
    <x v="3159"/>
    <x v="1104"/>
    <d v="2015-11-02T00:00:00"/>
    <s v="Standard Class"/>
    <s v="NB-18655"/>
    <s v="Nona Balk"/>
    <x v="1"/>
    <x v="0"/>
    <x v="8"/>
    <x v="1"/>
    <n v="94109"/>
    <x v="1"/>
    <s v="OFF-EN-10001434"/>
    <s v="Office Supplies"/>
    <s v="Envelopes"/>
    <x v="439"/>
    <n v="210.84"/>
    <n v="4"/>
    <x v="0"/>
    <n v="103.3116"/>
    <x v="25"/>
    <x v="2"/>
    <x v="1"/>
  </r>
  <r>
    <x v="3160"/>
    <x v="407"/>
    <d v="2014-01-26T00:00:00"/>
    <s v="Standard Class"/>
    <s v="XP-21865"/>
    <s v="Xylona Preis"/>
    <x v="0"/>
    <x v="0"/>
    <x v="17"/>
    <x v="12"/>
    <n v="48185"/>
    <x v="2"/>
    <s v="OFF-ST-10000760"/>
    <s v="Office Supplies"/>
    <s v="Storage"/>
    <x v="4"/>
    <n v="13.98"/>
    <n v="1"/>
    <x v="0"/>
    <n v="4.0541999999999998"/>
    <x v="14"/>
    <x v="9"/>
    <x v="2"/>
  </r>
  <r>
    <x v="3160"/>
    <x v="407"/>
    <d v="2014-01-26T00:00:00"/>
    <s v="Standard Class"/>
    <s v="XP-21865"/>
    <s v="Xylona Preis"/>
    <x v="0"/>
    <x v="0"/>
    <x v="17"/>
    <x v="12"/>
    <n v="48185"/>
    <x v="2"/>
    <s v="FUR-FU-10002918"/>
    <s v="Furniture"/>
    <s v="Furnishings"/>
    <x v="269"/>
    <n v="272.94"/>
    <n v="3"/>
    <x v="0"/>
    <n v="30.023399999999999"/>
    <x v="14"/>
    <x v="9"/>
    <x v="2"/>
  </r>
  <r>
    <x v="3160"/>
    <x v="407"/>
    <d v="2014-01-26T00:00:00"/>
    <s v="Standard Class"/>
    <s v="XP-21865"/>
    <s v="Xylona Preis"/>
    <x v="0"/>
    <x v="0"/>
    <x v="17"/>
    <x v="12"/>
    <n v="48185"/>
    <x v="2"/>
    <s v="OFF-BI-10000605"/>
    <s v="Office Supplies"/>
    <s v="Binders"/>
    <x v="536"/>
    <n v="19.05"/>
    <n v="5"/>
    <x v="0"/>
    <n v="8.9535"/>
    <x v="14"/>
    <x v="9"/>
    <x v="2"/>
  </r>
  <r>
    <x v="3160"/>
    <x v="407"/>
    <d v="2014-01-26T00:00:00"/>
    <s v="Standard Class"/>
    <s v="XP-21865"/>
    <s v="Xylona Preis"/>
    <x v="0"/>
    <x v="0"/>
    <x v="17"/>
    <x v="12"/>
    <n v="48185"/>
    <x v="2"/>
    <s v="OFF-AP-10002311"/>
    <s v="Office Supplies"/>
    <s v="Appliances"/>
    <x v="14"/>
    <n v="247.71600000000001"/>
    <n v="4"/>
    <x v="9"/>
    <n v="93.581599999999995"/>
    <x v="14"/>
    <x v="9"/>
    <x v="2"/>
  </r>
  <r>
    <x v="3160"/>
    <x v="407"/>
    <d v="2014-01-26T00:00:00"/>
    <s v="Standard Class"/>
    <s v="XP-21865"/>
    <s v="Xylona Preis"/>
    <x v="0"/>
    <x v="0"/>
    <x v="17"/>
    <x v="12"/>
    <n v="48185"/>
    <x v="2"/>
    <s v="OFF-ST-10003123"/>
    <s v="Office Supplies"/>
    <s v="Storage"/>
    <x v="1277"/>
    <n v="66.58"/>
    <n v="2"/>
    <x v="0"/>
    <n v="15.979200000000001"/>
    <x v="14"/>
    <x v="9"/>
    <x v="2"/>
  </r>
  <r>
    <x v="3160"/>
    <x v="407"/>
    <d v="2014-01-26T00:00:00"/>
    <s v="Standard Class"/>
    <s v="XP-21865"/>
    <s v="Xylona Preis"/>
    <x v="0"/>
    <x v="0"/>
    <x v="17"/>
    <x v="12"/>
    <n v="48185"/>
    <x v="2"/>
    <s v="OFF-AR-10004456"/>
    <s v="Office Supplies"/>
    <s v="Art"/>
    <x v="1053"/>
    <n v="43.92"/>
    <n v="3"/>
    <x v="0"/>
    <n v="12.736800000000001"/>
    <x v="14"/>
    <x v="9"/>
    <x v="2"/>
  </r>
  <r>
    <x v="3160"/>
    <x v="407"/>
    <d v="2014-01-26T00:00:00"/>
    <s v="Standard Class"/>
    <s v="XP-21865"/>
    <s v="Xylona Preis"/>
    <x v="0"/>
    <x v="0"/>
    <x v="17"/>
    <x v="12"/>
    <n v="48185"/>
    <x v="2"/>
    <s v="FUR-FU-10002268"/>
    <s v="Furniture"/>
    <s v="Furnishings"/>
    <x v="869"/>
    <n v="14.73"/>
    <n v="3"/>
    <x v="0"/>
    <n v="4.8609"/>
    <x v="14"/>
    <x v="9"/>
    <x v="2"/>
  </r>
  <r>
    <x v="3160"/>
    <x v="407"/>
    <d v="2014-01-26T00:00:00"/>
    <s v="Standard Class"/>
    <s v="XP-21865"/>
    <s v="Xylona Preis"/>
    <x v="0"/>
    <x v="0"/>
    <x v="17"/>
    <x v="12"/>
    <n v="48185"/>
    <x v="2"/>
    <s v="OFF-BI-10004364"/>
    <s v="Office Supplies"/>
    <s v="Binders"/>
    <x v="305"/>
    <n v="29.7"/>
    <n v="5"/>
    <x v="0"/>
    <n v="13.365"/>
    <x v="14"/>
    <x v="9"/>
    <x v="2"/>
  </r>
  <r>
    <x v="3161"/>
    <x v="384"/>
    <d v="2014-07-15T00:00:00"/>
    <s v="Standard Class"/>
    <s v="MH-17455"/>
    <s v="Mark Hamilton"/>
    <x v="0"/>
    <x v="0"/>
    <x v="20"/>
    <x v="15"/>
    <n v="10011"/>
    <x v="3"/>
    <s v="OFF-PA-10001970"/>
    <s v="Office Supplies"/>
    <s v="Paper"/>
    <x v="314"/>
    <n v="49.12"/>
    <n v="4"/>
    <x v="0"/>
    <n v="23.086400000000001"/>
    <x v="2"/>
    <x v="7"/>
    <x v="2"/>
  </r>
  <r>
    <x v="3161"/>
    <x v="384"/>
    <d v="2014-07-15T00:00:00"/>
    <s v="Standard Class"/>
    <s v="MH-17455"/>
    <s v="Mark Hamilton"/>
    <x v="0"/>
    <x v="0"/>
    <x v="20"/>
    <x v="15"/>
    <n v="10011"/>
    <x v="3"/>
    <s v="OFF-BI-10002954"/>
    <s v="Office Supplies"/>
    <s v="Binders"/>
    <x v="1188"/>
    <n v="18.28"/>
    <n v="5"/>
    <x v="2"/>
    <n v="6.3979999999999997"/>
    <x v="2"/>
    <x v="7"/>
    <x v="2"/>
  </r>
  <r>
    <x v="3162"/>
    <x v="133"/>
    <d v="2016-09-06T00:00:00"/>
    <s v="Standard Class"/>
    <s v="BG-11740"/>
    <s v="Bruce Geld"/>
    <x v="0"/>
    <x v="0"/>
    <x v="1"/>
    <x v="1"/>
    <n v="90008"/>
    <x v="1"/>
    <s v="FUR-FU-10000672"/>
    <s v="Furniture"/>
    <s v="Furnishings"/>
    <x v="1517"/>
    <n v="47.04"/>
    <n v="4"/>
    <x v="0"/>
    <n v="15.993600000000001"/>
    <x v="17"/>
    <x v="6"/>
    <x v="0"/>
  </r>
  <r>
    <x v="3162"/>
    <x v="133"/>
    <d v="2016-09-06T00:00:00"/>
    <s v="Standard Class"/>
    <s v="BG-11740"/>
    <s v="Bruce Geld"/>
    <x v="0"/>
    <x v="0"/>
    <x v="1"/>
    <x v="1"/>
    <n v="90008"/>
    <x v="1"/>
    <s v="TEC-PH-10004908"/>
    <s v="Technology"/>
    <s v="Phones"/>
    <x v="1483"/>
    <n v="339.96"/>
    <n v="5"/>
    <x v="2"/>
    <n v="42.494999999999997"/>
    <x v="17"/>
    <x v="6"/>
    <x v="0"/>
  </r>
  <r>
    <x v="3163"/>
    <x v="361"/>
    <d v="2017-10-09T00:00:00"/>
    <s v="Standard Class"/>
    <s v="TS-21370"/>
    <s v="Todd Sumrall"/>
    <x v="1"/>
    <x v="0"/>
    <x v="20"/>
    <x v="15"/>
    <n v="10035"/>
    <x v="3"/>
    <s v="TEC-PH-10003095"/>
    <s v="Technology"/>
    <s v="Phones"/>
    <x v="1500"/>
    <n v="87.8"/>
    <n v="4"/>
    <x v="0"/>
    <n v="43.9"/>
    <x v="5"/>
    <x v="2"/>
    <x v="3"/>
  </r>
  <r>
    <x v="3163"/>
    <x v="361"/>
    <d v="2017-10-09T00:00:00"/>
    <s v="Standard Class"/>
    <s v="TS-21370"/>
    <s v="Todd Sumrall"/>
    <x v="1"/>
    <x v="0"/>
    <x v="20"/>
    <x v="15"/>
    <n v="10035"/>
    <x v="3"/>
    <s v="FUR-CH-10002880"/>
    <s v="Furniture"/>
    <s v="Chairs"/>
    <x v="809"/>
    <n v="221.38200000000001"/>
    <n v="2"/>
    <x v="9"/>
    <n v="2.4598"/>
    <x v="5"/>
    <x v="2"/>
    <x v="3"/>
  </r>
  <r>
    <x v="3163"/>
    <x v="361"/>
    <d v="2017-10-09T00:00:00"/>
    <s v="Standard Class"/>
    <s v="TS-21370"/>
    <s v="Todd Sumrall"/>
    <x v="1"/>
    <x v="0"/>
    <x v="20"/>
    <x v="15"/>
    <n v="10035"/>
    <x v="3"/>
    <s v="TEC-MA-10001047"/>
    <s v="Technology"/>
    <s v="Machines"/>
    <x v="1635"/>
    <n v="5199.96"/>
    <n v="4"/>
    <x v="0"/>
    <n v="1351.9896000000001"/>
    <x v="5"/>
    <x v="2"/>
    <x v="3"/>
  </r>
  <r>
    <x v="3164"/>
    <x v="413"/>
    <d v="2017-01-02T00:00:00"/>
    <s v="First Class"/>
    <s v="DB-13660"/>
    <s v="Duane Benoit"/>
    <x v="0"/>
    <x v="0"/>
    <x v="152"/>
    <x v="24"/>
    <n v="43130"/>
    <x v="3"/>
    <s v="OFF-ST-10002554"/>
    <s v="Office Supplies"/>
    <s v="Storage"/>
    <x v="1153"/>
    <n v="156.512"/>
    <n v="4"/>
    <x v="2"/>
    <n v="-35.215200000000003"/>
    <x v="23"/>
    <x v="4"/>
    <x v="0"/>
  </r>
  <r>
    <x v="3165"/>
    <x v="1105"/>
    <d v="2015-03-10T00:00:00"/>
    <s v="First Class"/>
    <s v="EM-14140"/>
    <s v="Eugene Moren"/>
    <x v="2"/>
    <x v="0"/>
    <x v="46"/>
    <x v="13"/>
    <n v="19711"/>
    <x v="3"/>
    <s v="TEC-AC-10004469"/>
    <s v="Technology"/>
    <s v="Accessories"/>
    <x v="241"/>
    <n v="119.85"/>
    <n v="3"/>
    <x v="0"/>
    <n v="52.734000000000002"/>
    <x v="29"/>
    <x v="10"/>
    <x v="1"/>
  </r>
  <r>
    <x v="3165"/>
    <x v="1105"/>
    <d v="2015-03-10T00:00:00"/>
    <s v="First Class"/>
    <s v="EM-14140"/>
    <s v="Eugene Moren"/>
    <x v="2"/>
    <x v="0"/>
    <x v="46"/>
    <x v="13"/>
    <n v="19711"/>
    <x v="3"/>
    <s v="OFF-BI-10000309"/>
    <s v="Office Supplies"/>
    <s v="Binders"/>
    <x v="338"/>
    <n v="30.44"/>
    <n v="2"/>
    <x v="0"/>
    <n v="14.9156"/>
    <x v="29"/>
    <x v="10"/>
    <x v="1"/>
  </r>
  <r>
    <x v="3165"/>
    <x v="1105"/>
    <d v="2015-03-10T00:00:00"/>
    <s v="First Class"/>
    <s v="EM-14140"/>
    <s v="Eugene Moren"/>
    <x v="2"/>
    <x v="0"/>
    <x v="46"/>
    <x v="13"/>
    <n v="19711"/>
    <x v="3"/>
    <s v="OFF-BI-10001765"/>
    <s v="Office Supplies"/>
    <s v="Binders"/>
    <x v="994"/>
    <n v="69.28"/>
    <n v="2"/>
    <x v="0"/>
    <n v="33.254399999999997"/>
    <x v="29"/>
    <x v="10"/>
    <x v="1"/>
  </r>
  <r>
    <x v="3165"/>
    <x v="1105"/>
    <d v="2015-03-10T00:00:00"/>
    <s v="First Class"/>
    <s v="EM-14140"/>
    <s v="Eugene Moren"/>
    <x v="2"/>
    <x v="0"/>
    <x v="46"/>
    <x v="13"/>
    <n v="19711"/>
    <x v="3"/>
    <s v="TEC-PH-10001619"/>
    <s v="Technology"/>
    <s v="Phones"/>
    <x v="1594"/>
    <n v="587.97"/>
    <n v="3"/>
    <x v="0"/>
    <n v="170.51130000000001"/>
    <x v="29"/>
    <x v="10"/>
    <x v="1"/>
  </r>
  <r>
    <x v="3166"/>
    <x v="179"/>
    <d v="2017-10-20T00:00:00"/>
    <s v="Same Day"/>
    <s v="RB-19465"/>
    <s v="Rick Bensley"/>
    <x v="2"/>
    <x v="0"/>
    <x v="20"/>
    <x v="15"/>
    <n v="10024"/>
    <x v="3"/>
    <s v="OFF-LA-10002034"/>
    <s v="Office Supplies"/>
    <s v="Labels"/>
    <x v="1111"/>
    <n v="24.55"/>
    <n v="5"/>
    <x v="0"/>
    <n v="12.029500000000001"/>
    <x v="14"/>
    <x v="2"/>
    <x v="3"/>
  </r>
  <r>
    <x v="3167"/>
    <x v="489"/>
    <d v="2015-05-06T00:00:00"/>
    <s v="Standard Class"/>
    <s v="PO-18850"/>
    <s v="Patrick O'Brill"/>
    <x v="0"/>
    <x v="0"/>
    <x v="8"/>
    <x v="1"/>
    <n v="94109"/>
    <x v="1"/>
    <s v="OFF-BI-10000309"/>
    <s v="Office Supplies"/>
    <s v="Binders"/>
    <x v="338"/>
    <n v="12.176"/>
    <n v="1"/>
    <x v="2"/>
    <n v="4.4138000000000002"/>
    <x v="26"/>
    <x v="5"/>
    <x v="1"/>
  </r>
  <r>
    <x v="3167"/>
    <x v="489"/>
    <d v="2015-05-06T00:00:00"/>
    <s v="Standard Class"/>
    <s v="PO-18850"/>
    <s v="Patrick O'Brill"/>
    <x v="0"/>
    <x v="0"/>
    <x v="8"/>
    <x v="1"/>
    <n v="94109"/>
    <x v="1"/>
    <s v="OFF-ST-10000876"/>
    <s v="Office Supplies"/>
    <s v="Storage"/>
    <x v="254"/>
    <n v="37.32"/>
    <n v="3"/>
    <x v="0"/>
    <n v="10.4496"/>
    <x v="26"/>
    <x v="5"/>
    <x v="1"/>
  </r>
  <r>
    <x v="3167"/>
    <x v="489"/>
    <d v="2015-05-06T00:00:00"/>
    <s v="Standard Class"/>
    <s v="PO-18850"/>
    <s v="Patrick O'Brill"/>
    <x v="0"/>
    <x v="0"/>
    <x v="8"/>
    <x v="1"/>
    <n v="94109"/>
    <x v="1"/>
    <s v="OFF-SU-10002573"/>
    <s v="Office Supplies"/>
    <s v="Supplies"/>
    <x v="354"/>
    <n v="35.06"/>
    <n v="2"/>
    <x v="0"/>
    <n v="10.518000000000001"/>
    <x v="26"/>
    <x v="5"/>
    <x v="1"/>
  </r>
  <r>
    <x v="3168"/>
    <x v="213"/>
    <d v="2017-09-08T00:00:00"/>
    <s v="Standard Class"/>
    <s v="AG-10900"/>
    <s v="Arthur Gainer"/>
    <x v="0"/>
    <x v="0"/>
    <x v="61"/>
    <x v="5"/>
    <n v="75217"/>
    <x v="2"/>
    <s v="FUR-FU-10004622"/>
    <s v="Furniture"/>
    <s v="Furnishings"/>
    <x v="795"/>
    <n v="108.4"/>
    <n v="5"/>
    <x v="7"/>
    <n v="-105.69"/>
    <x v="21"/>
    <x v="8"/>
    <x v="3"/>
  </r>
  <r>
    <x v="3169"/>
    <x v="132"/>
    <d v="2017-11-08T00:00:00"/>
    <s v="Standard Class"/>
    <s v="BF-11275"/>
    <s v="Beth Fritzler"/>
    <x v="1"/>
    <x v="0"/>
    <x v="100"/>
    <x v="2"/>
    <n v="33178"/>
    <x v="0"/>
    <s v="TEC-PH-10002549"/>
    <s v="Technology"/>
    <s v="Phones"/>
    <x v="937"/>
    <n v="361.37599999999998"/>
    <n v="2"/>
    <x v="2"/>
    <n v="27.103200000000001"/>
    <x v="21"/>
    <x v="0"/>
    <x v="3"/>
  </r>
  <r>
    <x v="3170"/>
    <x v="1023"/>
    <d v="2015-09-19T00:00:00"/>
    <s v="Standard Class"/>
    <s v="HG-14845"/>
    <s v="Harry Greene"/>
    <x v="0"/>
    <x v="0"/>
    <x v="10"/>
    <x v="9"/>
    <n v="19120"/>
    <x v="3"/>
    <s v="OFF-BI-10004209"/>
    <s v="Office Supplies"/>
    <s v="Binders"/>
    <x v="1215"/>
    <n v="2.4119999999999999"/>
    <n v="1"/>
    <x v="6"/>
    <n v="-2.0099999999999998"/>
    <x v="7"/>
    <x v="8"/>
    <x v="1"/>
  </r>
  <r>
    <x v="3171"/>
    <x v="684"/>
    <d v="2015-09-12T00:00:00"/>
    <s v="Standard Class"/>
    <s v="BS-11590"/>
    <s v="Brendan Sweed"/>
    <x v="1"/>
    <x v="0"/>
    <x v="20"/>
    <x v="15"/>
    <n v="10011"/>
    <x v="3"/>
    <s v="OFF-AP-10001962"/>
    <s v="Office Supplies"/>
    <s v="Appliances"/>
    <x v="1603"/>
    <n v="8.39"/>
    <n v="1"/>
    <x v="0"/>
    <n v="2.0975000000000001"/>
    <x v="24"/>
    <x v="8"/>
    <x v="1"/>
  </r>
  <r>
    <x v="3171"/>
    <x v="684"/>
    <d v="2015-09-12T00:00:00"/>
    <s v="Standard Class"/>
    <s v="BS-11590"/>
    <s v="Brendan Sweed"/>
    <x v="1"/>
    <x v="0"/>
    <x v="20"/>
    <x v="15"/>
    <n v="10011"/>
    <x v="3"/>
    <s v="TEC-PH-10002922"/>
    <s v="Technology"/>
    <s v="Phones"/>
    <x v="974"/>
    <n v="337.98"/>
    <n v="2"/>
    <x v="0"/>
    <n v="101.39400000000001"/>
    <x v="24"/>
    <x v="8"/>
    <x v="1"/>
  </r>
  <r>
    <x v="3172"/>
    <x v="191"/>
    <d v="2014-10-13T00:00:00"/>
    <s v="Standard Class"/>
    <s v="JD-16015"/>
    <s v="Joy Daniels"/>
    <x v="0"/>
    <x v="0"/>
    <x v="10"/>
    <x v="9"/>
    <n v="19120"/>
    <x v="3"/>
    <s v="OFF-ST-10000642"/>
    <s v="Office Supplies"/>
    <s v="Storage"/>
    <x v="194"/>
    <n v="83.92"/>
    <n v="5"/>
    <x v="2"/>
    <n v="-13.637"/>
    <x v="24"/>
    <x v="2"/>
    <x v="2"/>
  </r>
  <r>
    <x v="3173"/>
    <x v="205"/>
    <d v="2017-01-28T00:00:00"/>
    <s v="Standard Class"/>
    <s v="CS-12250"/>
    <s v="Chris Selesnick"/>
    <x v="1"/>
    <x v="0"/>
    <x v="4"/>
    <x v="4"/>
    <n v="98103"/>
    <x v="1"/>
    <s v="OFF-BI-10001757"/>
    <s v="Office Supplies"/>
    <s v="Binders"/>
    <x v="1167"/>
    <n v="19.68"/>
    <n v="5"/>
    <x v="2"/>
    <n v="6.8879999999999999"/>
    <x v="27"/>
    <x v="9"/>
    <x v="3"/>
  </r>
  <r>
    <x v="3173"/>
    <x v="205"/>
    <d v="2017-01-28T00:00:00"/>
    <s v="Standard Class"/>
    <s v="CS-12250"/>
    <s v="Chris Selesnick"/>
    <x v="1"/>
    <x v="0"/>
    <x v="4"/>
    <x v="4"/>
    <n v="98103"/>
    <x v="1"/>
    <s v="OFF-PA-10004621"/>
    <s v="Office Supplies"/>
    <s v="Paper"/>
    <x v="745"/>
    <n v="25.92"/>
    <n v="4"/>
    <x v="0"/>
    <n v="12.441599999999999"/>
    <x v="27"/>
    <x v="9"/>
    <x v="3"/>
  </r>
  <r>
    <x v="3173"/>
    <x v="205"/>
    <d v="2017-01-28T00:00:00"/>
    <s v="Standard Class"/>
    <s v="CS-12250"/>
    <s v="Chris Selesnick"/>
    <x v="1"/>
    <x v="0"/>
    <x v="4"/>
    <x v="4"/>
    <n v="98103"/>
    <x v="1"/>
    <s v="OFF-PA-10002262"/>
    <s v="Office Supplies"/>
    <s v="Paper"/>
    <x v="1001"/>
    <n v="6.48"/>
    <n v="1"/>
    <x v="0"/>
    <n v="3.1103999999999998"/>
    <x v="27"/>
    <x v="9"/>
    <x v="3"/>
  </r>
  <r>
    <x v="3173"/>
    <x v="205"/>
    <d v="2017-01-28T00:00:00"/>
    <s v="Standard Class"/>
    <s v="CS-12250"/>
    <s v="Chris Selesnick"/>
    <x v="1"/>
    <x v="0"/>
    <x v="4"/>
    <x v="4"/>
    <n v="98103"/>
    <x v="1"/>
    <s v="TEC-PH-10004100"/>
    <s v="Technology"/>
    <s v="Phones"/>
    <x v="1752"/>
    <n v="86.352000000000004"/>
    <n v="6"/>
    <x v="2"/>
    <n v="8.6351999999999993"/>
    <x v="27"/>
    <x v="9"/>
    <x v="3"/>
  </r>
  <r>
    <x v="3174"/>
    <x v="895"/>
    <d v="2015-12-15T00:00:00"/>
    <s v="Standard Class"/>
    <s v="FC-14245"/>
    <s v="Frank Carlisle"/>
    <x v="2"/>
    <x v="0"/>
    <x v="1"/>
    <x v="1"/>
    <n v="90032"/>
    <x v="1"/>
    <s v="OFF-AR-10003582"/>
    <s v="Office Supplies"/>
    <s v="Art"/>
    <x v="1460"/>
    <n v="56.3"/>
    <n v="2"/>
    <x v="0"/>
    <n v="15.763999999999999"/>
    <x v="13"/>
    <x v="4"/>
    <x v="1"/>
  </r>
  <r>
    <x v="3175"/>
    <x v="641"/>
    <d v="2014-11-30T00:00:00"/>
    <s v="Standard Class"/>
    <s v="SE-20110"/>
    <s v="Sanjit Engle"/>
    <x v="0"/>
    <x v="0"/>
    <x v="24"/>
    <x v="21"/>
    <n v="97477"/>
    <x v="1"/>
    <s v="OFF-AR-10003179"/>
    <s v="Office Supplies"/>
    <s v="Art"/>
    <x v="1574"/>
    <n v="51.015999999999998"/>
    <n v="7"/>
    <x v="2"/>
    <n v="8.2901000000000007"/>
    <x v="10"/>
    <x v="0"/>
    <x v="2"/>
  </r>
  <r>
    <x v="3176"/>
    <x v="610"/>
    <d v="2017-11-25T00:00:00"/>
    <s v="Standard Class"/>
    <s v="CK-12205"/>
    <s v="Chloris Kastensmidt"/>
    <x v="0"/>
    <x v="0"/>
    <x v="476"/>
    <x v="4"/>
    <n v="98059"/>
    <x v="1"/>
    <s v="OFF-BI-10001670"/>
    <s v="Office Supplies"/>
    <s v="Binders"/>
    <x v="443"/>
    <n v="150.80000000000001"/>
    <n v="5"/>
    <x v="2"/>
    <n v="56.55"/>
    <x v="30"/>
    <x v="0"/>
    <x v="3"/>
  </r>
  <r>
    <x v="3176"/>
    <x v="610"/>
    <d v="2017-11-25T00:00:00"/>
    <s v="Standard Class"/>
    <s v="CK-12205"/>
    <s v="Chloris Kastensmidt"/>
    <x v="0"/>
    <x v="0"/>
    <x v="476"/>
    <x v="4"/>
    <n v="98059"/>
    <x v="1"/>
    <s v="TEC-MA-10002073"/>
    <s v="Technology"/>
    <s v="Machines"/>
    <x v="1772"/>
    <n v="1039.992"/>
    <n v="1"/>
    <x v="2"/>
    <n v="103.9992"/>
    <x v="30"/>
    <x v="0"/>
    <x v="3"/>
  </r>
  <r>
    <x v="3176"/>
    <x v="610"/>
    <d v="2017-11-25T00:00:00"/>
    <s v="Standard Class"/>
    <s v="CK-12205"/>
    <s v="Chloris Kastensmidt"/>
    <x v="0"/>
    <x v="0"/>
    <x v="476"/>
    <x v="4"/>
    <n v="98059"/>
    <x v="1"/>
    <s v="OFF-PA-10003797"/>
    <s v="Office Supplies"/>
    <s v="Paper"/>
    <x v="1710"/>
    <n v="51.84"/>
    <n v="8"/>
    <x v="0"/>
    <n v="24.883199999999999"/>
    <x v="30"/>
    <x v="0"/>
    <x v="3"/>
  </r>
  <r>
    <x v="3177"/>
    <x v="1095"/>
    <d v="2017-04-05T00:00:00"/>
    <s v="First Class"/>
    <s v="DS-13030"/>
    <s v="Darrin Sayre"/>
    <x v="2"/>
    <x v="0"/>
    <x v="20"/>
    <x v="15"/>
    <n v="10009"/>
    <x v="3"/>
    <s v="TEC-PH-10004006"/>
    <s v="Technology"/>
    <s v="Phones"/>
    <x v="1773"/>
    <n v="41.22"/>
    <n v="1"/>
    <x v="0"/>
    <n v="11.1294"/>
    <x v="18"/>
    <x v="3"/>
    <x v="3"/>
  </r>
  <r>
    <x v="3177"/>
    <x v="1095"/>
    <d v="2017-04-05T00:00:00"/>
    <s v="First Class"/>
    <s v="DS-13030"/>
    <s v="Darrin Sayre"/>
    <x v="2"/>
    <x v="0"/>
    <x v="20"/>
    <x v="15"/>
    <n v="10009"/>
    <x v="3"/>
    <s v="OFF-SU-10000646"/>
    <s v="Office Supplies"/>
    <s v="Supplies"/>
    <x v="262"/>
    <n v="240.37"/>
    <n v="1"/>
    <x v="0"/>
    <n v="7.2111000000000001"/>
    <x v="18"/>
    <x v="3"/>
    <x v="3"/>
  </r>
  <r>
    <x v="3177"/>
    <x v="1095"/>
    <d v="2017-04-05T00:00:00"/>
    <s v="First Class"/>
    <s v="DS-13030"/>
    <s v="Darrin Sayre"/>
    <x v="2"/>
    <x v="0"/>
    <x v="20"/>
    <x v="15"/>
    <n v="10009"/>
    <x v="3"/>
    <s v="TEC-PH-10002262"/>
    <s v="Technology"/>
    <s v="Phones"/>
    <x v="477"/>
    <n v="119.02"/>
    <n v="2"/>
    <x v="0"/>
    <n v="33.325600000000001"/>
    <x v="18"/>
    <x v="3"/>
    <x v="3"/>
  </r>
  <r>
    <x v="3178"/>
    <x v="240"/>
    <d v="2017-05-24T00:00:00"/>
    <s v="Standard Class"/>
    <s v="SA-20830"/>
    <s v="Sue Ann Reed"/>
    <x v="0"/>
    <x v="0"/>
    <x v="49"/>
    <x v="1"/>
    <n v="95123"/>
    <x v="1"/>
    <s v="OFF-BI-10002082"/>
    <s v="Office Supplies"/>
    <s v="Binders"/>
    <x v="1182"/>
    <n v="133.12"/>
    <n v="5"/>
    <x v="2"/>
    <n v="49.92"/>
    <x v="12"/>
    <x v="5"/>
    <x v="3"/>
  </r>
  <r>
    <x v="3179"/>
    <x v="339"/>
    <d v="2016-10-07T00:00:00"/>
    <s v="Standard Class"/>
    <s v="TP-21565"/>
    <s v="Tracy Poddar"/>
    <x v="1"/>
    <x v="0"/>
    <x v="55"/>
    <x v="5"/>
    <n v="75051"/>
    <x v="2"/>
    <s v="FUR-FU-10001756"/>
    <s v="Furniture"/>
    <s v="Furnishings"/>
    <x v="285"/>
    <n v="38.08"/>
    <n v="5"/>
    <x v="7"/>
    <n v="-29.512"/>
    <x v="21"/>
    <x v="2"/>
    <x v="0"/>
  </r>
  <r>
    <x v="3180"/>
    <x v="831"/>
    <d v="2016-11-21T00:00:00"/>
    <s v="Same Day"/>
    <s v="JK-16120"/>
    <s v="Julie Kriz"/>
    <x v="2"/>
    <x v="0"/>
    <x v="20"/>
    <x v="15"/>
    <n v="10009"/>
    <x v="3"/>
    <s v="FUR-BO-10002598"/>
    <s v="Furniture"/>
    <s v="Bookcases"/>
    <x v="1518"/>
    <n v="113.568"/>
    <n v="2"/>
    <x v="2"/>
    <n v="12.776400000000001"/>
    <x v="30"/>
    <x v="0"/>
    <x v="0"/>
  </r>
  <r>
    <x v="3181"/>
    <x v="621"/>
    <d v="2017-10-05T00:00:00"/>
    <s v="Second Class"/>
    <s v="CC-12430"/>
    <s v="Chuck Clark"/>
    <x v="2"/>
    <x v="0"/>
    <x v="20"/>
    <x v="15"/>
    <n v="10009"/>
    <x v="3"/>
    <s v="FUR-FU-10001934"/>
    <s v="Furniture"/>
    <s v="Furnishings"/>
    <x v="107"/>
    <n v="83.92"/>
    <n v="4"/>
    <x v="0"/>
    <n v="21.819199999999999"/>
    <x v="21"/>
    <x v="2"/>
    <x v="3"/>
  </r>
  <r>
    <x v="3181"/>
    <x v="621"/>
    <d v="2017-10-05T00:00:00"/>
    <s v="Second Class"/>
    <s v="CC-12430"/>
    <s v="Chuck Clark"/>
    <x v="2"/>
    <x v="0"/>
    <x v="20"/>
    <x v="15"/>
    <n v="10009"/>
    <x v="3"/>
    <s v="OFF-AR-10001130"/>
    <s v="Office Supplies"/>
    <s v="Art"/>
    <x v="788"/>
    <n v="6.63"/>
    <n v="3"/>
    <x v="0"/>
    <n v="3.1160999999999999"/>
    <x v="21"/>
    <x v="2"/>
    <x v="3"/>
  </r>
  <r>
    <x v="3181"/>
    <x v="621"/>
    <d v="2017-10-05T00:00:00"/>
    <s v="Second Class"/>
    <s v="CC-12430"/>
    <s v="Chuck Clark"/>
    <x v="2"/>
    <x v="0"/>
    <x v="20"/>
    <x v="15"/>
    <n v="10009"/>
    <x v="3"/>
    <s v="TEC-AC-10002049"/>
    <s v="Technology"/>
    <s v="Accessories"/>
    <x v="695"/>
    <n v="371.97"/>
    <n v="3"/>
    <x v="0"/>
    <n v="66.954599999999999"/>
    <x v="21"/>
    <x v="2"/>
    <x v="3"/>
  </r>
  <r>
    <x v="3182"/>
    <x v="333"/>
    <d v="2014-05-03T00:00:00"/>
    <s v="Standard Class"/>
    <s v="LA-16780"/>
    <s v="Laura Armstrong"/>
    <x v="1"/>
    <x v="0"/>
    <x v="26"/>
    <x v="18"/>
    <n v="38109"/>
    <x v="0"/>
    <s v="FUR-CH-10001394"/>
    <s v="Furniture"/>
    <s v="Chairs"/>
    <x v="654"/>
    <n v="561.58399999999995"/>
    <n v="2"/>
    <x v="2"/>
    <n v="70.197999999999993"/>
    <x v="25"/>
    <x v="3"/>
    <x v="2"/>
  </r>
  <r>
    <x v="3182"/>
    <x v="333"/>
    <d v="2014-05-03T00:00:00"/>
    <s v="Standard Class"/>
    <s v="LA-16780"/>
    <s v="Laura Armstrong"/>
    <x v="1"/>
    <x v="0"/>
    <x v="26"/>
    <x v="18"/>
    <n v="38109"/>
    <x v="0"/>
    <s v="OFF-ST-10000798"/>
    <s v="Office Supplies"/>
    <s v="Storage"/>
    <x v="352"/>
    <n v="99.92"/>
    <n v="5"/>
    <x v="2"/>
    <n v="-1.2490000000000001"/>
    <x v="25"/>
    <x v="3"/>
    <x v="2"/>
  </r>
  <r>
    <x v="3183"/>
    <x v="877"/>
    <d v="2016-10-10T00:00:00"/>
    <s v="First Class"/>
    <s v="AW-10930"/>
    <s v="Arthur Wiediger"/>
    <x v="2"/>
    <x v="0"/>
    <x v="10"/>
    <x v="9"/>
    <n v="19143"/>
    <x v="3"/>
    <s v="OFF-LA-10000134"/>
    <s v="Office Supplies"/>
    <s v="Labels"/>
    <x v="85"/>
    <n v="4.9279999999999999"/>
    <n v="2"/>
    <x v="2"/>
    <n v="1.7248000000000001"/>
    <x v="29"/>
    <x v="2"/>
    <x v="0"/>
  </r>
  <r>
    <x v="3184"/>
    <x v="272"/>
    <d v="2016-12-22T00:00:00"/>
    <s v="Standard Class"/>
    <s v="BP-11230"/>
    <s v="Benjamin Patterson"/>
    <x v="0"/>
    <x v="0"/>
    <x v="1"/>
    <x v="1"/>
    <n v="90004"/>
    <x v="1"/>
    <s v="FUR-FU-10002364"/>
    <s v="Furniture"/>
    <s v="Furnishings"/>
    <x v="1240"/>
    <n v="14.76"/>
    <n v="2"/>
    <x v="0"/>
    <n v="4.2804000000000002"/>
    <x v="4"/>
    <x v="4"/>
    <x v="0"/>
  </r>
  <r>
    <x v="3185"/>
    <x v="318"/>
    <d v="2017-04-14T00:00:00"/>
    <s v="Standard Class"/>
    <s v="DB-13360"/>
    <s v="Dennis Bolton"/>
    <x v="2"/>
    <x v="0"/>
    <x v="416"/>
    <x v="29"/>
    <n v="6708"/>
    <x v="3"/>
    <s v="TEC-AC-10004571"/>
    <s v="Technology"/>
    <s v="Accessories"/>
    <x v="409"/>
    <n v="99.99"/>
    <n v="1"/>
    <x v="0"/>
    <n v="41.995800000000003"/>
    <x v="13"/>
    <x v="3"/>
    <x v="3"/>
  </r>
  <r>
    <x v="3185"/>
    <x v="318"/>
    <d v="2017-04-14T00:00:00"/>
    <s v="Standard Class"/>
    <s v="DB-13360"/>
    <s v="Dennis Bolton"/>
    <x v="2"/>
    <x v="0"/>
    <x v="416"/>
    <x v="29"/>
    <n v="6708"/>
    <x v="3"/>
    <s v="OFF-ST-10003692"/>
    <s v="Office Supplies"/>
    <s v="Storage"/>
    <x v="1262"/>
    <n v="286.14999999999998"/>
    <n v="5"/>
    <x v="0"/>
    <n v="71.537499999999994"/>
    <x v="13"/>
    <x v="3"/>
    <x v="3"/>
  </r>
  <r>
    <x v="3186"/>
    <x v="918"/>
    <d v="2014-04-13T00:00:00"/>
    <s v="Standard Class"/>
    <s v="PC-19000"/>
    <s v="Pauline Chand"/>
    <x v="2"/>
    <x v="0"/>
    <x v="432"/>
    <x v="16"/>
    <n v="85224"/>
    <x v="1"/>
    <s v="OFF-FA-10001883"/>
    <s v="Office Supplies"/>
    <s v="Fasteners"/>
    <x v="1493"/>
    <n v="49.792000000000002"/>
    <n v="8"/>
    <x v="2"/>
    <n v="-11.8256"/>
    <x v="0"/>
    <x v="3"/>
    <x v="2"/>
  </r>
  <r>
    <x v="3187"/>
    <x v="892"/>
    <d v="2016-04-02T00:00:00"/>
    <s v="Standard Class"/>
    <s v="TB-21595"/>
    <s v="Troy Blackwell"/>
    <x v="0"/>
    <x v="0"/>
    <x v="24"/>
    <x v="24"/>
    <n v="45503"/>
    <x v="3"/>
    <s v="FUR-BO-10004015"/>
    <s v="Furniture"/>
    <s v="Bookcases"/>
    <x v="574"/>
    <n v="299.97500000000002"/>
    <n v="5"/>
    <x v="5"/>
    <n v="-167.98599999999999"/>
    <x v="25"/>
    <x v="10"/>
    <x v="0"/>
  </r>
  <r>
    <x v="3187"/>
    <x v="892"/>
    <d v="2016-04-02T00:00:00"/>
    <s v="Standard Class"/>
    <s v="TB-21595"/>
    <s v="Troy Blackwell"/>
    <x v="0"/>
    <x v="0"/>
    <x v="24"/>
    <x v="24"/>
    <n v="45503"/>
    <x v="3"/>
    <s v="TEC-PH-10000141"/>
    <s v="Technology"/>
    <s v="Phones"/>
    <x v="1312"/>
    <n v="158.376"/>
    <n v="4"/>
    <x v="10"/>
    <n v="-36.9544"/>
    <x v="25"/>
    <x v="10"/>
    <x v="0"/>
  </r>
  <r>
    <x v="3188"/>
    <x v="787"/>
    <d v="2017-01-18T00:00:00"/>
    <s v="First Class"/>
    <s v="TB-21250"/>
    <s v="Tim Brockman"/>
    <x v="0"/>
    <x v="0"/>
    <x v="89"/>
    <x v="5"/>
    <n v="78745"/>
    <x v="2"/>
    <s v="OFF-BI-10001597"/>
    <s v="Office Supplies"/>
    <s v="Binders"/>
    <x v="798"/>
    <n v="32.783999999999999"/>
    <n v="4"/>
    <x v="3"/>
    <n v="-52.4544"/>
    <x v="4"/>
    <x v="9"/>
    <x v="3"/>
  </r>
  <r>
    <x v="3188"/>
    <x v="787"/>
    <d v="2017-01-18T00:00:00"/>
    <s v="First Class"/>
    <s v="TB-21250"/>
    <s v="Tim Brockman"/>
    <x v="0"/>
    <x v="0"/>
    <x v="89"/>
    <x v="5"/>
    <n v="78745"/>
    <x v="2"/>
    <s v="TEC-AC-10003628"/>
    <s v="Technology"/>
    <s v="Accessories"/>
    <x v="247"/>
    <n v="47.984000000000002"/>
    <n v="2"/>
    <x v="2"/>
    <n v="14.395200000000001"/>
    <x v="4"/>
    <x v="9"/>
    <x v="3"/>
  </r>
  <r>
    <x v="3188"/>
    <x v="787"/>
    <d v="2017-01-18T00:00:00"/>
    <s v="First Class"/>
    <s v="TB-21250"/>
    <s v="Tim Brockman"/>
    <x v="0"/>
    <x v="0"/>
    <x v="89"/>
    <x v="5"/>
    <n v="78745"/>
    <x v="2"/>
    <s v="TEC-AC-10002331"/>
    <s v="Technology"/>
    <s v="Accessories"/>
    <x v="1591"/>
    <n v="62.591999999999999"/>
    <n v="8"/>
    <x v="2"/>
    <n v="13.300800000000001"/>
    <x v="4"/>
    <x v="9"/>
    <x v="3"/>
  </r>
  <r>
    <x v="3188"/>
    <x v="787"/>
    <d v="2017-01-18T00:00:00"/>
    <s v="First Class"/>
    <s v="TB-21250"/>
    <s v="Tim Brockman"/>
    <x v="0"/>
    <x v="0"/>
    <x v="89"/>
    <x v="5"/>
    <n v="78745"/>
    <x v="2"/>
    <s v="OFF-BI-10001098"/>
    <s v="Office Supplies"/>
    <s v="Binders"/>
    <x v="410"/>
    <n v="4.2759999999999998"/>
    <n v="1"/>
    <x v="3"/>
    <n v="-6.6277999999999997"/>
    <x v="4"/>
    <x v="9"/>
    <x v="3"/>
  </r>
  <r>
    <x v="3189"/>
    <x v="1106"/>
    <d v="2014-02-04T00:00:00"/>
    <s v="Standard Class"/>
    <s v="MV-18190"/>
    <s v="Mike Vittorini"/>
    <x v="0"/>
    <x v="0"/>
    <x v="66"/>
    <x v="12"/>
    <n v="48234"/>
    <x v="2"/>
    <s v="OFF-PA-10001204"/>
    <s v="Office Supplies"/>
    <s v="Paper"/>
    <x v="523"/>
    <n v="10.56"/>
    <n v="2"/>
    <x v="0"/>
    <n v="4.7519999999999998"/>
    <x v="17"/>
    <x v="9"/>
    <x v="2"/>
  </r>
  <r>
    <x v="3189"/>
    <x v="1106"/>
    <d v="2014-02-04T00:00:00"/>
    <s v="Standard Class"/>
    <s v="MV-18190"/>
    <s v="Mike Vittorini"/>
    <x v="0"/>
    <x v="0"/>
    <x v="66"/>
    <x v="12"/>
    <n v="48234"/>
    <x v="2"/>
    <s v="OFF-ST-10000991"/>
    <s v="Office Supplies"/>
    <s v="Storage"/>
    <x v="157"/>
    <n v="229.94"/>
    <n v="2"/>
    <x v="0"/>
    <n v="6.8982000000000001"/>
    <x v="17"/>
    <x v="9"/>
    <x v="2"/>
  </r>
  <r>
    <x v="3190"/>
    <x v="1107"/>
    <d v="2015-02-11T00:00:00"/>
    <s v="Standard Class"/>
    <s v="DK-12835"/>
    <s v="Damala Kotsonis"/>
    <x v="1"/>
    <x v="0"/>
    <x v="24"/>
    <x v="17"/>
    <n v="22153"/>
    <x v="0"/>
    <s v="OFF-EN-10000056"/>
    <s v="Office Supplies"/>
    <s v="Envelopes"/>
    <x v="633"/>
    <n v="311.14999999999998"/>
    <n v="5"/>
    <x v="0"/>
    <n v="146.2405"/>
    <x v="29"/>
    <x v="11"/>
    <x v="1"/>
  </r>
  <r>
    <x v="3190"/>
    <x v="1107"/>
    <d v="2015-02-11T00:00:00"/>
    <s v="Standard Class"/>
    <s v="DK-12835"/>
    <s v="Damala Kotsonis"/>
    <x v="1"/>
    <x v="0"/>
    <x v="24"/>
    <x v="17"/>
    <n v="22153"/>
    <x v="0"/>
    <s v="OFF-PA-10003349"/>
    <s v="Office Supplies"/>
    <s v="Paper"/>
    <x v="220"/>
    <n v="12.96"/>
    <n v="2"/>
    <x v="0"/>
    <n v="6.3503999999999996"/>
    <x v="29"/>
    <x v="11"/>
    <x v="1"/>
  </r>
  <r>
    <x v="3191"/>
    <x v="882"/>
    <d v="2016-12-19T00:00:00"/>
    <s v="Standard Class"/>
    <s v="PK-19075"/>
    <s v="Pete Kriz"/>
    <x v="0"/>
    <x v="0"/>
    <x v="20"/>
    <x v="15"/>
    <n v="10011"/>
    <x v="3"/>
    <s v="OFF-PA-10001471"/>
    <s v="Office Supplies"/>
    <s v="Paper"/>
    <x v="1477"/>
    <n v="14.62"/>
    <n v="2"/>
    <x v="0"/>
    <n v="6.7252000000000001"/>
    <x v="19"/>
    <x v="4"/>
    <x v="0"/>
  </r>
  <r>
    <x v="3191"/>
    <x v="882"/>
    <d v="2016-12-19T00:00:00"/>
    <s v="Standard Class"/>
    <s v="PK-19075"/>
    <s v="Pete Kriz"/>
    <x v="0"/>
    <x v="0"/>
    <x v="20"/>
    <x v="15"/>
    <n v="10011"/>
    <x v="3"/>
    <s v="OFF-LA-10003190"/>
    <s v="Office Supplies"/>
    <s v="Labels"/>
    <x v="1172"/>
    <n v="5.76"/>
    <n v="2"/>
    <x v="0"/>
    <n v="2.8224"/>
    <x v="19"/>
    <x v="4"/>
    <x v="0"/>
  </r>
  <r>
    <x v="3191"/>
    <x v="882"/>
    <d v="2016-12-19T00:00:00"/>
    <s v="Standard Class"/>
    <s v="PK-19075"/>
    <s v="Pete Kriz"/>
    <x v="0"/>
    <x v="0"/>
    <x v="20"/>
    <x v="15"/>
    <n v="10011"/>
    <x v="3"/>
    <s v="OFF-FA-10000621"/>
    <s v="Office Supplies"/>
    <s v="Fasteners"/>
    <x v="110"/>
    <n v="21.48"/>
    <n v="6"/>
    <x v="0"/>
    <n v="10.5252"/>
    <x v="19"/>
    <x v="4"/>
    <x v="0"/>
  </r>
  <r>
    <x v="3191"/>
    <x v="882"/>
    <d v="2016-12-19T00:00:00"/>
    <s v="Standard Class"/>
    <s v="PK-19075"/>
    <s v="Pete Kriz"/>
    <x v="0"/>
    <x v="0"/>
    <x v="20"/>
    <x v="15"/>
    <n v="10011"/>
    <x v="3"/>
    <s v="FUR-FU-10002937"/>
    <s v="Furniture"/>
    <s v="Furnishings"/>
    <x v="1060"/>
    <n v="396.92"/>
    <n v="4"/>
    <x v="0"/>
    <n v="198.46"/>
    <x v="19"/>
    <x v="4"/>
    <x v="0"/>
  </r>
  <r>
    <x v="3191"/>
    <x v="882"/>
    <d v="2016-12-19T00:00:00"/>
    <s v="Standard Class"/>
    <s v="PK-19075"/>
    <s v="Pete Kriz"/>
    <x v="0"/>
    <x v="0"/>
    <x v="20"/>
    <x v="15"/>
    <n v="10011"/>
    <x v="3"/>
    <s v="OFF-ST-10004507"/>
    <s v="Office Supplies"/>
    <s v="Storage"/>
    <x v="457"/>
    <n v="17.149999999999999"/>
    <n v="1"/>
    <x v="0"/>
    <n v="4.6304999999999996"/>
    <x v="19"/>
    <x v="4"/>
    <x v="0"/>
  </r>
  <r>
    <x v="3191"/>
    <x v="882"/>
    <d v="2016-12-19T00:00:00"/>
    <s v="Standard Class"/>
    <s v="PK-19075"/>
    <s v="Pete Kriz"/>
    <x v="0"/>
    <x v="0"/>
    <x v="20"/>
    <x v="15"/>
    <n v="10011"/>
    <x v="3"/>
    <s v="OFF-BI-10000279"/>
    <s v="Office Supplies"/>
    <s v="Binders"/>
    <x v="1774"/>
    <n v="23.12"/>
    <n v="2"/>
    <x v="2"/>
    <n v="7.8029999999999999"/>
    <x v="19"/>
    <x v="4"/>
    <x v="0"/>
  </r>
  <r>
    <x v="3192"/>
    <x v="1108"/>
    <d v="2017-11-04T00:00:00"/>
    <s v="Standard Class"/>
    <s v="AH-10120"/>
    <s v="Adrian Hane"/>
    <x v="2"/>
    <x v="0"/>
    <x v="61"/>
    <x v="5"/>
    <n v="75217"/>
    <x v="2"/>
    <s v="OFF-AR-10003651"/>
    <s v="Office Supplies"/>
    <s v="Art"/>
    <x v="279"/>
    <n v="5.2480000000000002"/>
    <n v="2"/>
    <x v="2"/>
    <n v="0.59040000000000004"/>
    <x v="23"/>
    <x v="2"/>
    <x v="3"/>
  </r>
  <r>
    <x v="3193"/>
    <x v="634"/>
    <d v="2017-08-12T00:00:00"/>
    <s v="Standard Class"/>
    <s v="GM-14455"/>
    <s v="Gary Mitchum"/>
    <x v="2"/>
    <x v="0"/>
    <x v="3"/>
    <x v="38"/>
    <n v="3301"/>
    <x v="3"/>
    <s v="TEC-PH-10003601"/>
    <s v="Technology"/>
    <s v="Phones"/>
    <x v="1392"/>
    <n v="824.95"/>
    <n v="5"/>
    <x v="0"/>
    <n v="247.48500000000001"/>
    <x v="24"/>
    <x v="6"/>
    <x v="3"/>
  </r>
  <r>
    <x v="3193"/>
    <x v="634"/>
    <d v="2017-08-12T00:00:00"/>
    <s v="Standard Class"/>
    <s v="GM-14455"/>
    <s v="Gary Mitchum"/>
    <x v="2"/>
    <x v="0"/>
    <x v="3"/>
    <x v="38"/>
    <n v="3301"/>
    <x v="3"/>
    <s v="OFF-LA-10002195"/>
    <s v="Office Supplies"/>
    <s v="Labels"/>
    <x v="1028"/>
    <n v="24.64"/>
    <n v="8"/>
    <x v="0"/>
    <n v="11.827199999999999"/>
    <x v="24"/>
    <x v="6"/>
    <x v="3"/>
  </r>
  <r>
    <x v="3193"/>
    <x v="634"/>
    <d v="2017-08-12T00:00:00"/>
    <s v="Standard Class"/>
    <s v="GM-14455"/>
    <s v="Gary Mitchum"/>
    <x v="2"/>
    <x v="0"/>
    <x v="3"/>
    <x v="38"/>
    <n v="3301"/>
    <x v="3"/>
    <s v="OFF-AR-10000380"/>
    <s v="Office Supplies"/>
    <s v="Art"/>
    <x v="108"/>
    <n v="227.88"/>
    <n v="6"/>
    <x v="0"/>
    <n v="68.364000000000004"/>
    <x v="24"/>
    <x v="6"/>
    <x v="3"/>
  </r>
  <r>
    <x v="3194"/>
    <x v="1109"/>
    <d v="2017-05-31T00:00:00"/>
    <s v="First Class"/>
    <s v="BD-11725"/>
    <s v="Bruce Degenhardt"/>
    <x v="0"/>
    <x v="0"/>
    <x v="240"/>
    <x v="28"/>
    <n v="70506"/>
    <x v="0"/>
    <s v="FUR-BO-10000330"/>
    <s v="Furniture"/>
    <s v="Bookcases"/>
    <x v="1107"/>
    <n v="241.96"/>
    <n v="2"/>
    <x v="0"/>
    <n v="33.874400000000001"/>
    <x v="17"/>
    <x v="5"/>
    <x v="3"/>
  </r>
  <r>
    <x v="3194"/>
    <x v="1109"/>
    <d v="2017-05-31T00:00:00"/>
    <s v="First Class"/>
    <s v="BD-11725"/>
    <s v="Bruce Degenhardt"/>
    <x v="0"/>
    <x v="0"/>
    <x v="240"/>
    <x v="28"/>
    <n v="70506"/>
    <x v="0"/>
    <s v="OFF-BI-10000591"/>
    <s v="Office Supplies"/>
    <s v="Binders"/>
    <x v="1054"/>
    <n v="3.89"/>
    <n v="1"/>
    <x v="0"/>
    <n v="1.8672"/>
    <x v="17"/>
    <x v="5"/>
    <x v="3"/>
  </r>
  <r>
    <x v="3194"/>
    <x v="1109"/>
    <d v="2017-05-31T00:00:00"/>
    <s v="First Class"/>
    <s v="BD-11725"/>
    <s v="Bruce Degenhardt"/>
    <x v="0"/>
    <x v="0"/>
    <x v="240"/>
    <x v="28"/>
    <n v="70506"/>
    <x v="0"/>
    <s v="FUR-FU-10001731"/>
    <s v="Furniture"/>
    <s v="Furnishings"/>
    <x v="1556"/>
    <n v="8.01"/>
    <n v="3"/>
    <x v="0"/>
    <n v="3.0438000000000001"/>
    <x v="17"/>
    <x v="5"/>
    <x v="3"/>
  </r>
  <r>
    <x v="3195"/>
    <x v="672"/>
    <d v="2015-12-05T00:00:00"/>
    <s v="Standard Class"/>
    <s v="RM-19375"/>
    <s v="Raymond Messe"/>
    <x v="0"/>
    <x v="0"/>
    <x v="253"/>
    <x v="3"/>
    <n v="27604"/>
    <x v="0"/>
    <s v="TEC-PH-10001198"/>
    <s v="Technology"/>
    <s v="Phones"/>
    <x v="1177"/>
    <n v="177.48"/>
    <n v="3"/>
    <x v="2"/>
    <n v="19.9665"/>
    <x v="17"/>
    <x v="0"/>
    <x v="1"/>
  </r>
  <r>
    <x v="3196"/>
    <x v="515"/>
    <d v="2017-09-02T00:00:00"/>
    <s v="Second Class"/>
    <s v="BW-11110"/>
    <s v="Bart Watters"/>
    <x v="1"/>
    <x v="0"/>
    <x v="258"/>
    <x v="4"/>
    <n v="99207"/>
    <x v="1"/>
    <s v="FUR-CH-10002331"/>
    <s v="Furniture"/>
    <s v="Chairs"/>
    <x v="407"/>
    <n v="569.56799999999998"/>
    <n v="2"/>
    <x v="2"/>
    <n v="7.1196000000000002"/>
    <x v="23"/>
    <x v="6"/>
    <x v="3"/>
  </r>
  <r>
    <x v="3196"/>
    <x v="515"/>
    <d v="2017-09-02T00:00:00"/>
    <s v="Second Class"/>
    <s v="BW-11110"/>
    <s v="Bart Watters"/>
    <x v="1"/>
    <x v="0"/>
    <x v="258"/>
    <x v="4"/>
    <n v="99207"/>
    <x v="1"/>
    <s v="OFF-ST-10002370"/>
    <s v="Office Supplies"/>
    <s v="Storage"/>
    <x v="80"/>
    <n v="149.72999999999999"/>
    <n v="7"/>
    <x v="0"/>
    <n v="43.421700000000001"/>
    <x v="23"/>
    <x v="6"/>
    <x v="3"/>
  </r>
  <r>
    <x v="3197"/>
    <x v="304"/>
    <d v="2017-05-15T00:00:00"/>
    <s v="First Class"/>
    <s v="GT-14710"/>
    <s v="Greg Tran"/>
    <x v="0"/>
    <x v="0"/>
    <x v="12"/>
    <x v="5"/>
    <n v="77041"/>
    <x v="2"/>
    <s v="FUR-CH-10003981"/>
    <s v="Furniture"/>
    <s v="Chairs"/>
    <x v="1175"/>
    <n v="899.43"/>
    <n v="5"/>
    <x v="4"/>
    <n v="-12.849"/>
    <x v="19"/>
    <x v="5"/>
    <x v="3"/>
  </r>
  <r>
    <x v="3197"/>
    <x v="304"/>
    <d v="2017-05-15T00:00:00"/>
    <s v="First Class"/>
    <s v="GT-14710"/>
    <s v="Greg Tran"/>
    <x v="0"/>
    <x v="0"/>
    <x v="12"/>
    <x v="5"/>
    <n v="77041"/>
    <x v="2"/>
    <s v="OFF-AR-10001446"/>
    <s v="Office Supplies"/>
    <s v="Art"/>
    <x v="1161"/>
    <n v="46.2"/>
    <n v="5"/>
    <x v="2"/>
    <n v="5.7750000000000004"/>
    <x v="19"/>
    <x v="5"/>
    <x v="3"/>
  </r>
  <r>
    <x v="3197"/>
    <x v="304"/>
    <d v="2017-05-15T00:00:00"/>
    <s v="First Class"/>
    <s v="GT-14710"/>
    <s v="Greg Tran"/>
    <x v="0"/>
    <x v="0"/>
    <x v="12"/>
    <x v="5"/>
    <n v="77041"/>
    <x v="2"/>
    <s v="OFF-PA-10000300"/>
    <s v="Office Supplies"/>
    <s v="Paper"/>
    <x v="1775"/>
    <n v="47.951999999999998"/>
    <n v="3"/>
    <x v="2"/>
    <n v="16.183800000000002"/>
    <x v="19"/>
    <x v="5"/>
    <x v="3"/>
  </r>
  <r>
    <x v="3197"/>
    <x v="304"/>
    <d v="2017-05-15T00:00:00"/>
    <s v="First Class"/>
    <s v="GT-14710"/>
    <s v="Greg Tran"/>
    <x v="0"/>
    <x v="0"/>
    <x v="12"/>
    <x v="5"/>
    <n v="77041"/>
    <x v="2"/>
    <s v="TEC-PH-10004071"/>
    <s v="Technology"/>
    <s v="Phones"/>
    <x v="1546"/>
    <n v="7.992"/>
    <n v="1"/>
    <x v="2"/>
    <n v="0.69930000000000003"/>
    <x v="19"/>
    <x v="5"/>
    <x v="3"/>
  </r>
  <r>
    <x v="3197"/>
    <x v="304"/>
    <d v="2017-05-15T00:00:00"/>
    <s v="First Class"/>
    <s v="GT-14710"/>
    <s v="Greg Tran"/>
    <x v="0"/>
    <x v="0"/>
    <x v="12"/>
    <x v="5"/>
    <n v="77041"/>
    <x v="2"/>
    <s v="OFF-PA-10003134"/>
    <s v="Office Supplies"/>
    <s v="Paper"/>
    <x v="1672"/>
    <n v="76.864000000000004"/>
    <n v="2"/>
    <x v="2"/>
    <n v="26.9024"/>
    <x v="19"/>
    <x v="5"/>
    <x v="3"/>
  </r>
  <r>
    <x v="3198"/>
    <x v="629"/>
    <d v="2017-08-23T00:00:00"/>
    <s v="Standard Class"/>
    <s v="AH-10120"/>
    <s v="Adrian Hane"/>
    <x v="2"/>
    <x v="0"/>
    <x v="103"/>
    <x v="0"/>
    <n v="40214"/>
    <x v="0"/>
    <s v="OFF-BI-10002735"/>
    <s v="Office Supplies"/>
    <s v="Binders"/>
    <x v="142"/>
    <n v="102.93"/>
    <n v="3"/>
    <x v="0"/>
    <n v="48.377099999999999"/>
    <x v="11"/>
    <x v="6"/>
    <x v="3"/>
  </r>
  <r>
    <x v="3198"/>
    <x v="629"/>
    <d v="2017-08-23T00:00:00"/>
    <s v="Standard Class"/>
    <s v="AH-10120"/>
    <s v="Adrian Hane"/>
    <x v="2"/>
    <x v="0"/>
    <x v="103"/>
    <x v="0"/>
    <n v="40214"/>
    <x v="0"/>
    <s v="TEC-AC-10004510"/>
    <s v="Technology"/>
    <s v="Accessories"/>
    <x v="953"/>
    <n v="98.16"/>
    <n v="6"/>
    <x v="0"/>
    <n v="9.8160000000000007"/>
    <x v="11"/>
    <x v="6"/>
    <x v="3"/>
  </r>
  <r>
    <x v="3199"/>
    <x v="468"/>
    <d v="2017-11-14T00:00:00"/>
    <s v="Second Class"/>
    <s v="DR-12940"/>
    <s v="Daniel Raglin"/>
    <x v="2"/>
    <x v="0"/>
    <x v="389"/>
    <x v="2"/>
    <n v="33021"/>
    <x v="0"/>
    <s v="OFF-BI-10004099"/>
    <s v="Office Supplies"/>
    <s v="Binders"/>
    <x v="1725"/>
    <n v="11.52"/>
    <n v="5"/>
    <x v="6"/>
    <n v="-7.68"/>
    <x v="13"/>
    <x v="0"/>
    <x v="3"/>
  </r>
  <r>
    <x v="3200"/>
    <x v="170"/>
    <d v="2017-08-21T00:00:00"/>
    <s v="Same Day"/>
    <s v="DL-13495"/>
    <s v="Dionis Lloyd"/>
    <x v="1"/>
    <x v="0"/>
    <x v="432"/>
    <x v="16"/>
    <n v="85224"/>
    <x v="1"/>
    <s v="OFF-PA-10003395"/>
    <s v="Office Supplies"/>
    <s v="Paper"/>
    <x v="656"/>
    <n v="83.88"/>
    <n v="1"/>
    <x v="2"/>
    <n v="29.358000000000001"/>
    <x v="30"/>
    <x v="6"/>
    <x v="3"/>
  </r>
  <r>
    <x v="3201"/>
    <x v="387"/>
    <d v="2016-03-12T00:00:00"/>
    <s v="Standard Class"/>
    <s v="BD-11620"/>
    <s v="Brian DeCherney"/>
    <x v="0"/>
    <x v="0"/>
    <x v="10"/>
    <x v="9"/>
    <n v="19120"/>
    <x v="3"/>
    <s v="TEC-PH-10002890"/>
    <s v="Technology"/>
    <s v="Phones"/>
    <x v="1396"/>
    <n v="108.57599999999999"/>
    <n v="4"/>
    <x v="10"/>
    <n v="-25.334399999999999"/>
    <x v="0"/>
    <x v="10"/>
    <x v="0"/>
  </r>
  <r>
    <x v="3201"/>
    <x v="387"/>
    <d v="2016-03-12T00:00:00"/>
    <s v="Standard Class"/>
    <s v="BD-11620"/>
    <s v="Brian DeCherney"/>
    <x v="0"/>
    <x v="0"/>
    <x v="10"/>
    <x v="9"/>
    <n v="19120"/>
    <x v="3"/>
    <s v="OFF-FA-10004968"/>
    <s v="Office Supplies"/>
    <s v="Fasteners"/>
    <x v="1019"/>
    <n v="5.984"/>
    <n v="2"/>
    <x v="2"/>
    <n v="-1.3464"/>
    <x v="0"/>
    <x v="10"/>
    <x v="0"/>
  </r>
  <r>
    <x v="3202"/>
    <x v="731"/>
    <d v="2016-11-05T00:00:00"/>
    <s v="Standard Class"/>
    <s v="HW-14935"/>
    <s v="Helen Wasserman"/>
    <x v="1"/>
    <x v="0"/>
    <x v="251"/>
    <x v="26"/>
    <n v="74133"/>
    <x v="2"/>
    <s v="OFF-SU-10001218"/>
    <s v="Office Supplies"/>
    <s v="Supplies"/>
    <x v="134"/>
    <n v="21.96"/>
    <n v="2"/>
    <x v="0"/>
    <n v="6.1487999999999996"/>
    <x v="23"/>
    <x v="2"/>
    <x v="0"/>
  </r>
  <r>
    <x v="3202"/>
    <x v="731"/>
    <d v="2016-11-05T00:00:00"/>
    <s v="Standard Class"/>
    <s v="HW-14935"/>
    <s v="Helen Wasserman"/>
    <x v="1"/>
    <x v="0"/>
    <x v="251"/>
    <x v="26"/>
    <n v="74133"/>
    <x v="2"/>
    <s v="FUR-CH-10002084"/>
    <s v="Furniture"/>
    <s v="Chairs"/>
    <x v="1249"/>
    <n v="368.97"/>
    <n v="3"/>
    <x v="0"/>
    <n v="81.173400000000001"/>
    <x v="23"/>
    <x v="2"/>
    <x v="0"/>
  </r>
  <r>
    <x v="3202"/>
    <x v="731"/>
    <d v="2016-11-05T00:00:00"/>
    <s v="Standard Class"/>
    <s v="HW-14935"/>
    <s v="Helen Wasserman"/>
    <x v="1"/>
    <x v="0"/>
    <x v="251"/>
    <x v="26"/>
    <n v="74133"/>
    <x v="2"/>
    <s v="OFF-AR-10004269"/>
    <s v="Office Supplies"/>
    <s v="Art"/>
    <x v="1550"/>
    <n v="12.39"/>
    <n v="3"/>
    <x v="0"/>
    <n v="3.4691999999999998"/>
    <x v="23"/>
    <x v="2"/>
    <x v="0"/>
  </r>
  <r>
    <x v="3202"/>
    <x v="731"/>
    <d v="2016-11-05T00:00:00"/>
    <s v="Standard Class"/>
    <s v="HW-14935"/>
    <s v="Helen Wasserman"/>
    <x v="1"/>
    <x v="0"/>
    <x v="251"/>
    <x v="26"/>
    <n v="74133"/>
    <x v="2"/>
    <s v="OFF-ST-10001128"/>
    <s v="Office Supplies"/>
    <s v="Storage"/>
    <x v="1427"/>
    <n v="332.94"/>
    <n v="3"/>
    <x v="0"/>
    <n v="9.9882000000000009"/>
    <x v="23"/>
    <x v="2"/>
    <x v="0"/>
  </r>
  <r>
    <x v="3203"/>
    <x v="711"/>
    <d v="2014-08-01T00:00:00"/>
    <s v="Standard Class"/>
    <s v="JO-15145"/>
    <s v="Jack O'Briant"/>
    <x v="1"/>
    <x v="0"/>
    <x v="446"/>
    <x v="7"/>
    <n v="84020"/>
    <x v="1"/>
    <s v="TEC-AC-10002006"/>
    <s v="Technology"/>
    <s v="Accessories"/>
    <x v="1087"/>
    <n v="111.93"/>
    <n v="7"/>
    <x v="0"/>
    <n v="34.698300000000003"/>
    <x v="20"/>
    <x v="7"/>
    <x v="2"/>
  </r>
  <r>
    <x v="3204"/>
    <x v="1040"/>
    <d v="2015-10-27T00:00:00"/>
    <s v="First Class"/>
    <s v="RD-19660"/>
    <s v="Robert Dilbeck"/>
    <x v="2"/>
    <x v="0"/>
    <x v="182"/>
    <x v="1"/>
    <n v="94601"/>
    <x v="1"/>
    <s v="FUR-CH-10003956"/>
    <s v="Furniture"/>
    <s v="Chairs"/>
    <x v="368"/>
    <n v="454.27199999999999"/>
    <n v="8"/>
    <x v="2"/>
    <n v="-73.819199999999995"/>
    <x v="16"/>
    <x v="2"/>
    <x v="1"/>
  </r>
  <r>
    <x v="3205"/>
    <x v="971"/>
    <d v="2017-08-24T00:00:00"/>
    <s v="Standard Class"/>
    <s v="DO-13645"/>
    <s v="Doug O'Connell"/>
    <x v="0"/>
    <x v="0"/>
    <x v="104"/>
    <x v="31"/>
    <n v="1841"/>
    <x v="3"/>
    <s v="OFF-PA-10000552"/>
    <s v="Office Supplies"/>
    <s v="Paper"/>
    <x v="1541"/>
    <n v="19.440000000000001"/>
    <n v="3"/>
    <x v="0"/>
    <n v="9.3312000000000008"/>
    <x v="12"/>
    <x v="6"/>
    <x v="3"/>
  </r>
  <r>
    <x v="3206"/>
    <x v="454"/>
    <d v="2016-05-27T00:00:00"/>
    <s v="Standard Class"/>
    <s v="CC-12370"/>
    <s v="Christopher Conant"/>
    <x v="0"/>
    <x v="0"/>
    <x v="10"/>
    <x v="9"/>
    <n v="19120"/>
    <x v="3"/>
    <s v="TEC-CO-10004722"/>
    <s v="Technology"/>
    <s v="Copiers"/>
    <x v="1374"/>
    <n v="8399.9760000000006"/>
    <n v="4"/>
    <x v="10"/>
    <n v="1119.9967999999999"/>
    <x v="27"/>
    <x v="5"/>
    <x v="0"/>
  </r>
  <r>
    <x v="3206"/>
    <x v="454"/>
    <d v="2016-05-27T00:00:00"/>
    <s v="Standard Class"/>
    <s v="CC-12370"/>
    <s v="Christopher Conant"/>
    <x v="0"/>
    <x v="0"/>
    <x v="10"/>
    <x v="9"/>
    <n v="19120"/>
    <x v="3"/>
    <s v="OFF-BI-10004308"/>
    <s v="Office Supplies"/>
    <s v="Binders"/>
    <x v="1776"/>
    <n v="6.2939999999999996"/>
    <n v="1"/>
    <x v="6"/>
    <n v="-4.1959999999999997"/>
    <x v="27"/>
    <x v="5"/>
    <x v="0"/>
  </r>
  <r>
    <x v="3206"/>
    <x v="454"/>
    <d v="2016-05-27T00:00:00"/>
    <s v="Standard Class"/>
    <s v="CC-12370"/>
    <s v="Christopher Conant"/>
    <x v="0"/>
    <x v="0"/>
    <x v="10"/>
    <x v="9"/>
    <n v="19120"/>
    <x v="3"/>
    <s v="OFF-PA-10000029"/>
    <s v="Office Supplies"/>
    <s v="Paper"/>
    <x v="811"/>
    <n v="10.368"/>
    <n v="2"/>
    <x v="2"/>
    <n v="3.6288"/>
    <x v="27"/>
    <x v="5"/>
    <x v="0"/>
  </r>
  <r>
    <x v="3206"/>
    <x v="454"/>
    <d v="2016-05-27T00:00:00"/>
    <s v="Standard Class"/>
    <s v="CC-12370"/>
    <s v="Christopher Conant"/>
    <x v="0"/>
    <x v="0"/>
    <x v="10"/>
    <x v="9"/>
    <n v="19120"/>
    <x v="3"/>
    <s v="TEC-PH-10004080"/>
    <s v="Technology"/>
    <s v="Phones"/>
    <x v="1777"/>
    <n v="122.38200000000001"/>
    <n v="3"/>
    <x v="10"/>
    <n v="-24.476400000000002"/>
    <x v="27"/>
    <x v="5"/>
    <x v="0"/>
  </r>
  <r>
    <x v="3207"/>
    <x v="935"/>
    <d v="2014-11-07T00:00:00"/>
    <s v="Standard Class"/>
    <s v="SH-20395"/>
    <s v="Shahid Hopkins"/>
    <x v="0"/>
    <x v="0"/>
    <x v="108"/>
    <x v="3"/>
    <n v="28540"/>
    <x v="0"/>
    <s v="OFF-ST-10001558"/>
    <s v="Office Supplies"/>
    <s v="Storage"/>
    <x v="719"/>
    <n v="25.984000000000002"/>
    <n v="2"/>
    <x v="2"/>
    <n v="-1.6240000000000001"/>
    <x v="21"/>
    <x v="0"/>
    <x v="2"/>
  </r>
  <r>
    <x v="3207"/>
    <x v="935"/>
    <d v="2014-11-07T00:00:00"/>
    <s v="Standard Class"/>
    <s v="SH-20395"/>
    <s v="Shahid Hopkins"/>
    <x v="0"/>
    <x v="0"/>
    <x v="108"/>
    <x v="3"/>
    <n v="28540"/>
    <x v="0"/>
    <s v="FUR-TA-10001768"/>
    <s v="Furniture"/>
    <s v="Tables"/>
    <x v="114"/>
    <n v="945.03599999999994"/>
    <n v="6"/>
    <x v="10"/>
    <n v="-299.26139999999998"/>
    <x v="21"/>
    <x v="0"/>
    <x v="2"/>
  </r>
  <r>
    <x v="3207"/>
    <x v="935"/>
    <d v="2014-11-07T00:00:00"/>
    <s v="Standard Class"/>
    <s v="SH-20395"/>
    <s v="Shahid Hopkins"/>
    <x v="0"/>
    <x v="0"/>
    <x v="108"/>
    <x v="3"/>
    <n v="28540"/>
    <x v="0"/>
    <s v="OFF-BI-10002982"/>
    <s v="Office Supplies"/>
    <s v="Binders"/>
    <x v="1267"/>
    <n v="14.301"/>
    <n v="7"/>
    <x v="6"/>
    <n v="-10.487399999999999"/>
    <x v="21"/>
    <x v="0"/>
    <x v="2"/>
  </r>
  <r>
    <x v="3207"/>
    <x v="935"/>
    <d v="2014-11-07T00:00:00"/>
    <s v="Standard Class"/>
    <s v="SH-20395"/>
    <s v="Shahid Hopkins"/>
    <x v="0"/>
    <x v="0"/>
    <x v="108"/>
    <x v="3"/>
    <n v="28540"/>
    <x v="0"/>
    <s v="FUR-FU-10001468"/>
    <s v="Furniture"/>
    <s v="Furnishings"/>
    <x v="1289"/>
    <n v="410.35199999999998"/>
    <n v="3"/>
    <x v="2"/>
    <n v="-51.293999999999997"/>
    <x v="21"/>
    <x v="0"/>
    <x v="2"/>
  </r>
  <r>
    <x v="3208"/>
    <x v="1110"/>
    <d v="2015-04-04T00:00:00"/>
    <s v="Standard Class"/>
    <s v="FC-14335"/>
    <s v="Fred Chung"/>
    <x v="1"/>
    <x v="0"/>
    <x v="22"/>
    <x v="10"/>
    <n v="60610"/>
    <x v="2"/>
    <s v="OFF-PA-10001838"/>
    <s v="Office Supplies"/>
    <s v="Paper"/>
    <x v="1008"/>
    <n v="23.52"/>
    <n v="5"/>
    <x v="2"/>
    <n v="8.5259999999999998"/>
    <x v="17"/>
    <x v="10"/>
    <x v="1"/>
  </r>
  <r>
    <x v="3208"/>
    <x v="1110"/>
    <d v="2015-04-04T00:00:00"/>
    <s v="Standard Class"/>
    <s v="FC-14335"/>
    <s v="Fred Chung"/>
    <x v="1"/>
    <x v="0"/>
    <x v="22"/>
    <x v="10"/>
    <n v="60610"/>
    <x v="2"/>
    <s v="TEC-PH-10002890"/>
    <s v="Technology"/>
    <s v="Phones"/>
    <x v="1396"/>
    <n v="180.96"/>
    <n v="5"/>
    <x v="2"/>
    <n v="13.571999999999999"/>
    <x v="17"/>
    <x v="10"/>
    <x v="1"/>
  </r>
  <r>
    <x v="3209"/>
    <x v="837"/>
    <d v="2017-05-29T00:00:00"/>
    <s v="First Class"/>
    <s v="JG-15160"/>
    <s v="James Galang"/>
    <x v="0"/>
    <x v="0"/>
    <x v="449"/>
    <x v="45"/>
    <n v="83201"/>
    <x v="1"/>
    <s v="FUR-FU-10004963"/>
    <s v="Furniture"/>
    <s v="Furnishings"/>
    <x v="1443"/>
    <n v="35"/>
    <n v="4"/>
    <x v="0"/>
    <n v="14.7"/>
    <x v="8"/>
    <x v="5"/>
    <x v="3"/>
  </r>
  <r>
    <x v="3209"/>
    <x v="837"/>
    <d v="2017-05-29T00:00:00"/>
    <s v="First Class"/>
    <s v="JG-15160"/>
    <s v="James Galang"/>
    <x v="0"/>
    <x v="0"/>
    <x v="449"/>
    <x v="45"/>
    <n v="83201"/>
    <x v="1"/>
    <s v="OFF-ST-10000025"/>
    <s v="Office Supplies"/>
    <s v="Storage"/>
    <x v="621"/>
    <n v="477.15"/>
    <n v="5"/>
    <x v="0"/>
    <n v="28.629000000000001"/>
    <x v="8"/>
    <x v="5"/>
    <x v="3"/>
  </r>
  <r>
    <x v="3209"/>
    <x v="837"/>
    <d v="2017-05-29T00:00:00"/>
    <s v="First Class"/>
    <s v="JG-15160"/>
    <s v="James Galang"/>
    <x v="0"/>
    <x v="0"/>
    <x v="449"/>
    <x v="45"/>
    <n v="83201"/>
    <x v="1"/>
    <s v="TEC-PH-10004389"/>
    <s v="Technology"/>
    <s v="Phones"/>
    <x v="1431"/>
    <n v="302.37599999999998"/>
    <n v="3"/>
    <x v="2"/>
    <n v="22.6782"/>
    <x v="8"/>
    <x v="5"/>
    <x v="3"/>
  </r>
  <r>
    <x v="3210"/>
    <x v="817"/>
    <d v="2017-12-19T00:00:00"/>
    <s v="Standard Class"/>
    <s v="LC-16885"/>
    <s v="Lena Creighton"/>
    <x v="0"/>
    <x v="0"/>
    <x v="243"/>
    <x v="5"/>
    <n v="75023"/>
    <x v="2"/>
    <s v="FUR-TA-10000577"/>
    <s v="Furniture"/>
    <s v="Tables"/>
    <x v="3"/>
    <n v="974.98800000000006"/>
    <n v="4"/>
    <x v="4"/>
    <n v="-97.498800000000003"/>
    <x v="19"/>
    <x v="4"/>
    <x v="3"/>
  </r>
  <r>
    <x v="3211"/>
    <x v="777"/>
    <d v="2014-10-06T00:00:00"/>
    <s v="First Class"/>
    <s v="CC-12220"/>
    <s v="Chris Cortes"/>
    <x v="0"/>
    <x v="0"/>
    <x v="20"/>
    <x v="15"/>
    <n v="10024"/>
    <x v="3"/>
    <s v="FUR-CH-10003298"/>
    <s v="Furniture"/>
    <s v="Chairs"/>
    <x v="1576"/>
    <n v="589.41"/>
    <n v="5"/>
    <x v="9"/>
    <n v="-6.5490000000000004"/>
    <x v="18"/>
    <x v="2"/>
    <x v="2"/>
  </r>
  <r>
    <x v="3212"/>
    <x v="63"/>
    <d v="2016-10-20T00:00:00"/>
    <s v="Standard Class"/>
    <s v="BW-11110"/>
    <s v="Bart Watters"/>
    <x v="1"/>
    <x v="0"/>
    <x v="20"/>
    <x v="15"/>
    <n v="10024"/>
    <x v="3"/>
    <s v="OFF-AR-10001860"/>
    <s v="Office Supplies"/>
    <s v="Art"/>
    <x v="916"/>
    <n v="34.700000000000003"/>
    <n v="5"/>
    <x v="0"/>
    <n v="12.492000000000001"/>
    <x v="7"/>
    <x v="2"/>
    <x v="0"/>
  </r>
  <r>
    <x v="3212"/>
    <x v="63"/>
    <d v="2016-10-20T00:00:00"/>
    <s v="Standard Class"/>
    <s v="BW-11110"/>
    <s v="Bart Watters"/>
    <x v="1"/>
    <x v="0"/>
    <x v="20"/>
    <x v="15"/>
    <n v="10024"/>
    <x v="3"/>
    <s v="OFF-ST-10003123"/>
    <s v="Office Supplies"/>
    <s v="Storage"/>
    <x v="1277"/>
    <n v="99.87"/>
    <n v="3"/>
    <x v="0"/>
    <n v="23.968800000000002"/>
    <x v="7"/>
    <x v="2"/>
    <x v="0"/>
  </r>
  <r>
    <x v="3212"/>
    <x v="63"/>
    <d v="2016-10-20T00:00:00"/>
    <s v="Standard Class"/>
    <s v="BW-11110"/>
    <s v="Bart Watters"/>
    <x v="1"/>
    <x v="0"/>
    <x v="20"/>
    <x v="15"/>
    <n v="10024"/>
    <x v="3"/>
    <s v="OFF-PA-10001295"/>
    <s v="Office Supplies"/>
    <s v="Paper"/>
    <x v="1220"/>
    <n v="37.94"/>
    <n v="2"/>
    <x v="0"/>
    <n v="18.211200000000002"/>
    <x v="7"/>
    <x v="2"/>
    <x v="0"/>
  </r>
  <r>
    <x v="3212"/>
    <x v="63"/>
    <d v="2016-10-20T00:00:00"/>
    <s v="Standard Class"/>
    <s v="BW-11110"/>
    <s v="Bart Watters"/>
    <x v="1"/>
    <x v="0"/>
    <x v="20"/>
    <x v="15"/>
    <n v="10024"/>
    <x v="3"/>
    <s v="OFF-LA-10000407"/>
    <s v="Office Supplies"/>
    <s v="Labels"/>
    <x v="1495"/>
    <n v="24.9"/>
    <n v="5"/>
    <x v="0"/>
    <n v="11.454000000000001"/>
    <x v="7"/>
    <x v="2"/>
    <x v="0"/>
  </r>
  <r>
    <x v="3212"/>
    <x v="63"/>
    <d v="2016-10-20T00:00:00"/>
    <s v="Standard Class"/>
    <s v="BW-11110"/>
    <s v="Bart Watters"/>
    <x v="1"/>
    <x v="0"/>
    <x v="20"/>
    <x v="15"/>
    <n v="10024"/>
    <x v="3"/>
    <s v="FUR-FU-10003535"/>
    <s v="Furniture"/>
    <s v="Furnishings"/>
    <x v="897"/>
    <n v="82.26"/>
    <n v="3"/>
    <x v="0"/>
    <n v="33.726599999999998"/>
    <x v="7"/>
    <x v="2"/>
    <x v="0"/>
  </r>
  <r>
    <x v="3213"/>
    <x v="616"/>
    <d v="2015-03-10T00:00:00"/>
    <s v="Standard Class"/>
    <s v="JJ-15445"/>
    <s v="Jennifer Jackson"/>
    <x v="0"/>
    <x v="0"/>
    <x v="22"/>
    <x v="10"/>
    <n v="60623"/>
    <x v="2"/>
    <s v="OFF-FA-10000611"/>
    <s v="Office Supplies"/>
    <s v="Fasteners"/>
    <x v="1074"/>
    <n v="7.1040000000000001"/>
    <n v="6"/>
    <x v="2"/>
    <n v="2.4864000000000002"/>
    <x v="5"/>
    <x v="10"/>
    <x v="1"/>
  </r>
  <r>
    <x v="3214"/>
    <x v="168"/>
    <d v="2017-03-06T00:00:00"/>
    <s v="Second Class"/>
    <s v="TT-21460"/>
    <s v="Tonja Turnell"/>
    <x v="2"/>
    <x v="0"/>
    <x v="12"/>
    <x v="5"/>
    <n v="77095"/>
    <x v="2"/>
    <s v="FUR-FU-10004848"/>
    <s v="Furniture"/>
    <s v="Furnishings"/>
    <x v="28"/>
    <n v="103.5"/>
    <n v="5"/>
    <x v="7"/>
    <n v="-77.625"/>
    <x v="18"/>
    <x v="10"/>
    <x v="3"/>
  </r>
  <r>
    <x v="3214"/>
    <x v="168"/>
    <d v="2017-03-06T00:00:00"/>
    <s v="Second Class"/>
    <s v="TT-21460"/>
    <s v="Tonja Turnell"/>
    <x v="2"/>
    <x v="0"/>
    <x v="12"/>
    <x v="5"/>
    <n v="77095"/>
    <x v="2"/>
    <s v="OFF-LA-10002381"/>
    <s v="Office Supplies"/>
    <s v="Labels"/>
    <x v="1088"/>
    <n v="2.464"/>
    <n v="1"/>
    <x v="2"/>
    <n v="0.86240000000000006"/>
    <x v="18"/>
    <x v="10"/>
    <x v="3"/>
  </r>
  <r>
    <x v="3214"/>
    <x v="168"/>
    <d v="2017-03-06T00:00:00"/>
    <s v="Second Class"/>
    <s v="TT-21460"/>
    <s v="Tonja Turnell"/>
    <x v="2"/>
    <x v="0"/>
    <x v="12"/>
    <x v="5"/>
    <n v="77095"/>
    <x v="2"/>
    <s v="OFF-ST-10000918"/>
    <s v="Office Supplies"/>
    <s v="Storage"/>
    <x v="377"/>
    <n v="8.7200000000000006"/>
    <n v="1"/>
    <x v="2"/>
    <n v="0.65400000000000003"/>
    <x v="18"/>
    <x v="10"/>
    <x v="3"/>
  </r>
  <r>
    <x v="3215"/>
    <x v="12"/>
    <d v="2015-09-29T00:00:00"/>
    <s v="Standard Class"/>
    <s v="EH-13990"/>
    <s v="Erica Hackney"/>
    <x v="0"/>
    <x v="0"/>
    <x v="255"/>
    <x v="29"/>
    <n v="6450"/>
    <x v="3"/>
    <s v="OFF-BI-10000822"/>
    <s v="Office Supplies"/>
    <s v="Binders"/>
    <x v="967"/>
    <n v="10.76"/>
    <n v="2"/>
    <x v="0"/>
    <n v="5.1647999999999996"/>
    <x v="10"/>
    <x v="8"/>
    <x v="1"/>
  </r>
  <r>
    <x v="3215"/>
    <x v="12"/>
    <d v="2015-09-29T00:00:00"/>
    <s v="Standard Class"/>
    <s v="EH-13990"/>
    <s v="Erica Hackney"/>
    <x v="0"/>
    <x v="0"/>
    <x v="255"/>
    <x v="29"/>
    <n v="6450"/>
    <x v="3"/>
    <s v="OFF-PA-10002222"/>
    <s v="Office Supplies"/>
    <s v="Paper"/>
    <x v="394"/>
    <n v="45.68"/>
    <n v="2"/>
    <x v="0"/>
    <n v="21.012799999999999"/>
    <x v="10"/>
    <x v="8"/>
    <x v="1"/>
  </r>
  <r>
    <x v="3215"/>
    <x v="12"/>
    <d v="2015-09-29T00:00:00"/>
    <s v="Standard Class"/>
    <s v="EH-13990"/>
    <s v="Erica Hackney"/>
    <x v="0"/>
    <x v="0"/>
    <x v="255"/>
    <x v="29"/>
    <n v="6450"/>
    <x v="3"/>
    <s v="OFF-AR-10004930"/>
    <s v="Office Supplies"/>
    <s v="Art"/>
    <x v="87"/>
    <n v="6.7"/>
    <n v="1"/>
    <x v="0"/>
    <n v="2.2109999999999999"/>
    <x v="10"/>
    <x v="8"/>
    <x v="1"/>
  </r>
  <r>
    <x v="3216"/>
    <x v="546"/>
    <d v="2015-12-23T00:00:00"/>
    <s v="Second Class"/>
    <s v="PR-18880"/>
    <s v="Patrick Ryan"/>
    <x v="0"/>
    <x v="0"/>
    <x v="477"/>
    <x v="10"/>
    <n v="60025"/>
    <x v="2"/>
    <s v="TEC-PH-10001750"/>
    <s v="Technology"/>
    <s v="Phones"/>
    <x v="977"/>
    <n v="158.376"/>
    <n v="3"/>
    <x v="2"/>
    <n v="13.857900000000001"/>
    <x v="12"/>
    <x v="4"/>
    <x v="1"/>
  </r>
  <r>
    <x v="3217"/>
    <x v="1049"/>
    <d v="2015-10-13T00:00:00"/>
    <s v="Standard Class"/>
    <s v="BT-11680"/>
    <s v="Brian Thompson"/>
    <x v="0"/>
    <x v="0"/>
    <x v="12"/>
    <x v="5"/>
    <n v="77036"/>
    <x v="2"/>
    <s v="OFF-AR-10000657"/>
    <s v="Office Supplies"/>
    <s v="Art"/>
    <x v="1527"/>
    <n v="3.44"/>
    <n v="2"/>
    <x v="2"/>
    <n v="0.55900000000000005"/>
    <x v="0"/>
    <x v="2"/>
    <x v="1"/>
  </r>
  <r>
    <x v="3218"/>
    <x v="689"/>
    <d v="2017-08-03T00:00:00"/>
    <s v="First Class"/>
    <s v="EC-14050"/>
    <s v="Erin Creighton"/>
    <x v="0"/>
    <x v="0"/>
    <x v="8"/>
    <x v="1"/>
    <n v="94110"/>
    <x v="1"/>
    <s v="OFF-ST-10003442"/>
    <s v="Office Supplies"/>
    <s v="Storage"/>
    <x v="86"/>
    <n v="56.56"/>
    <n v="2"/>
    <x v="0"/>
    <n v="15.2712"/>
    <x v="23"/>
    <x v="7"/>
    <x v="3"/>
  </r>
  <r>
    <x v="3218"/>
    <x v="689"/>
    <d v="2017-08-03T00:00:00"/>
    <s v="First Class"/>
    <s v="EC-14050"/>
    <s v="Erin Creighton"/>
    <x v="0"/>
    <x v="0"/>
    <x v="8"/>
    <x v="1"/>
    <n v="94110"/>
    <x v="1"/>
    <s v="FUR-FU-10003142"/>
    <s v="Furniture"/>
    <s v="Furnishings"/>
    <x v="1210"/>
    <n v="36.96"/>
    <n v="7"/>
    <x v="0"/>
    <n v="11.457599999999999"/>
    <x v="23"/>
    <x v="7"/>
    <x v="3"/>
  </r>
  <r>
    <x v="3219"/>
    <x v="79"/>
    <d v="2014-08-11T00:00:00"/>
    <s v="Standard Class"/>
    <s v="SP-20650"/>
    <s v="Stephanie Phelps"/>
    <x v="1"/>
    <x v="0"/>
    <x v="20"/>
    <x v="15"/>
    <n v="10009"/>
    <x v="3"/>
    <s v="TEC-PH-10002468"/>
    <s v="Technology"/>
    <s v="Phones"/>
    <x v="1219"/>
    <n v="135.99"/>
    <n v="1"/>
    <x v="0"/>
    <n v="36.717300000000002"/>
    <x v="5"/>
    <x v="6"/>
    <x v="2"/>
  </r>
  <r>
    <x v="3219"/>
    <x v="79"/>
    <d v="2014-08-11T00:00:00"/>
    <s v="Standard Class"/>
    <s v="SP-20650"/>
    <s v="Stephanie Phelps"/>
    <x v="1"/>
    <x v="0"/>
    <x v="20"/>
    <x v="15"/>
    <n v="10009"/>
    <x v="3"/>
    <s v="OFF-AR-10004165"/>
    <s v="Office Supplies"/>
    <s v="Art"/>
    <x v="1597"/>
    <n v="15.96"/>
    <n v="7"/>
    <x v="0"/>
    <n v="7.0224000000000002"/>
    <x v="5"/>
    <x v="6"/>
    <x v="2"/>
  </r>
  <r>
    <x v="3220"/>
    <x v="304"/>
    <d v="2017-05-17T00:00:00"/>
    <s v="First Class"/>
    <s v="AJ-10780"/>
    <s v="Anthony Jacobs"/>
    <x v="1"/>
    <x v="0"/>
    <x v="248"/>
    <x v="39"/>
    <n v="21215"/>
    <x v="3"/>
    <s v="OFF-AR-10001919"/>
    <s v="Office Supplies"/>
    <s v="Art"/>
    <x v="862"/>
    <n v="3.76"/>
    <n v="2"/>
    <x v="0"/>
    <n v="1.0904"/>
    <x v="19"/>
    <x v="5"/>
    <x v="3"/>
  </r>
  <r>
    <x v="3220"/>
    <x v="304"/>
    <d v="2017-05-17T00:00:00"/>
    <s v="First Class"/>
    <s v="AJ-10780"/>
    <s v="Anthony Jacobs"/>
    <x v="1"/>
    <x v="0"/>
    <x v="248"/>
    <x v="39"/>
    <n v="21215"/>
    <x v="3"/>
    <s v="OFF-AR-10003045"/>
    <s v="Office Supplies"/>
    <s v="Art"/>
    <x v="425"/>
    <n v="14.7"/>
    <n v="5"/>
    <x v="0"/>
    <n v="6.6150000000000002"/>
    <x v="19"/>
    <x v="5"/>
    <x v="3"/>
  </r>
  <r>
    <x v="3220"/>
    <x v="304"/>
    <d v="2017-05-17T00:00:00"/>
    <s v="First Class"/>
    <s v="AJ-10780"/>
    <s v="Anthony Jacobs"/>
    <x v="1"/>
    <x v="0"/>
    <x v="248"/>
    <x v="39"/>
    <n v="21215"/>
    <x v="3"/>
    <s v="OFF-AR-10003338"/>
    <s v="Office Supplies"/>
    <s v="Art"/>
    <x v="1439"/>
    <n v="37.200000000000003"/>
    <n v="5"/>
    <x v="0"/>
    <n v="9.3000000000000007"/>
    <x v="19"/>
    <x v="5"/>
    <x v="3"/>
  </r>
  <r>
    <x v="3220"/>
    <x v="304"/>
    <d v="2017-05-17T00:00:00"/>
    <s v="First Class"/>
    <s v="AJ-10780"/>
    <s v="Anthony Jacobs"/>
    <x v="1"/>
    <x v="0"/>
    <x v="248"/>
    <x v="39"/>
    <n v="21215"/>
    <x v="3"/>
    <s v="TEC-AC-10003280"/>
    <s v="Technology"/>
    <s v="Accessories"/>
    <x v="1037"/>
    <n v="89.97"/>
    <n v="3"/>
    <x v="0"/>
    <n v="18.893699999999999"/>
    <x v="19"/>
    <x v="5"/>
    <x v="3"/>
  </r>
  <r>
    <x v="3220"/>
    <x v="304"/>
    <d v="2017-05-17T00:00:00"/>
    <s v="First Class"/>
    <s v="AJ-10780"/>
    <s v="Anthony Jacobs"/>
    <x v="1"/>
    <x v="0"/>
    <x v="248"/>
    <x v="39"/>
    <n v="21215"/>
    <x v="3"/>
    <s v="FUR-CH-10003298"/>
    <s v="Furniture"/>
    <s v="Chairs"/>
    <x v="1576"/>
    <n v="261.95999999999998"/>
    <n v="2"/>
    <x v="0"/>
    <n v="23.5764"/>
    <x v="19"/>
    <x v="5"/>
    <x v="3"/>
  </r>
  <r>
    <x v="3220"/>
    <x v="304"/>
    <d v="2017-05-17T00:00:00"/>
    <s v="First Class"/>
    <s v="AJ-10780"/>
    <s v="Anthony Jacobs"/>
    <x v="1"/>
    <x v="0"/>
    <x v="248"/>
    <x v="39"/>
    <n v="21215"/>
    <x v="3"/>
    <s v="OFF-LA-10004544"/>
    <s v="Office Supplies"/>
    <s v="Labels"/>
    <x v="199"/>
    <n v="74"/>
    <n v="5"/>
    <x v="0"/>
    <n v="37"/>
    <x v="19"/>
    <x v="5"/>
    <x v="3"/>
  </r>
  <r>
    <x v="3221"/>
    <x v="897"/>
    <d v="2016-09-28T00:00:00"/>
    <s v="Standard Class"/>
    <s v="AS-10630"/>
    <s v="Ann Steele"/>
    <x v="2"/>
    <x v="0"/>
    <x v="103"/>
    <x v="0"/>
    <n v="40214"/>
    <x v="0"/>
    <s v="FUR-FU-10004586"/>
    <s v="Furniture"/>
    <s v="Furnishings"/>
    <x v="1482"/>
    <n v="13.28"/>
    <n v="2"/>
    <x v="0"/>
    <n v="6.3743999999999996"/>
    <x v="6"/>
    <x v="8"/>
    <x v="0"/>
  </r>
  <r>
    <x v="3222"/>
    <x v="50"/>
    <d v="2015-11-17T00:00:00"/>
    <s v="Standard Class"/>
    <s v="AA-10375"/>
    <s v="Allen Armold"/>
    <x v="0"/>
    <x v="0"/>
    <x v="465"/>
    <x v="18"/>
    <n v="37087"/>
    <x v="0"/>
    <s v="OFF-ST-10003572"/>
    <s v="Office Supplies"/>
    <s v="Storage"/>
    <x v="1744"/>
    <n v="84.96"/>
    <n v="6"/>
    <x v="2"/>
    <n v="6.3719999999999999"/>
    <x v="7"/>
    <x v="0"/>
    <x v="1"/>
  </r>
  <r>
    <x v="3223"/>
    <x v="1053"/>
    <d v="2017-05-25T00:00:00"/>
    <s v="Second Class"/>
    <s v="EH-13945"/>
    <s v="Eric Hoffmann"/>
    <x v="0"/>
    <x v="0"/>
    <x v="1"/>
    <x v="1"/>
    <n v="90008"/>
    <x v="1"/>
    <s v="TEC-AC-10002331"/>
    <s v="Technology"/>
    <s v="Accessories"/>
    <x v="1591"/>
    <n v="68.459999999999994"/>
    <n v="7"/>
    <x v="0"/>
    <n v="25.330200000000001"/>
    <x v="6"/>
    <x v="5"/>
    <x v="3"/>
  </r>
  <r>
    <x v="3224"/>
    <x v="499"/>
    <d v="2016-12-08T00:00:00"/>
    <s v="Standard Class"/>
    <s v="DB-13270"/>
    <s v="Deborah Brumfield"/>
    <x v="2"/>
    <x v="0"/>
    <x v="205"/>
    <x v="34"/>
    <n v="2908"/>
    <x v="3"/>
    <s v="OFF-ST-10000142"/>
    <s v="Office Supplies"/>
    <s v="Storage"/>
    <x v="404"/>
    <n v="2079.4"/>
    <n v="5"/>
    <x v="0"/>
    <n v="582.23199999999997"/>
    <x v="28"/>
    <x v="4"/>
    <x v="0"/>
  </r>
  <r>
    <x v="3224"/>
    <x v="499"/>
    <d v="2016-12-08T00:00:00"/>
    <s v="Standard Class"/>
    <s v="DB-13270"/>
    <s v="Deborah Brumfield"/>
    <x v="2"/>
    <x v="0"/>
    <x v="205"/>
    <x v="34"/>
    <n v="2908"/>
    <x v="3"/>
    <s v="TEC-PH-10000441"/>
    <s v="Technology"/>
    <s v="Phones"/>
    <x v="1055"/>
    <n v="629.95000000000005"/>
    <n v="5"/>
    <x v="0"/>
    <n v="176.386"/>
    <x v="28"/>
    <x v="4"/>
    <x v="0"/>
  </r>
  <r>
    <x v="3224"/>
    <x v="499"/>
    <d v="2016-12-08T00:00:00"/>
    <s v="Standard Class"/>
    <s v="DB-13270"/>
    <s v="Deborah Brumfield"/>
    <x v="2"/>
    <x v="0"/>
    <x v="205"/>
    <x v="34"/>
    <n v="2908"/>
    <x v="3"/>
    <s v="FUR-FU-10004864"/>
    <s v="Furniture"/>
    <s v="Furnishings"/>
    <x v="1719"/>
    <n v="72.42"/>
    <n v="6"/>
    <x v="0"/>
    <n v="23.898599999999998"/>
    <x v="28"/>
    <x v="4"/>
    <x v="0"/>
  </r>
  <r>
    <x v="3225"/>
    <x v="1111"/>
    <d v="2015-09-02T00:00:00"/>
    <s v="Standard Class"/>
    <s v="CC-12100"/>
    <s v="Chad Cunningham"/>
    <x v="2"/>
    <x v="0"/>
    <x v="66"/>
    <x v="12"/>
    <n v="48234"/>
    <x v="2"/>
    <s v="TEC-PH-10001750"/>
    <s v="Technology"/>
    <s v="Phones"/>
    <x v="977"/>
    <n v="131.97999999999999"/>
    <n v="2"/>
    <x v="0"/>
    <n v="35.634599999999999"/>
    <x v="25"/>
    <x v="6"/>
    <x v="1"/>
  </r>
  <r>
    <x v="3225"/>
    <x v="1111"/>
    <d v="2015-09-02T00:00:00"/>
    <s v="Standard Class"/>
    <s v="CC-12100"/>
    <s v="Chad Cunningham"/>
    <x v="2"/>
    <x v="0"/>
    <x v="66"/>
    <x v="12"/>
    <n v="48234"/>
    <x v="2"/>
    <s v="TEC-AC-10004510"/>
    <s v="Technology"/>
    <s v="Accessories"/>
    <x v="953"/>
    <n v="114.52"/>
    <n v="7"/>
    <x v="0"/>
    <n v="11.452"/>
    <x v="25"/>
    <x v="6"/>
    <x v="1"/>
  </r>
  <r>
    <x v="3226"/>
    <x v="571"/>
    <d v="2014-06-10T00:00:00"/>
    <s v="Standard Class"/>
    <s v="VT-21700"/>
    <s v="Valerie Takahito"/>
    <x v="2"/>
    <x v="0"/>
    <x v="12"/>
    <x v="5"/>
    <n v="77070"/>
    <x v="2"/>
    <s v="OFF-LA-10001074"/>
    <s v="Office Supplies"/>
    <s v="Labels"/>
    <x v="300"/>
    <n v="100.24"/>
    <n v="10"/>
    <x v="2"/>
    <n v="33.831000000000003"/>
    <x v="24"/>
    <x v="1"/>
    <x v="2"/>
  </r>
  <r>
    <x v="3227"/>
    <x v="196"/>
    <d v="2016-03-20T00:00:00"/>
    <s v="Second Class"/>
    <s v="DB-13060"/>
    <s v="Dave Brooks"/>
    <x v="0"/>
    <x v="0"/>
    <x v="29"/>
    <x v="18"/>
    <n v="38401"/>
    <x v="0"/>
    <s v="OFF-AP-10003590"/>
    <s v="Office Supplies"/>
    <s v="Appliances"/>
    <x v="956"/>
    <n v="871.8"/>
    <n v="3"/>
    <x v="2"/>
    <n v="87.18"/>
    <x v="15"/>
    <x v="10"/>
    <x v="0"/>
  </r>
  <r>
    <x v="3228"/>
    <x v="1112"/>
    <d v="2014-01-15T00:00:00"/>
    <s v="First Class"/>
    <s v="BS-11590"/>
    <s v="Brendan Sweed"/>
    <x v="1"/>
    <x v="0"/>
    <x v="10"/>
    <x v="9"/>
    <n v="19140"/>
    <x v="3"/>
    <s v="FUR-BO-10003433"/>
    <s v="Furniture"/>
    <s v="Bookcases"/>
    <x v="920"/>
    <n v="61.96"/>
    <n v="4"/>
    <x v="5"/>
    <n v="-53.285600000000002"/>
    <x v="19"/>
    <x v="9"/>
    <x v="2"/>
  </r>
  <r>
    <x v="3229"/>
    <x v="95"/>
    <d v="2017-06-10T00:00:00"/>
    <s v="Standard Class"/>
    <s v="NR-18550"/>
    <s v="Nick Radford"/>
    <x v="0"/>
    <x v="0"/>
    <x v="95"/>
    <x v="2"/>
    <n v="33024"/>
    <x v="0"/>
    <s v="OFF-BI-10002432"/>
    <s v="Office Supplies"/>
    <s v="Binders"/>
    <x v="875"/>
    <n v="4.5540000000000003"/>
    <n v="3"/>
    <x v="6"/>
    <n v="-3.4914000000000001"/>
    <x v="21"/>
    <x v="1"/>
    <x v="3"/>
  </r>
  <r>
    <x v="3229"/>
    <x v="95"/>
    <d v="2017-06-10T00:00:00"/>
    <s v="Standard Class"/>
    <s v="NR-18550"/>
    <s v="Nick Radford"/>
    <x v="0"/>
    <x v="0"/>
    <x v="95"/>
    <x v="2"/>
    <n v="33024"/>
    <x v="0"/>
    <s v="OFF-AP-10003622"/>
    <s v="Office Supplies"/>
    <s v="Appliances"/>
    <x v="190"/>
    <n v="5.2"/>
    <n v="2"/>
    <x v="2"/>
    <n v="0.58499999999999996"/>
    <x v="21"/>
    <x v="1"/>
    <x v="3"/>
  </r>
  <r>
    <x v="3229"/>
    <x v="95"/>
    <d v="2017-06-10T00:00:00"/>
    <s v="Standard Class"/>
    <s v="NR-18550"/>
    <s v="Nick Radford"/>
    <x v="0"/>
    <x v="0"/>
    <x v="95"/>
    <x v="2"/>
    <n v="33024"/>
    <x v="0"/>
    <s v="TEC-AC-10003832"/>
    <s v="Technology"/>
    <s v="Accessories"/>
    <x v="218"/>
    <n v="205.99199999999999"/>
    <n v="1"/>
    <x v="2"/>
    <n v="-2.5749"/>
    <x v="21"/>
    <x v="1"/>
    <x v="3"/>
  </r>
  <r>
    <x v="3229"/>
    <x v="95"/>
    <d v="2017-06-10T00:00:00"/>
    <s v="Standard Class"/>
    <s v="NR-18550"/>
    <s v="Nick Radford"/>
    <x v="0"/>
    <x v="0"/>
    <x v="95"/>
    <x v="2"/>
    <n v="33024"/>
    <x v="0"/>
    <s v="OFF-PA-10000809"/>
    <s v="Office Supplies"/>
    <s v="Paper"/>
    <x v="1133"/>
    <n v="15.552"/>
    <n v="3"/>
    <x v="2"/>
    <n v="5.4432"/>
    <x v="21"/>
    <x v="1"/>
    <x v="3"/>
  </r>
  <r>
    <x v="3229"/>
    <x v="95"/>
    <d v="2017-06-10T00:00:00"/>
    <s v="Standard Class"/>
    <s v="NR-18550"/>
    <s v="Nick Radford"/>
    <x v="0"/>
    <x v="0"/>
    <x v="95"/>
    <x v="2"/>
    <n v="33024"/>
    <x v="0"/>
    <s v="TEC-PH-10000441"/>
    <s v="Technology"/>
    <s v="Phones"/>
    <x v="1055"/>
    <n v="503.96"/>
    <n v="5"/>
    <x v="2"/>
    <n v="50.396000000000001"/>
    <x v="21"/>
    <x v="1"/>
    <x v="3"/>
  </r>
  <r>
    <x v="3229"/>
    <x v="95"/>
    <d v="2017-06-10T00:00:00"/>
    <s v="Standard Class"/>
    <s v="NR-18550"/>
    <s v="Nick Radford"/>
    <x v="0"/>
    <x v="0"/>
    <x v="95"/>
    <x v="2"/>
    <n v="33024"/>
    <x v="0"/>
    <s v="OFF-AP-10002287"/>
    <s v="Office Supplies"/>
    <s v="Appliances"/>
    <x v="1283"/>
    <n v="24.472000000000001"/>
    <n v="7"/>
    <x v="2"/>
    <n v="1.8353999999999999"/>
    <x v="21"/>
    <x v="1"/>
    <x v="3"/>
  </r>
  <r>
    <x v="3229"/>
    <x v="95"/>
    <d v="2017-06-10T00:00:00"/>
    <s v="Standard Class"/>
    <s v="NR-18550"/>
    <s v="Nick Radford"/>
    <x v="0"/>
    <x v="0"/>
    <x v="95"/>
    <x v="2"/>
    <n v="33024"/>
    <x v="0"/>
    <s v="FUR-BO-10002824"/>
    <s v="Furniture"/>
    <s v="Bookcases"/>
    <x v="415"/>
    <n v="241.56800000000001"/>
    <n v="2"/>
    <x v="2"/>
    <n v="0"/>
    <x v="21"/>
    <x v="1"/>
    <x v="3"/>
  </r>
  <r>
    <x v="3229"/>
    <x v="95"/>
    <d v="2017-06-10T00:00:00"/>
    <s v="Standard Class"/>
    <s v="NR-18550"/>
    <s v="Nick Radford"/>
    <x v="0"/>
    <x v="0"/>
    <x v="95"/>
    <x v="2"/>
    <n v="33024"/>
    <x v="0"/>
    <s v="TEC-AC-10002942"/>
    <s v="Technology"/>
    <s v="Accessories"/>
    <x v="1606"/>
    <n v="110.4"/>
    <n v="2"/>
    <x v="2"/>
    <n v="-4.1399999999999997"/>
    <x v="21"/>
    <x v="1"/>
    <x v="3"/>
  </r>
  <r>
    <x v="3230"/>
    <x v="95"/>
    <d v="2017-06-09T00:00:00"/>
    <s v="Standard Class"/>
    <s v="KN-16390"/>
    <s v="Katherine Nockton"/>
    <x v="1"/>
    <x v="0"/>
    <x v="20"/>
    <x v="15"/>
    <n v="10011"/>
    <x v="3"/>
    <s v="FUR-TA-10001932"/>
    <s v="Furniture"/>
    <s v="Tables"/>
    <x v="848"/>
    <n v="384.76799999999997"/>
    <n v="2"/>
    <x v="10"/>
    <n v="-115.43040000000001"/>
    <x v="21"/>
    <x v="1"/>
    <x v="3"/>
  </r>
  <r>
    <x v="3230"/>
    <x v="95"/>
    <d v="2017-06-09T00:00:00"/>
    <s v="Standard Class"/>
    <s v="KN-16390"/>
    <s v="Katherine Nockton"/>
    <x v="1"/>
    <x v="0"/>
    <x v="20"/>
    <x v="15"/>
    <n v="10011"/>
    <x v="3"/>
    <s v="TEC-MA-10003173"/>
    <s v="Technology"/>
    <s v="Machines"/>
    <x v="1715"/>
    <n v="78.66"/>
    <n v="6"/>
    <x v="0"/>
    <n v="36.183599999999998"/>
    <x v="21"/>
    <x v="1"/>
    <x v="3"/>
  </r>
  <r>
    <x v="3230"/>
    <x v="95"/>
    <d v="2017-06-09T00:00:00"/>
    <s v="Standard Class"/>
    <s v="KN-16390"/>
    <s v="Katherine Nockton"/>
    <x v="1"/>
    <x v="0"/>
    <x v="20"/>
    <x v="15"/>
    <n v="10011"/>
    <x v="3"/>
    <s v="OFF-PA-10004156"/>
    <s v="Office Supplies"/>
    <s v="Paper"/>
    <x v="750"/>
    <n v="45.36"/>
    <n v="4"/>
    <x v="0"/>
    <n v="22.226400000000002"/>
    <x v="21"/>
    <x v="1"/>
    <x v="3"/>
  </r>
  <r>
    <x v="3231"/>
    <x v="1113"/>
    <d v="2015-03-26T00:00:00"/>
    <s v="Standard Class"/>
    <s v="JW-16075"/>
    <s v="Julia West"/>
    <x v="0"/>
    <x v="0"/>
    <x v="108"/>
    <x v="3"/>
    <n v="28540"/>
    <x v="0"/>
    <s v="OFF-AP-10002945"/>
    <s v="Office Supplies"/>
    <s v="Appliances"/>
    <x v="228"/>
    <n v="962.08"/>
    <n v="4"/>
    <x v="2"/>
    <n v="156.33799999999999"/>
    <x v="30"/>
    <x v="10"/>
    <x v="1"/>
  </r>
  <r>
    <x v="3231"/>
    <x v="1113"/>
    <d v="2015-03-26T00:00:00"/>
    <s v="Standard Class"/>
    <s v="JW-16075"/>
    <s v="Julia West"/>
    <x v="0"/>
    <x v="0"/>
    <x v="108"/>
    <x v="3"/>
    <n v="28540"/>
    <x v="0"/>
    <s v="OFF-BI-10000948"/>
    <s v="Office Supplies"/>
    <s v="Binders"/>
    <x v="1382"/>
    <n v="12.843"/>
    <n v="3"/>
    <x v="6"/>
    <n v="-9.8462999999999994"/>
    <x v="30"/>
    <x v="10"/>
    <x v="1"/>
  </r>
  <r>
    <x v="3231"/>
    <x v="1113"/>
    <d v="2015-03-26T00:00:00"/>
    <s v="Standard Class"/>
    <s v="JW-16075"/>
    <s v="Julia West"/>
    <x v="0"/>
    <x v="0"/>
    <x v="108"/>
    <x v="3"/>
    <n v="28540"/>
    <x v="0"/>
    <s v="OFF-PA-10002254"/>
    <s v="Office Supplies"/>
    <s v="Paper"/>
    <x v="146"/>
    <n v="295.45600000000002"/>
    <n v="14"/>
    <x v="2"/>
    <n v="96.023200000000003"/>
    <x v="30"/>
    <x v="10"/>
    <x v="1"/>
  </r>
  <r>
    <x v="3232"/>
    <x v="20"/>
    <d v="2017-09-24T00:00:00"/>
    <s v="Standard Class"/>
    <s v="JM-15535"/>
    <s v="Jessica Myrick"/>
    <x v="0"/>
    <x v="0"/>
    <x v="20"/>
    <x v="15"/>
    <n v="10011"/>
    <x v="3"/>
    <s v="OFF-PA-10004782"/>
    <s v="Office Supplies"/>
    <s v="Paper"/>
    <x v="1422"/>
    <n v="32.4"/>
    <n v="5"/>
    <x v="0"/>
    <n v="15.552"/>
    <x v="12"/>
    <x v="8"/>
    <x v="3"/>
  </r>
  <r>
    <x v="3233"/>
    <x v="1114"/>
    <d v="2014-09-19T00:00:00"/>
    <s v="Standard Class"/>
    <s v="MF-18250"/>
    <s v="Monica Federle"/>
    <x v="1"/>
    <x v="0"/>
    <x v="10"/>
    <x v="9"/>
    <n v="19120"/>
    <x v="3"/>
    <s v="FUR-FU-10000222"/>
    <s v="Furniture"/>
    <s v="Furnishings"/>
    <x v="596"/>
    <n v="103.93600000000001"/>
    <n v="4"/>
    <x v="2"/>
    <n v="16.889600000000002"/>
    <x v="4"/>
    <x v="8"/>
    <x v="2"/>
  </r>
  <r>
    <x v="3234"/>
    <x v="73"/>
    <d v="2016-11-25T00:00:00"/>
    <s v="Standard Class"/>
    <s v="FA-14230"/>
    <s v="Frank Atkinson"/>
    <x v="1"/>
    <x v="0"/>
    <x v="333"/>
    <x v="2"/>
    <n v="32839"/>
    <x v="0"/>
    <s v="FUR-BO-10004695"/>
    <s v="Furniture"/>
    <s v="Bookcases"/>
    <x v="200"/>
    <n v="289.56799999999998"/>
    <n v="2"/>
    <x v="2"/>
    <n v="10.8588"/>
    <x v="14"/>
    <x v="0"/>
    <x v="0"/>
  </r>
  <r>
    <x v="3234"/>
    <x v="73"/>
    <d v="2016-11-25T00:00:00"/>
    <s v="Standard Class"/>
    <s v="FA-14230"/>
    <s v="Frank Atkinson"/>
    <x v="1"/>
    <x v="0"/>
    <x v="333"/>
    <x v="2"/>
    <n v="32839"/>
    <x v="0"/>
    <s v="OFF-ST-10003327"/>
    <s v="Office Supplies"/>
    <s v="Storage"/>
    <x v="337"/>
    <n v="39.72"/>
    <n v="5"/>
    <x v="2"/>
    <n v="4.4684999999999997"/>
    <x v="14"/>
    <x v="0"/>
    <x v="0"/>
  </r>
  <r>
    <x v="3234"/>
    <x v="73"/>
    <d v="2016-11-25T00:00:00"/>
    <s v="Standard Class"/>
    <s v="FA-14230"/>
    <s v="Frank Atkinson"/>
    <x v="1"/>
    <x v="0"/>
    <x v="333"/>
    <x v="2"/>
    <n v="32839"/>
    <x v="0"/>
    <s v="TEC-PH-10003357"/>
    <s v="Technology"/>
    <s v="Phones"/>
    <x v="1071"/>
    <n v="244.768"/>
    <n v="4"/>
    <x v="2"/>
    <n v="24.476800000000001"/>
    <x v="14"/>
    <x v="0"/>
    <x v="0"/>
  </r>
  <r>
    <x v="3235"/>
    <x v="960"/>
    <d v="2017-11-01T00:00:00"/>
    <s v="Second Class"/>
    <s v="KH-16510"/>
    <s v="Keith Herrera"/>
    <x v="0"/>
    <x v="0"/>
    <x v="12"/>
    <x v="5"/>
    <n v="77095"/>
    <x v="2"/>
    <s v="TEC-AC-10002167"/>
    <s v="Technology"/>
    <s v="Accessories"/>
    <x v="46"/>
    <n v="24"/>
    <n v="2"/>
    <x v="2"/>
    <n v="-2.7"/>
    <x v="22"/>
    <x v="2"/>
    <x v="3"/>
  </r>
  <r>
    <x v="3235"/>
    <x v="960"/>
    <d v="2017-11-01T00:00:00"/>
    <s v="Second Class"/>
    <s v="KH-16510"/>
    <s v="Keith Herrera"/>
    <x v="0"/>
    <x v="0"/>
    <x v="12"/>
    <x v="5"/>
    <n v="77095"/>
    <x v="2"/>
    <s v="OFF-PA-10001937"/>
    <s v="Office Supplies"/>
    <s v="Paper"/>
    <x v="289"/>
    <n v="15.552"/>
    <n v="3"/>
    <x v="2"/>
    <n v="5.4432"/>
    <x v="22"/>
    <x v="2"/>
    <x v="3"/>
  </r>
  <r>
    <x v="3235"/>
    <x v="960"/>
    <d v="2017-11-01T00:00:00"/>
    <s v="Second Class"/>
    <s v="KH-16510"/>
    <s v="Keith Herrera"/>
    <x v="0"/>
    <x v="0"/>
    <x v="12"/>
    <x v="5"/>
    <n v="77095"/>
    <x v="2"/>
    <s v="TEC-AC-10004510"/>
    <s v="Technology"/>
    <s v="Accessories"/>
    <x v="953"/>
    <n v="26.175999999999998"/>
    <n v="2"/>
    <x v="2"/>
    <n v="-3.2719999999999998"/>
    <x v="22"/>
    <x v="2"/>
    <x v="3"/>
  </r>
  <r>
    <x v="3236"/>
    <x v="1115"/>
    <d v="2015-07-28T00:00:00"/>
    <s v="Standard Class"/>
    <s v="SS-20515"/>
    <s v="Shirley Schmidt"/>
    <x v="2"/>
    <x v="0"/>
    <x v="103"/>
    <x v="0"/>
    <n v="40214"/>
    <x v="0"/>
    <s v="FUR-FU-10001487"/>
    <s v="Furniture"/>
    <s v="Furnishings"/>
    <x v="5"/>
    <n v="20.94"/>
    <n v="3"/>
    <x v="0"/>
    <n v="6.0726000000000004"/>
    <x v="16"/>
    <x v="7"/>
    <x v="1"/>
  </r>
  <r>
    <x v="3236"/>
    <x v="1115"/>
    <d v="2015-07-28T00:00:00"/>
    <s v="Standard Class"/>
    <s v="SS-20515"/>
    <s v="Shirley Schmidt"/>
    <x v="2"/>
    <x v="0"/>
    <x v="103"/>
    <x v="0"/>
    <n v="40214"/>
    <x v="0"/>
    <s v="OFF-BI-10000069"/>
    <s v="Office Supplies"/>
    <s v="Binders"/>
    <x v="491"/>
    <n v="135.09"/>
    <n v="9"/>
    <x v="0"/>
    <n v="62.141399999999997"/>
    <x v="16"/>
    <x v="7"/>
    <x v="1"/>
  </r>
  <r>
    <x v="3236"/>
    <x v="1115"/>
    <d v="2015-07-28T00:00:00"/>
    <s v="Standard Class"/>
    <s v="SS-20515"/>
    <s v="Shirley Schmidt"/>
    <x v="2"/>
    <x v="0"/>
    <x v="103"/>
    <x v="0"/>
    <n v="40214"/>
    <x v="0"/>
    <s v="TEC-AC-10003289"/>
    <s v="Technology"/>
    <s v="Accessories"/>
    <x v="1218"/>
    <n v="279.86"/>
    <n v="14"/>
    <x v="0"/>
    <n v="64.367800000000003"/>
    <x v="16"/>
    <x v="7"/>
    <x v="1"/>
  </r>
  <r>
    <x v="3236"/>
    <x v="1115"/>
    <d v="2015-07-28T00:00:00"/>
    <s v="Standard Class"/>
    <s v="SS-20515"/>
    <s v="Shirley Schmidt"/>
    <x v="2"/>
    <x v="0"/>
    <x v="103"/>
    <x v="0"/>
    <n v="40214"/>
    <x v="0"/>
    <s v="OFF-BI-10000069"/>
    <s v="Office Supplies"/>
    <s v="Binders"/>
    <x v="491"/>
    <n v="90.06"/>
    <n v="6"/>
    <x v="0"/>
    <n v="41.427599999999998"/>
    <x v="16"/>
    <x v="7"/>
    <x v="1"/>
  </r>
  <r>
    <x v="3237"/>
    <x v="981"/>
    <d v="2014-11-06T00:00:00"/>
    <s v="Standard Class"/>
    <s v="LC-17050"/>
    <s v="Liz Carlisle"/>
    <x v="0"/>
    <x v="0"/>
    <x v="64"/>
    <x v="24"/>
    <n v="44256"/>
    <x v="3"/>
    <s v="TEC-PH-10001299"/>
    <s v="Technology"/>
    <s v="Phones"/>
    <x v="1489"/>
    <n v="539.96400000000006"/>
    <n v="6"/>
    <x v="10"/>
    <n v="-107.9928"/>
    <x v="28"/>
    <x v="0"/>
    <x v="2"/>
  </r>
  <r>
    <x v="3237"/>
    <x v="981"/>
    <d v="2014-11-06T00:00:00"/>
    <s v="Standard Class"/>
    <s v="LC-17050"/>
    <s v="Liz Carlisle"/>
    <x v="0"/>
    <x v="0"/>
    <x v="64"/>
    <x v="24"/>
    <n v="44256"/>
    <x v="3"/>
    <s v="TEC-PH-10001552"/>
    <s v="Technology"/>
    <s v="Phones"/>
    <x v="180"/>
    <n v="50.231999999999999"/>
    <n v="7"/>
    <x v="10"/>
    <n v="-10.0464"/>
    <x v="28"/>
    <x v="0"/>
    <x v="2"/>
  </r>
  <r>
    <x v="3237"/>
    <x v="981"/>
    <d v="2014-11-06T00:00:00"/>
    <s v="Standard Class"/>
    <s v="LC-17050"/>
    <s v="Liz Carlisle"/>
    <x v="0"/>
    <x v="0"/>
    <x v="64"/>
    <x v="24"/>
    <n v="44256"/>
    <x v="3"/>
    <s v="OFF-BI-10001098"/>
    <s v="Office Supplies"/>
    <s v="Binders"/>
    <x v="410"/>
    <n v="19.242000000000001"/>
    <n v="3"/>
    <x v="6"/>
    <n v="-13.4694"/>
    <x v="28"/>
    <x v="0"/>
    <x v="2"/>
  </r>
  <r>
    <x v="3238"/>
    <x v="701"/>
    <d v="2017-11-22T00:00:00"/>
    <s v="Second Class"/>
    <s v="VW-21775"/>
    <s v="Victoria Wilson"/>
    <x v="1"/>
    <x v="0"/>
    <x v="20"/>
    <x v="15"/>
    <n v="10011"/>
    <x v="3"/>
    <s v="OFF-ST-10000142"/>
    <s v="Office Supplies"/>
    <s v="Storage"/>
    <x v="404"/>
    <n v="1247.6400000000001"/>
    <n v="3"/>
    <x v="0"/>
    <n v="349.33920000000001"/>
    <x v="11"/>
    <x v="0"/>
    <x v="3"/>
  </r>
  <r>
    <x v="3239"/>
    <x v="190"/>
    <d v="2016-06-30T00:00:00"/>
    <s v="Standard Class"/>
    <s v="LD-16855"/>
    <s v="Lela Donovan"/>
    <x v="1"/>
    <x v="0"/>
    <x v="22"/>
    <x v="10"/>
    <n v="60653"/>
    <x v="2"/>
    <s v="OFF-AR-10001547"/>
    <s v="Office Supplies"/>
    <s v="Art"/>
    <x v="148"/>
    <n v="5.3040000000000003"/>
    <n v="3"/>
    <x v="2"/>
    <n v="0.46410000000000001"/>
    <x v="20"/>
    <x v="1"/>
    <x v="0"/>
  </r>
  <r>
    <x v="3240"/>
    <x v="790"/>
    <d v="2016-10-11T00:00:00"/>
    <s v="Second Class"/>
    <s v="SP-20545"/>
    <s v="Sibella Parks"/>
    <x v="1"/>
    <x v="0"/>
    <x v="10"/>
    <x v="9"/>
    <n v="19143"/>
    <x v="3"/>
    <s v="OFF-PA-10001593"/>
    <s v="Office Supplies"/>
    <s v="Paper"/>
    <x v="1764"/>
    <n v="19.135999999999999"/>
    <n v="4"/>
    <x v="2"/>
    <n v="5.98"/>
    <x v="3"/>
    <x v="2"/>
    <x v="0"/>
  </r>
  <r>
    <x v="3240"/>
    <x v="790"/>
    <d v="2016-10-11T00:00:00"/>
    <s v="Second Class"/>
    <s v="SP-20545"/>
    <s v="Sibella Parks"/>
    <x v="1"/>
    <x v="0"/>
    <x v="10"/>
    <x v="9"/>
    <n v="19143"/>
    <x v="3"/>
    <s v="FUR-FU-10004071"/>
    <s v="Furniture"/>
    <s v="Furnishings"/>
    <x v="575"/>
    <n v="332.83199999999999"/>
    <n v="4"/>
    <x v="2"/>
    <n v="-24.962399999999999"/>
    <x v="3"/>
    <x v="2"/>
    <x v="0"/>
  </r>
  <r>
    <x v="3241"/>
    <x v="698"/>
    <d v="2017-12-26T00:00:00"/>
    <s v="Standard Class"/>
    <s v="DK-13150"/>
    <s v="David Kendrick"/>
    <x v="1"/>
    <x v="0"/>
    <x v="20"/>
    <x v="15"/>
    <n v="10009"/>
    <x v="3"/>
    <s v="OFF-PA-10001970"/>
    <s v="Office Supplies"/>
    <s v="Paper"/>
    <x v="366"/>
    <n v="279.89999999999998"/>
    <n v="5"/>
    <x v="0"/>
    <n v="137.15100000000001"/>
    <x v="14"/>
    <x v="4"/>
    <x v="3"/>
  </r>
  <r>
    <x v="3241"/>
    <x v="698"/>
    <d v="2017-12-26T00:00:00"/>
    <s v="Standard Class"/>
    <s v="DK-13150"/>
    <s v="David Kendrick"/>
    <x v="1"/>
    <x v="0"/>
    <x v="20"/>
    <x v="15"/>
    <n v="10009"/>
    <x v="3"/>
    <s v="OFF-BI-10001524"/>
    <s v="Office Supplies"/>
    <s v="Binders"/>
    <x v="301"/>
    <n v="50.351999999999997"/>
    <n v="3"/>
    <x v="2"/>
    <n v="17.623200000000001"/>
    <x v="14"/>
    <x v="4"/>
    <x v="3"/>
  </r>
  <r>
    <x v="3241"/>
    <x v="698"/>
    <d v="2017-12-26T00:00:00"/>
    <s v="Standard Class"/>
    <s v="DK-13150"/>
    <s v="David Kendrick"/>
    <x v="1"/>
    <x v="0"/>
    <x v="20"/>
    <x v="15"/>
    <n v="10009"/>
    <x v="3"/>
    <s v="OFF-PA-10004156"/>
    <s v="Office Supplies"/>
    <s v="Paper"/>
    <x v="750"/>
    <n v="34.020000000000003"/>
    <n v="3"/>
    <x v="0"/>
    <n v="16.669799999999999"/>
    <x v="14"/>
    <x v="4"/>
    <x v="3"/>
  </r>
  <r>
    <x v="3242"/>
    <x v="904"/>
    <d v="2017-03-10T00:00:00"/>
    <s v="Standard Class"/>
    <s v="FC-14245"/>
    <s v="Frank Carlisle"/>
    <x v="2"/>
    <x v="0"/>
    <x v="8"/>
    <x v="1"/>
    <n v="94109"/>
    <x v="1"/>
    <s v="OFF-AR-10003158"/>
    <s v="Office Supplies"/>
    <s v="Art"/>
    <x v="703"/>
    <n v="23.88"/>
    <n v="6"/>
    <x v="0"/>
    <n v="8.1191999999999993"/>
    <x v="24"/>
    <x v="10"/>
    <x v="3"/>
  </r>
  <r>
    <x v="3242"/>
    <x v="904"/>
    <d v="2017-03-10T00:00:00"/>
    <s v="Standard Class"/>
    <s v="FC-14245"/>
    <s v="Frank Carlisle"/>
    <x v="2"/>
    <x v="0"/>
    <x v="8"/>
    <x v="1"/>
    <n v="94109"/>
    <x v="1"/>
    <s v="OFF-LA-10004559"/>
    <s v="Office Supplies"/>
    <s v="Labels"/>
    <x v="1349"/>
    <n v="11.52"/>
    <n v="4"/>
    <x v="0"/>
    <n v="5.6448"/>
    <x v="24"/>
    <x v="10"/>
    <x v="3"/>
  </r>
  <r>
    <x v="3242"/>
    <x v="904"/>
    <d v="2017-03-10T00:00:00"/>
    <s v="Standard Class"/>
    <s v="FC-14245"/>
    <s v="Frank Carlisle"/>
    <x v="2"/>
    <x v="0"/>
    <x v="8"/>
    <x v="1"/>
    <n v="94109"/>
    <x v="1"/>
    <s v="OFF-PA-10001033"/>
    <s v="Office Supplies"/>
    <s v="Paper"/>
    <x v="1509"/>
    <n v="286.93"/>
    <n v="7"/>
    <x v="0"/>
    <n v="140.59569999999999"/>
    <x v="24"/>
    <x v="10"/>
    <x v="3"/>
  </r>
  <r>
    <x v="3242"/>
    <x v="904"/>
    <d v="2017-03-10T00:00:00"/>
    <s v="Standard Class"/>
    <s v="FC-14245"/>
    <s v="Frank Carlisle"/>
    <x v="2"/>
    <x v="0"/>
    <x v="8"/>
    <x v="1"/>
    <n v="94109"/>
    <x v="1"/>
    <s v="TEC-PH-10001336"/>
    <s v="Technology"/>
    <s v="Phones"/>
    <x v="950"/>
    <n v="206.38399999999999"/>
    <n v="2"/>
    <x v="2"/>
    <n v="23.2182"/>
    <x v="24"/>
    <x v="10"/>
    <x v="3"/>
  </r>
  <r>
    <x v="3243"/>
    <x v="175"/>
    <d v="2017-09-19T00:00:00"/>
    <s v="Standard Class"/>
    <s v="RD-19480"/>
    <s v="Rick Duston"/>
    <x v="0"/>
    <x v="0"/>
    <x v="8"/>
    <x v="1"/>
    <n v="94122"/>
    <x v="1"/>
    <s v="FUR-CH-10002961"/>
    <s v="Furniture"/>
    <s v="Chairs"/>
    <x v="948"/>
    <n v="218.352"/>
    <n v="3"/>
    <x v="2"/>
    <n v="0"/>
    <x v="4"/>
    <x v="8"/>
    <x v="3"/>
  </r>
  <r>
    <x v="3243"/>
    <x v="175"/>
    <d v="2017-09-19T00:00:00"/>
    <s v="Standard Class"/>
    <s v="RD-19480"/>
    <s v="Rick Duston"/>
    <x v="0"/>
    <x v="0"/>
    <x v="8"/>
    <x v="1"/>
    <n v="94122"/>
    <x v="1"/>
    <s v="FUR-FU-10001488"/>
    <s v="Furniture"/>
    <s v="Furnishings"/>
    <x v="1049"/>
    <n v="529.9"/>
    <n v="5"/>
    <x v="0"/>
    <n v="105.98"/>
    <x v="4"/>
    <x v="8"/>
    <x v="3"/>
  </r>
  <r>
    <x v="3243"/>
    <x v="175"/>
    <d v="2017-09-19T00:00:00"/>
    <s v="Standard Class"/>
    <s v="RD-19480"/>
    <s v="Rick Duston"/>
    <x v="0"/>
    <x v="0"/>
    <x v="8"/>
    <x v="1"/>
    <n v="94122"/>
    <x v="1"/>
    <s v="OFF-AR-10001915"/>
    <s v="Office Supplies"/>
    <s v="Art"/>
    <x v="1057"/>
    <n v="99.3"/>
    <n v="10"/>
    <x v="0"/>
    <n v="41.706000000000003"/>
    <x v="4"/>
    <x v="8"/>
    <x v="3"/>
  </r>
  <r>
    <x v="3243"/>
    <x v="175"/>
    <d v="2017-09-19T00:00:00"/>
    <s v="Standard Class"/>
    <s v="RD-19480"/>
    <s v="Rick Duston"/>
    <x v="0"/>
    <x v="0"/>
    <x v="8"/>
    <x v="1"/>
    <n v="94122"/>
    <x v="1"/>
    <s v="OFF-AP-10001205"/>
    <s v="Office Supplies"/>
    <s v="Appliances"/>
    <x v="1294"/>
    <n v="108.96"/>
    <n v="2"/>
    <x v="0"/>
    <n v="30.508800000000001"/>
    <x v="4"/>
    <x v="8"/>
    <x v="3"/>
  </r>
  <r>
    <x v="3243"/>
    <x v="175"/>
    <d v="2017-09-19T00:00:00"/>
    <s v="Standard Class"/>
    <s v="RD-19480"/>
    <s v="Rick Duston"/>
    <x v="0"/>
    <x v="0"/>
    <x v="8"/>
    <x v="1"/>
    <n v="94122"/>
    <x v="1"/>
    <s v="OFF-BI-10004528"/>
    <s v="Office Supplies"/>
    <s v="Binders"/>
    <x v="473"/>
    <n v="2.6880000000000002"/>
    <n v="1"/>
    <x v="2"/>
    <n v="0.84"/>
    <x v="4"/>
    <x v="8"/>
    <x v="3"/>
  </r>
  <r>
    <x v="3244"/>
    <x v="1034"/>
    <d v="2017-01-18T00:00:00"/>
    <s v="Second Class"/>
    <s v="AR-10540"/>
    <s v="Andy Reiter"/>
    <x v="0"/>
    <x v="0"/>
    <x v="25"/>
    <x v="12"/>
    <n v="49201"/>
    <x v="2"/>
    <s v="OFF-BI-10004995"/>
    <s v="Office Supplies"/>
    <s v="Binders"/>
    <x v="316"/>
    <n v="5443.96"/>
    <n v="4"/>
    <x v="0"/>
    <n v="2504.2215999999999"/>
    <x v="9"/>
    <x v="9"/>
    <x v="3"/>
  </r>
  <r>
    <x v="3244"/>
    <x v="1034"/>
    <d v="2017-01-18T00:00:00"/>
    <s v="Second Class"/>
    <s v="AR-10540"/>
    <s v="Andy Reiter"/>
    <x v="0"/>
    <x v="0"/>
    <x v="25"/>
    <x v="12"/>
    <n v="49201"/>
    <x v="2"/>
    <s v="FUR-CH-10004626"/>
    <s v="Furniture"/>
    <s v="Chairs"/>
    <x v="1706"/>
    <n v="302.67"/>
    <n v="3"/>
    <x v="0"/>
    <n v="72.640799999999999"/>
    <x v="9"/>
    <x v="9"/>
    <x v="3"/>
  </r>
  <r>
    <x v="3244"/>
    <x v="1034"/>
    <d v="2017-01-18T00:00:00"/>
    <s v="Second Class"/>
    <s v="AR-10540"/>
    <s v="Andy Reiter"/>
    <x v="0"/>
    <x v="0"/>
    <x v="25"/>
    <x v="12"/>
    <n v="49201"/>
    <x v="2"/>
    <s v="OFF-PA-10001260"/>
    <s v="Office Supplies"/>
    <s v="Paper"/>
    <x v="1778"/>
    <n v="56.07"/>
    <n v="7"/>
    <x v="0"/>
    <n v="25.2315"/>
    <x v="9"/>
    <x v="9"/>
    <x v="3"/>
  </r>
  <r>
    <x v="3245"/>
    <x v="274"/>
    <d v="2016-07-13T00:00:00"/>
    <s v="Standard Class"/>
    <s v="CC-12100"/>
    <s v="Chad Cunningham"/>
    <x v="2"/>
    <x v="0"/>
    <x v="10"/>
    <x v="9"/>
    <n v="19120"/>
    <x v="3"/>
    <s v="OFF-LA-10002945"/>
    <s v="Office Supplies"/>
    <s v="Labels"/>
    <x v="1612"/>
    <n v="10.08"/>
    <n v="2"/>
    <x v="2"/>
    <n v="3.2759999999999998"/>
    <x v="29"/>
    <x v="7"/>
    <x v="0"/>
  </r>
  <r>
    <x v="3245"/>
    <x v="274"/>
    <d v="2016-07-13T00:00:00"/>
    <s v="Standard Class"/>
    <s v="CC-12100"/>
    <s v="Chad Cunningham"/>
    <x v="2"/>
    <x v="0"/>
    <x v="10"/>
    <x v="9"/>
    <n v="19120"/>
    <x v="3"/>
    <s v="TEC-PH-10002310"/>
    <s v="Technology"/>
    <s v="Phones"/>
    <x v="959"/>
    <n v="59.994"/>
    <n v="1"/>
    <x v="10"/>
    <n v="-12.998699999999999"/>
    <x v="29"/>
    <x v="7"/>
    <x v="0"/>
  </r>
  <r>
    <x v="3245"/>
    <x v="274"/>
    <d v="2016-07-13T00:00:00"/>
    <s v="Standard Class"/>
    <s v="CC-12100"/>
    <s v="Chad Cunningham"/>
    <x v="2"/>
    <x v="0"/>
    <x v="10"/>
    <x v="9"/>
    <n v="19120"/>
    <x v="3"/>
    <s v="OFF-BI-10001525"/>
    <s v="Office Supplies"/>
    <s v="Binders"/>
    <x v="31"/>
    <n v="5.7149999999999999"/>
    <n v="5"/>
    <x v="6"/>
    <n v="-4.7625000000000002"/>
    <x v="29"/>
    <x v="7"/>
    <x v="0"/>
  </r>
  <r>
    <x v="3245"/>
    <x v="274"/>
    <d v="2016-07-13T00:00:00"/>
    <s v="Standard Class"/>
    <s v="CC-12100"/>
    <s v="Chad Cunningham"/>
    <x v="2"/>
    <x v="0"/>
    <x v="10"/>
    <x v="9"/>
    <n v="19120"/>
    <x v="3"/>
    <s v="OFF-BI-10001308"/>
    <s v="Office Supplies"/>
    <s v="Binders"/>
    <x v="1360"/>
    <n v="9.42"/>
    <n v="5"/>
    <x v="6"/>
    <n v="-7.85"/>
    <x v="29"/>
    <x v="7"/>
    <x v="0"/>
  </r>
  <r>
    <x v="3246"/>
    <x v="443"/>
    <d v="2016-12-28T00:00:00"/>
    <s v="Second Class"/>
    <s v="CA-11965"/>
    <s v="Carol Adams"/>
    <x v="1"/>
    <x v="0"/>
    <x v="99"/>
    <x v="34"/>
    <n v="2886"/>
    <x v="3"/>
    <s v="TEC-CO-10002095"/>
    <s v="Technology"/>
    <s v="Copiers"/>
    <x v="615"/>
    <n v="1999.96"/>
    <n v="4"/>
    <x v="0"/>
    <n v="899.98199999999997"/>
    <x v="27"/>
    <x v="4"/>
    <x v="0"/>
  </r>
  <r>
    <x v="3247"/>
    <x v="1091"/>
    <d v="2014-12-26T00:00:00"/>
    <s v="Standard Class"/>
    <s v="BT-11530"/>
    <s v="Bradley Talbott"/>
    <x v="2"/>
    <x v="0"/>
    <x v="20"/>
    <x v="15"/>
    <n v="10024"/>
    <x v="3"/>
    <s v="OFF-ST-10004946"/>
    <s v="Office Supplies"/>
    <s v="Storage"/>
    <x v="1779"/>
    <n v="216.4"/>
    <n v="4"/>
    <x v="0"/>
    <n v="56.264000000000003"/>
    <x v="6"/>
    <x v="4"/>
    <x v="2"/>
  </r>
  <r>
    <x v="3248"/>
    <x v="1116"/>
    <d v="2014-02-27T00:00:00"/>
    <s v="Standard Class"/>
    <s v="MG-17875"/>
    <s v="Michael Grace"/>
    <x v="2"/>
    <x v="0"/>
    <x v="236"/>
    <x v="5"/>
    <n v="79907"/>
    <x v="2"/>
    <s v="OFF-LA-10004425"/>
    <s v="Office Supplies"/>
    <s v="Labels"/>
    <x v="859"/>
    <n v="6.9359999999999999"/>
    <n v="3"/>
    <x v="2"/>
    <n v="2.3409"/>
    <x v="27"/>
    <x v="11"/>
    <x v="2"/>
  </r>
  <r>
    <x v="3248"/>
    <x v="1116"/>
    <d v="2014-02-27T00:00:00"/>
    <s v="Standard Class"/>
    <s v="MG-17875"/>
    <s v="Michael Grace"/>
    <x v="2"/>
    <x v="0"/>
    <x v="236"/>
    <x v="5"/>
    <n v="79907"/>
    <x v="2"/>
    <s v="OFF-BI-10000320"/>
    <s v="Office Supplies"/>
    <s v="Binders"/>
    <x v="776"/>
    <n v="4.4279999999999999"/>
    <n v="3"/>
    <x v="3"/>
    <n v="-6.8634000000000004"/>
    <x v="27"/>
    <x v="11"/>
    <x v="2"/>
  </r>
  <r>
    <x v="3249"/>
    <x v="769"/>
    <d v="2017-12-08T00:00:00"/>
    <s v="Standard Class"/>
    <s v="TP-21130"/>
    <s v="Theone Pippenger"/>
    <x v="0"/>
    <x v="0"/>
    <x v="30"/>
    <x v="11"/>
    <n v="55901"/>
    <x v="2"/>
    <s v="OFF-AR-10001315"/>
    <s v="Office Supplies"/>
    <s v="Art"/>
    <x v="1029"/>
    <n v="8.8000000000000007"/>
    <n v="5"/>
    <x v="0"/>
    <n v="2.552"/>
    <x v="18"/>
    <x v="4"/>
    <x v="3"/>
  </r>
  <r>
    <x v="3249"/>
    <x v="769"/>
    <d v="2017-12-08T00:00:00"/>
    <s v="Standard Class"/>
    <s v="TP-21130"/>
    <s v="Theone Pippenger"/>
    <x v="0"/>
    <x v="0"/>
    <x v="30"/>
    <x v="11"/>
    <n v="55901"/>
    <x v="2"/>
    <s v="TEC-AC-10004595"/>
    <s v="Technology"/>
    <s v="Accessories"/>
    <x v="1769"/>
    <n v="142.80000000000001"/>
    <n v="1"/>
    <x v="0"/>
    <n v="29.988"/>
    <x v="18"/>
    <x v="4"/>
    <x v="3"/>
  </r>
  <r>
    <x v="3249"/>
    <x v="769"/>
    <d v="2017-12-08T00:00:00"/>
    <s v="Standard Class"/>
    <s v="TP-21130"/>
    <s v="Theone Pippenger"/>
    <x v="0"/>
    <x v="0"/>
    <x v="30"/>
    <x v="11"/>
    <n v="55901"/>
    <x v="2"/>
    <s v="TEC-AC-10001539"/>
    <s v="Technology"/>
    <s v="Accessories"/>
    <x v="1585"/>
    <n v="399.95"/>
    <n v="5"/>
    <x v="0"/>
    <n v="143.982"/>
    <x v="18"/>
    <x v="4"/>
    <x v="3"/>
  </r>
  <r>
    <x v="3250"/>
    <x v="664"/>
    <d v="2014-11-22T00:00:00"/>
    <s v="Standard Class"/>
    <s v="GT-14710"/>
    <s v="Greg Tran"/>
    <x v="0"/>
    <x v="0"/>
    <x v="198"/>
    <x v="15"/>
    <n v="14215"/>
    <x v="3"/>
    <s v="OFF-BI-10001359"/>
    <s v="Office Supplies"/>
    <s v="Binders"/>
    <x v="1162"/>
    <n v="2152.7759999999998"/>
    <n v="3"/>
    <x v="2"/>
    <n v="726.56190000000004"/>
    <x v="11"/>
    <x v="0"/>
    <x v="2"/>
  </r>
  <r>
    <x v="3250"/>
    <x v="664"/>
    <d v="2014-11-22T00:00:00"/>
    <s v="Standard Class"/>
    <s v="GT-14710"/>
    <s v="Greg Tran"/>
    <x v="0"/>
    <x v="0"/>
    <x v="198"/>
    <x v="15"/>
    <n v="14215"/>
    <x v="3"/>
    <s v="FUR-BO-10002213"/>
    <s v="Furniture"/>
    <s v="Bookcases"/>
    <x v="1232"/>
    <n v="4007.84"/>
    <n v="10"/>
    <x v="2"/>
    <n v="-50.097999999999999"/>
    <x v="11"/>
    <x v="0"/>
    <x v="2"/>
  </r>
  <r>
    <x v="3251"/>
    <x v="22"/>
    <d v="2014-10-23T00:00:00"/>
    <s v="First Class"/>
    <s v="FH-14365"/>
    <s v="Fred Hopkins"/>
    <x v="1"/>
    <x v="0"/>
    <x v="289"/>
    <x v="18"/>
    <n v="37918"/>
    <x v="0"/>
    <s v="FUR-TA-10003008"/>
    <s v="Furniture"/>
    <s v="Tables"/>
    <x v="955"/>
    <n v="328.59"/>
    <n v="3"/>
    <x v="10"/>
    <n v="-147.8655"/>
    <x v="14"/>
    <x v="2"/>
    <x v="2"/>
  </r>
  <r>
    <x v="3251"/>
    <x v="22"/>
    <d v="2014-10-23T00:00:00"/>
    <s v="First Class"/>
    <s v="FH-14365"/>
    <s v="Fred Hopkins"/>
    <x v="1"/>
    <x v="0"/>
    <x v="289"/>
    <x v="18"/>
    <n v="37918"/>
    <x v="0"/>
    <s v="OFF-ST-10000934"/>
    <s v="Office Supplies"/>
    <s v="Storage"/>
    <x v="356"/>
    <n v="98.352000000000004"/>
    <n v="3"/>
    <x v="2"/>
    <n v="-24.588000000000001"/>
    <x v="14"/>
    <x v="2"/>
    <x v="2"/>
  </r>
  <r>
    <x v="3252"/>
    <x v="969"/>
    <d v="2015-10-30T00:00:00"/>
    <s v="Standard Class"/>
    <s v="HK-14890"/>
    <s v="Heather Kirkland"/>
    <x v="1"/>
    <x v="0"/>
    <x v="46"/>
    <x v="13"/>
    <n v="19711"/>
    <x v="3"/>
    <s v="TEC-PH-10004042"/>
    <s v="Technology"/>
    <s v="Phones"/>
    <x v="558"/>
    <n v="158.99"/>
    <n v="1"/>
    <x v="0"/>
    <n v="41.337400000000002"/>
    <x v="10"/>
    <x v="2"/>
    <x v="1"/>
  </r>
  <r>
    <x v="3252"/>
    <x v="969"/>
    <d v="2015-10-30T00:00:00"/>
    <s v="Standard Class"/>
    <s v="HK-14890"/>
    <s v="Heather Kirkland"/>
    <x v="1"/>
    <x v="0"/>
    <x v="46"/>
    <x v="13"/>
    <n v="19711"/>
    <x v="3"/>
    <s v="FUR-CH-10002439"/>
    <s v="Furniture"/>
    <s v="Chairs"/>
    <x v="1325"/>
    <n v="291.10000000000002"/>
    <n v="5"/>
    <x v="0"/>
    <n v="75.686000000000007"/>
    <x v="10"/>
    <x v="2"/>
    <x v="1"/>
  </r>
  <r>
    <x v="3253"/>
    <x v="673"/>
    <d v="2017-11-19T00:00:00"/>
    <s v="First Class"/>
    <s v="CC-12220"/>
    <s v="Chris Cortes"/>
    <x v="0"/>
    <x v="0"/>
    <x v="4"/>
    <x v="4"/>
    <n v="98103"/>
    <x v="1"/>
    <s v="OFF-PA-10001363"/>
    <s v="Office Supplies"/>
    <s v="Paper"/>
    <x v="1625"/>
    <n v="73.680000000000007"/>
    <n v="6"/>
    <x v="0"/>
    <n v="34.629600000000003"/>
    <x v="9"/>
    <x v="0"/>
    <x v="3"/>
  </r>
  <r>
    <x v="3253"/>
    <x v="673"/>
    <d v="2017-11-19T00:00:00"/>
    <s v="First Class"/>
    <s v="CC-12220"/>
    <s v="Chris Cortes"/>
    <x v="0"/>
    <x v="0"/>
    <x v="4"/>
    <x v="4"/>
    <n v="98103"/>
    <x v="1"/>
    <s v="FUR-FU-10003394"/>
    <s v="Furniture"/>
    <s v="Furnishings"/>
    <x v="583"/>
    <n v="139.91999999999999"/>
    <n v="2"/>
    <x v="0"/>
    <n v="23.7864"/>
    <x v="9"/>
    <x v="0"/>
    <x v="3"/>
  </r>
  <r>
    <x v="3253"/>
    <x v="673"/>
    <d v="2017-11-19T00:00:00"/>
    <s v="First Class"/>
    <s v="CC-12220"/>
    <s v="Chris Cortes"/>
    <x v="0"/>
    <x v="0"/>
    <x v="4"/>
    <x v="4"/>
    <n v="98103"/>
    <x v="1"/>
    <s v="TEC-PH-10003171"/>
    <s v="Technology"/>
    <s v="Phones"/>
    <x v="1504"/>
    <n v="107.88"/>
    <n v="3"/>
    <x v="2"/>
    <n v="10.788"/>
    <x v="9"/>
    <x v="0"/>
    <x v="3"/>
  </r>
  <r>
    <x v="3253"/>
    <x v="673"/>
    <d v="2017-11-19T00:00:00"/>
    <s v="First Class"/>
    <s v="CC-12220"/>
    <s v="Chris Cortes"/>
    <x v="0"/>
    <x v="0"/>
    <x v="4"/>
    <x v="4"/>
    <n v="98103"/>
    <x v="1"/>
    <s v="OFF-ST-10003123"/>
    <s v="Office Supplies"/>
    <s v="Storage"/>
    <x v="1277"/>
    <n v="33.29"/>
    <n v="1"/>
    <x v="0"/>
    <n v="7.9896000000000003"/>
    <x v="9"/>
    <x v="0"/>
    <x v="3"/>
  </r>
  <r>
    <x v="3254"/>
    <x v="304"/>
    <d v="2017-05-18T00:00:00"/>
    <s v="Standard Class"/>
    <s v="DP-13000"/>
    <s v="Darren Powers"/>
    <x v="0"/>
    <x v="0"/>
    <x v="138"/>
    <x v="24"/>
    <n v="44105"/>
    <x v="3"/>
    <s v="OFF-BI-10003007"/>
    <s v="Office Supplies"/>
    <s v="Binders"/>
    <x v="1551"/>
    <n v="58.17"/>
    <n v="5"/>
    <x v="6"/>
    <n v="-46.536000000000001"/>
    <x v="19"/>
    <x v="5"/>
    <x v="3"/>
  </r>
  <r>
    <x v="3254"/>
    <x v="304"/>
    <d v="2017-05-18T00:00:00"/>
    <s v="Standard Class"/>
    <s v="DP-13000"/>
    <s v="Darren Powers"/>
    <x v="0"/>
    <x v="0"/>
    <x v="138"/>
    <x v="24"/>
    <n v="44105"/>
    <x v="3"/>
    <s v="OFF-LA-10000973"/>
    <s v="Office Supplies"/>
    <s v="Labels"/>
    <x v="834"/>
    <n v="5.04"/>
    <n v="2"/>
    <x v="2"/>
    <n v="1.764"/>
    <x v="19"/>
    <x v="5"/>
    <x v="3"/>
  </r>
  <r>
    <x v="3254"/>
    <x v="304"/>
    <d v="2017-05-18T00:00:00"/>
    <s v="Standard Class"/>
    <s v="DP-13000"/>
    <s v="Darren Powers"/>
    <x v="0"/>
    <x v="0"/>
    <x v="138"/>
    <x v="24"/>
    <n v="44105"/>
    <x v="3"/>
    <s v="OFF-PA-10000483"/>
    <s v="Office Supplies"/>
    <s v="Paper"/>
    <x v="1681"/>
    <n v="24.783999999999999"/>
    <n v="1"/>
    <x v="2"/>
    <n v="7.7450000000000001"/>
    <x v="19"/>
    <x v="5"/>
    <x v="3"/>
  </r>
  <r>
    <x v="3255"/>
    <x v="72"/>
    <d v="2014-03-05T00:00:00"/>
    <s v="Standard Class"/>
    <s v="VF-21715"/>
    <s v="Vicky Freymann"/>
    <x v="2"/>
    <x v="0"/>
    <x v="308"/>
    <x v="10"/>
    <n v="60126"/>
    <x v="2"/>
    <s v="FUR-CH-10000863"/>
    <s v="Furniture"/>
    <s v="Chairs"/>
    <x v="83"/>
    <n v="634.11599999999999"/>
    <n v="6"/>
    <x v="4"/>
    <n v="-172.1172"/>
    <x v="26"/>
    <x v="10"/>
    <x v="2"/>
  </r>
  <r>
    <x v="3255"/>
    <x v="72"/>
    <d v="2014-03-05T00:00:00"/>
    <s v="Standard Class"/>
    <s v="VF-21715"/>
    <s v="Vicky Freymann"/>
    <x v="2"/>
    <x v="0"/>
    <x v="308"/>
    <x v="10"/>
    <n v="60126"/>
    <x v="2"/>
    <s v="OFF-PA-10003036"/>
    <s v="Office Supplies"/>
    <s v="Paper"/>
    <x v="1739"/>
    <n v="17.472000000000001"/>
    <n v="3"/>
    <x v="2"/>
    <n v="5.6783999999999999"/>
    <x v="26"/>
    <x v="10"/>
    <x v="2"/>
  </r>
  <r>
    <x v="3256"/>
    <x v="117"/>
    <d v="2015-08-01T00:00:00"/>
    <s v="First Class"/>
    <s v="GH-14410"/>
    <s v="Gary Hansen"/>
    <x v="2"/>
    <x v="0"/>
    <x v="69"/>
    <x v="11"/>
    <n v="55044"/>
    <x v="2"/>
    <s v="FUR-CH-10002304"/>
    <s v="Furniture"/>
    <s v="Chairs"/>
    <x v="790"/>
    <n v="155.88"/>
    <n v="6"/>
    <x v="0"/>
    <n v="38.97"/>
    <x v="17"/>
    <x v="7"/>
    <x v="1"/>
  </r>
  <r>
    <x v="3257"/>
    <x v="549"/>
    <d v="2015-11-03T00:00:00"/>
    <s v="Second Class"/>
    <s v="JH-16180"/>
    <s v="Justin Hirsh"/>
    <x v="0"/>
    <x v="0"/>
    <x v="20"/>
    <x v="15"/>
    <n v="10035"/>
    <x v="3"/>
    <s v="FUR-CH-10000422"/>
    <s v="Furniture"/>
    <s v="Chairs"/>
    <x v="1441"/>
    <n v="327.56400000000002"/>
    <n v="4"/>
    <x v="9"/>
    <n v="21.837599999999998"/>
    <x v="26"/>
    <x v="0"/>
    <x v="1"/>
  </r>
  <r>
    <x v="3258"/>
    <x v="819"/>
    <d v="2017-12-21T00:00:00"/>
    <s v="Second Class"/>
    <s v="RB-19465"/>
    <s v="Rick Bensley"/>
    <x v="2"/>
    <x v="0"/>
    <x v="1"/>
    <x v="1"/>
    <n v="90036"/>
    <x v="1"/>
    <s v="OFF-PA-10002986"/>
    <s v="Office Supplies"/>
    <s v="Paper"/>
    <x v="482"/>
    <n v="13.36"/>
    <n v="2"/>
    <x v="0"/>
    <n v="6.4127999999999998"/>
    <x v="9"/>
    <x v="4"/>
    <x v="3"/>
  </r>
  <r>
    <x v="3258"/>
    <x v="819"/>
    <d v="2017-12-21T00:00:00"/>
    <s v="Second Class"/>
    <s v="RB-19465"/>
    <s v="Rick Bensley"/>
    <x v="2"/>
    <x v="0"/>
    <x v="1"/>
    <x v="1"/>
    <n v="90036"/>
    <x v="1"/>
    <s v="OFF-ST-10002289"/>
    <s v="Office Supplies"/>
    <s v="Storage"/>
    <x v="960"/>
    <n v="158.9"/>
    <n v="5"/>
    <x v="0"/>
    <n v="7.9450000000000003"/>
    <x v="9"/>
    <x v="4"/>
    <x v="3"/>
  </r>
  <r>
    <x v="3259"/>
    <x v="22"/>
    <d v="2014-10-22T00:00:00"/>
    <s v="Second Class"/>
    <s v="LS-16975"/>
    <s v="Lindsay Shagiari"/>
    <x v="2"/>
    <x v="0"/>
    <x v="22"/>
    <x v="10"/>
    <n v="60653"/>
    <x v="2"/>
    <s v="TEC-AC-10001606"/>
    <s v="Technology"/>
    <s v="Accessories"/>
    <x v="590"/>
    <n v="319.96800000000002"/>
    <n v="4"/>
    <x v="2"/>
    <n v="71.992800000000003"/>
    <x v="14"/>
    <x v="2"/>
    <x v="2"/>
  </r>
  <r>
    <x v="3259"/>
    <x v="22"/>
    <d v="2014-10-22T00:00:00"/>
    <s v="Second Class"/>
    <s v="LS-16975"/>
    <s v="Lindsay Shagiari"/>
    <x v="2"/>
    <x v="0"/>
    <x v="22"/>
    <x v="10"/>
    <n v="60653"/>
    <x v="2"/>
    <s v="OFF-ST-10003805"/>
    <s v="Office Supplies"/>
    <s v="Storage"/>
    <x v="1660"/>
    <n v="505.32"/>
    <n v="3"/>
    <x v="2"/>
    <n v="31.5825"/>
    <x v="14"/>
    <x v="2"/>
    <x v="2"/>
  </r>
  <r>
    <x v="3259"/>
    <x v="22"/>
    <d v="2014-10-22T00:00:00"/>
    <s v="Second Class"/>
    <s v="LS-16975"/>
    <s v="Lindsay Shagiari"/>
    <x v="2"/>
    <x v="0"/>
    <x v="22"/>
    <x v="10"/>
    <n v="60653"/>
    <x v="2"/>
    <s v="OFF-PA-10002109"/>
    <s v="Office Supplies"/>
    <s v="Paper"/>
    <x v="1780"/>
    <n v="3.8079999999999998"/>
    <n v="1"/>
    <x v="2"/>
    <n v="1.2376"/>
    <x v="14"/>
    <x v="2"/>
    <x v="2"/>
  </r>
  <r>
    <x v="3259"/>
    <x v="22"/>
    <d v="2014-10-22T00:00:00"/>
    <s v="Second Class"/>
    <s v="LS-16975"/>
    <s v="Lindsay Shagiari"/>
    <x v="2"/>
    <x v="0"/>
    <x v="22"/>
    <x v="10"/>
    <n v="60653"/>
    <x v="2"/>
    <s v="OFF-BI-10000632"/>
    <s v="Office Supplies"/>
    <s v="Binders"/>
    <x v="1297"/>
    <n v="8.6820000000000004"/>
    <n v="1"/>
    <x v="3"/>
    <n v="-14.759399999999999"/>
    <x v="14"/>
    <x v="2"/>
    <x v="2"/>
  </r>
  <r>
    <x v="3259"/>
    <x v="22"/>
    <d v="2014-10-22T00:00:00"/>
    <s v="Second Class"/>
    <s v="LS-16975"/>
    <s v="Lindsay Shagiari"/>
    <x v="2"/>
    <x v="0"/>
    <x v="22"/>
    <x v="10"/>
    <n v="60653"/>
    <x v="2"/>
    <s v="OFF-LA-10003510"/>
    <s v="Office Supplies"/>
    <s v="Labels"/>
    <x v="580"/>
    <n v="24.423999999999999"/>
    <n v="1"/>
    <x v="2"/>
    <n v="7.9378000000000002"/>
    <x v="14"/>
    <x v="2"/>
    <x v="2"/>
  </r>
  <r>
    <x v="3260"/>
    <x v="1117"/>
    <d v="2015-06-10T00:00:00"/>
    <s v="Standard Class"/>
    <s v="EB-13750"/>
    <s v="Edward Becker"/>
    <x v="1"/>
    <x v="0"/>
    <x v="198"/>
    <x v="15"/>
    <n v="14215"/>
    <x v="3"/>
    <s v="FUR-CH-10004997"/>
    <s v="Furniture"/>
    <s v="Chairs"/>
    <x v="499"/>
    <n v="1522.6379999999999"/>
    <n v="9"/>
    <x v="9"/>
    <n v="169.18199999999999"/>
    <x v="5"/>
    <x v="1"/>
    <x v="1"/>
  </r>
  <r>
    <x v="3261"/>
    <x v="658"/>
    <d v="2016-07-26T00:00:00"/>
    <s v="Standard Class"/>
    <s v="DK-12835"/>
    <s v="Damala Kotsonis"/>
    <x v="1"/>
    <x v="0"/>
    <x v="43"/>
    <x v="1"/>
    <n v="95661"/>
    <x v="1"/>
    <s v="OFF-EN-10003001"/>
    <s v="Office Supplies"/>
    <s v="Envelopes"/>
    <x v="964"/>
    <n v="419.9"/>
    <n v="5"/>
    <x v="0"/>
    <n v="197.35300000000001"/>
    <x v="30"/>
    <x v="7"/>
    <x v="0"/>
  </r>
  <r>
    <x v="3261"/>
    <x v="658"/>
    <d v="2016-07-26T00:00:00"/>
    <s v="Standard Class"/>
    <s v="DK-12835"/>
    <s v="Damala Kotsonis"/>
    <x v="1"/>
    <x v="0"/>
    <x v="43"/>
    <x v="1"/>
    <n v="95661"/>
    <x v="1"/>
    <s v="OFF-LA-10003766"/>
    <s v="Office Supplies"/>
    <s v="Labels"/>
    <x v="365"/>
    <n v="3.15"/>
    <n v="1"/>
    <x v="0"/>
    <n v="1.512"/>
    <x v="30"/>
    <x v="7"/>
    <x v="0"/>
  </r>
  <r>
    <x v="3262"/>
    <x v="185"/>
    <d v="2017-04-02T00:00:00"/>
    <s v="First Class"/>
    <s v="SC-20260"/>
    <s v="Scott Cohen"/>
    <x v="1"/>
    <x v="0"/>
    <x v="81"/>
    <x v="5"/>
    <n v="76017"/>
    <x v="2"/>
    <s v="OFF-AP-10003040"/>
    <s v="Office Supplies"/>
    <s v="Appliances"/>
    <x v="730"/>
    <n v="33.619999999999997"/>
    <n v="5"/>
    <x v="3"/>
    <n v="-90.774000000000001"/>
    <x v="23"/>
    <x v="10"/>
    <x v="3"/>
  </r>
  <r>
    <x v="3263"/>
    <x v="1118"/>
    <d v="2014-05-12T00:00:00"/>
    <s v="Standard Class"/>
    <s v="CT-11995"/>
    <s v="Carol Triggs"/>
    <x v="0"/>
    <x v="0"/>
    <x v="104"/>
    <x v="31"/>
    <n v="1841"/>
    <x v="3"/>
    <s v="OFF-BI-10001078"/>
    <s v="Office Supplies"/>
    <s v="Binders"/>
    <x v="61"/>
    <n v="16.14"/>
    <n v="3"/>
    <x v="0"/>
    <n v="7.9085999999999999"/>
    <x v="29"/>
    <x v="5"/>
    <x v="2"/>
  </r>
  <r>
    <x v="3263"/>
    <x v="1118"/>
    <d v="2014-05-12T00:00:00"/>
    <s v="Standard Class"/>
    <s v="CT-11995"/>
    <s v="Carol Triggs"/>
    <x v="0"/>
    <x v="0"/>
    <x v="104"/>
    <x v="31"/>
    <n v="1841"/>
    <x v="3"/>
    <s v="FUR-TA-10003469"/>
    <s v="Furniture"/>
    <s v="Tables"/>
    <x v="1573"/>
    <n v="194.25"/>
    <n v="2"/>
    <x v="4"/>
    <n v="-38.85"/>
    <x v="29"/>
    <x v="5"/>
    <x v="2"/>
  </r>
  <r>
    <x v="3263"/>
    <x v="1118"/>
    <d v="2014-05-12T00:00:00"/>
    <s v="Standard Class"/>
    <s v="CT-11995"/>
    <s v="Carol Triggs"/>
    <x v="0"/>
    <x v="0"/>
    <x v="104"/>
    <x v="31"/>
    <n v="1841"/>
    <x v="3"/>
    <s v="OFF-AR-10002578"/>
    <s v="Office Supplies"/>
    <s v="Art"/>
    <x v="671"/>
    <n v="8.64"/>
    <n v="3"/>
    <x v="0"/>
    <n v="2.5055999999999998"/>
    <x v="29"/>
    <x v="5"/>
    <x v="2"/>
  </r>
  <r>
    <x v="3263"/>
    <x v="1118"/>
    <d v="2014-05-12T00:00:00"/>
    <s v="Standard Class"/>
    <s v="CT-11995"/>
    <s v="Carol Triggs"/>
    <x v="0"/>
    <x v="0"/>
    <x v="104"/>
    <x v="31"/>
    <n v="1841"/>
    <x v="3"/>
    <s v="FUR-CH-10004675"/>
    <s v="Furniture"/>
    <s v="Chairs"/>
    <x v="635"/>
    <n v="872.32"/>
    <n v="4"/>
    <x v="0"/>
    <n v="244.24959999999999"/>
    <x v="29"/>
    <x v="5"/>
    <x v="2"/>
  </r>
  <r>
    <x v="3264"/>
    <x v="1119"/>
    <d v="2017-02-08T00:00:00"/>
    <s v="Second Class"/>
    <s v="CB-12025"/>
    <s v="Cassandra Brandow"/>
    <x v="0"/>
    <x v="0"/>
    <x v="435"/>
    <x v="5"/>
    <n v="76706"/>
    <x v="2"/>
    <s v="OFF-BI-10004632"/>
    <s v="Office Supplies"/>
    <s v="Binders"/>
    <x v="569"/>
    <n v="243.99199999999999"/>
    <n v="4"/>
    <x v="3"/>
    <n v="-426.98599999999999"/>
    <x v="5"/>
    <x v="11"/>
    <x v="3"/>
  </r>
  <r>
    <x v="3264"/>
    <x v="1119"/>
    <d v="2017-02-08T00:00:00"/>
    <s v="Second Class"/>
    <s v="CB-12025"/>
    <s v="Cassandra Brandow"/>
    <x v="0"/>
    <x v="0"/>
    <x v="435"/>
    <x v="5"/>
    <n v="76706"/>
    <x v="2"/>
    <s v="OFF-AR-10003087"/>
    <s v="Office Supplies"/>
    <s v="Art"/>
    <x v="772"/>
    <n v="7.12"/>
    <n v="5"/>
    <x v="2"/>
    <n v="0.71199999999999997"/>
    <x v="5"/>
    <x v="11"/>
    <x v="3"/>
  </r>
  <r>
    <x v="3265"/>
    <x v="891"/>
    <d v="2014-04-22T00:00:00"/>
    <s v="Standard Class"/>
    <s v="KM-16720"/>
    <s v="Kunst Miller"/>
    <x v="0"/>
    <x v="0"/>
    <x v="12"/>
    <x v="5"/>
    <n v="77095"/>
    <x v="2"/>
    <s v="OFF-AR-10001868"/>
    <s v="Office Supplies"/>
    <s v="Art"/>
    <x v="59"/>
    <n v="2.6880000000000002"/>
    <n v="2"/>
    <x v="2"/>
    <n v="1.008"/>
    <x v="15"/>
    <x v="3"/>
    <x v="2"/>
  </r>
  <r>
    <x v="3265"/>
    <x v="891"/>
    <d v="2014-04-22T00:00:00"/>
    <s v="Standard Class"/>
    <s v="KM-16720"/>
    <s v="Kunst Miller"/>
    <x v="0"/>
    <x v="0"/>
    <x v="12"/>
    <x v="5"/>
    <n v="77095"/>
    <x v="2"/>
    <s v="FUR-CH-10002602"/>
    <s v="Furniture"/>
    <s v="Chairs"/>
    <x v="291"/>
    <n v="317.05799999999999"/>
    <n v="3"/>
    <x v="4"/>
    <n v="-18.117599999999999"/>
    <x v="15"/>
    <x v="3"/>
    <x v="2"/>
  </r>
  <r>
    <x v="3265"/>
    <x v="891"/>
    <d v="2014-04-22T00:00:00"/>
    <s v="Standard Class"/>
    <s v="KM-16720"/>
    <s v="Kunst Miller"/>
    <x v="0"/>
    <x v="0"/>
    <x v="12"/>
    <x v="5"/>
    <n v="77095"/>
    <x v="2"/>
    <s v="OFF-EN-10000056"/>
    <s v="Office Supplies"/>
    <s v="Envelopes"/>
    <x v="633"/>
    <n v="149.352"/>
    <n v="3"/>
    <x v="2"/>
    <n v="50.406300000000002"/>
    <x v="15"/>
    <x v="3"/>
    <x v="2"/>
  </r>
  <r>
    <x v="3265"/>
    <x v="891"/>
    <d v="2014-04-22T00:00:00"/>
    <s v="Standard Class"/>
    <s v="KM-16720"/>
    <s v="Kunst Miller"/>
    <x v="0"/>
    <x v="0"/>
    <x v="12"/>
    <x v="5"/>
    <n v="77095"/>
    <x v="2"/>
    <s v="TEC-AC-10000474"/>
    <s v="Technology"/>
    <s v="Accessories"/>
    <x v="1510"/>
    <n v="227.976"/>
    <n v="3"/>
    <x v="2"/>
    <n v="28.497"/>
    <x v="15"/>
    <x v="3"/>
    <x v="2"/>
  </r>
  <r>
    <x v="3266"/>
    <x v="1120"/>
    <d v="2016-05-16T00:00:00"/>
    <s v="Standard Class"/>
    <s v="RD-19720"/>
    <s v="Roger Demir"/>
    <x v="0"/>
    <x v="0"/>
    <x v="4"/>
    <x v="4"/>
    <n v="98105"/>
    <x v="1"/>
    <s v="OFF-PA-10003971"/>
    <s v="Office Supplies"/>
    <s v="Paper"/>
    <x v="1281"/>
    <n v="11.96"/>
    <n v="2"/>
    <x v="0"/>
    <n v="5.8604000000000003"/>
    <x v="13"/>
    <x v="5"/>
    <x v="0"/>
  </r>
  <r>
    <x v="3267"/>
    <x v="881"/>
    <d v="2016-11-30T00:00:00"/>
    <s v="Standard Class"/>
    <s v="BP-11050"/>
    <s v="Barry Pond"/>
    <x v="1"/>
    <x v="0"/>
    <x v="135"/>
    <x v="30"/>
    <n v="7060"/>
    <x v="3"/>
    <s v="OFF-ST-10000689"/>
    <s v="Office Supplies"/>
    <s v="Storage"/>
    <x v="426"/>
    <n v="563.4"/>
    <n v="4"/>
    <x v="0"/>
    <n v="67.608000000000004"/>
    <x v="10"/>
    <x v="0"/>
    <x v="0"/>
  </r>
  <r>
    <x v="3267"/>
    <x v="881"/>
    <d v="2016-11-30T00:00:00"/>
    <s v="Standard Class"/>
    <s v="BP-11050"/>
    <s v="Barry Pond"/>
    <x v="1"/>
    <x v="0"/>
    <x v="135"/>
    <x v="30"/>
    <n v="7060"/>
    <x v="3"/>
    <s v="TEC-MA-10004255"/>
    <s v="Technology"/>
    <s v="Machines"/>
    <x v="1781"/>
    <n v="319.92"/>
    <n v="8"/>
    <x v="0"/>
    <n v="118.3704"/>
    <x v="10"/>
    <x v="0"/>
    <x v="0"/>
  </r>
  <r>
    <x v="3268"/>
    <x v="448"/>
    <d v="2017-03-08T00:00:00"/>
    <s v="Standard Class"/>
    <s v="EJ-13720"/>
    <s v="Ed Jacobs"/>
    <x v="0"/>
    <x v="0"/>
    <x v="1"/>
    <x v="1"/>
    <n v="90008"/>
    <x v="1"/>
    <s v="TEC-AC-10000990"/>
    <s v="Technology"/>
    <s v="Accessories"/>
    <x v="1531"/>
    <n v="1049.44"/>
    <n v="8"/>
    <x v="0"/>
    <n v="440.76479999999998"/>
    <x v="21"/>
    <x v="10"/>
    <x v="3"/>
  </r>
  <r>
    <x v="3268"/>
    <x v="448"/>
    <d v="2017-03-08T00:00:00"/>
    <s v="Standard Class"/>
    <s v="EJ-13720"/>
    <s v="Ed Jacobs"/>
    <x v="0"/>
    <x v="0"/>
    <x v="1"/>
    <x v="1"/>
    <n v="90008"/>
    <x v="1"/>
    <s v="FUR-CH-10003968"/>
    <s v="Furniture"/>
    <s v="Chairs"/>
    <x v="56"/>
    <n v="170.352"/>
    <n v="3"/>
    <x v="2"/>
    <n v="-17.0352"/>
    <x v="21"/>
    <x v="10"/>
    <x v="3"/>
  </r>
  <r>
    <x v="3269"/>
    <x v="401"/>
    <d v="2015-12-11T00:00:00"/>
    <s v="Second Class"/>
    <s v="RO-19780"/>
    <s v="Rose O'Brian"/>
    <x v="0"/>
    <x v="0"/>
    <x v="81"/>
    <x v="17"/>
    <n v="22204"/>
    <x v="0"/>
    <s v="TEC-PH-10001615"/>
    <s v="Technology"/>
    <s v="Phones"/>
    <x v="1117"/>
    <n v="173.94"/>
    <n v="6"/>
    <x v="0"/>
    <n v="50.442599999999999"/>
    <x v="24"/>
    <x v="4"/>
    <x v="1"/>
  </r>
  <r>
    <x v="3270"/>
    <x v="55"/>
    <d v="2014-08-30T00:00:00"/>
    <s v="Standard Class"/>
    <s v="MW-18220"/>
    <s v="Mitch Webber"/>
    <x v="0"/>
    <x v="0"/>
    <x v="4"/>
    <x v="4"/>
    <n v="98103"/>
    <x v="1"/>
    <s v="TEC-PH-10000895"/>
    <s v="Technology"/>
    <s v="Phones"/>
    <x v="1137"/>
    <n v="1007.944"/>
    <n v="7"/>
    <x v="2"/>
    <n v="75.595799999999997"/>
    <x v="10"/>
    <x v="6"/>
    <x v="2"/>
  </r>
  <r>
    <x v="3271"/>
    <x v="332"/>
    <d v="2016-10-22T00:00:00"/>
    <s v="Same Day"/>
    <s v="MS-17530"/>
    <s v="MaryBeth Skach"/>
    <x v="0"/>
    <x v="0"/>
    <x v="4"/>
    <x v="4"/>
    <n v="98105"/>
    <x v="1"/>
    <s v="OFF-PA-10003001"/>
    <s v="Office Supplies"/>
    <s v="Paper"/>
    <x v="1073"/>
    <n v="6.68"/>
    <n v="1"/>
    <x v="0"/>
    <n v="3.2063999999999999"/>
    <x v="6"/>
    <x v="2"/>
    <x v="0"/>
  </r>
  <r>
    <x v="3271"/>
    <x v="332"/>
    <d v="2016-10-22T00:00:00"/>
    <s v="Same Day"/>
    <s v="MS-17530"/>
    <s v="MaryBeth Skach"/>
    <x v="0"/>
    <x v="0"/>
    <x v="4"/>
    <x v="4"/>
    <n v="98105"/>
    <x v="1"/>
    <s v="OFF-AR-10002766"/>
    <s v="Office Supplies"/>
    <s v="Art"/>
    <x v="1050"/>
    <n v="8.34"/>
    <n v="3"/>
    <x v="0"/>
    <n v="2.2517999999999998"/>
    <x v="6"/>
    <x v="2"/>
    <x v="0"/>
  </r>
  <r>
    <x v="3271"/>
    <x v="332"/>
    <d v="2016-10-22T00:00:00"/>
    <s v="Same Day"/>
    <s v="MS-17530"/>
    <s v="MaryBeth Skach"/>
    <x v="0"/>
    <x v="0"/>
    <x v="4"/>
    <x v="4"/>
    <n v="98105"/>
    <x v="1"/>
    <s v="FUR-FU-10003095"/>
    <s v="Furniture"/>
    <s v="Furnishings"/>
    <x v="1782"/>
    <n v="101.94"/>
    <n v="3"/>
    <x v="0"/>
    <n v="30.582000000000001"/>
    <x v="6"/>
    <x v="2"/>
    <x v="0"/>
  </r>
  <r>
    <x v="3272"/>
    <x v="1121"/>
    <d v="2016-08-11T00:00:00"/>
    <s v="Standard Class"/>
    <s v="DW-13585"/>
    <s v="Dorothy Wardle"/>
    <x v="1"/>
    <x v="0"/>
    <x v="156"/>
    <x v="4"/>
    <n v="98026"/>
    <x v="1"/>
    <s v="TEC-AC-10003610"/>
    <s v="Technology"/>
    <s v="Accessories"/>
    <x v="603"/>
    <n v="179.97"/>
    <n v="3"/>
    <x v="0"/>
    <n v="86.385599999999997"/>
    <x v="29"/>
    <x v="6"/>
    <x v="0"/>
  </r>
  <r>
    <x v="3273"/>
    <x v="246"/>
    <d v="2017-07-27T00:00:00"/>
    <s v="Standard Class"/>
    <s v="AM-10705"/>
    <s v="Anne McFarland"/>
    <x v="0"/>
    <x v="0"/>
    <x v="127"/>
    <x v="17"/>
    <n v="24153"/>
    <x v="0"/>
    <s v="OFF-AR-10003727"/>
    <s v="Office Supplies"/>
    <s v="Art"/>
    <x v="1371"/>
    <n v="101.94"/>
    <n v="6"/>
    <x v="0"/>
    <n v="29.5626"/>
    <x v="30"/>
    <x v="7"/>
    <x v="3"/>
  </r>
  <r>
    <x v="3273"/>
    <x v="246"/>
    <d v="2017-07-27T00:00:00"/>
    <s v="Standard Class"/>
    <s v="AM-10705"/>
    <s v="Anne McFarland"/>
    <x v="0"/>
    <x v="0"/>
    <x v="127"/>
    <x v="17"/>
    <n v="24153"/>
    <x v="0"/>
    <s v="TEC-PH-10002660"/>
    <s v="Technology"/>
    <s v="Phones"/>
    <x v="704"/>
    <n v="271.95999999999998"/>
    <n v="4"/>
    <x v="0"/>
    <n v="67.989999999999995"/>
    <x v="30"/>
    <x v="7"/>
    <x v="3"/>
  </r>
  <r>
    <x v="3273"/>
    <x v="246"/>
    <d v="2017-07-27T00:00:00"/>
    <s v="Standard Class"/>
    <s v="AM-10705"/>
    <s v="Anne McFarland"/>
    <x v="0"/>
    <x v="0"/>
    <x v="127"/>
    <x v="17"/>
    <n v="24153"/>
    <x v="0"/>
    <s v="FUR-FU-10003274"/>
    <s v="Furniture"/>
    <s v="Furnishings"/>
    <x v="248"/>
    <n v="8.8000000000000007"/>
    <n v="5"/>
    <x v="0"/>
    <n v="3.8719999999999999"/>
    <x v="30"/>
    <x v="7"/>
    <x v="3"/>
  </r>
  <r>
    <x v="3273"/>
    <x v="246"/>
    <d v="2017-07-27T00:00:00"/>
    <s v="Standard Class"/>
    <s v="AM-10705"/>
    <s v="Anne McFarland"/>
    <x v="0"/>
    <x v="0"/>
    <x v="127"/>
    <x v="17"/>
    <n v="24153"/>
    <x v="0"/>
    <s v="OFF-AR-10003829"/>
    <s v="Office Supplies"/>
    <s v="Art"/>
    <x v="943"/>
    <n v="19.68"/>
    <n v="6"/>
    <x v="0"/>
    <n v="5.7072000000000003"/>
    <x v="30"/>
    <x v="7"/>
    <x v="3"/>
  </r>
  <r>
    <x v="3273"/>
    <x v="246"/>
    <d v="2017-07-27T00:00:00"/>
    <s v="Standard Class"/>
    <s v="AM-10705"/>
    <s v="Anne McFarland"/>
    <x v="0"/>
    <x v="0"/>
    <x v="127"/>
    <x v="17"/>
    <n v="24153"/>
    <x v="0"/>
    <s v="FUR-BO-10003441"/>
    <s v="Furniture"/>
    <s v="Bookcases"/>
    <x v="712"/>
    <n v="302.94"/>
    <n v="3"/>
    <x v="0"/>
    <n v="69.676199999999994"/>
    <x v="30"/>
    <x v="7"/>
    <x v="3"/>
  </r>
  <r>
    <x v="3273"/>
    <x v="246"/>
    <d v="2017-07-27T00:00:00"/>
    <s v="Standard Class"/>
    <s v="AM-10705"/>
    <s v="Anne McFarland"/>
    <x v="0"/>
    <x v="0"/>
    <x v="127"/>
    <x v="17"/>
    <n v="24153"/>
    <x v="0"/>
    <s v="OFF-BI-10003355"/>
    <s v="Office Supplies"/>
    <s v="Binders"/>
    <x v="591"/>
    <n v="14.94"/>
    <n v="3"/>
    <x v="0"/>
    <n v="7.1711999999999998"/>
    <x v="30"/>
    <x v="7"/>
    <x v="3"/>
  </r>
  <r>
    <x v="3273"/>
    <x v="246"/>
    <d v="2017-07-27T00:00:00"/>
    <s v="Standard Class"/>
    <s v="AM-10705"/>
    <s v="Anne McFarland"/>
    <x v="0"/>
    <x v="0"/>
    <x v="127"/>
    <x v="17"/>
    <n v="24153"/>
    <x v="0"/>
    <s v="OFF-SU-10003505"/>
    <s v="Office Supplies"/>
    <s v="Supplies"/>
    <x v="413"/>
    <n v="231.72"/>
    <n v="2"/>
    <x v="0"/>
    <n v="11.586"/>
    <x v="30"/>
    <x v="7"/>
    <x v="3"/>
  </r>
  <r>
    <x v="3274"/>
    <x v="893"/>
    <d v="2014-03-26T00:00:00"/>
    <s v="First Class"/>
    <s v="BG-11740"/>
    <s v="Bruce Geld"/>
    <x v="0"/>
    <x v="0"/>
    <x v="478"/>
    <x v="2"/>
    <n v="33445"/>
    <x v="0"/>
    <s v="OFF-LA-10004484"/>
    <s v="Office Supplies"/>
    <s v="Labels"/>
    <x v="617"/>
    <n v="9.9120000000000008"/>
    <n v="3"/>
    <x v="2"/>
    <n v="3.2214"/>
    <x v="27"/>
    <x v="10"/>
    <x v="2"/>
  </r>
  <r>
    <x v="3275"/>
    <x v="28"/>
    <d v="2015-05-06T00:00:00"/>
    <s v="Standard Class"/>
    <s v="KB-16585"/>
    <s v="Ken Black"/>
    <x v="1"/>
    <x v="0"/>
    <x v="8"/>
    <x v="1"/>
    <n v="94110"/>
    <x v="1"/>
    <s v="OFF-AR-10000658"/>
    <s v="Office Supplies"/>
    <s v="Art"/>
    <x v="332"/>
    <n v="34.65"/>
    <n v="3"/>
    <x v="0"/>
    <n v="9.702"/>
    <x v="17"/>
    <x v="3"/>
    <x v="1"/>
  </r>
  <r>
    <x v="3275"/>
    <x v="28"/>
    <d v="2015-05-06T00:00:00"/>
    <s v="Standard Class"/>
    <s v="KB-16585"/>
    <s v="Ken Black"/>
    <x v="1"/>
    <x v="0"/>
    <x v="8"/>
    <x v="1"/>
    <n v="94110"/>
    <x v="1"/>
    <s v="TEC-PH-10000347"/>
    <s v="Technology"/>
    <s v="Phones"/>
    <x v="500"/>
    <n v="19.8"/>
    <n v="5"/>
    <x v="2"/>
    <n v="1.7324999999999999"/>
    <x v="17"/>
    <x v="3"/>
    <x v="1"/>
  </r>
  <r>
    <x v="3276"/>
    <x v="900"/>
    <d v="2016-06-16T00:00:00"/>
    <s v="Second Class"/>
    <s v="GT-14710"/>
    <s v="Greg Tran"/>
    <x v="0"/>
    <x v="0"/>
    <x v="20"/>
    <x v="15"/>
    <n v="10024"/>
    <x v="3"/>
    <s v="OFF-BI-10001989"/>
    <s v="Office Supplies"/>
    <s v="Binders"/>
    <x v="542"/>
    <n v="33.567999999999998"/>
    <n v="2"/>
    <x v="2"/>
    <n v="11.748799999999999"/>
    <x v="7"/>
    <x v="1"/>
    <x v="0"/>
  </r>
  <r>
    <x v="3277"/>
    <x v="124"/>
    <d v="2015-05-11T00:00:00"/>
    <s v="Standard Class"/>
    <s v="SV-20815"/>
    <s v="Stuart Van"/>
    <x v="1"/>
    <x v="0"/>
    <x v="245"/>
    <x v="14"/>
    <n v="46203"/>
    <x v="2"/>
    <s v="OFF-AR-10001897"/>
    <s v="Office Supplies"/>
    <s v="Art"/>
    <x v="646"/>
    <n v="125.93"/>
    <n v="7"/>
    <x v="0"/>
    <n v="35.260399999999997"/>
    <x v="18"/>
    <x v="5"/>
    <x v="1"/>
  </r>
  <r>
    <x v="3278"/>
    <x v="756"/>
    <d v="2017-04-26T00:00:00"/>
    <s v="First Class"/>
    <s v="GG-14650"/>
    <s v="Greg Guthrie"/>
    <x v="1"/>
    <x v="0"/>
    <x v="38"/>
    <x v="24"/>
    <n v="43229"/>
    <x v="3"/>
    <s v="OFF-BI-10000285"/>
    <s v="Office Supplies"/>
    <s v="Binders"/>
    <x v="461"/>
    <n v="11.76"/>
    <n v="5"/>
    <x v="6"/>
    <n v="-7.84"/>
    <x v="27"/>
    <x v="3"/>
    <x v="3"/>
  </r>
  <r>
    <x v="3278"/>
    <x v="756"/>
    <d v="2017-04-26T00:00:00"/>
    <s v="First Class"/>
    <s v="GG-14650"/>
    <s v="Greg Guthrie"/>
    <x v="1"/>
    <x v="0"/>
    <x v="38"/>
    <x v="24"/>
    <n v="43229"/>
    <x v="3"/>
    <s v="OFF-PA-10001804"/>
    <s v="Office Supplies"/>
    <s v="Paper"/>
    <x v="129"/>
    <n v="5.3440000000000003"/>
    <n v="1"/>
    <x v="2"/>
    <n v="1.8704000000000001"/>
    <x v="27"/>
    <x v="3"/>
    <x v="3"/>
  </r>
  <r>
    <x v="3279"/>
    <x v="571"/>
    <d v="2014-06-12T00:00:00"/>
    <s v="Standard Class"/>
    <s v="SV-20785"/>
    <s v="Stewart Visinsky"/>
    <x v="0"/>
    <x v="0"/>
    <x v="108"/>
    <x v="2"/>
    <n v="32216"/>
    <x v="0"/>
    <s v="OFF-BI-10002557"/>
    <s v="Office Supplies"/>
    <s v="Binders"/>
    <x v="249"/>
    <n v="1.365"/>
    <n v="1"/>
    <x v="6"/>
    <n v="-0.91"/>
    <x v="24"/>
    <x v="1"/>
    <x v="2"/>
  </r>
  <r>
    <x v="3279"/>
    <x v="571"/>
    <d v="2014-06-12T00:00:00"/>
    <s v="Standard Class"/>
    <s v="SV-20785"/>
    <s v="Stewart Visinsky"/>
    <x v="0"/>
    <x v="0"/>
    <x v="108"/>
    <x v="2"/>
    <n v="32216"/>
    <x v="0"/>
    <s v="OFF-PA-10002319"/>
    <s v="Office Supplies"/>
    <s v="Paper"/>
    <x v="1400"/>
    <n v="62.015999999999998"/>
    <n v="2"/>
    <x v="2"/>
    <n v="22.480799999999999"/>
    <x v="24"/>
    <x v="1"/>
    <x v="2"/>
  </r>
  <r>
    <x v="3280"/>
    <x v="266"/>
    <d v="2014-12-07T00:00:00"/>
    <s v="Standard Class"/>
    <s v="ON-18715"/>
    <s v="Odella Nelson"/>
    <x v="1"/>
    <x v="0"/>
    <x v="183"/>
    <x v="39"/>
    <n v="20735"/>
    <x v="3"/>
    <s v="FUR-FU-10003849"/>
    <s v="Furniture"/>
    <s v="Furnishings"/>
    <x v="526"/>
    <n v="60.72"/>
    <n v="3"/>
    <x v="0"/>
    <n v="23.680800000000001"/>
    <x v="28"/>
    <x v="4"/>
    <x v="2"/>
  </r>
  <r>
    <x v="3280"/>
    <x v="266"/>
    <d v="2014-12-07T00:00:00"/>
    <s v="Standard Class"/>
    <s v="ON-18715"/>
    <s v="Odella Nelson"/>
    <x v="1"/>
    <x v="0"/>
    <x v="183"/>
    <x v="39"/>
    <n v="20735"/>
    <x v="3"/>
    <s v="OFF-PA-10002923"/>
    <s v="Office Supplies"/>
    <s v="Paper"/>
    <x v="1426"/>
    <n v="146.82"/>
    <n v="3"/>
    <x v="0"/>
    <n v="73.41"/>
    <x v="28"/>
    <x v="4"/>
    <x v="2"/>
  </r>
  <r>
    <x v="3280"/>
    <x v="266"/>
    <d v="2014-12-07T00:00:00"/>
    <s v="Standard Class"/>
    <s v="ON-18715"/>
    <s v="Odella Nelson"/>
    <x v="1"/>
    <x v="0"/>
    <x v="183"/>
    <x v="39"/>
    <n v="20735"/>
    <x v="3"/>
    <s v="FUR-CH-10004754"/>
    <s v="Furniture"/>
    <s v="Chairs"/>
    <x v="1132"/>
    <n v="239.84"/>
    <n v="8"/>
    <x v="0"/>
    <n v="64.756799999999998"/>
    <x v="28"/>
    <x v="4"/>
    <x v="2"/>
  </r>
  <r>
    <x v="3280"/>
    <x v="266"/>
    <d v="2014-12-07T00:00:00"/>
    <s v="Standard Class"/>
    <s v="ON-18715"/>
    <s v="Odella Nelson"/>
    <x v="1"/>
    <x v="0"/>
    <x v="183"/>
    <x v="39"/>
    <n v="20735"/>
    <x v="3"/>
    <s v="OFF-LA-10000634"/>
    <s v="Office Supplies"/>
    <s v="Labels"/>
    <x v="286"/>
    <n v="15.66"/>
    <n v="6"/>
    <x v="0"/>
    <n v="7.2035999999999998"/>
    <x v="28"/>
    <x v="4"/>
    <x v="2"/>
  </r>
  <r>
    <x v="3281"/>
    <x v="46"/>
    <d v="2017-06-20T00:00:00"/>
    <s v="First Class"/>
    <s v="RA-19945"/>
    <s v="Ryan Akin"/>
    <x v="0"/>
    <x v="0"/>
    <x v="479"/>
    <x v="22"/>
    <n v="80022"/>
    <x v="1"/>
    <s v="OFF-ST-10001418"/>
    <s v="Office Supplies"/>
    <s v="Storage"/>
    <x v="879"/>
    <n v="146.352"/>
    <n v="3"/>
    <x v="2"/>
    <n v="-32.929200000000002"/>
    <x v="11"/>
    <x v="1"/>
    <x v="3"/>
  </r>
  <r>
    <x v="3282"/>
    <x v="439"/>
    <d v="2016-05-31T00:00:00"/>
    <s v="Standard Class"/>
    <s v="SV-20785"/>
    <s v="Stewart Visinsky"/>
    <x v="0"/>
    <x v="0"/>
    <x v="157"/>
    <x v="1"/>
    <n v="92704"/>
    <x v="1"/>
    <s v="OFF-FA-10003467"/>
    <s v="Office Supplies"/>
    <s v="Fasteners"/>
    <x v="494"/>
    <n v="5.94"/>
    <n v="3"/>
    <x v="0"/>
    <n v="0"/>
    <x v="20"/>
    <x v="5"/>
    <x v="0"/>
  </r>
  <r>
    <x v="3282"/>
    <x v="439"/>
    <d v="2016-05-31T00:00:00"/>
    <s v="Standard Class"/>
    <s v="SV-20785"/>
    <s v="Stewart Visinsky"/>
    <x v="0"/>
    <x v="0"/>
    <x v="157"/>
    <x v="1"/>
    <n v="92704"/>
    <x v="1"/>
    <s v="OFF-PA-10001293"/>
    <s v="Office Supplies"/>
    <s v="Paper"/>
    <x v="996"/>
    <n v="45.36"/>
    <n v="7"/>
    <x v="0"/>
    <n v="21.7728"/>
    <x v="20"/>
    <x v="5"/>
    <x v="0"/>
  </r>
  <r>
    <x v="3282"/>
    <x v="439"/>
    <d v="2016-05-31T00:00:00"/>
    <s v="Standard Class"/>
    <s v="SV-20785"/>
    <s v="Stewart Visinsky"/>
    <x v="0"/>
    <x v="0"/>
    <x v="157"/>
    <x v="1"/>
    <n v="92704"/>
    <x v="1"/>
    <s v="TEC-PH-10003885"/>
    <s v="Technology"/>
    <s v="Phones"/>
    <x v="780"/>
    <n v="211.16800000000001"/>
    <n v="4"/>
    <x v="2"/>
    <n v="23.756399999999999"/>
    <x v="20"/>
    <x v="5"/>
    <x v="0"/>
  </r>
  <r>
    <x v="3282"/>
    <x v="439"/>
    <d v="2016-05-31T00:00:00"/>
    <s v="Standard Class"/>
    <s v="SV-20785"/>
    <s v="Stewart Visinsky"/>
    <x v="0"/>
    <x v="0"/>
    <x v="157"/>
    <x v="1"/>
    <n v="92704"/>
    <x v="1"/>
    <s v="FUR-CH-10004860"/>
    <s v="Furniture"/>
    <s v="Chairs"/>
    <x v="212"/>
    <n v="484.70400000000001"/>
    <n v="6"/>
    <x v="2"/>
    <n v="-84.8232"/>
    <x v="20"/>
    <x v="5"/>
    <x v="0"/>
  </r>
  <r>
    <x v="3282"/>
    <x v="439"/>
    <d v="2016-05-31T00:00:00"/>
    <s v="Standard Class"/>
    <s v="SV-20785"/>
    <s v="Stewart Visinsky"/>
    <x v="0"/>
    <x v="0"/>
    <x v="157"/>
    <x v="1"/>
    <n v="92704"/>
    <x v="1"/>
    <s v="TEC-MA-10002428"/>
    <s v="Technology"/>
    <s v="Machines"/>
    <x v="1507"/>
    <n v="371.976"/>
    <n v="3"/>
    <x v="2"/>
    <n v="116.24250000000001"/>
    <x v="20"/>
    <x v="5"/>
    <x v="0"/>
  </r>
  <r>
    <x v="3283"/>
    <x v="366"/>
    <d v="2015-03-10T00:00:00"/>
    <s v="Same Day"/>
    <s v="KB-16585"/>
    <s v="Ken Black"/>
    <x v="1"/>
    <x v="0"/>
    <x v="183"/>
    <x v="39"/>
    <n v="20735"/>
    <x v="3"/>
    <s v="OFF-ST-10002406"/>
    <s v="Office Supplies"/>
    <s v="Storage"/>
    <x v="328"/>
    <n v="89.82"/>
    <n v="6"/>
    <x v="0"/>
    <n v="25.1496"/>
    <x v="13"/>
    <x v="10"/>
    <x v="1"/>
  </r>
  <r>
    <x v="3284"/>
    <x v="201"/>
    <d v="2016-10-22T00:00:00"/>
    <s v="First Class"/>
    <s v="AG-10495"/>
    <s v="Andrew Gjertsen"/>
    <x v="1"/>
    <x v="0"/>
    <x v="1"/>
    <x v="1"/>
    <n v="90049"/>
    <x v="1"/>
    <s v="OFF-BI-10004209"/>
    <s v="Office Supplies"/>
    <s v="Binders"/>
    <x v="1215"/>
    <n v="19.295999999999999"/>
    <n v="3"/>
    <x v="2"/>
    <n v="6.03"/>
    <x v="14"/>
    <x v="2"/>
    <x v="0"/>
  </r>
  <r>
    <x v="3285"/>
    <x v="1122"/>
    <d v="2015-04-28T00:00:00"/>
    <s v="Standard Class"/>
    <s v="JK-16090"/>
    <s v="Juliana Krohn"/>
    <x v="0"/>
    <x v="0"/>
    <x v="103"/>
    <x v="0"/>
    <n v="40214"/>
    <x v="0"/>
    <s v="FUR-CH-10001891"/>
    <s v="Furniture"/>
    <s v="Chairs"/>
    <x v="268"/>
    <n v="191.96"/>
    <n v="2"/>
    <x v="0"/>
    <n v="51.8292"/>
    <x v="30"/>
    <x v="3"/>
    <x v="1"/>
  </r>
  <r>
    <x v="3285"/>
    <x v="1122"/>
    <d v="2015-04-28T00:00:00"/>
    <s v="Standard Class"/>
    <s v="JK-16090"/>
    <s v="Juliana Krohn"/>
    <x v="0"/>
    <x v="0"/>
    <x v="103"/>
    <x v="0"/>
    <n v="40214"/>
    <x v="0"/>
    <s v="OFF-BI-10002215"/>
    <s v="Office Supplies"/>
    <s v="Binders"/>
    <x v="20"/>
    <n v="21.3"/>
    <n v="3"/>
    <x v="0"/>
    <n v="9.798"/>
    <x v="30"/>
    <x v="3"/>
    <x v="1"/>
  </r>
  <r>
    <x v="3285"/>
    <x v="1122"/>
    <d v="2015-04-28T00:00:00"/>
    <s v="Standard Class"/>
    <s v="JK-16090"/>
    <s v="Juliana Krohn"/>
    <x v="0"/>
    <x v="0"/>
    <x v="103"/>
    <x v="0"/>
    <n v="40214"/>
    <x v="0"/>
    <s v="TEC-PH-10002103"/>
    <s v="Technology"/>
    <s v="Phones"/>
    <x v="539"/>
    <n v="469.95"/>
    <n v="5"/>
    <x v="0"/>
    <n v="131.58600000000001"/>
    <x v="30"/>
    <x v="3"/>
    <x v="1"/>
  </r>
  <r>
    <x v="3285"/>
    <x v="1122"/>
    <d v="2015-04-28T00:00:00"/>
    <s v="Standard Class"/>
    <s v="JK-16090"/>
    <s v="Juliana Krohn"/>
    <x v="0"/>
    <x v="0"/>
    <x v="103"/>
    <x v="0"/>
    <n v="40214"/>
    <x v="0"/>
    <s v="FUR-FU-10003394"/>
    <s v="Furniture"/>
    <s v="Furnishings"/>
    <x v="583"/>
    <n v="209.88"/>
    <n v="3"/>
    <x v="0"/>
    <n v="35.679600000000001"/>
    <x v="30"/>
    <x v="3"/>
    <x v="1"/>
  </r>
  <r>
    <x v="3286"/>
    <x v="26"/>
    <d v="2016-06-19T00:00:00"/>
    <s v="First Class"/>
    <s v="MV-18190"/>
    <s v="Mike Vittorini"/>
    <x v="0"/>
    <x v="0"/>
    <x v="1"/>
    <x v="1"/>
    <n v="90045"/>
    <x v="1"/>
    <s v="FUR-BO-10004218"/>
    <s v="Furniture"/>
    <s v="Bookcases"/>
    <x v="1593"/>
    <n v="239.666"/>
    <n v="2"/>
    <x v="11"/>
    <n v="14.098000000000001"/>
    <x v="11"/>
    <x v="1"/>
    <x v="0"/>
  </r>
  <r>
    <x v="3286"/>
    <x v="26"/>
    <d v="2016-06-19T00:00:00"/>
    <s v="First Class"/>
    <s v="MV-18190"/>
    <s v="Mike Vittorini"/>
    <x v="0"/>
    <x v="0"/>
    <x v="1"/>
    <x v="1"/>
    <n v="90045"/>
    <x v="1"/>
    <s v="OFF-LA-10000081"/>
    <s v="Office Supplies"/>
    <s v="Labels"/>
    <x v="1330"/>
    <n v="22.5"/>
    <n v="6"/>
    <x v="0"/>
    <n v="10.8"/>
    <x v="11"/>
    <x v="1"/>
    <x v="0"/>
  </r>
  <r>
    <x v="3286"/>
    <x v="26"/>
    <d v="2016-06-19T00:00:00"/>
    <s v="First Class"/>
    <s v="MV-18190"/>
    <s v="Mike Vittorini"/>
    <x v="0"/>
    <x v="0"/>
    <x v="1"/>
    <x v="1"/>
    <n v="90045"/>
    <x v="1"/>
    <s v="OFF-PA-10001497"/>
    <s v="Office Supplies"/>
    <s v="Paper"/>
    <x v="1755"/>
    <n v="219.84"/>
    <n v="4"/>
    <x v="0"/>
    <n v="107.7216"/>
    <x v="11"/>
    <x v="1"/>
    <x v="0"/>
  </r>
  <r>
    <x v="3287"/>
    <x v="1123"/>
    <d v="2017-01-18T00:00:00"/>
    <s v="Second Class"/>
    <s v="CP-12085"/>
    <s v="Cathy Prescott"/>
    <x v="1"/>
    <x v="0"/>
    <x v="24"/>
    <x v="25"/>
    <n v="65807"/>
    <x v="2"/>
    <s v="OFF-PA-10004983"/>
    <s v="Office Supplies"/>
    <s v="Paper"/>
    <x v="1332"/>
    <n v="32.4"/>
    <n v="5"/>
    <x v="0"/>
    <n v="15.552"/>
    <x v="7"/>
    <x v="9"/>
    <x v="3"/>
  </r>
  <r>
    <x v="3287"/>
    <x v="1123"/>
    <d v="2017-01-18T00:00:00"/>
    <s v="Second Class"/>
    <s v="CP-12085"/>
    <s v="Cathy Prescott"/>
    <x v="1"/>
    <x v="0"/>
    <x v="24"/>
    <x v="25"/>
    <n v="65807"/>
    <x v="2"/>
    <s v="OFF-AR-10004010"/>
    <s v="Office Supplies"/>
    <s v="Art"/>
    <x v="1743"/>
    <n v="209.94"/>
    <n v="6"/>
    <x v="0"/>
    <n v="54.584400000000002"/>
    <x v="7"/>
    <x v="9"/>
    <x v="3"/>
  </r>
  <r>
    <x v="3287"/>
    <x v="1123"/>
    <d v="2017-01-18T00:00:00"/>
    <s v="Second Class"/>
    <s v="CP-12085"/>
    <s v="Cathy Prescott"/>
    <x v="1"/>
    <x v="0"/>
    <x v="24"/>
    <x v="25"/>
    <n v="65807"/>
    <x v="2"/>
    <s v="OFF-SU-10002881"/>
    <s v="Office Supplies"/>
    <s v="Supplies"/>
    <x v="466"/>
    <n v="4164.05"/>
    <n v="5"/>
    <x v="0"/>
    <n v="83.281000000000006"/>
    <x v="7"/>
    <x v="9"/>
    <x v="3"/>
  </r>
  <r>
    <x v="3287"/>
    <x v="1123"/>
    <d v="2017-01-18T00:00:00"/>
    <s v="Second Class"/>
    <s v="CP-12085"/>
    <s v="Cathy Prescott"/>
    <x v="1"/>
    <x v="0"/>
    <x v="24"/>
    <x v="25"/>
    <n v="65807"/>
    <x v="2"/>
    <s v="FUR-BO-10001608"/>
    <s v="Furniture"/>
    <s v="Bookcases"/>
    <x v="1532"/>
    <n v="212.94"/>
    <n v="3"/>
    <x v="0"/>
    <n v="53.234999999999999"/>
    <x v="7"/>
    <x v="9"/>
    <x v="3"/>
  </r>
  <r>
    <x v="3288"/>
    <x v="1124"/>
    <d v="2014-09-09T00:00:00"/>
    <s v="First Class"/>
    <s v="VP-21760"/>
    <s v="Victoria Pisteka"/>
    <x v="1"/>
    <x v="0"/>
    <x v="8"/>
    <x v="1"/>
    <n v="94109"/>
    <x v="1"/>
    <s v="FUR-FU-10001487"/>
    <s v="Furniture"/>
    <s v="Furnishings"/>
    <x v="5"/>
    <n v="41.88"/>
    <n v="6"/>
    <x v="0"/>
    <n v="12.145200000000001"/>
    <x v="24"/>
    <x v="8"/>
    <x v="2"/>
  </r>
  <r>
    <x v="3288"/>
    <x v="1124"/>
    <d v="2014-09-09T00:00:00"/>
    <s v="First Class"/>
    <s v="VP-21760"/>
    <s v="Victoria Pisteka"/>
    <x v="1"/>
    <x v="0"/>
    <x v="8"/>
    <x v="1"/>
    <n v="94109"/>
    <x v="1"/>
    <s v="OFF-LA-10001934"/>
    <s v="Office Supplies"/>
    <s v="Labels"/>
    <x v="573"/>
    <n v="58.48"/>
    <n v="8"/>
    <x v="0"/>
    <n v="27.485600000000002"/>
    <x v="24"/>
    <x v="8"/>
    <x v="2"/>
  </r>
  <r>
    <x v="3289"/>
    <x v="1125"/>
    <d v="2015-01-23T00:00:00"/>
    <s v="Standard Class"/>
    <s v="PM-18940"/>
    <s v="Paul MacIntyre"/>
    <x v="0"/>
    <x v="0"/>
    <x v="480"/>
    <x v="5"/>
    <n v="77590"/>
    <x v="2"/>
    <s v="FUR-TA-10002855"/>
    <s v="Furniture"/>
    <s v="Tables"/>
    <x v="1198"/>
    <n v="102.438"/>
    <n v="1"/>
    <x v="4"/>
    <n v="-13.1706"/>
    <x v="12"/>
    <x v="9"/>
    <x v="1"/>
  </r>
  <r>
    <x v="3289"/>
    <x v="1125"/>
    <d v="2015-01-23T00:00:00"/>
    <s v="Standard Class"/>
    <s v="PM-18940"/>
    <s v="Paul MacIntyre"/>
    <x v="0"/>
    <x v="0"/>
    <x v="480"/>
    <x v="5"/>
    <n v="77590"/>
    <x v="2"/>
    <s v="FUR-CH-10004875"/>
    <s v="Furniture"/>
    <s v="Chairs"/>
    <x v="1445"/>
    <n v="199.304"/>
    <n v="4"/>
    <x v="4"/>
    <n v="-8.5416000000000007"/>
    <x v="12"/>
    <x v="9"/>
    <x v="1"/>
  </r>
  <r>
    <x v="3290"/>
    <x v="637"/>
    <d v="2014-12-21T00:00:00"/>
    <s v="Standard Class"/>
    <s v="TB-21400"/>
    <s v="Tom Boeckenhauer"/>
    <x v="0"/>
    <x v="0"/>
    <x v="20"/>
    <x v="15"/>
    <n v="10024"/>
    <x v="3"/>
    <s v="TEC-MA-10001127"/>
    <s v="Technology"/>
    <s v="Machines"/>
    <x v="1619"/>
    <n v="6999.96"/>
    <n v="4"/>
    <x v="0"/>
    <n v="2239.9872"/>
    <x v="19"/>
    <x v="4"/>
    <x v="2"/>
  </r>
  <r>
    <x v="3291"/>
    <x v="235"/>
    <d v="2014-05-27T00:00:00"/>
    <s v="Standard Class"/>
    <s v="EH-13990"/>
    <s v="Erica Hackney"/>
    <x v="0"/>
    <x v="0"/>
    <x v="234"/>
    <x v="4"/>
    <n v="98006"/>
    <x v="1"/>
    <s v="OFF-PA-10003177"/>
    <s v="Office Supplies"/>
    <s v="Paper"/>
    <x v="89"/>
    <n v="12.96"/>
    <n v="2"/>
    <x v="0"/>
    <n v="6.2207999999999997"/>
    <x v="27"/>
    <x v="5"/>
    <x v="2"/>
  </r>
  <r>
    <x v="3292"/>
    <x v="444"/>
    <d v="2015-09-22T00:00:00"/>
    <s v="Second Class"/>
    <s v="GW-14605"/>
    <s v="Giulietta Weimer"/>
    <x v="0"/>
    <x v="0"/>
    <x v="20"/>
    <x v="15"/>
    <n v="10024"/>
    <x v="3"/>
    <s v="TEC-PH-10000011"/>
    <s v="Technology"/>
    <s v="Phones"/>
    <x v="223"/>
    <n v="279.86"/>
    <n v="14"/>
    <x v="0"/>
    <n v="134.33279999999999"/>
    <x v="12"/>
    <x v="8"/>
    <x v="1"/>
  </r>
  <r>
    <x v="3293"/>
    <x v="653"/>
    <d v="2015-10-06T00:00:00"/>
    <s v="Standard Class"/>
    <s v="NP-18685"/>
    <s v="Nora Pelletier"/>
    <x v="2"/>
    <x v="0"/>
    <x v="481"/>
    <x v="3"/>
    <n v="27893"/>
    <x v="0"/>
    <s v="OFF-BI-10001757"/>
    <s v="Office Supplies"/>
    <s v="Binders"/>
    <x v="1167"/>
    <n v="7.38"/>
    <n v="5"/>
    <x v="6"/>
    <n v="-5.4119999999999999"/>
    <x v="28"/>
    <x v="2"/>
    <x v="1"/>
  </r>
  <r>
    <x v="3294"/>
    <x v="591"/>
    <d v="2016-12-30T00:00:00"/>
    <s v="Standard Class"/>
    <s v="JE-15715"/>
    <s v="Joe Elijah"/>
    <x v="0"/>
    <x v="0"/>
    <x v="4"/>
    <x v="4"/>
    <n v="98115"/>
    <x v="1"/>
    <s v="FUR-CH-10000847"/>
    <s v="Furniture"/>
    <s v="Chairs"/>
    <x v="995"/>
    <n v="698.35199999999998"/>
    <n v="3"/>
    <x v="2"/>
    <n v="52.376399999999997"/>
    <x v="10"/>
    <x v="4"/>
    <x v="0"/>
  </r>
  <r>
    <x v="3294"/>
    <x v="591"/>
    <d v="2016-12-30T00:00:00"/>
    <s v="Standard Class"/>
    <s v="JE-15715"/>
    <s v="Joe Elijah"/>
    <x v="0"/>
    <x v="0"/>
    <x v="4"/>
    <x v="4"/>
    <n v="98115"/>
    <x v="1"/>
    <s v="FUR-TA-10001307"/>
    <s v="Furniture"/>
    <s v="Tables"/>
    <x v="1099"/>
    <n v="1747.25"/>
    <n v="5"/>
    <x v="0"/>
    <n v="629.01"/>
    <x v="10"/>
    <x v="4"/>
    <x v="0"/>
  </r>
  <r>
    <x v="3295"/>
    <x v="715"/>
    <d v="2016-05-08T00:00:00"/>
    <s v="Second Class"/>
    <s v="BE-11455"/>
    <s v="Brad Eason"/>
    <x v="2"/>
    <x v="0"/>
    <x v="24"/>
    <x v="25"/>
    <n v="65807"/>
    <x v="2"/>
    <s v="OFF-AP-10001205"/>
    <s v="Office Supplies"/>
    <s v="Appliances"/>
    <x v="1294"/>
    <n v="54.48"/>
    <n v="1"/>
    <x v="0"/>
    <n v="15.2544"/>
    <x v="24"/>
    <x v="5"/>
    <x v="0"/>
  </r>
  <r>
    <x v="3296"/>
    <x v="1057"/>
    <d v="2016-10-24T00:00:00"/>
    <s v="Same Day"/>
    <s v="SS-20590"/>
    <s v="Sonia Sunley"/>
    <x v="0"/>
    <x v="0"/>
    <x v="8"/>
    <x v="1"/>
    <n v="94109"/>
    <x v="1"/>
    <s v="TEC-AC-10001838"/>
    <s v="Technology"/>
    <s v="Accessories"/>
    <x v="651"/>
    <n v="199.99"/>
    <n v="1"/>
    <x v="0"/>
    <n v="85.995699999999999"/>
    <x v="16"/>
    <x v="2"/>
    <x v="0"/>
  </r>
  <r>
    <x v="3297"/>
    <x v="636"/>
    <d v="2017-05-06T00:00:00"/>
    <s v="Same Day"/>
    <s v="MB-18085"/>
    <s v="Mick Brown"/>
    <x v="0"/>
    <x v="0"/>
    <x v="35"/>
    <x v="3"/>
    <n v="28205"/>
    <x v="0"/>
    <s v="OFF-BI-10003982"/>
    <s v="Office Supplies"/>
    <s v="Binders"/>
    <x v="350"/>
    <n v="68.540999999999997"/>
    <n v="11"/>
    <x v="6"/>
    <n v="-52.548099999999998"/>
    <x v="24"/>
    <x v="5"/>
    <x v="3"/>
  </r>
  <r>
    <x v="3297"/>
    <x v="636"/>
    <d v="2017-05-06T00:00:00"/>
    <s v="Same Day"/>
    <s v="MB-18085"/>
    <s v="Mick Brown"/>
    <x v="0"/>
    <x v="0"/>
    <x v="35"/>
    <x v="3"/>
    <n v="28205"/>
    <x v="0"/>
    <s v="TEC-PH-10004977"/>
    <s v="Technology"/>
    <s v="Phones"/>
    <x v="34"/>
    <n v="627.16800000000001"/>
    <n v="4"/>
    <x v="2"/>
    <n v="70.556399999999996"/>
    <x v="24"/>
    <x v="5"/>
    <x v="3"/>
  </r>
  <r>
    <x v="3297"/>
    <x v="636"/>
    <d v="2017-05-06T00:00:00"/>
    <s v="Same Day"/>
    <s v="MB-18085"/>
    <s v="Mick Brown"/>
    <x v="0"/>
    <x v="0"/>
    <x v="35"/>
    <x v="3"/>
    <n v="28205"/>
    <x v="0"/>
    <s v="OFF-LA-10003510"/>
    <s v="Office Supplies"/>
    <s v="Labels"/>
    <x v="580"/>
    <n v="122.12"/>
    <n v="5"/>
    <x v="2"/>
    <n v="39.689"/>
    <x v="24"/>
    <x v="5"/>
    <x v="3"/>
  </r>
  <r>
    <x v="3298"/>
    <x v="344"/>
    <d v="2017-11-30T00:00:00"/>
    <s v="Second Class"/>
    <s v="RP-19390"/>
    <s v="Resi Pölking"/>
    <x v="0"/>
    <x v="0"/>
    <x v="20"/>
    <x v="15"/>
    <n v="10011"/>
    <x v="3"/>
    <s v="OFF-AR-10001573"/>
    <s v="Office Supplies"/>
    <s v="Art"/>
    <x v="373"/>
    <n v="6.99"/>
    <n v="3"/>
    <x v="0"/>
    <n v="2.0270999999999999"/>
    <x v="8"/>
    <x v="0"/>
    <x v="3"/>
  </r>
  <r>
    <x v="3298"/>
    <x v="344"/>
    <d v="2017-11-30T00:00:00"/>
    <s v="Second Class"/>
    <s v="RP-19390"/>
    <s v="Resi Pölking"/>
    <x v="0"/>
    <x v="0"/>
    <x v="20"/>
    <x v="15"/>
    <n v="10011"/>
    <x v="3"/>
    <s v="OFF-BI-10001196"/>
    <s v="Office Supplies"/>
    <s v="Binders"/>
    <x v="1390"/>
    <n v="107.42400000000001"/>
    <n v="6"/>
    <x v="2"/>
    <n v="36.255600000000001"/>
    <x v="8"/>
    <x v="0"/>
    <x v="3"/>
  </r>
  <r>
    <x v="3299"/>
    <x v="656"/>
    <d v="2014-11-02T00:00:00"/>
    <s v="Second Class"/>
    <s v="AJ-10780"/>
    <s v="Anthony Jacobs"/>
    <x v="1"/>
    <x v="0"/>
    <x v="160"/>
    <x v="24"/>
    <n v="44052"/>
    <x v="3"/>
    <s v="FUR-TA-10003954"/>
    <s v="Furniture"/>
    <s v="Tables"/>
    <x v="1217"/>
    <n v="1421.664"/>
    <n v="8"/>
    <x v="10"/>
    <n v="-734.52639999999997"/>
    <x v="23"/>
    <x v="2"/>
    <x v="2"/>
  </r>
  <r>
    <x v="3300"/>
    <x v="485"/>
    <d v="2017-08-09T00:00:00"/>
    <s v="Standard Class"/>
    <s v="PO-18865"/>
    <s v="Patrick O'Donnell"/>
    <x v="0"/>
    <x v="0"/>
    <x v="245"/>
    <x v="14"/>
    <n v="46203"/>
    <x v="2"/>
    <s v="OFF-BI-10001989"/>
    <s v="Office Supplies"/>
    <s v="Binders"/>
    <x v="542"/>
    <n v="125.88"/>
    <n v="6"/>
    <x v="0"/>
    <n v="60.422400000000003"/>
    <x v="5"/>
    <x v="6"/>
    <x v="3"/>
  </r>
  <r>
    <x v="3300"/>
    <x v="485"/>
    <d v="2017-08-09T00:00:00"/>
    <s v="Standard Class"/>
    <s v="PO-18865"/>
    <s v="Patrick O'Donnell"/>
    <x v="0"/>
    <x v="0"/>
    <x v="245"/>
    <x v="14"/>
    <n v="46203"/>
    <x v="2"/>
    <s v="TEC-AC-10001714"/>
    <s v="Technology"/>
    <s v="Accessories"/>
    <x v="685"/>
    <n v="79.78"/>
    <n v="2"/>
    <x v="0"/>
    <n v="29.518599999999999"/>
    <x v="5"/>
    <x v="6"/>
    <x v="3"/>
  </r>
  <r>
    <x v="3300"/>
    <x v="485"/>
    <d v="2017-08-09T00:00:00"/>
    <s v="Standard Class"/>
    <s v="PO-18865"/>
    <s v="Patrick O'Donnell"/>
    <x v="0"/>
    <x v="0"/>
    <x v="245"/>
    <x v="14"/>
    <n v="46203"/>
    <x v="2"/>
    <s v="OFF-LA-10003498"/>
    <s v="Office Supplies"/>
    <s v="Labels"/>
    <x v="1749"/>
    <n v="133.19999999999999"/>
    <n v="9"/>
    <x v="0"/>
    <n v="66.599999999999994"/>
    <x v="5"/>
    <x v="6"/>
    <x v="3"/>
  </r>
  <r>
    <x v="3301"/>
    <x v="544"/>
    <d v="2015-08-16T00:00:00"/>
    <s v="Standard Class"/>
    <s v="WB-21850"/>
    <s v="William Brown"/>
    <x v="0"/>
    <x v="0"/>
    <x v="252"/>
    <x v="21"/>
    <n v="97756"/>
    <x v="1"/>
    <s v="TEC-PH-10000576"/>
    <s v="Technology"/>
    <s v="Phones"/>
    <x v="815"/>
    <n v="438.36799999999999"/>
    <n v="4"/>
    <x v="2"/>
    <n v="38.357199999999999"/>
    <x v="13"/>
    <x v="6"/>
    <x v="1"/>
  </r>
  <r>
    <x v="3301"/>
    <x v="544"/>
    <d v="2015-08-16T00:00:00"/>
    <s v="Standard Class"/>
    <s v="WB-21850"/>
    <s v="William Brown"/>
    <x v="0"/>
    <x v="0"/>
    <x v="252"/>
    <x v="21"/>
    <n v="97756"/>
    <x v="1"/>
    <s v="TEC-PH-10004188"/>
    <s v="Technology"/>
    <s v="Phones"/>
    <x v="770"/>
    <n v="139.94399999999999"/>
    <n v="7"/>
    <x v="2"/>
    <n v="-31.487400000000001"/>
    <x v="13"/>
    <x v="6"/>
    <x v="1"/>
  </r>
  <r>
    <x v="3301"/>
    <x v="544"/>
    <d v="2015-08-16T00:00:00"/>
    <s v="Standard Class"/>
    <s v="WB-21850"/>
    <s v="William Brown"/>
    <x v="0"/>
    <x v="0"/>
    <x v="252"/>
    <x v="21"/>
    <n v="97756"/>
    <x v="1"/>
    <s v="OFF-AP-10001469"/>
    <s v="Office Supplies"/>
    <s v="Appliances"/>
    <x v="586"/>
    <n v="133.47200000000001"/>
    <n v="4"/>
    <x v="2"/>
    <n v="15.015599999999999"/>
    <x v="13"/>
    <x v="6"/>
    <x v="1"/>
  </r>
  <r>
    <x v="3302"/>
    <x v="272"/>
    <d v="2016-12-21T00:00:00"/>
    <s v="Standard Class"/>
    <s v="MP-18175"/>
    <s v="Mike Pelletier"/>
    <x v="2"/>
    <x v="0"/>
    <x v="24"/>
    <x v="21"/>
    <n v="97477"/>
    <x v="1"/>
    <s v="FUR-TA-10003473"/>
    <s v="Furniture"/>
    <s v="Tables"/>
    <x v="216"/>
    <n v="564.19500000000005"/>
    <n v="3"/>
    <x v="5"/>
    <n v="-304.6653"/>
    <x v="4"/>
    <x v="4"/>
    <x v="0"/>
  </r>
  <r>
    <x v="3302"/>
    <x v="272"/>
    <d v="2016-12-21T00:00:00"/>
    <s v="Standard Class"/>
    <s v="MP-18175"/>
    <s v="Mike Pelletier"/>
    <x v="2"/>
    <x v="0"/>
    <x v="24"/>
    <x v="21"/>
    <n v="97477"/>
    <x v="1"/>
    <s v="OFF-AP-10001205"/>
    <s v="Office Supplies"/>
    <s v="Appliances"/>
    <x v="1294"/>
    <n v="87.168000000000006"/>
    <n v="2"/>
    <x v="2"/>
    <n v="8.7167999999999992"/>
    <x v="4"/>
    <x v="4"/>
    <x v="0"/>
  </r>
  <r>
    <x v="3303"/>
    <x v="565"/>
    <d v="2017-09-11T00:00:00"/>
    <s v="First Class"/>
    <s v="BF-11020"/>
    <s v="Barry Französisch"/>
    <x v="1"/>
    <x v="0"/>
    <x v="81"/>
    <x v="5"/>
    <n v="76017"/>
    <x v="2"/>
    <s v="OFF-BI-10002429"/>
    <s v="Office Supplies"/>
    <s v="Binders"/>
    <x v="472"/>
    <n v="42.616"/>
    <n v="7"/>
    <x v="3"/>
    <n v="-68.185599999999994"/>
    <x v="0"/>
    <x v="8"/>
    <x v="3"/>
  </r>
  <r>
    <x v="3303"/>
    <x v="565"/>
    <d v="2017-09-11T00:00:00"/>
    <s v="First Class"/>
    <s v="BF-11020"/>
    <s v="Barry Französisch"/>
    <x v="1"/>
    <x v="0"/>
    <x v="81"/>
    <x v="5"/>
    <n v="76017"/>
    <x v="2"/>
    <s v="TEC-CO-10001943"/>
    <s v="Technology"/>
    <s v="Copiers"/>
    <x v="1675"/>
    <n v="319.98399999999998"/>
    <n v="2"/>
    <x v="2"/>
    <n v="107.99460000000001"/>
    <x v="0"/>
    <x v="8"/>
    <x v="3"/>
  </r>
  <r>
    <x v="3303"/>
    <x v="565"/>
    <d v="2017-09-11T00:00:00"/>
    <s v="First Class"/>
    <s v="BF-11020"/>
    <s v="Barry Französisch"/>
    <x v="1"/>
    <x v="0"/>
    <x v="81"/>
    <x v="5"/>
    <n v="76017"/>
    <x v="2"/>
    <s v="OFF-FA-10004854"/>
    <s v="Office Supplies"/>
    <s v="Fasteners"/>
    <x v="271"/>
    <n v="45.92"/>
    <n v="5"/>
    <x v="2"/>
    <n v="15.497999999999999"/>
    <x v="0"/>
    <x v="8"/>
    <x v="3"/>
  </r>
  <r>
    <x v="3303"/>
    <x v="565"/>
    <d v="2017-09-11T00:00:00"/>
    <s v="First Class"/>
    <s v="BF-11020"/>
    <s v="Barry Französisch"/>
    <x v="1"/>
    <x v="0"/>
    <x v="81"/>
    <x v="5"/>
    <n v="76017"/>
    <x v="2"/>
    <s v="FUR-FU-10001095"/>
    <s v="Furniture"/>
    <s v="Furnishings"/>
    <x v="748"/>
    <n v="21.184000000000001"/>
    <n v="2"/>
    <x v="7"/>
    <n v="-11.651199999999999"/>
    <x v="0"/>
    <x v="8"/>
    <x v="3"/>
  </r>
  <r>
    <x v="3303"/>
    <x v="565"/>
    <d v="2017-09-11T00:00:00"/>
    <s v="First Class"/>
    <s v="BF-11020"/>
    <s v="Barry Französisch"/>
    <x v="1"/>
    <x v="0"/>
    <x v="81"/>
    <x v="5"/>
    <n v="76017"/>
    <x v="2"/>
    <s v="OFF-PA-10000061"/>
    <s v="Office Supplies"/>
    <s v="Paper"/>
    <x v="181"/>
    <n v="20.736000000000001"/>
    <n v="4"/>
    <x v="2"/>
    <n v="7.2576000000000001"/>
    <x v="0"/>
    <x v="8"/>
    <x v="3"/>
  </r>
  <r>
    <x v="3303"/>
    <x v="565"/>
    <d v="2017-09-11T00:00:00"/>
    <s v="First Class"/>
    <s v="BF-11020"/>
    <s v="Barry Französisch"/>
    <x v="1"/>
    <x v="0"/>
    <x v="81"/>
    <x v="5"/>
    <n v="76017"/>
    <x v="2"/>
    <s v="FUR-CH-10003535"/>
    <s v="Furniture"/>
    <s v="Chairs"/>
    <x v="1522"/>
    <n v="213.43"/>
    <n v="5"/>
    <x v="4"/>
    <n v="-39.637"/>
    <x v="0"/>
    <x v="8"/>
    <x v="3"/>
  </r>
  <r>
    <x v="3304"/>
    <x v="297"/>
    <d v="2017-02-27T00:00:00"/>
    <s v="Standard Class"/>
    <s v="KM-16375"/>
    <s v="Katherine Murray"/>
    <x v="2"/>
    <x v="0"/>
    <x v="23"/>
    <x v="16"/>
    <n v="85234"/>
    <x v="1"/>
    <s v="TEC-PH-10004447"/>
    <s v="Technology"/>
    <s v="Phones"/>
    <x v="866"/>
    <n v="333.57600000000002"/>
    <n v="3"/>
    <x v="2"/>
    <n v="25.0182"/>
    <x v="14"/>
    <x v="11"/>
    <x v="3"/>
  </r>
  <r>
    <x v="3304"/>
    <x v="297"/>
    <d v="2017-02-27T00:00:00"/>
    <s v="Standard Class"/>
    <s v="KM-16375"/>
    <s v="Katherine Murray"/>
    <x v="2"/>
    <x v="0"/>
    <x v="23"/>
    <x v="16"/>
    <n v="85234"/>
    <x v="1"/>
    <s v="TEC-AC-10001114"/>
    <s v="Technology"/>
    <s v="Accessories"/>
    <x v="1211"/>
    <n v="31.992000000000001"/>
    <n v="1"/>
    <x v="2"/>
    <n v="4.7988"/>
    <x v="14"/>
    <x v="11"/>
    <x v="3"/>
  </r>
  <r>
    <x v="3304"/>
    <x v="297"/>
    <d v="2017-02-27T00:00:00"/>
    <s v="Standard Class"/>
    <s v="KM-16375"/>
    <s v="Katherine Murray"/>
    <x v="2"/>
    <x v="0"/>
    <x v="23"/>
    <x v="16"/>
    <n v="85234"/>
    <x v="1"/>
    <s v="OFF-ST-10000563"/>
    <s v="Office Supplies"/>
    <s v="Storage"/>
    <x v="903"/>
    <n v="51.167999999999999"/>
    <n v="2"/>
    <x v="2"/>
    <n v="-6.3959999999999999"/>
    <x v="14"/>
    <x v="11"/>
    <x v="3"/>
  </r>
  <r>
    <x v="3304"/>
    <x v="297"/>
    <d v="2017-02-27T00:00:00"/>
    <s v="Standard Class"/>
    <s v="KM-16375"/>
    <s v="Katherine Murray"/>
    <x v="2"/>
    <x v="0"/>
    <x v="23"/>
    <x v="16"/>
    <n v="85234"/>
    <x v="1"/>
    <s v="OFF-EN-10004846"/>
    <s v="Office Supplies"/>
    <s v="Envelopes"/>
    <x v="1497"/>
    <n v="10.64"/>
    <n v="5"/>
    <x v="2"/>
    <n v="3.8570000000000002"/>
    <x v="14"/>
    <x v="11"/>
    <x v="3"/>
  </r>
  <r>
    <x v="3304"/>
    <x v="297"/>
    <d v="2017-02-27T00:00:00"/>
    <s v="Standard Class"/>
    <s v="KM-16375"/>
    <s v="Katherine Murray"/>
    <x v="2"/>
    <x v="0"/>
    <x v="23"/>
    <x v="16"/>
    <n v="85234"/>
    <x v="1"/>
    <s v="FUR-FU-10002253"/>
    <s v="Furniture"/>
    <s v="Furnishings"/>
    <x v="592"/>
    <n v="68.703999999999994"/>
    <n v="2"/>
    <x v="2"/>
    <n v="16.3172"/>
    <x v="14"/>
    <x v="11"/>
    <x v="3"/>
  </r>
  <r>
    <x v="3304"/>
    <x v="297"/>
    <d v="2017-02-27T00:00:00"/>
    <s v="Standard Class"/>
    <s v="KM-16375"/>
    <s v="Katherine Murray"/>
    <x v="2"/>
    <x v="0"/>
    <x v="23"/>
    <x v="16"/>
    <n v="85234"/>
    <x v="1"/>
    <s v="FUR-TA-10001039"/>
    <s v="Furniture"/>
    <s v="Tables"/>
    <x v="832"/>
    <n v="386.91"/>
    <n v="9"/>
    <x v="5"/>
    <n v="-185.71680000000001"/>
    <x v="14"/>
    <x v="11"/>
    <x v="3"/>
  </r>
  <r>
    <x v="3305"/>
    <x v="816"/>
    <d v="2015-08-10T00:00:00"/>
    <s v="Second Class"/>
    <s v="DB-13405"/>
    <s v="Denny Blanton"/>
    <x v="0"/>
    <x v="0"/>
    <x v="104"/>
    <x v="31"/>
    <n v="1841"/>
    <x v="3"/>
    <s v="OFF-AR-10004587"/>
    <s v="Office Supplies"/>
    <s v="Art"/>
    <x v="1633"/>
    <n v="39.659999999999997"/>
    <n v="2"/>
    <x v="0"/>
    <n v="11.898"/>
    <x v="0"/>
    <x v="6"/>
    <x v="1"/>
  </r>
  <r>
    <x v="3305"/>
    <x v="816"/>
    <d v="2015-08-10T00:00:00"/>
    <s v="Second Class"/>
    <s v="DB-13405"/>
    <s v="Denny Blanton"/>
    <x v="0"/>
    <x v="0"/>
    <x v="104"/>
    <x v="31"/>
    <n v="1841"/>
    <x v="3"/>
    <s v="OFF-AP-10004336"/>
    <s v="Office Supplies"/>
    <s v="Appliances"/>
    <x v="1040"/>
    <n v="113.92"/>
    <n v="2"/>
    <x v="0"/>
    <n v="33.036799999999999"/>
    <x v="0"/>
    <x v="6"/>
    <x v="1"/>
  </r>
  <r>
    <x v="3305"/>
    <x v="816"/>
    <d v="2015-08-10T00:00:00"/>
    <s v="Second Class"/>
    <s v="DB-13405"/>
    <s v="Denny Blanton"/>
    <x v="0"/>
    <x v="0"/>
    <x v="104"/>
    <x v="31"/>
    <n v="1841"/>
    <x v="3"/>
    <s v="OFF-BI-10001718"/>
    <s v="Office Supplies"/>
    <s v="Binders"/>
    <x v="1225"/>
    <n v="447.86"/>
    <n v="7"/>
    <x v="0"/>
    <n v="210.49420000000001"/>
    <x v="0"/>
    <x v="6"/>
    <x v="1"/>
  </r>
  <r>
    <x v="3306"/>
    <x v="40"/>
    <d v="2017-11-01T00:00:00"/>
    <s v="Standard Class"/>
    <s v="OT-18730"/>
    <s v="Olvera Toch"/>
    <x v="0"/>
    <x v="0"/>
    <x v="173"/>
    <x v="17"/>
    <n v="23464"/>
    <x v="0"/>
    <s v="FUR-TA-10001520"/>
    <s v="Furniture"/>
    <s v="Tables"/>
    <x v="718"/>
    <n v="356.85"/>
    <n v="5"/>
    <x v="0"/>
    <n v="60.664499999999997"/>
    <x v="20"/>
    <x v="2"/>
    <x v="3"/>
  </r>
  <r>
    <x v="3306"/>
    <x v="40"/>
    <d v="2017-11-01T00:00:00"/>
    <s v="Standard Class"/>
    <s v="OT-18730"/>
    <s v="Olvera Toch"/>
    <x v="0"/>
    <x v="0"/>
    <x v="173"/>
    <x v="17"/>
    <n v="23464"/>
    <x v="0"/>
    <s v="OFF-EN-10002831"/>
    <s v="Office Supplies"/>
    <s v="Envelopes"/>
    <x v="836"/>
    <n v="251.58"/>
    <n v="7"/>
    <x v="0"/>
    <n v="113.211"/>
    <x v="20"/>
    <x v="2"/>
    <x v="3"/>
  </r>
  <r>
    <x v="3307"/>
    <x v="216"/>
    <d v="2016-07-18T00:00:00"/>
    <s v="Second Class"/>
    <s v="JS-15880"/>
    <s v="John Stevenson"/>
    <x v="0"/>
    <x v="0"/>
    <x v="218"/>
    <x v="5"/>
    <n v="75061"/>
    <x v="2"/>
    <s v="OFF-PA-10001497"/>
    <s v="Office Supplies"/>
    <s v="Paper"/>
    <x v="1755"/>
    <n v="219.84"/>
    <n v="5"/>
    <x v="2"/>
    <n v="79.691999999999993"/>
    <x v="19"/>
    <x v="7"/>
    <x v="0"/>
  </r>
  <r>
    <x v="3308"/>
    <x v="605"/>
    <d v="2017-05-14T00:00:00"/>
    <s v="Second Class"/>
    <s v="CA-12775"/>
    <s v="Cynthia Arntzen"/>
    <x v="0"/>
    <x v="0"/>
    <x v="219"/>
    <x v="30"/>
    <n v="8360"/>
    <x v="3"/>
    <s v="FUR-FU-10000719"/>
    <s v="Furniture"/>
    <s v="Furnishings"/>
    <x v="1673"/>
    <n v="42.85"/>
    <n v="5"/>
    <x v="0"/>
    <n v="15.426"/>
    <x v="1"/>
    <x v="5"/>
    <x v="3"/>
  </r>
  <r>
    <x v="3308"/>
    <x v="605"/>
    <d v="2017-05-14T00:00:00"/>
    <s v="Second Class"/>
    <s v="CA-12775"/>
    <s v="Cynthia Arntzen"/>
    <x v="0"/>
    <x v="0"/>
    <x v="219"/>
    <x v="30"/>
    <n v="8360"/>
    <x v="3"/>
    <s v="OFF-LA-10002271"/>
    <s v="Office Supplies"/>
    <s v="Labels"/>
    <x v="641"/>
    <n v="6.16"/>
    <n v="2"/>
    <x v="0"/>
    <n v="2.9567999999999999"/>
    <x v="1"/>
    <x v="5"/>
    <x v="3"/>
  </r>
  <r>
    <x v="3308"/>
    <x v="605"/>
    <d v="2017-05-14T00:00:00"/>
    <s v="Second Class"/>
    <s v="CA-12775"/>
    <s v="Cynthia Arntzen"/>
    <x v="0"/>
    <x v="0"/>
    <x v="219"/>
    <x v="30"/>
    <n v="8360"/>
    <x v="3"/>
    <s v="OFF-SU-10004661"/>
    <s v="Office Supplies"/>
    <s v="Supplies"/>
    <x v="1757"/>
    <n v="17"/>
    <n v="2"/>
    <x v="0"/>
    <n v="4.42"/>
    <x v="1"/>
    <x v="5"/>
    <x v="3"/>
  </r>
  <r>
    <x v="3308"/>
    <x v="605"/>
    <d v="2017-05-14T00:00:00"/>
    <s v="Second Class"/>
    <s v="CA-12775"/>
    <s v="Cynthia Arntzen"/>
    <x v="0"/>
    <x v="0"/>
    <x v="219"/>
    <x v="30"/>
    <n v="8360"/>
    <x v="3"/>
    <s v="TEC-AC-10004859"/>
    <s v="Technology"/>
    <s v="Accessories"/>
    <x v="1554"/>
    <n v="87.4"/>
    <n v="5"/>
    <x v="0"/>
    <n v="34.96"/>
    <x v="1"/>
    <x v="5"/>
    <x v="3"/>
  </r>
  <r>
    <x v="3309"/>
    <x v="1126"/>
    <d v="2017-05-29T00:00:00"/>
    <s v="Standard Class"/>
    <s v="MH-18115"/>
    <s v="Mick Hernandez"/>
    <x v="2"/>
    <x v="0"/>
    <x v="38"/>
    <x v="32"/>
    <n v="31907"/>
    <x v="0"/>
    <s v="OFF-BI-10002824"/>
    <s v="Office Supplies"/>
    <s v="Binders"/>
    <x v="528"/>
    <n v="29.84"/>
    <n v="2"/>
    <x v="0"/>
    <n v="13.428000000000001"/>
    <x v="10"/>
    <x v="5"/>
    <x v="3"/>
  </r>
  <r>
    <x v="3310"/>
    <x v="709"/>
    <d v="2014-08-27T00:00:00"/>
    <s v="Second Class"/>
    <s v="RB-19645"/>
    <s v="Robert Barroso"/>
    <x v="1"/>
    <x v="0"/>
    <x v="1"/>
    <x v="1"/>
    <n v="90032"/>
    <x v="1"/>
    <s v="OFF-BI-10001575"/>
    <s v="Office Supplies"/>
    <s v="Binders"/>
    <x v="582"/>
    <n v="49.567999999999998"/>
    <n v="2"/>
    <x v="2"/>
    <n v="17.348800000000001"/>
    <x v="27"/>
    <x v="6"/>
    <x v="2"/>
  </r>
  <r>
    <x v="3311"/>
    <x v="861"/>
    <d v="2015-09-16T00:00:00"/>
    <s v="Standard Class"/>
    <s v="SB-20290"/>
    <s v="Sean Braxton"/>
    <x v="1"/>
    <x v="0"/>
    <x v="70"/>
    <x v="1"/>
    <n v="92024"/>
    <x v="1"/>
    <s v="OFF-AR-10000380"/>
    <s v="Office Supplies"/>
    <s v="Art"/>
    <x v="108"/>
    <n v="265.86"/>
    <n v="7"/>
    <x v="0"/>
    <n v="79.757999999999996"/>
    <x v="2"/>
    <x v="8"/>
    <x v="1"/>
  </r>
  <r>
    <x v="3312"/>
    <x v="577"/>
    <d v="2015-09-12T00:00:00"/>
    <s v="Standard Class"/>
    <s v="TW-21025"/>
    <s v="Tamara Willingham"/>
    <x v="2"/>
    <x v="0"/>
    <x v="262"/>
    <x v="17"/>
    <n v="22901"/>
    <x v="0"/>
    <s v="FUR-FU-10000820"/>
    <s v="Furniture"/>
    <s v="Furnishings"/>
    <x v="1783"/>
    <n v="67.959999999999994"/>
    <n v="4"/>
    <x v="0"/>
    <n v="12.232799999999999"/>
    <x v="5"/>
    <x v="8"/>
    <x v="1"/>
  </r>
  <r>
    <x v="3313"/>
    <x v="82"/>
    <d v="2015-11-23T00:00:00"/>
    <s v="Second Class"/>
    <s v="DL-13330"/>
    <s v="Denise Leinenbach"/>
    <x v="0"/>
    <x v="0"/>
    <x v="104"/>
    <x v="14"/>
    <n v="46226"/>
    <x v="2"/>
    <s v="OFF-AR-10003759"/>
    <s v="Office Supplies"/>
    <s v="Art"/>
    <x v="846"/>
    <n v="10.92"/>
    <n v="6"/>
    <x v="0"/>
    <n v="4.9139999999999997"/>
    <x v="30"/>
    <x v="0"/>
    <x v="1"/>
  </r>
  <r>
    <x v="3313"/>
    <x v="82"/>
    <d v="2015-11-23T00:00:00"/>
    <s v="Second Class"/>
    <s v="DL-13330"/>
    <s v="Denise Leinenbach"/>
    <x v="0"/>
    <x v="0"/>
    <x v="104"/>
    <x v="14"/>
    <n v="46226"/>
    <x v="2"/>
    <s v="TEC-MA-10002930"/>
    <s v="Technology"/>
    <s v="Machines"/>
    <x v="1784"/>
    <n v="83.9"/>
    <n v="2"/>
    <x v="0"/>
    <n v="22.652999999999999"/>
    <x v="30"/>
    <x v="0"/>
    <x v="1"/>
  </r>
  <r>
    <x v="3313"/>
    <x v="82"/>
    <d v="2015-11-23T00:00:00"/>
    <s v="Second Class"/>
    <s v="DL-13330"/>
    <s v="Denise Leinenbach"/>
    <x v="0"/>
    <x v="0"/>
    <x v="104"/>
    <x v="14"/>
    <n v="46226"/>
    <x v="2"/>
    <s v="OFF-AP-10004052"/>
    <s v="Office Supplies"/>
    <s v="Appliances"/>
    <x v="1671"/>
    <n v="19.75"/>
    <n v="5"/>
    <x v="0"/>
    <n v="5.1349999999999998"/>
    <x v="30"/>
    <x v="0"/>
    <x v="1"/>
  </r>
  <r>
    <x v="3313"/>
    <x v="82"/>
    <d v="2015-11-23T00:00:00"/>
    <s v="Second Class"/>
    <s v="DL-13330"/>
    <s v="Denise Leinenbach"/>
    <x v="0"/>
    <x v="0"/>
    <x v="104"/>
    <x v="14"/>
    <n v="46226"/>
    <x v="2"/>
    <s v="TEC-AC-10000990"/>
    <s v="Technology"/>
    <s v="Accessories"/>
    <x v="1531"/>
    <n v="393.54"/>
    <n v="3"/>
    <x v="0"/>
    <n v="165.2868"/>
    <x v="30"/>
    <x v="0"/>
    <x v="1"/>
  </r>
  <r>
    <x v="3314"/>
    <x v="982"/>
    <d v="2014-10-14T00:00:00"/>
    <s v="Standard Class"/>
    <s v="SD-20485"/>
    <s v="Shirley Daniels"/>
    <x v="2"/>
    <x v="0"/>
    <x v="42"/>
    <x v="16"/>
    <n v="85023"/>
    <x v="1"/>
    <s v="FUR-FU-10003724"/>
    <s v="Furniture"/>
    <s v="Furnishings"/>
    <x v="896"/>
    <n v="46.872"/>
    <n v="7"/>
    <x v="2"/>
    <n v="3.5154000000000001"/>
    <x v="13"/>
    <x v="2"/>
    <x v="2"/>
  </r>
  <r>
    <x v="3315"/>
    <x v="264"/>
    <d v="2017-09-07T00:00:00"/>
    <s v="Second Class"/>
    <s v="TB-21055"/>
    <s v="Ted Butterfield"/>
    <x v="0"/>
    <x v="0"/>
    <x v="255"/>
    <x v="29"/>
    <n v="6450"/>
    <x v="3"/>
    <s v="OFF-ST-10000918"/>
    <s v="Office Supplies"/>
    <s v="Storage"/>
    <x v="377"/>
    <n v="10.9"/>
    <n v="1"/>
    <x v="0"/>
    <n v="2.8340000000000001"/>
    <x v="28"/>
    <x v="8"/>
    <x v="3"/>
  </r>
  <r>
    <x v="3315"/>
    <x v="264"/>
    <d v="2017-09-07T00:00:00"/>
    <s v="Second Class"/>
    <s v="TB-21055"/>
    <s v="Ted Butterfield"/>
    <x v="0"/>
    <x v="0"/>
    <x v="255"/>
    <x v="29"/>
    <n v="6450"/>
    <x v="3"/>
    <s v="OFF-PA-10000157"/>
    <s v="Office Supplies"/>
    <s v="Paper"/>
    <x v="369"/>
    <n v="79.92"/>
    <n v="4"/>
    <x v="0"/>
    <n v="37.562399999999997"/>
    <x v="28"/>
    <x v="8"/>
    <x v="3"/>
  </r>
  <r>
    <x v="3315"/>
    <x v="264"/>
    <d v="2017-09-07T00:00:00"/>
    <s v="Second Class"/>
    <s v="TB-21055"/>
    <s v="Ted Butterfield"/>
    <x v="0"/>
    <x v="0"/>
    <x v="255"/>
    <x v="29"/>
    <n v="6450"/>
    <x v="3"/>
    <s v="OFF-PA-10002499"/>
    <s v="Office Supplies"/>
    <s v="Paper"/>
    <x v="1610"/>
    <n v="146.82"/>
    <n v="3"/>
    <x v="0"/>
    <n v="73.41"/>
    <x v="28"/>
    <x v="8"/>
    <x v="3"/>
  </r>
  <r>
    <x v="3316"/>
    <x v="314"/>
    <d v="2017-01-02T00:00:00"/>
    <s v="First Class"/>
    <s v="DP-13390"/>
    <s v="Dennis Pardue"/>
    <x v="2"/>
    <x v="0"/>
    <x v="47"/>
    <x v="6"/>
    <n v="53132"/>
    <x v="2"/>
    <s v="OFF-BI-10002012"/>
    <s v="Office Supplies"/>
    <s v="Binders"/>
    <x v="749"/>
    <n v="3.6"/>
    <n v="2"/>
    <x v="0"/>
    <n v="1.728"/>
    <x v="26"/>
    <x v="9"/>
    <x v="3"/>
  </r>
  <r>
    <x v="3317"/>
    <x v="1127"/>
    <d v="2014-11-10T00:00:00"/>
    <s v="Standard Class"/>
    <s v="DE-13255"/>
    <s v="Deanra Eno"/>
    <x v="2"/>
    <x v="0"/>
    <x v="1"/>
    <x v="1"/>
    <n v="90008"/>
    <x v="1"/>
    <s v="FUR-FU-10000320"/>
    <s v="Furniture"/>
    <s v="Furnishings"/>
    <x v="1521"/>
    <n v="20.04"/>
    <n v="6"/>
    <x v="0"/>
    <n v="8.8176000000000005"/>
    <x v="5"/>
    <x v="0"/>
    <x v="2"/>
  </r>
  <r>
    <x v="3318"/>
    <x v="997"/>
    <d v="2015-12-22T00:00:00"/>
    <s v="Standard Class"/>
    <s v="MC-18100"/>
    <s v="Mick Crebagga"/>
    <x v="0"/>
    <x v="0"/>
    <x v="41"/>
    <x v="10"/>
    <n v="61701"/>
    <x v="2"/>
    <s v="OFF-ST-10003716"/>
    <s v="Office Supplies"/>
    <s v="Storage"/>
    <x v="898"/>
    <n v="180.01599999999999"/>
    <n v="1"/>
    <x v="2"/>
    <n v="-15.7514"/>
    <x v="11"/>
    <x v="4"/>
    <x v="1"/>
  </r>
  <r>
    <x v="3318"/>
    <x v="997"/>
    <d v="2015-12-22T00:00:00"/>
    <s v="Standard Class"/>
    <s v="MC-18100"/>
    <s v="Mick Crebagga"/>
    <x v="0"/>
    <x v="0"/>
    <x v="41"/>
    <x v="10"/>
    <n v="61701"/>
    <x v="2"/>
    <s v="FUR-FU-10000965"/>
    <s v="Furniture"/>
    <s v="Furnishings"/>
    <x v="689"/>
    <n v="41.552"/>
    <n v="2"/>
    <x v="7"/>
    <n v="-19.737200000000001"/>
    <x v="11"/>
    <x v="4"/>
    <x v="1"/>
  </r>
  <r>
    <x v="3318"/>
    <x v="997"/>
    <d v="2015-12-22T00:00:00"/>
    <s v="Standard Class"/>
    <s v="MC-18100"/>
    <s v="Mick Crebagga"/>
    <x v="0"/>
    <x v="0"/>
    <x v="41"/>
    <x v="10"/>
    <n v="61701"/>
    <x v="2"/>
    <s v="OFF-AR-10003829"/>
    <s v="Office Supplies"/>
    <s v="Art"/>
    <x v="943"/>
    <n v="13.12"/>
    <n v="5"/>
    <x v="2"/>
    <n v="1.476"/>
    <x v="11"/>
    <x v="4"/>
    <x v="1"/>
  </r>
  <r>
    <x v="3319"/>
    <x v="263"/>
    <d v="2015-05-21T00:00:00"/>
    <s v="Standard Class"/>
    <s v="HG-15025"/>
    <s v="Hunter Glantz"/>
    <x v="0"/>
    <x v="0"/>
    <x v="1"/>
    <x v="1"/>
    <n v="90032"/>
    <x v="1"/>
    <s v="OFF-ST-10003470"/>
    <s v="Office Supplies"/>
    <s v="Storage"/>
    <x v="1348"/>
    <n v="1117.92"/>
    <n v="4"/>
    <x v="0"/>
    <n v="55.896000000000001"/>
    <x v="19"/>
    <x v="5"/>
    <x v="1"/>
  </r>
  <r>
    <x v="3320"/>
    <x v="434"/>
    <d v="2017-03-15T00:00:00"/>
    <s v="Second Class"/>
    <s v="CM-11815"/>
    <s v="Candace McMahon"/>
    <x v="1"/>
    <x v="0"/>
    <x v="8"/>
    <x v="1"/>
    <n v="94109"/>
    <x v="1"/>
    <s v="TEC-AC-10004568"/>
    <s v="Technology"/>
    <s v="Accessories"/>
    <x v="1118"/>
    <n v="111.96"/>
    <n v="4"/>
    <x v="0"/>
    <n v="21.272400000000001"/>
    <x v="13"/>
    <x v="10"/>
    <x v="3"/>
  </r>
  <r>
    <x v="3321"/>
    <x v="574"/>
    <d v="2017-12-09T00:00:00"/>
    <s v="Standard Class"/>
    <s v="RP-19855"/>
    <s v="Roy Phan"/>
    <x v="1"/>
    <x v="0"/>
    <x v="12"/>
    <x v="5"/>
    <n v="77095"/>
    <x v="2"/>
    <s v="OFF-AR-10000817"/>
    <s v="Office Supplies"/>
    <s v="Art"/>
    <x v="1264"/>
    <n v="12.16"/>
    <n v="5"/>
    <x v="2"/>
    <n v="2.1280000000000001"/>
    <x v="28"/>
    <x v="4"/>
    <x v="3"/>
  </r>
  <r>
    <x v="3322"/>
    <x v="689"/>
    <d v="2017-08-05T00:00:00"/>
    <s v="Standard Class"/>
    <s v="LS-17200"/>
    <s v="Luke Schmidt"/>
    <x v="1"/>
    <x v="0"/>
    <x v="158"/>
    <x v="6"/>
    <n v="53209"/>
    <x v="2"/>
    <s v="OFF-BI-10003460"/>
    <s v="Office Supplies"/>
    <s v="Binders"/>
    <x v="237"/>
    <n v="17.52"/>
    <n v="4"/>
    <x v="0"/>
    <n v="8.4095999999999993"/>
    <x v="23"/>
    <x v="7"/>
    <x v="3"/>
  </r>
  <r>
    <x v="3322"/>
    <x v="689"/>
    <d v="2017-08-05T00:00:00"/>
    <s v="Standard Class"/>
    <s v="LS-17200"/>
    <s v="Luke Schmidt"/>
    <x v="1"/>
    <x v="0"/>
    <x v="158"/>
    <x v="6"/>
    <n v="53209"/>
    <x v="2"/>
    <s v="OFF-AP-10002472"/>
    <s v="Office Supplies"/>
    <s v="Appliances"/>
    <x v="408"/>
    <n v="155.88"/>
    <n v="6"/>
    <x v="0"/>
    <n v="54.558"/>
    <x v="23"/>
    <x v="7"/>
    <x v="3"/>
  </r>
  <r>
    <x v="3323"/>
    <x v="938"/>
    <d v="2017-08-13T00:00:00"/>
    <s v="Second Class"/>
    <s v="DR-12940"/>
    <s v="Daniel Raglin"/>
    <x v="2"/>
    <x v="0"/>
    <x v="335"/>
    <x v="28"/>
    <n v="70601"/>
    <x v="0"/>
    <s v="OFF-BI-10000632"/>
    <s v="Office Supplies"/>
    <s v="Binders"/>
    <x v="1297"/>
    <n v="477.51"/>
    <n v="11"/>
    <x v="0"/>
    <n v="219.65459999999999"/>
    <x v="2"/>
    <x v="6"/>
    <x v="3"/>
  </r>
  <r>
    <x v="3324"/>
    <x v="1033"/>
    <d v="2017-10-02T00:00:00"/>
    <s v="Second Class"/>
    <s v="CC-12475"/>
    <s v="Cindy Chapman"/>
    <x v="0"/>
    <x v="0"/>
    <x v="248"/>
    <x v="39"/>
    <n v="21215"/>
    <x v="3"/>
    <s v="OFF-PA-10000062"/>
    <s v="Office Supplies"/>
    <s v="Paper"/>
    <x v="1384"/>
    <n v="164.88"/>
    <n v="3"/>
    <x v="0"/>
    <n v="80.791200000000003"/>
    <x v="17"/>
    <x v="8"/>
    <x v="3"/>
  </r>
  <r>
    <x v="3325"/>
    <x v="370"/>
    <d v="2016-08-30T00:00:00"/>
    <s v="Standard Class"/>
    <s v="SS-20515"/>
    <s v="Shirley Schmidt"/>
    <x v="2"/>
    <x v="0"/>
    <x v="47"/>
    <x v="6"/>
    <n v="53132"/>
    <x v="2"/>
    <s v="TEC-AC-10002006"/>
    <s v="Technology"/>
    <s v="Accessories"/>
    <x v="1087"/>
    <n v="47.97"/>
    <n v="3"/>
    <x v="0"/>
    <n v="14.870699999999999"/>
    <x v="20"/>
    <x v="6"/>
    <x v="0"/>
  </r>
  <r>
    <x v="3326"/>
    <x v="499"/>
    <d v="2016-12-07T00:00:00"/>
    <s v="Standard Class"/>
    <s v="JF-15190"/>
    <s v="Jamie Frazer"/>
    <x v="0"/>
    <x v="0"/>
    <x v="20"/>
    <x v="15"/>
    <n v="10024"/>
    <x v="3"/>
    <s v="OFF-BI-10004318"/>
    <s v="Office Supplies"/>
    <s v="Binders"/>
    <x v="1583"/>
    <n v="415.17599999999999"/>
    <n v="3"/>
    <x v="2"/>
    <n v="134.93219999999999"/>
    <x v="28"/>
    <x v="4"/>
    <x v="0"/>
  </r>
  <r>
    <x v="3326"/>
    <x v="499"/>
    <d v="2016-12-07T00:00:00"/>
    <s v="Standard Class"/>
    <s v="JF-15190"/>
    <s v="Jamie Frazer"/>
    <x v="0"/>
    <x v="0"/>
    <x v="20"/>
    <x v="15"/>
    <n v="10024"/>
    <x v="3"/>
    <s v="OFF-BI-10004236"/>
    <s v="Office Supplies"/>
    <s v="Binders"/>
    <x v="900"/>
    <n v="35.231999999999999"/>
    <n v="3"/>
    <x v="2"/>
    <n v="11.4504"/>
    <x v="28"/>
    <x v="4"/>
    <x v="0"/>
  </r>
  <r>
    <x v="3326"/>
    <x v="499"/>
    <d v="2016-12-07T00:00:00"/>
    <s v="Standard Class"/>
    <s v="JF-15190"/>
    <s v="Jamie Frazer"/>
    <x v="0"/>
    <x v="0"/>
    <x v="20"/>
    <x v="15"/>
    <n v="10024"/>
    <x v="3"/>
    <s v="OFF-PA-10000062"/>
    <s v="Office Supplies"/>
    <s v="Paper"/>
    <x v="1384"/>
    <n v="54.96"/>
    <n v="1"/>
    <x v="0"/>
    <n v="26.930399999999999"/>
    <x v="28"/>
    <x v="4"/>
    <x v="0"/>
  </r>
  <r>
    <x v="3327"/>
    <x v="246"/>
    <d v="2017-07-25T00:00:00"/>
    <s v="Standard Class"/>
    <s v="SW-20455"/>
    <s v="Shaun Weien"/>
    <x v="0"/>
    <x v="0"/>
    <x v="70"/>
    <x v="1"/>
    <n v="92024"/>
    <x v="1"/>
    <s v="OFF-PA-10003205"/>
    <s v="Office Supplies"/>
    <s v="Paper"/>
    <x v="1785"/>
    <n v="16.34"/>
    <n v="2"/>
    <x v="0"/>
    <n v="7.6798000000000002"/>
    <x v="30"/>
    <x v="7"/>
    <x v="3"/>
  </r>
  <r>
    <x v="3327"/>
    <x v="246"/>
    <d v="2017-07-25T00:00:00"/>
    <s v="Standard Class"/>
    <s v="SW-20455"/>
    <s v="Shaun Weien"/>
    <x v="0"/>
    <x v="0"/>
    <x v="70"/>
    <x v="1"/>
    <n v="92024"/>
    <x v="1"/>
    <s v="FUR-CH-10000988"/>
    <s v="Furniture"/>
    <s v="Chairs"/>
    <x v="1141"/>
    <n v="225.29599999999999"/>
    <n v="2"/>
    <x v="2"/>
    <n v="22.529599999999999"/>
    <x v="30"/>
    <x v="7"/>
    <x v="3"/>
  </r>
  <r>
    <x v="3327"/>
    <x v="246"/>
    <d v="2017-07-25T00:00:00"/>
    <s v="Standard Class"/>
    <s v="SW-20455"/>
    <s v="Shaun Weien"/>
    <x v="0"/>
    <x v="0"/>
    <x v="70"/>
    <x v="1"/>
    <n v="92024"/>
    <x v="1"/>
    <s v="OFF-BI-10001524"/>
    <s v="Office Supplies"/>
    <s v="Binders"/>
    <x v="301"/>
    <n v="50.351999999999997"/>
    <n v="3"/>
    <x v="2"/>
    <n v="17.623200000000001"/>
    <x v="30"/>
    <x v="7"/>
    <x v="3"/>
  </r>
  <r>
    <x v="3328"/>
    <x v="1128"/>
    <d v="2015-05-24T00:00:00"/>
    <s v="Standard Class"/>
    <s v="SG-20470"/>
    <s v="Sheri Gordon"/>
    <x v="0"/>
    <x v="0"/>
    <x v="481"/>
    <x v="3"/>
    <n v="27893"/>
    <x v="0"/>
    <s v="FUR-FU-10001986"/>
    <s v="Furniture"/>
    <s v="Furnishings"/>
    <x v="1142"/>
    <n v="163.136"/>
    <n v="4"/>
    <x v="2"/>
    <n v="20.391999999999999"/>
    <x v="14"/>
    <x v="5"/>
    <x v="1"/>
  </r>
  <r>
    <x v="3328"/>
    <x v="1128"/>
    <d v="2015-05-24T00:00:00"/>
    <s v="Standard Class"/>
    <s v="SG-20470"/>
    <s v="Sheri Gordon"/>
    <x v="0"/>
    <x v="0"/>
    <x v="481"/>
    <x v="3"/>
    <n v="27893"/>
    <x v="0"/>
    <s v="OFF-BI-10001031"/>
    <s v="Office Supplies"/>
    <s v="Binders"/>
    <x v="874"/>
    <n v="6.4080000000000004"/>
    <n v="4"/>
    <x v="6"/>
    <n v="-4.9127999999999998"/>
    <x v="14"/>
    <x v="5"/>
    <x v="1"/>
  </r>
  <r>
    <x v="3329"/>
    <x v="537"/>
    <d v="2015-06-28T00:00:00"/>
    <s v="Standard Class"/>
    <s v="CS-12355"/>
    <s v="Christine Sundaresam"/>
    <x v="0"/>
    <x v="0"/>
    <x v="85"/>
    <x v="1"/>
    <n v="90805"/>
    <x v="1"/>
    <s v="TEC-PH-10002468"/>
    <s v="Technology"/>
    <s v="Phones"/>
    <x v="1219"/>
    <n v="217.584"/>
    <n v="2"/>
    <x v="2"/>
    <n v="19.038599999999999"/>
    <x v="27"/>
    <x v="1"/>
    <x v="1"/>
  </r>
  <r>
    <x v="3329"/>
    <x v="537"/>
    <d v="2015-06-28T00:00:00"/>
    <s v="Standard Class"/>
    <s v="CS-12355"/>
    <s v="Christine Sundaresam"/>
    <x v="0"/>
    <x v="0"/>
    <x v="85"/>
    <x v="1"/>
    <n v="90805"/>
    <x v="1"/>
    <s v="OFF-FA-10003059"/>
    <s v="Office Supplies"/>
    <s v="Fasteners"/>
    <x v="802"/>
    <n v="5.43"/>
    <n v="3"/>
    <x v="0"/>
    <n v="1.7919"/>
    <x v="27"/>
    <x v="1"/>
    <x v="1"/>
  </r>
  <r>
    <x v="3329"/>
    <x v="537"/>
    <d v="2015-06-28T00:00:00"/>
    <s v="Standard Class"/>
    <s v="CS-12355"/>
    <s v="Christine Sundaresam"/>
    <x v="0"/>
    <x v="0"/>
    <x v="85"/>
    <x v="1"/>
    <n v="90805"/>
    <x v="1"/>
    <s v="TEC-PH-10003931"/>
    <s v="Technology"/>
    <s v="Phones"/>
    <x v="161"/>
    <n v="143.976"/>
    <n v="3"/>
    <x v="2"/>
    <n v="8.9984999999999999"/>
    <x v="27"/>
    <x v="1"/>
    <x v="1"/>
  </r>
  <r>
    <x v="3330"/>
    <x v="545"/>
    <d v="2016-09-15T00:00:00"/>
    <s v="Standard Class"/>
    <s v="SC-20695"/>
    <s v="Steve Chapman"/>
    <x v="1"/>
    <x v="0"/>
    <x v="2"/>
    <x v="2"/>
    <n v="33311"/>
    <x v="0"/>
    <s v="TEC-PH-10003505"/>
    <s v="Technology"/>
    <s v="Phones"/>
    <x v="910"/>
    <n v="519.67999999999995"/>
    <n v="7"/>
    <x v="2"/>
    <n v="58.463999999999999"/>
    <x v="13"/>
    <x v="8"/>
    <x v="0"/>
  </r>
  <r>
    <x v="3331"/>
    <x v="138"/>
    <d v="2014-04-18T00:00:00"/>
    <s v="Standard Class"/>
    <s v="BF-11170"/>
    <s v="Ben Ferrer"/>
    <x v="2"/>
    <x v="0"/>
    <x v="248"/>
    <x v="39"/>
    <n v="21215"/>
    <x v="3"/>
    <s v="OFF-LA-10002368"/>
    <s v="Office Supplies"/>
    <s v="Labels"/>
    <x v="1786"/>
    <n v="7.83"/>
    <n v="3"/>
    <x v="0"/>
    <n v="3.6017999999999999"/>
    <x v="7"/>
    <x v="3"/>
    <x v="2"/>
  </r>
  <r>
    <x v="3332"/>
    <x v="717"/>
    <d v="2015-11-19T00:00:00"/>
    <s v="Standard Class"/>
    <s v="GZ-14470"/>
    <s v="Gary Zandusky"/>
    <x v="0"/>
    <x v="0"/>
    <x v="482"/>
    <x v="27"/>
    <n v="87124"/>
    <x v="1"/>
    <s v="FUR-CH-10004287"/>
    <s v="Furniture"/>
    <s v="Chairs"/>
    <x v="158"/>
    <n v="883.84"/>
    <n v="4"/>
    <x v="2"/>
    <n v="99.432000000000002"/>
    <x v="19"/>
    <x v="0"/>
    <x v="1"/>
  </r>
  <r>
    <x v="3332"/>
    <x v="717"/>
    <d v="2015-11-19T00:00:00"/>
    <s v="Standard Class"/>
    <s v="GZ-14470"/>
    <s v="Gary Zandusky"/>
    <x v="0"/>
    <x v="0"/>
    <x v="482"/>
    <x v="27"/>
    <n v="87124"/>
    <x v="1"/>
    <s v="FUR-CH-10001891"/>
    <s v="Furniture"/>
    <s v="Chairs"/>
    <x v="268"/>
    <n v="230.352"/>
    <n v="3"/>
    <x v="2"/>
    <n v="20.155799999999999"/>
    <x v="19"/>
    <x v="0"/>
    <x v="1"/>
  </r>
  <r>
    <x v="3333"/>
    <x v="10"/>
    <d v="2016-12-12T00:00:00"/>
    <s v="First Class"/>
    <s v="SP-20650"/>
    <s v="Stephanie Phelps"/>
    <x v="1"/>
    <x v="0"/>
    <x v="280"/>
    <x v="1"/>
    <n v="95207"/>
    <x v="1"/>
    <s v="OFF-BI-10002133"/>
    <s v="Office Supplies"/>
    <s v="Binders"/>
    <x v="1147"/>
    <n v="273.92"/>
    <n v="8"/>
    <x v="2"/>
    <n v="99.296000000000006"/>
    <x v="3"/>
    <x v="4"/>
    <x v="0"/>
  </r>
  <r>
    <x v="3334"/>
    <x v="238"/>
    <d v="2017-08-21T00:00:00"/>
    <s v="Second Class"/>
    <s v="PJ-19015"/>
    <s v="Pauline Johnson"/>
    <x v="0"/>
    <x v="0"/>
    <x v="38"/>
    <x v="24"/>
    <n v="43229"/>
    <x v="3"/>
    <s v="OFF-AR-10001419"/>
    <s v="Office Supplies"/>
    <s v="Art"/>
    <x v="1015"/>
    <n v="9.9120000000000008"/>
    <n v="3"/>
    <x v="2"/>
    <n v="1.2390000000000001"/>
    <x v="15"/>
    <x v="6"/>
    <x v="3"/>
  </r>
  <r>
    <x v="3335"/>
    <x v="817"/>
    <d v="2017-12-14T00:00:00"/>
    <s v="Same Day"/>
    <s v="DB-13060"/>
    <s v="Dave Brooks"/>
    <x v="0"/>
    <x v="0"/>
    <x v="242"/>
    <x v="10"/>
    <n v="60076"/>
    <x v="2"/>
    <s v="FUR-FU-10002298"/>
    <s v="Furniture"/>
    <s v="Furnishings"/>
    <x v="1305"/>
    <n v="266.35199999999998"/>
    <n v="6"/>
    <x v="7"/>
    <n v="-292.98719999999997"/>
    <x v="19"/>
    <x v="4"/>
    <x v="3"/>
  </r>
  <r>
    <x v="3335"/>
    <x v="817"/>
    <d v="2017-12-14T00:00:00"/>
    <s v="Same Day"/>
    <s v="DB-13060"/>
    <s v="Dave Brooks"/>
    <x v="0"/>
    <x v="0"/>
    <x v="242"/>
    <x v="10"/>
    <n v="60076"/>
    <x v="2"/>
    <s v="FUR-FU-10004091"/>
    <s v="Furniture"/>
    <s v="Furnishings"/>
    <x v="267"/>
    <n v="56.328000000000003"/>
    <n v="3"/>
    <x v="7"/>
    <n v="-26.755800000000001"/>
    <x v="19"/>
    <x v="4"/>
    <x v="3"/>
  </r>
  <r>
    <x v="3335"/>
    <x v="817"/>
    <d v="2017-12-14T00:00:00"/>
    <s v="Same Day"/>
    <s v="DB-13060"/>
    <s v="Dave Brooks"/>
    <x v="0"/>
    <x v="0"/>
    <x v="242"/>
    <x v="10"/>
    <n v="60076"/>
    <x v="2"/>
    <s v="TEC-AC-10004510"/>
    <s v="Technology"/>
    <s v="Accessories"/>
    <x v="953"/>
    <n v="39.264000000000003"/>
    <n v="3"/>
    <x v="2"/>
    <n v="-4.9080000000000004"/>
    <x v="19"/>
    <x v="4"/>
    <x v="3"/>
  </r>
  <r>
    <x v="3335"/>
    <x v="817"/>
    <d v="2017-12-14T00:00:00"/>
    <s v="Same Day"/>
    <s v="DB-13060"/>
    <s v="Dave Brooks"/>
    <x v="0"/>
    <x v="0"/>
    <x v="242"/>
    <x v="10"/>
    <n v="60076"/>
    <x v="2"/>
    <s v="OFF-AR-10002987"/>
    <s v="Office Supplies"/>
    <s v="Art"/>
    <x v="1562"/>
    <n v="95.231999999999999"/>
    <n v="6"/>
    <x v="2"/>
    <n v="24.9984"/>
    <x v="19"/>
    <x v="4"/>
    <x v="3"/>
  </r>
  <r>
    <x v="3336"/>
    <x v="143"/>
    <d v="2016-04-15T00:00:00"/>
    <s v="Standard Class"/>
    <s v="CK-12325"/>
    <s v="Christine Kargatis"/>
    <x v="2"/>
    <x v="0"/>
    <x v="322"/>
    <x v="36"/>
    <n v="71901"/>
    <x v="0"/>
    <s v="OFF-FA-10002280"/>
    <s v="Office Supplies"/>
    <s v="Fasteners"/>
    <x v="659"/>
    <n v="30"/>
    <n v="6"/>
    <x v="0"/>
    <n v="14.4"/>
    <x v="0"/>
    <x v="3"/>
    <x v="0"/>
  </r>
  <r>
    <x v="3336"/>
    <x v="143"/>
    <d v="2016-04-15T00:00:00"/>
    <s v="Standard Class"/>
    <s v="CK-12325"/>
    <s v="Christine Kargatis"/>
    <x v="2"/>
    <x v="0"/>
    <x v="322"/>
    <x v="36"/>
    <n v="71901"/>
    <x v="0"/>
    <s v="OFF-PA-10001934"/>
    <s v="Office Supplies"/>
    <s v="Paper"/>
    <x v="548"/>
    <n v="25.92"/>
    <n v="4"/>
    <x v="0"/>
    <n v="12.700799999999999"/>
    <x v="0"/>
    <x v="3"/>
    <x v="0"/>
  </r>
  <r>
    <x v="3336"/>
    <x v="143"/>
    <d v="2016-04-15T00:00:00"/>
    <s v="Standard Class"/>
    <s v="CK-12325"/>
    <s v="Christine Kargatis"/>
    <x v="2"/>
    <x v="0"/>
    <x v="322"/>
    <x v="36"/>
    <n v="71901"/>
    <x v="0"/>
    <s v="FUR-FU-10003268"/>
    <s v="Furniture"/>
    <s v="Furnishings"/>
    <x v="885"/>
    <n v="159.91999999999999"/>
    <n v="4"/>
    <x v="0"/>
    <n v="31.984000000000002"/>
    <x v="0"/>
    <x v="3"/>
    <x v="0"/>
  </r>
  <r>
    <x v="3337"/>
    <x v="186"/>
    <d v="2016-12-19T00:00:00"/>
    <s v="First Class"/>
    <s v="SF-20065"/>
    <s v="Sandra Flanagan"/>
    <x v="0"/>
    <x v="0"/>
    <x v="483"/>
    <x v="3"/>
    <n v="27534"/>
    <x v="0"/>
    <s v="OFF-AP-10004859"/>
    <s v="Office Supplies"/>
    <s v="Appliances"/>
    <x v="930"/>
    <n v="34.944000000000003"/>
    <n v="3"/>
    <x v="2"/>
    <n v="3.0575999999999999"/>
    <x v="9"/>
    <x v="4"/>
    <x v="0"/>
  </r>
  <r>
    <x v="3338"/>
    <x v="20"/>
    <d v="2017-09-24T00:00:00"/>
    <s v="Standard Class"/>
    <s v="DP-13105"/>
    <s v="Dave Poirier"/>
    <x v="1"/>
    <x v="0"/>
    <x v="1"/>
    <x v="1"/>
    <n v="90032"/>
    <x v="1"/>
    <s v="TEC-AC-10000057"/>
    <s v="Technology"/>
    <s v="Accessories"/>
    <x v="632"/>
    <n v="149.94999999999999"/>
    <n v="5"/>
    <x v="0"/>
    <n v="31.4895"/>
    <x v="12"/>
    <x v="8"/>
    <x v="3"/>
  </r>
  <r>
    <x v="3338"/>
    <x v="20"/>
    <d v="2017-09-24T00:00:00"/>
    <s v="Standard Class"/>
    <s v="DP-13105"/>
    <s v="Dave Poirier"/>
    <x v="1"/>
    <x v="0"/>
    <x v="1"/>
    <x v="1"/>
    <n v="90032"/>
    <x v="1"/>
    <s v="OFF-AR-10000914"/>
    <s v="Office Supplies"/>
    <s v="Art"/>
    <x v="1748"/>
    <n v="23.32"/>
    <n v="2"/>
    <x v="0"/>
    <n v="6.0632000000000001"/>
    <x v="12"/>
    <x v="8"/>
    <x v="3"/>
  </r>
  <r>
    <x v="3338"/>
    <x v="20"/>
    <d v="2017-09-24T00:00:00"/>
    <s v="Standard Class"/>
    <s v="DP-13105"/>
    <s v="Dave Poirier"/>
    <x v="1"/>
    <x v="0"/>
    <x v="1"/>
    <x v="1"/>
    <n v="90032"/>
    <x v="1"/>
    <s v="OFF-AR-10004956"/>
    <s v="Office Supplies"/>
    <s v="Art"/>
    <x v="1244"/>
    <n v="16.739999999999998"/>
    <n v="3"/>
    <x v="0"/>
    <n v="4.8545999999999996"/>
    <x v="12"/>
    <x v="8"/>
    <x v="3"/>
  </r>
  <r>
    <x v="3339"/>
    <x v="507"/>
    <d v="2017-09-06T00:00:00"/>
    <s v="Second Class"/>
    <s v="VM-21835"/>
    <s v="Vivian Mathis"/>
    <x v="0"/>
    <x v="0"/>
    <x v="462"/>
    <x v="38"/>
    <n v="3060"/>
    <x v="3"/>
    <s v="OFF-FA-10001843"/>
    <s v="Office Supplies"/>
    <s v="Fasteners"/>
    <x v="128"/>
    <n v="14.82"/>
    <n v="6"/>
    <x v="0"/>
    <n v="6.9653999999999998"/>
    <x v="18"/>
    <x v="8"/>
    <x v="3"/>
  </r>
  <r>
    <x v="3340"/>
    <x v="126"/>
    <d v="2016-09-16T00:00:00"/>
    <s v="Standard Class"/>
    <s v="SF-20200"/>
    <s v="Sarah Foster"/>
    <x v="0"/>
    <x v="0"/>
    <x v="4"/>
    <x v="4"/>
    <n v="98103"/>
    <x v="1"/>
    <s v="OFF-FA-10000585"/>
    <s v="Office Supplies"/>
    <s v="Fasteners"/>
    <x v="204"/>
    <n v="10.47"/>
    <n v="3"/>
    <x v="0"/>
    <n v="4.8162000000000003"/>
    <x v="1"/>
    <x v="8"/>
    <x v="0"/>
  </r>
  <r>
    <x v="3340"/>
    <x v="126"/>
    <d v="2016-09-16T00:00:00"/>
    <s v="Standard Class"/>
    <s v="SF-20200"/>
    <s v="Sarah Foster"/>
    <x v="0"/>
    <x v="0"/>
    <x v="4"/>
    <x v="4"/>
    <n v="98103"/>
    <x v="1"/>
    <s v="OFF-LA-10003720"/>
    <s v="Office Supplies"/>
    <s v="Labels"/>
    <x v="1636"/>
    <n v="11.07"/>
    <n v="3"/>
    <x v="0"/>
    <n v="5.2028999999999996"/>
    <x v="1"/>
    <x v="8"/>
    <x v="0"/>
  </r>
  <r>
    <x v="3340"/>
    <x v="126"/>
    <d v="2016-09-16T00:00:00"/>
    <s v="Standard Class"/>
    <s v="SF-20200"/>
    <s v="Sarah Foster"/>
    <x v="0"/>
    <x v="0"/>
    <x v="4"/>
    <x v="4"/>
    <n v="98103"/>
    <x v="1"/>
    <s v="OFF-BI-10000301"/>
    <s v="Office Supplies"/>
    <s v="Binders"/>
    <x v="625"/>
    <n v="20.704000000000001"/>
    <n v="4"/>
    <x v="2"/>
    <n v="7.7640000000000002"/>
    <x v="1"/>
    <x v="8"/>
    <x v="0"/>
  </r>
  <r>
    <x v="3341"/>
    <x v="682"/>
    <d v="2017-08-15T00:00:00"/>
    <s v="Second Class"/>
    <s v="SC-20695"/>
    <s v="Steve Chapman"/>
    <x v="1"/>
    <x v="0"/>
    <x v="102"/>
    <x v="14"/>
    <n v="47374"/>
    <x v="2"/>
    <s v="OFF-PA-10003302"/>
    <s v="Office Supplies"/>
    <s v="Paper"/>
    <x v="1721"/>
    <n v="177.2"/>
    <n v="5"/>
    <x v="0"/>
    <n v="83.284000000000006"/>
    <x v="13"/>
    <x v="6"/>
    <x v="3"/>
  </r>
  <r>
    <x v="3342"/>
    <x v="254"/>
    <d v="2016-11-09T00:00:00"/>
    <s v="Standard Class"/>
    <s v="MF-17665"/>
    <s v="Maureen Fritzler"/>
    <x v="1"/>
    <x v="0"/>
    <x v="100"/>
    <x v="2"/>
    <n v="33180"/>
    <x v="0"/>
    <s v="FUR-FU-10001889"/>
    <s v="Furniture"/>
    <s v="Furnishings"/>
    <x v="1158"/>
    <n v="50.496000000000002"/>
    <n v="6"/>
    <x v="2"/>
    <n v="8.2056000000000004"/>
    <x v="18"/>
    <x v="0"/>
    <x v="0"/>
  </r>
  <r>
    <x v="3343"/>
    <x v="652"/>
    <d v="2015-06-20T00:00:00"/>
    <s v="First Class"/>
    <s v="BV-11245"/>
    <s v="Benjamin Venier"/>
    <x v="1"/>
    <x v="0"/>
    <x v="214"/>
    <x v="18"/>
    <n v="37167"/>
    <x v="0"/>
    <s v="OFF-BI-10002982"/>
    <s v="Office Supplies"/>
    <s v="Binders"/>
    <x v="1267"/>
    <n v="6.1289999999999996"/>
    <n v="3"/>
    <x v="6"/>
    <n v="-4.4946000000000002"/>
    <x v="15"/>
    <x v="1"/>
    <x v="1"/>
  </r>
  <r>
    <x v="3343"/>
    <x v="652"/>
    <d v="2015-06-20T00:00:00"/>
    <s v="First Class"/>
    <s v="BV-11245"/>
    <s v="Benjamin Venier"/>
    <x v="1"/>
    <x v="0"/>
    <x v="214"/>
    <x v="18"/>
    <n v="37167"/>
    <x v="0"/>
    <s v="FUR-CH-10002965"/>
    <s v="Furniture"/>
    <s v="Chairs"/>
    <x v="229"/>
    <n v="643.13599999999997"/>
    <n v="4"/>
    <x v="2"/>
    <n v="56.2744"/>
    <x v="15"/>
    <x v="1"/>
    <x v="1"/>
  </r>
  <r>
    <x v="3343"/>
    <x v="652"/>
    <d v="2015-06-20T00:00:00"/>
    <s v="First Class"/>
    <s v="BV-11245"/>
    <s v="Benjamin Venier"/>
    <x v="1"/>
    <x v="0"/>
    <x v="214"/>
    <x v="18"/>
    <n v="37167"/>
    <x v="0"/>
    <s v="OFF-PA-10001937"/>
    <s v="Office Supplies"/>
    <s v="Paper"/>
    <x v="289"/>
    <n v="20.736000000000001"/>
    <n v="4"/>
    <x v="2"/>
    <n v="7.2576000000000001"/>
    <x v="15"/>
    <x v="1"/>
    <x v="1"/>
  </r>
  <r>
    <x v="3344"/>
    <x v="1129"/>
    <d v="2014-07-07T00:00:00"/>
    <s v="First Class"/>
    <s v="KE-16420"/>
    <s v="Katrina Edelman"/>
    <x v="1"/>
    <x v="0"/>
    <x v="34"/>
    <x v="22"/>
    <n v="80013"/>
    <x v="1"/>
    <s v="OFF-PA-10001977"/>
    <s v="Office Supplies"/>
    <s v="Paper"/>
    <x v="1473"/>
    <n v="177.536"/>
    <n v="4"/>
    <x v="2"/>
    <n v="62.137599999999999"/>
    <x v="18"/>
    <x v="7"/>
    <x v="2"/>
  </r>
  <r>
    <x v="3344"/>
    <x v="1129"/>
    <d v="2014-07-07T00:00:00"/>
    <s v="First Class"/>
    <s v="KE-16420"/>
    <s v="Katrina Edelman"/>
    <x v="1"/>
    <x v="0"/>
    <x v="34"/>
    <x v="22"/>
    <n v="80013"/>
    <x v="1"/>
    <s v="OFF-AP-10000692"/>
    <s v="Office Supplies"/>
    <s v="Appliances"/>
    <x v="1250"/>
    <n v="32.432000000000002"/>
    <n v="2"/>
    <x v="2"/>
    <n v="3.2431999999999999"/>
    <x v="18"/>
    <x v="7"/>
    <x v="2"/>
  </r>
  <r>
    <x v="3345"/>
    <x v="139"/>
    <d v="2015-12-25T00:00:00"/>
    <s v="Standard Class"/>
    <s v="EM-14200"/>
    <s v="Evan Minnotte"/>
    <x v="2"/>
    <x v="0"/>
    <x v="100"/>
    <x v="2"/>
    <n v="33142"/>
    <x v="0"/>
    <s v="OFF-LA-10004093"/>
    <s v="Office Supplies"/>
    <s v="Labels"/>
    <x v="676"/>
    <n v="11.696"/>
    <n v="2"/>
    <x v="2"/>
    <n v="3.9474"/>
    <x v="14"/>
    <x v="4"/>
    <x v="1"/>
  </r>
  <r>
    <x v="3346"/>
    <x v="342"/>
    <d v="2016-04-17T00:00:00"/>
    <s v="Standard Class"/>
    <s v="BT-11680"/>
    <s v="Brian Thompson"/>
    <x v="0"/>
    <x v="0"/>
    <x v="8"/>
    <x v="1"/>
    <n v="94122"/>
    <x v="1"/>
    <s v="OFF-AP-10004980"/>
    <s v="Office Supplies"/>
    <s v="Appliances"/>
    <x v="976"/>
    <n v="113.76"/>
    <n v="3"/>
    <x v="0"/>
    <n v="44.366399999999999"/>
    <x v="13"/>
    <x v="3"/>
    <x v="0"/>
  </r>
  <r>
    <x v="3346"/>
    <x v="342"/>
    <d v="2016-04-17T00:00:00"/>
    <s v="Standard Class"/>
    <s v="BT-11680"/>
    <s v="Brian Thompson"/>
    <x v="0"/>
    <x v="0"/>
    <x v="8"/>
    <x v="1"/>
    <n v="94122"/>
    <x v="1"/>
    <s v="OFF-ST-10001932"/>
    <s v="Office Supplies"/>
    <s v="Storage"/>
    <x v="1650"/>
    <n v="579.51"/>
    <n v="3"/>
    <x v="0"/>
    <n v="81.131399999999999"/>
    <x v="13"/>
    <x v="3"/>
    <x v="0"/>
  </r>
  <r>
    <x v="3346"/>
    <x v="342"/>
    <d v="2016-04-17T00:00:00"/>
    <s v="Standard Class"/>
    <s v="BT-11680"/>
    <s v="Brian Thompson"/>
    <x v="0"/>
    <x v="0"/>
    <x v="8"/>
    <x v="1"/>
    <n v="94122"/>
    <x v="1"/>
    <s v="OFF-ST-10000636"/>
    <s v="Office Supplies"/>
    <s v="Storage"/>
    <x v="1753"/>
    <n v="150.66"/>
    <n v="9"/>
    <x v="0"/>
    <n v="6.0263999999999998"/>
    <x v="13"/>
    <x v="3"/>
    <x v="0"/>
  </r>
  <r>
    <x v="3346"/>
    <x v="342"/>
    <d v="2016-04-17T00:00:00"/>
    <s v="Standard Class"/>
    <s v="BT-11680"/>
    <s v="Brian Thompson"/>
    <x v="0"/>
    <x v="0"/>
    <x v="8"/>
    <x v="1"/>
    <n v="94122"/>
    <x v="1"/>
    <s v="OFF-BI-10000069"/>
    <s v="Office Supplies"/>
    <s v="Binders"/>
    <x v="491"/>
    <n v="48.031999999999996"/>
    <n v="4"/>
    <x v="2"/>
    <n v="15.6104"/>
    <x v="13"/>
    <x v="3"/>
    <x v="0"/>
  </r>
  <r>
    <x v="3347"/>
    <x v="542"/>
    <d v="2014-05-31T00:00:00"/>
    <s v="Standard Class"/>
    <s v="MM-18055"/>
    <s v="Michelle Moray"/>
    <x v="0"/>
    <x v="0"/>
    <x v="22"/>
    <x v="10"/>
    <n v="60623"/>
    <x v="2"/>
    <s v="OFF-ST-10001837"/>
    <s v="Office Supplies"/>
    <s v="Storage"/>
    <x v="1340"/>
    <n v="102.624"/>
    <n v="3"/>
    <x v="2"/>
    <n v="7.6967999999999996"/>
    <x v="20"/>
    <x v="5"/>
    <x v="2"/>
  </r>
  <r>
    <x v="3347"/>
    <x v="542"/>
    <d v="2014-05-31T00:00:00"/>
    <s v="Standard Class"/>
    <s v="MM-18055"/>
    <s v="Michelle Moray"/>
    <x v="0"/>
    <x v="0"/>
    <x v="22"/>
    <x v="10"/>
    <n v="60623"/>
    <x v="2"/>
    <s v="FUR-CH-10003981"/>
    <s v="Furniture"/>
    <s v="Chairs"/>
    <x v="1175"/>
    <n v="359.77199999999999"/>
    <n v="2"/>
    <x v="4"/>
    <n v="-5.1395999999999997"/>
    <x v="20"/>
    <x v="5"/>
    <x v="2"/>
  </r>
  <r>
    <x v="3347"/>
    <x v="542"/>
    <d v="2014-05-31T00:00:00"/>
    <s v="Standard Class"/>
    <s v="MM-18055"/>
    <s v="Michelle Moray"/>
    <x v="0"/>
    <x v="0"/>
    <x v="22"/>
    <x v="10"/>
    <n v="60623"/>
    <x v="2"/>
    <s v="OFF-AR-10000716"/>
    <s v="Office Supplies"/>
    <s v="Art"/>
    <x v="794"/>
    <n v="13.391999999999999"/>
    <n v="3"/>
    <x v="2"/>
    <n v="3.1806000000000001"/>
    <x v="20"/>
    <x v="5"/>
    <x v="2"/>
  </r>
  <r>
    <x v="3348"/>
    <x v="91"/>
    <d v="2017-07-11T00:00:00"/>
    <s v="Standard Class"/>
    <s v="PO-18850"/>
    <s v="Patrick O'Brill"/>
    <x v="0"/>
    <x v="0"/>
    <x v="1"/>
    <x v="1"/>
    <n v="90008"/>
    <x v="1"/>
    <s v="FUR-CH-10001146"/>
    <s v="Furniture"/>
    <s v="Chairs"/>
    <x v="124"/>
    <n v="122.136"/>
    <n v="3"/>
    <x v="2"/>
    <n v="-13.7403"/>
    <x v="24"/>
    <x v="7"/>
    <x v="3"/>
  </r>
  <r>
    <x v="3349"/>
    <x v="1130"/>
    <d v="2015-02-20T00:00:00"/>
    <s v="Standard Class"/>
    <s v="SP-20860"/>
    <s v="Sung Pak"/>
    <x v="1"/>
    <x v="0"/>
    <x v="18"/>
    <x v="38"/>
    <n v="3820"/>
    <x v="3"/>
    <s v="OFF-PA-10002751"/>
    <s v="Office Supplies"/>
    <s v="Paper"/>
    <x v="151"/>
    <n v="35.880000000000003"/>
    <n v="6"/>
    <x v="0"/>
    <n v="16.146000000000001"/>
    <x v="9"/>
    <x v="11"/>
    <x v="1"/>
  </r>
  <r>
    <x v="3350"/>
    <x v="114"/>
    <d v="2017-06-18T00:00:00"/>
    <s v="Second Class"/>
    <s v="CS-12355"/>
    <s v="Christine Sundaresam"/>
    <x v="0"/>
    <x v="0"/>
    <x v="65"/>
    <x v="24"/>
    <n v="43017"/>
    <x v="3"/>
    <s v="TEC-AC-10001606"/>
    <s v="Technology"/>
    <s v="Accessories"/>
    <x v="590"/>
    <n v="479.952"/>
    <n v="6"/>
    <x v="2"/>
    <n v="107.9892"/>
    <x v="9"/>
    <x v="1"/>
    <x v="3"/>
  </r>
  <r>
    <x v="3350"/>
    <x v="114"/>
    <d v="2017-06-18T00:00:00"/>
    <s v="Second Class"/>
    <s v="CS-12355"/>
    <s v="Christine Sundaresam"/>
    <x v="0"/>
    <x v="0"/>
    <x v="65"/>
    <x v="24"/>
    <n v="43017"/>
    <x v="3"/>
    <s v="OFF-AR-10001427"/>
    <s v="Office Supplies"/>
    <s v="Art"/>
    <x v="251"/>
    <n v="23.92"/>
    <n v="5"/>
    <x v="2"/>
    <n v="1.794"/>
    <x v="9"/>
    <x v="1"/>
    <x v="3"/>
  </r>
  <r>
    <x v="3351"/>
    <x v="38"/>
    <d v="2017-11-16T00:00:00"/>
    <s v="First Class"/>
    <s v="KB-16600"/>
    <s v="Ken Brennan"/>
    <x v="1"/>
    <x v="0"/>
    <x v="20"/>
    <x v="15"/>
    <n v="10009"/>
    <x v="3"/>
    <s v="TEC-PH-10004389"/>
    <s v="Technology"/>
    <s v="Phones"/>
    <x v="1431"/>
    <n v="629.95000000000005"/>
    <n v="5"/>
    <x v="0"/>
    <n v="163.78700000000001"/>
    <x v="7"/>
    <x v="0"/>
    <x v="3"/>
  </r>
  <r>
    <x v="3352"/>
    <x v="157"/>
    <d v="2017-12-15T00:00:00"/>
    <s v="Standard Class"/>
    <s v="AA-10375"/>
    <s v="Allen Armold"/>
    <x v="0"/>
    <x v="0"/>
    <x v="20"/>
    <x v="15"/>
    <n v="10035"/>
    <x v="3"/>
    <s v="OFF-BI-10002498"/>
    <s v="Office Supplies"/>
    <s v="Binders"/>
    <x v="440"/>
    <n v="14.952"/>
    <n v="1"/>
    <x v="2"/>
    <n v="5.0462999999999996"/>
    <x v="2"/>
    <x v="4"/>
    <x v="3"/>
  </r>
  <r>
    <x v="3352"/>
    <x v="157"/>
    <d v="2017-12-15T00:00:00"/>
    <s v="Standard Class"/>
    <s v="AA-10375"/>
    <s v="Allen Armold"/>
    <x v="0"/>
    <x v="0"/>
    <x v="20"/>
    <x v="15"/>
    <n v="10035"/>
    <x v="3"/>
    <s v="OFF-PA-10002245"/>
    <s v="Office Supplies"/>
    <s v="Paper"/>
    <x v="1343"/>
    <n v="17.940000000000001"/>
    <n v="3"/>
    <x v="0"/>
    <n v="8.0730000000000004"/>
    <x v="2"/>
    <x v="4"/>
    <x v="3"/>
  </r>
  <r>
    <x v="3352"/>
    <x v="157"/>
    <d v="2017-12-15T00:00:00"/>
    <s v="Standard Class"/>
    <s v="AA-10375"/>
    <s v="Allen Armold"/>
    <x v="0"/>
    <x v="0"/>
    <x v="20"/>
    <x v="15"/>
    <n v="10035"/>
    <x v="3"/>
    <s v="TEC-PH-10004522"/>
    <s v="Technology"/>
    <s v="Phones"/>
    <x v="1704"/>
    <n v="116.98"/>
    <n v="2"/>
    <x v="0"/>
    <n v="29.245000000000001"/>
    <x v="2"/>
    <x v="4"/>
    <x v="3"/>
  </r>
  <r>
    <x v="3353"/>
    <x v="931"/>
    <d v="2016-06-30T00:00:00"/>
    <s v="Second Class"/>
    <s v="BP-11155"/>
    <s v="Becky Pak"/>
    <x v="0"/>
    <x v="0"/>
    <x v="267"/>
    <x v="30"/>
    <n v="7501"/>
    <x v="3"/>
    <s v="FUR-CH-10003535"/>
    <s v="Furniture"/>
    <s v="Chairs"/>
    <x v="1522"/>
    <n v="121.96"/>
    <n v="2"/>
    <x v="0"/>
    <n v="20.7332"/>
    <x v="22"/>
    <x v="1"/>
    <x v="0"/>
  </r>
  <r>
    <x v="3353"/>
    <x v="931"/>
    <d v="2016-06-30T00:00:00"/>
    <s v="Second Class"/>
    <s v="BP-11155"/>
    <s v="Becky Pak"/>
    <x v="0"/>
    <x v="0"/>
    <x v="267"/>
    <x v="30"/>
    <n v="7501"/>
    <x v="3"/>
    <s v="OFF-AP-10000595"/>
    <s v="Office Supplies"/>
    <s v="Appliances"/>
    <x v="1505"/>
    <n v="8.74"/>
    <n v="2"/>
    <x v="0"/>
    <n v="2.2724000000000002"/>
    <x v="22"/>
    <x v="1"/>
    <x v="0"/>
  </r>
  <r>
    <x v="3353"/>
    <x v="931"/>
    <d v="2016-06-30T00:00:00"/>
    <s v="Second Class"/>
    <s v="BP-11155"/>
    <s v="Becky Pak"/>
    <x v="0"/>
    <x v="0"/>
    <x v="267"/>
    <x v="30"/>
    <n v="7501"/>
    <x v="3"/>
    <s v="OFF-PA-10003039"/>
    <s v="Office Supplies"/>
    <s v="Paper"/>
    <x v="334"/>
    <n v="61.96"/>
    <n v="2"/>
    <x v="0"/>
    <n v="27.882000000000001"/>
    <x v="22"/>
    <x v="1"/>
    <x v="0"/>
  </r>
  <r>
    <x v="3353"/>
    <x v="931"/>
    <d v="2016-06-30T00:00:00"/>
    <s v="Second Class"/>
    <s v="BP-11155"/>
    <s v="Becky Pak"/>
    <x v="0"/>
    <x v="0"/>
    <x v="267"/>
    <x v="30"/>
    <n v="7501"/>
    <x v="3"/>
    <s v="OFF-BI-10002003"/>
    <s v="Office Supplies"/>
    <s v="Binders"/>
    <x v="1393"/>
    <n v="7.96"/>
    <n v="2"/>
    <x v="0"/>
    <n v="3.7412000000000001"/>
    <x v="22"/>
    <x v="1"/>
    <x v="0"/>
  </r>
  <r>
    <x v="3353"/>
    <x v="931"/>
    <d v="2016-06-30T00:00:00"/>
    <s v="Second Class"/>
    <s v="BP-11155"/>
    <s v="Becky Pak"/>
    <x v="0"/>
    <x v="0"/>
    <x v="267"/>
    <x v="30"/>
    <n v="7501"/>
    <x v="3"/>
    <s v="OFF-AP-10002311"/>
    <s v="Office Supplies"/>
    <s v="Appliances"/>
    <x v="14"/>
    <n v="275.24"/>
    <n v="4"/>
    <x v="0"/>
    <n v="121.1056"/>
    <x v="22"/>
    <x v="1"/>
    <x v="0"/>
  </r>
  <r>
    <x v="3354"/>
    <x v="175"/>
    <d v="2017-09-19T00:00:00"/>
    <s v="Standard Class"/>
    <s v="TC-21145"/>
    <s v="Theresa Coyne"/>
    <x v="1"/>
    <x v="0"/>
    <x v="80"/>
    <x v="30"/>
    <n v="8701"/>
    <x v="3"/>
    <s v="FUR-FU-10002445"/>
    <s v="Furniture"/>
    <s v="Furnishings"/>
    <x v="1448"/>
    <n v="47.4"/>
    <n v="5"/>
    <x v="0"/>
    <n v="18.96"/>
    <x v="4"/>
    <x v="8"/>
    <x v="3"/>
  </r>
  <r>
    <x v="3354"/>
    <x v="175"/>
    <d v="2017-09-19T00:00:00"/>
    <s v="Standard Class"/>
    <s v="TC-21145"/>
    <s v="Theresa Coyne"/>
    <x v="1"/>
    <x v="0"/>
    <x v="80"/>
    <x v="30"/>
    <n v="8701"/>
    <x v="3"/>
    <s v="FUR-CH-10003606"/>
    <s v="Furniture"/>
    <s v="Chairs"/>
    <x v="1575"/>
    <n v="512.96"/>
    <n v="4"/>
    <x v="0"/>
    <n v="143.62880000000001"/>
    <x v="4"/>
    <x v="8"/>
    <x v="3"/>
  </r>
  <r>
    <x v="3354"/>
    <x v="175"/>
    <d v="2017-09-19T00:00:00"/>
    <s v="Standard Class"/>
    <s v="TC-21145"/>
    <s v="Theresa Coyne"/>
    <x v="1"/>
    <x v="0"/>
    <x v="80"/>
    <x v="30"/>
    <n v="8701"/>
    <x v="3"/>
    <s v="TEC-PH-10002115"/>
    <s v="Technology"/>
    <s v="Phones"/>
    <x v="801"/>
    <n v="395.94"/>
    <n v="6"/>
    <x v="0"/>
    <n v="102.9444"/>
    <x v="4"/>
    <x v="8"/>
    <x v="3"/>
  </r>
  <r>
    <x v="3354"/>
    <x v="175"/>
    <d v="2017-09-19T00:00:00"/>
    <s v="Standard Class"/>
    <s v="TC-21145"/>
    <s v="Theresa Coyne"/>
    <x v="1"/>
    <x v="0"/>
    <x v="80"/>
    <x v="30"/>
    <n v="8701"/>
    <x v="3"/>
    <s v="OFF-ST-10000934"/>
    <s v="Office Supplies"/>
    <s v="Storage"/>
    <x v="356"/>
    <n v="81.96"/>
    <n v="2"/>
    <x v="0"/>
    <n v="0"/>
    <x v="4"/>
    <x v="8"/>
    <x v="3"/>
  </r>
  <r>
    <x v="3355"/>
    <x v="574"/>
    <d v="2017-12-08T00:00:00"/>
    <s v="Standard Class"/>
    <s v="BG-11035"/>
    <s v="Barry Gonzalez"/>
    <x v="0"/>
    <x v="0"/>
    <x v="247"/>
    <x v="3"/>
    <n v="27405"/>
    <x v="0"/>
    <s v="OFF-AR-10003903"/>
    <s v="Office Supplies"/>
    <s v="Art"/>
    <x v="887"/>
    <n v="32.776000000000003"/>
    <n v="1"/>
    <x v="2"/>
    <n v="2.4582000000000002"/>
    <x v="28"/>
    <x v="4"/>
    <x v="3"/>
  </r>
  <r>
    <x v="3356"/>
    <x v="335"/>
    <d v="2017-06-30T00:00:00"/>
    <s v="Standard Class"/>
    <s v="DO-13435"/>
    <s v="Denny Ordway"/>
    <x v="0"/>
    <x v="0"/>
    <x v="20"/>
    <x v="15"/>
    <n v="10035"/>
    <x v="3"/>
    <s v="OFF-ST-10004123"/>
    <s v="Office Supplies"/>
    <s v="Storage"/>
    <x v="72"/>
    <n v="272.94"/>
    <n v="3"/>
    <x v="0"/>
    <n v="0"/>
    <x v="20"/>
    <x v="1"/>
    <x v="3"/>
  </r>
  <r>
    <x v="3357"/>
    <x v="1131"/>
    <d v="2016-07-26T00:00:00"/>
    <s v="Second Class"/>
    <s v="DB-12970"/>
    <s v="Darren Budd"/>
    <x v="1"/>
    <x v="0"/>
    <x v="20"/>
    <x v="15"/>
    <n v="10035"/>
    <x v="3"/>
    <s v="FUR-CH-10001708"/>
    <s v="Furniture"/>
    <s v="Chairs"/>
    <x v="893"/>
    <n v="253.76400000000001"/>
    <n v="2"/>
    <x v="9"/>
    <n v="31.015599999999999"/>
    <x v="16"/>
    <x v="7"/>
    <x v="0"/>
  </r>
  <r>
    <x v="3358"/>
    <x v="476"/>
    <d v="2016-09-08T00:00:00"/>
    <s v="Standard Class"/>
    <s v="RL-19615"/>
    <s v="Rob Lucas"/>
    <x v="0"/>
    <x v="0"/>
    <x v="22"/>
    <x v="10"/>
    <n v="60623"/>
    <x v="2"/>
    <s v="OFF-LA-10000240"/>
    <s v="Office Supplies"/>
    <s v="Labels"/>
    <x v="2"/>
    <n v="29.24"/>
    <n v="5"/>
    <x v="2"/>
    <n v="9.8684999999999992"/>
    <x v="28"/>
    <x v="8"/>
    <x v="0"/>
  </r>
  <r>
    <x v="3358"/>
    <x v="476"/>
    <d v="2016-09-08T00:00:00"/>
    <s v="Standard Class"/>
    <s v="RL-19615"/>
    <s v="Rob Lucas"/>
    <x v="0"/>
    <x v="0"/>
    <x v="22"/>
    <x v="10"/>
    <n v="60623"/>
    <x v="2"/>
    <s v="OFF-ST-10002485"/>
    <s v="Office Supplies"/>
    <s v="Storage"/>
    <x v="211"/>
    <n v="35.167999999999999"/>
    <n v="2"/>
    <x v="2"/>
    <n v="-8.3523999999999994"/>
    <x v="28"/>
    <x v="8"/>
    <x v="0"/>
  </r>
  <r>
    <x v="3358"/>
    <x v="476"/>
    <d v="2016-09-08T00:00:00"/>
    <s v="Standard Class"/>
    <s v="RL-19615"/>
    <s v="Rob Lucas"/>
    <x v="0"/>
    <x v="0"/>
    <x v="22"/>
    <x v="10"/>
    <n v="60623"/>
    <x v="2"/>
    <s v="TEC-MA-10003230"/>
    <s v="Technology"/>
    <s v="Machines"/>
    <x v="1787"/>
    <n v="1362.9"/>
    <n v="3"/>
    <x v="4"/>
    <n v="-19.47"/>
    <x v="28"/>
    <x v="8"/>
    <x v="0"/>
  </r>
  <r>
    <x v="3359"/>
    <x v="693"/>
    <d v="2017-04-24T00:00:00"/>
    <s v="Standard Class"/>
    <s v="SJ-20215"/>
    <s v="Sarah Jordon"/>
    <x v="0"/>
    <x v="0"/>
    <x v="22"/>
    <x v="10"/>
    <n v="60653"/>
    <x v="2"/>
    <s v="FUR-CH-10002602"/>
    <s v="Furniture"/>
    <s v="Chairs"/>
    <x v="291"/>
    <n v="317.05799999999999"/>
    <n v="3"/>
    <x v="4"/>
    <n v="-18.117599999999999"/>
    <x v="14"/>
    <x v="3"/>
    <x v="3"/>
  </r>
  <r>
    <x v="3359"/>
    <x v="693"/>
    <d v="2017-04-24T00:00:00"/>
    <s v="Standard Class"/>
    <s v="SJ-20215"/>
    <s v="Sarah Jordon"/>
    <x v="0"/>
    <x v="0"/>
    <x v="22"/>
    <x v="10"/>
    <n v="60653"/>
    <x v="2"/>
    <s v="OFF-AR-10001683"/>
    <s v="Office Supplies"/>
    <s v="Art"/>
    <x v="32"/>
    <n v="15.76"/>
    <n v="2"/>
    <x v="2"/>
    <n v="3.5459999999999998"/>
    <x v="14"/>
    <x v="3"/>
    <x v="3"/>
  </r>
  <r>
    <x v="3359"/>
    <x v="693"/>
    <d v="2017-04-24T00:00:00"/>
    <s v="Standard Class"/>
    <s v="SJ-20215"/>
    <s v="Sarah Jordon"/>
    <x v="0"/>
    <x v="0"/>
    <x v="22"/>
    <x v="10"/>
    <n v="60653"/>
    <x v="2"/>
    <s v="FUR-FU-10002456"/>
    <s v="Furniture"/>
    <s v="Furnishings"/>
    <x v="1018"/>
    <n v="14.56"/>
    <n v="5"/>
    <x v="7"/>
    <n v="-6.1879999999999997"/>
    <x v="14"/>
    <x v="3"/>
    <x v="3"/>
  </r>
  <r>
    <x v="3360"/>
    <x v="1132"/>
    <d v="2014-08-16T00:00:00"/>
    <s v="Standard Class"/>
    <s v="CS-12175"/>
    <s v="Charles Sheldon"/>
    <x v="1"/>
    <x v="0"/>
    <x v="80"/>
    <x v="30"/>
    <n v="8701"/>
    <x v="3"/>
    <s v="OFF-BI-10002854"/>
    <s v="Office Supplies"/>
    <s v="Binders"/>
    <x v="904"/>
    <n v="196.21"/>
    <n v="7"/>
    <x v="0"/>
    <n v="98.105000000000004"/>
    <x v="1"/>
    <x v="6"/>
    <x v="2"/>
  </r>
  <r>
    <x v="3361"/>
    <x v="20"/>
    <d v="2017-09-23T00:00:00"/>
    <s v="Standard Class"/>
    <s v="JP-16135"/>
    <s v="Julie Prescott"/>
    <x v="2"/>
    <x v="0"/>
    <x v="38"/>
    <x v="32"/>
    <n v="31907"/>
    <x v="0"/>
    <s v="OFF-AR-10002445"/>
    <s v="Office Supplies"/>
    <s v="Art"/>
    <x v="1646"/>
    <n v="35.4"/>
    <n v="5"/>
    <x v="0"/>
    <n v="13.452"/>
    <x v="12"/>
    <x v="8"/>
    <x v="3"/>
  </r>
  <r>
    <x v="3362"/>
    <x v="34"/>
    <d v="2017-12-13T00:00:00"/>
    <s v="Standard Class"/>
    <s v="NC-18535"/>
    <s v="Nick Crebassa"/>
    <x v="1"/>
    <x v="0"/>
    <x v="42"/>
    <x v="16"/>
    <n v="85023"/>
    <x v="1"/>
    <s v="OFF-PA-10004359"/>
    <s v="Office Supplies"/>
    <s v="Paper"/>
    <x v="1068"/>
    <n v="419.4"/>
    <n v="5"/>
    <x v="2"/>
    <n v="146.79"/>
    <x v="3"/>
    <x v="4"/>
    <x v="3"/>
  </r>
  <r>
    <x v="3362"/>
    <x v="34"/>
    <d v="2017-12-13T00:00:00"/>
    <s v="Standard Class"/>
    <s v="NC-18535"/>
    <s v="Nick Crebassa"/>
    <x v="1"/>
    <x v="0"/>
    <x v="42"/>
    <x v="16"/>
    <n v="85023"/>
    <x v="1"/>
    <s v="OFF-BI-10000279"/>
    <s v="Office Supplies"/>
    <s v="Binders"/>
    <x v="1774"/>
    <n v="13.005000000000001"/>
    <n v="3"/>
    <x v="6"/>
    <n v="-9.9704999999999995"/>
    <x v="3"/>
    <x v="4"/>
    <x v="3"/>
  </r>
  <r>
    <x v="3363"/>
    <x v="254"/>
    <d v="2016-11-08T00:00:00"/>
    <s v="Standard Class"/>
    <s v="CW-11905"/>
    <s v="Carl Weiss"/>
    <x v="2"/>
    <x v="0"/>
    <x v="1"/>
    <x v="1"/>
    <n v="90004"/>
    <x v="1"/>
    <s v="OFF-BI-10003314"/>
    <s v="Office Supplies"/>
    <s v="Binders"/>
    <x v="308"/>
    <n v="7.7119999999999997"/>
    <n v="2"/>
    <x v="2"/>
    <n v="2.7955999999999999"/>
    <x v="18"/>
    <x v="0"/>
    <x v="0"/>
  </r>
  <r>
    <x v="3363"/>
    <x v="254"/>
    <d v="2016-11-08T00:00:00"/>
    <s v="Standard Class"/>
    <s v="CW-11905"/>
    <s v="Carl Weiss"/>
    <x v="2"/>
    <x v="0"/>
    <x v="1"/>
    <x v="1"/>
    <n v="90004"/>
    <x v="1"/>
    <s v="OFF-BI-10000494"/>
    <s v="Office Supplies"/>
    <s v="Binders"/>
    <x v="1572"/>
    <n v="4.1760000000000002"/>
    <n v="1"/>
    <x v="2"/>
    <n v="1.3049999999999999"/>
    <x v="18"/>
    <x v="0"/>
    <x v="0"/>
  </r>
  <r>
    <x v="3363"/>
    <x v="254"/>
    <d v="2016-11-08T00:00:00"/>
    <s v="Standard Class"/>
    <s v="CW-11905"/>
    <s v="Carl Weiss"/>
    <x v="2"/>
    <x v="0"/>
    <x v="1"/>
    <x v="1"/>
    <n v="90004"/>
    <x v="1"/>
    <s v="OFF-PA-10000295"/>
    <s v="Office Supplies"/>
    <s v="Paper"/>
    <x v="1788"/>
    <n v="38.880000000000003"/>
    <n v="6"/>
    <x v="0"/>
    <n v="18.662400000000002"/>
    <x v="18"/>
    <x v="0"/>
    <x v="0"/>
  </r>
  <r>
    <x v="3364"/>
    <x v="368"/>
    <d v="2015-04-04T00:00:00"/>
    <s v="Standard Class"/>
    <s v="CM-12115"/>
    <s v="Chad McGuire"/>
    <x v="0"/>
    <x v="0"/>
    <x v="20"/>
    <x v="15"/>
    <n v="10024"/>
    <x v="3"/>
    <s v="OFF-PA-10002615"/>
    <s v="Office Supplies"/>
    <s v="Paper"/>
    <x v="250"/>
    <n v="17.64"/>
    <n v="4"/>
    <x v="0"/>
    <n v="8.1143999999999998"/>
    <x v="25"/>
    <x v="10"/>
    <x v="1"/>
  </r>
  <r>
    <x v="3365"/>
    <x v="64"/>
    <d v="2016-09-11T00:00:00"/>
    <s v="Standard Class"/>
    <s v="PT-19090"/>
    <s v="Pete Takahito"/>
    <x v="0"/>
    <x v="0"/>
    <x v="52"/>
    <x v="5"/>
    <n v="78207"/>
    <x v="2"/>
    <s v="OFF-ST-10003479"/>
    <s v="Office Supplies"/>
    <s v="Storage"/>
    <x v="41"/>
    <n v="93.456000000000003"/>
    <n v="3"/>
    <x v="2"/>
    <n v="-17.523"/>
    <x v="5"/>
    <x v="8"/>
    <x v="0"/>
  </r>
  <r>
    <x v="3366"/>
    <x v="480"/>
    <d v="2017-02-01T00:00:00"/>
    <s v="Standard Class"/>
    <s v="CL-12700"/>
    <s v="Craig Leslie"/>
    <x v="2"/>
    <x v="0"/>
    <x v="20"/>
    <x v="15"/>
    <n v="10009"/>
    <x v="3"/>
    <s v="TEC-AC-10002800"/>
    <s v="Technology"/>
    <s v="Accessories"/>
    <x v="1216"/>
    <n v="449.91"/>
    <n v="9"/>
    <x v="0"/>
    <n v="157.46850000000001"/>
    <x v="22"/>
    <x v="9"/>
    <x v="3"/>
  </r>
  <r>
    <x v="3367"/>
    <x v="323"/>
    <d v="2016-09-08T00:00:00"/>
    <s v="Second Class"/>
    <s v="HF-14995"/>
    <s v="Herbert Flentye"/>
    <x v="0"/>
    <x v="0"/>
    <x v="248"/>
    <x v="39"/>
    <n v="21215"/>
    <x v="3"/>
    <s v="FUR-BO-10003159"/>
    <s v="Furniture"/>
    <s v="Bookcases"/>
    <x v="1109"/>
    <n v="344.94"/>
    <n v="3"/>
    <x v="0"/>
    <n v="31.044599999999999"/>
    <x v="21"/>
    <x v="8"/>
    <x v="0"/>
  </r>
  <r>
    <x v="3367"/>
    <x v="323"/>
    <d v="2016-09-08T00:00:00"/>
    <s v="Second Class"/>
    <s v="HF-14995"/>
    <s v="Herbert Flentye"/>
    <x v="0"/>
    <x v="0"/>
    <x v="248"/>
    <x v="39"/>
    <n v="21215"/>
    <x v="3"/>
    <s v="FUR-FU-10002364"/>
    <s v="Furniture"/>
    <s v="Furnishings"/>
    <x v="1240"/>
    <n v="14.76"/>
    <n v="2"/>
    <x v="0"/>
    <n v="4.2804000000000002"/>
    <x v="21"/>
    <x v="8"/>
    <x v="0"/>
  </r>
  <r>
    <x v="3367"/>
    <x v="323"/>
    <d v="2016-09-08T00:00:00"/>
    <s v="Second Class"/>
    <s v="HF-14995"/>
    <s v="Herbert Flentye"/>
    <x v="0"/>
    <x v="0"/>
    <x v="248"/>
    <x v="39"/>
    <n v="21215"/>
    <x v="3"/>
    <s v="OFF-BI-10003350"/>
    <s v="Office Supplies"/>
    <s v="Binders"/>
    <x v="842"/>
    <n v="12.76"/>
    <n v="2"/>
    <x v="0"/>
    <n v="5.8696000000000002"/>
    <x v="21"/>
    <x v="8"/>
    <x v="0"/>
  </r>
  <r>
    <x v="3367"/>
    <x v="323"/>
    <d v="2016-09-08T00:00:00"/>
    <s v="Second Class"/>
    <s v="HF-14995"/>
    <s v="Herbert Flentye"/>
    <x v="0"/>
    <x v="0"/>
    <x v="248"/>
    <x v="39"/>
    <n v="21215"/>
    <x v="3"/>
    <s v="OFF-LA-10004093"/>
    <s v="Office Supplies"/>
    <s v="Labels"/>
    <x v="676"/>
    <n v="58.48"/>
    <n v="8"/>
    <x v="0"/>
    <n v="27.485600000000002"/>
    <x v="21"/>
    <x v="8"/>
    <x v="0"/>
  </r>
  <r>
    <x v="3368"/>
    <x v="800"/>
    <d v="2017-07-28T00:00:00"/>
    <s v="Second Class"/>
    <s v="JC-15775"/>
    <s v="John Castell"/>
    <x v="0"/>
    <x v="0"/>
    <x v="10"/>
    <x v="9"/>
    <n v="19143"/>
    <x v="3"/>
    <s v="FUR-FU-10000732"/>
    <s v="Furniture"/>
    <s v="Furnishings"/>
    <x v="545"/>
    <n v="20.096"/>
    <n v="4"/>
    <x v="2"/>
    <n v="3.0144000000000002"/>
    <x v="10"/>
    <x v="7"/>
    <x v="3"/>
  </r>
  <r>
    <x v="3368"/>
    <x v="800"/>
    <d v="2017-07-28T00:00:00"/>
    <s v="Second Class"/>
    <s v="JC-15775"/>
    <s v="John Castell"/>
    <x v="0"/>
    <x v="0"/>
    <x v="10"/>
    <x v="9"/>
    <n v="19143"/>
    <x v="3"/>
    <s v="OFF-SU-10004884"/>
    <s v="Office Supplies"/>
    <s v="Supplies"/>
    <x v="1789"/>
    <n v="37.752000000000002"/>
    <n v="3"/>
    <x v="2"/>
    <n v="4.2470999999999997"/>
    <x v="10"/>
    <x v="7"/>
    <x v="3"/>
  </r>
  <r>
    <x v="3368"/>
    <x v="800"/>
    <d v="2017-07-28T00:00:00"/>
    <s v="Second Class"/>
    <s v="JC-15775"/>
    <s v="John Castell"/>
    <x v="0"/>
    <x v="0"/>
    <x v="10"/>
    <x v="9"/>
    <n v="19143"/>
    <x v="3"/>
    <s v="FUR-TA-10001771"/>
    <s v="Furniture"/>
    <s v="Tables"/>
    <x v="1733"/>
    <n v="138.58799999999999"/>
    <n v="1"/>
    <x v="10"/>
    <n v="-34.646999999999998"/>
    <x v="10"/>
    <x v="7"/>
    <x v="3"/>
  </r>
  <r>
    <x v="3368"/>
    <x v="800"/>
    <d v="2017-07-28T00:00:00"/>
    <s v="Second Class"/>
    <s v="JC-15775"/>
    <s v="John Castell"/>
    <x v="0"/>
    <x v="0"/>
    <x v="10"/>
    <x v="9"/>
    <n v="19143"/>
    <x v="3"/>
    <s v="OFF-ST-10000060"/>
    <s v="Office Supplies"/>
    <s v="Storage"/>
    <x v="392"/>
    <n v="259.92"/>
    <n v="5"/>
    <x v="2"/>
    <n v="-25.992000000000001"/>
    <x v="10"/>
    <x v="7"/>
    <x v="3"/>
  </r>
  <r>
    <x v="3368"/>
    <x v="800"/>
    <d v="2017-07-28T00:00:00"/>
    <s v="Second Class"/>
    <s v="JC-15775"/>
    <s v="John Castell"/>
    <x v="0"/>
    <x v="0"/>
    <x v="10"/>
    <x v="9"/>
    <n v="19143"/>
    <x v="3"/>
    <s v="OFF-PA-10004100"/>
    <s v="Office Supplies"/>
    <s v="Paper"/>
    <x v="260"/>
    <n v="20.736000000000001"/>
    <n v="4"/>
    <x v="2"/>
    <n v="7.2576000000000001"/>
    <x v="10"/>
    <x v="7"/>
    <x v="3"/>
  </r>
  <r>
    <x v="3369"/>
    <x v="1023"/>
    <d v="2015-09-20T00:00:00"/>
    <s v="Standard Class"/>
    <s v="JH-15910"/>
    <s v="Jonathan Howell"/>
    <x v="0"/>
    <x v="0"/>
    <x v="118"/>
    <x v="32"/>
    <n v="30318"/>
    <x v="0"/>
    <s v="FUR-FU-10003975"/>
    <s v="Furniture"/>
    <s v="Furnishings"/>
    <x v="783"/>
    <n v="129.93"/>
    <n v="3"/>
    <x v="0"/>
    <n v="12.993"/>
    <x v="7"/>
    <x v="8"/>
    <x v="1"/>
  </r>
  <r>
    <x v="3369"/>
    <x v="1023"/>
    <d v="2015-09-20T00:00:00"/>
    <s v="Standard Class"/>
    <s v="JH-15910"/>
    <s v="Jonathan Howell"/>
    <x v="0"/>
    <x v="0"/>
    <x v="118"/>
    <x v="32"/>
    <n v="30318"/>
    <x v="0"/>
    <s v="OFF-PA-10001712"/>
    <s v="Office Supplies"/>
    <s v="Paper"/>
    <x v="983"/>
    <n v="69.930000000000007"/>
    <n v="7"/>
    <x v="0"/>
    <n v="31.468499999999999"/>
    <x v="7"/>
    <x v="8"/>
    <x v="1"/>
  </r>
  <r>
    <x v="3370"/>
    <x v="67"/>
    <d v="2015-09-09T00:00:00"/>
    <s v="Second Class"/>
    <s v="CC-12610"/>
    <s v="Corey Catlett"/>
    <x v="1"/>
    <x v="0"/>
    <x v="28"/>
    <x v="3"/>
    <n v="27707"/>
    <x v="0"/>
    <s v="OFF-AR-10001953"/>
    <s v="Office Supplies"/>
    <s v="Art"/>
    <x v="400"/>
    <n v="140.73599999999999"/>
    <n v="4"/>
    <x v="2"/>
    <n v="12.314399999999999"/>
    <x v="29"/>
    <x v="8"/>
    <x v="1"/>
  </r>
  <r>
    <x v="3371"/>
    <x v="76"/>
    <d v="2016-11-17T00:00:00"/>
    <s v="First Class"/>
    <s v="IM-15055"/>
    <s v="Ionia McGrath"/>
    <x v="0"/>
    <x v="0"/>
    <x v="43"/>
    <x v="1"/>
    <n v="95661"/>
    <x v="1"/>
    <s v="OFF-BI-10004967"/>
    <s v="Office Supplies"/>
    <s v="Binders"/>
    <x v="256"/>
    <n v="8.32"/>
    <n v="5"/>
    <x v="2"/>
    <n v="2.8079999999999998"/>
    <x v="9"/>
    <x v="0"/>
    <x v="0"/>
  </r>
  <r>
    <x v="3372"/>
    <x v="338"/>
    <d v="2016-11-15T00:00:00"/>
    <s v="Standard Class"/>
    <s v="BF-11170"/>
    <s v="Ben Ferrer"/>
    <x v="2"/>
    <x v="0"/>
    <x v="301"/>
    <x v="1"/>
    <n v="95823"/>
    <x v="1"/>
    <s v="FUR-FU-10003731"/>
    <s v="Furniture"/>
    <s v="Furnishings"/>
    <x v="1602"/>
    <n v="9.98"/>
    <n v="1"/>
    <x v="0"/>
    <n v="2.7944"/>
    <x v="13"/>
    <x v="0"/>
    <x v="0"/>
  </r>
  <r>
    <x v="3373"/>
    <x v="860"/>
    <d v="2014-08-18T00:00:00"/>
    <s v="First Class"/>
    <s v="CS-12355"/>
    <s v="Christine Sundaresam"/>
    <x v="0"/>
    <x v="0"/>
    <x v="54"/>
    <x v="29"/>
    <n v="6824"/>
    <x v="3"/>
    <s v="OFF-BI-10001989"/>
    <s v="Office Supplies"/>
    <s v="Binders"/>
    <x v="542"/>
    <n v="62.94"/>
    <n v="3"/>
    <x v="0"/>
    <n v="30.211200000000002"/>
    <x v="4"/>
    <x v="6"/>
    <x v="2"/>
  </r>
  <r>
    <x v="3374"/>
    <x v="547"/>
    <d v="2015-11-20T00:00:00"/>
    <s v="Standard Class"/>
    <s v="MC-17605"/>
    <s v="Matt Connell"/>
    <x v="1"/>
    <x v="0"/>
    <x v="22"/>
    <x v="10"/>
    <n v="60610"/>
    <x v="2"/>
    <s v="OFF-ST-10000344"/>
    <s v="Office Supplies"/>
    <s v="Storage"/>
    <x v="1022"/>
    <n v="21.488"/>
    <n v="2"/>
    <x v="2"/>
    <n v="1.6115999999999999"/>
    <x v="9"/>
    <x v="0"/>
    <x v="1"/>
  </r>
  <r>
    <x v="3374"/>
    <x v="547"/>
    <d v="2015-11-20T00:00:00"/>
    <s v="Standard Class"/>
    <s v="MC-17605"/>
    <s v="Matt Connell"/>
    <x v="1"/>
    <x v="0"/>
    <x v="22"/>
    <x v="10"/>
    <n v="60610"/>
    <x v="2"/>
    <s v="TEC-PH-10001051"/>
    <s v="Technology"/>
    <s v="Phones"/>
    <x v="1263"/>
    <n v="239.976"/>
    <n v="3"/>
    <x v="2"/>
    <n v="26.997299999999999"/>
    <x v="9"/>
    <x v="0"/>
    <x v="1"/>
  </r>
  <r>
    <x v="3374"/>
    <x v="547"/>
    <d v="2015-11-20T00:00:00"/>
    <s v="Standard Class"/>
    <s v="MC-17605"/>
    <s v="Matt Connell"/>
    <x v="1"/>
    <x v="0"/>
    <x v="22"/>
    <x v="10"/>
    <n v="60610"/>
    <x v="2"/>
    <s v="FUR-FU-10001215"/>
    <s v="Furniture"/>
    <s v="Furnishings"/>
    <x v="1609"/>
    <n v="34.503999999999998"/>
    <n v="2"/>
    <x v="7"/>
    <n v="-15.5268"/>
    <x v="9"/>
    <x v="0"/>
    <x v="1"/>
  </r>
  <r>
    <x v="3375"/>
    <x v="767"/>
    <d v="2015-08-25T00:00:00"/>
    <s v="Same Day"/>
    <s v="MC-18100"/>
    <s v="Mick Crebagga"/>
    <x v="0"/>
    <x v="0"/>
    <x v="12"/>
    <x v="5"/>
    <n v="77041"/>
    <x v="2"/>
    <s v="FUR-FU-10001473"/>
    <s v="Furniture"/>
    <s v="Furnishings"/>
    <x v="1253"/>
    <n v="20.103999999999999"/>
    <n v="2"/>
    <x v="7"/>
    <n v="-16.585799999999999"/>
    <x v="10"/>
    <x v="6"/>
    <x v="1"/>
  </r>
  <r>
    <x v="3375"/>
    <x v="767"/>
    <d v="2015-08-25T00:00:00"/>
    <s v="Same Day"/>
    <s v="MC-18100"/>
    <s v="Mick Crebagga"/>
    <x v="0"/>
    <x v="0"/>
    <x v="12"/>
    <x v="5"/>
    <n v="77041"/>
    <x v="2"/>
    <s v="OFF-BI-10000315"/>
    <s v="Office Supplies"/>
    <s v="Binders"/>
    <x v="412"/>
    <n v="3.798"/>
    <n v="1"/>
    <x v="3"/>
    <n v="-6.0768000000000004"/>
    <x v="10"/>
    <x v="6"/>
    <x v="1"/>
  </r>
  <r>
    <x v="3375"/>
    <x v="767"/>
    <d v="2015-08-25T00:00:00"/>
    <s v="Same Day"/>
    <s v="MC-18100"/>
    <s v="Mick Crebagga"/>
    <x v="0"/>
    <x v="0"/>
    <x v="12"/>
    <x v="5"/>
    <n v="77041"/>
    <x v="2"/>
    <s v="FUR-FU-10002240"/>
    <s v="Furniture"/>
    <s v="Furnishings"/>
    <x v="1790"/>
    <n v="7.88"/>
    <n v="5"/>
    <x v="7"/>
    <n v="-3.94"/>
    <x v="10"/>
    <x v="6"/>
    <x v="1"/>
  </r>
  <r>
    <x v="3376"/>
    <x v="591"/>
    <d v="2017-01-01T00:00:00"/>
    <s v="Standard Class"/>
    <s v="LW-16825"/>
    <s v="Laurel Workman"/>
    <x v="1"/>
    <x v="0"/>
    <x v="42"/>
    <x v="16"/>
    <n v="85023"/>
    <x v="1"/>
    <s v="FUR-TA-10002607"/>
    <s v="Furniture"/>
    <s v="Tables"/>
    <x v="224"/>
    <n v="35.445"/>
    <n v="1"/>
    <x v="5"/>
    <n v="-24.102599999999999"/>
    <x v="10"/>
    <x v="4"/>
    <x v="0"/>
  </r>
  <r>
    <x v="3376"/>
    <x v="591"/>
    <d v="2017-01-01T00:00:00"/>
    <s v="Standard Class"/>
    <s v="LW-16825"/>
    <s v="Laurel Workman"/>
    <x v="1"/>
    <x v="0"/>
    <x v="42"/>
    <x v="16"/>
    <n v="85023"/>
    <x v="1"/>
    <s v="TEC-MA-10003356"/>
    <s v="Technology"/>
    <s v="Machines"/>
    <x v="1370"/>
    <n v="269.97000000000003"/>
    <n v="2"/>
    <x v="6"/>
    <n v="-386.95699999999999"/>
    <x v="10"/>
    <x v="4"/>
    <x v="0"/>
  </r>
  <r>
    <x v="3376"/>
    <x v="591"/>
    <d v="2017-01-01T00:00:00"/>
    <s v="Standard Class"/>
    <s v="LW-16825"/>
    <s v="Laurel Workman"/>
    <x v="1"/>
    <x v="0"/>
    <x v="42"/>
    <x v="16"/>
    <n v="85023"/>
    <x v="1"/>
    <s v="TEC-AC-10002217"/>
    <s v="Technology"/>
    <s v="Accessories"/>
    <x v="1187"/>
    <n v="45.12"/>
    <n v="3"/>
    <x v="2"/>
    <n v="-7.8959999999999999"/>
    <x v="10"/>
    <x v="4"/>
    <x v="0"/>
  </r>
  <r>
    <x v="3376"/>
    <x v="591"/>
    <d v="2017-01-01T00:00:00"/>
    <s v="Standard Class"/>
    <s v="LW-16825"/>
    <s v="Laurel Workman"/>
    <x v="1"/>
    <x v="0"/>
    <x v="42"/>
    <x v="16"/>
    <n v="85023"/>
    <x v="1"/>
    <s v="TEC-AC-10004353"/>
    <s v="Technology"/>
    <s v="Accessories"/>
    <x v="724"/>
    <n v="100.8"/>
    <n v="2"/>
    <x v="2"/>
    <n v="21.42"/>
    <x v="10"/>
    <x v="4"/>
    <x v="0"/>
  </r>
  <r>
    <x v="3376"/>
    <x v="591"/>
    <d v="2017-01-01T00:00:00"/>
    <s v="Standard Class"/>
    <s v="LW-16825"/>
    <s v="Laurel Workman"/>
    <x v="1"/>
    <x v="0"/>
    <x v="42"/>
    <x v="16"/>
    <n v="85023"/>
    <x v="1"/>
    <s v="FUR-CH-10004754"/>
    <s v="Furniture"/>
    <s v="Chairs"/>
    <x v="1132"/>
    <n v="47.968000000000004"/>
    <n v="2"/>
    <x v="2"/>
    <n v="4.1971999999999996"/>
    <x v="10"/>
    <x v="4"/>
    <x v="0"/>
  </r>
  <r>
    <x v="3377"/>
    <x v="1082"/>
    <d v="2014-10-06T00:00:00"/>
    <s v="First Class"/>
    <s v="KH-16510"/>
    <s v="Keith Herrera"/>
    <x v="0"/>
    <x v="0"/>
    <x v="225"/>
    <x v="1"/>
    <n v="91767"/>
    <x v="1"/>
    <s v="TEC-AC-10002800"/>
    <s v="Technology"/>
    <s v="Accessories"/>
    <x v="1216"/>
    <n v="99.98"/>
    <n v="2"/>
    <x v="0"/>
    <n v="34.993000000000002"/>
    <x v="5"/>
    <x v="2"/>
    <x v="2"/>
  </r>
  <r>
    <x v="3378"/>
    <x v="754"/>
    <d v="2014-11-25T00:00:00"/>
    <s v="First Class"/>
    <s v="RB-19645"/>
    <s v="Robert Barroso"/>
    <x v="1"/>
    <x v="0"/>
    <x v="118"/>
    <x v="32"/>
    <n v="30318"/>
    <x v="0"/>
    <s v="OFF-PA-10001752"/>
    <s v="Office Supplies"/>
    <s v="Paper"/>
    <x v="1369"/>
    <n v="9.9600000000000009"/>
    <n v="2"/>
    <x v="0"/>
    <n v="4.8803999999999998"/>
    <x v="6"/>
    <x v="0"/>
    <x v="2"/>
  </r>
  <r>
    <x v="3379"/>
    <x v="53"/>
    <d v="2017-12-29T00:00:00"/>
    <s v="Standard Class"/>
    <s v="GD-14590"/>
    <s v="Giulietta Dortch"/>
    <x v="1"/>
    <x v="0"/>
    <x v="231"/>
    <x v="4"/>
    <n v="98208"/>
    <x v="1"/>
    <s v="OFF-BI-10003314"/>
    <s v="Office Supplies"/>
    <s v="Binders"/>
    <x v="308"/>
    <n v="3.8559999999999999"/>
    <n v="1"/>
    <x v="2"/>
    <n v="1.3977999999999999"/>
    <x v="10"/>
    <x v="4"/>
    <x v="3"/>
  </r>
  <r>
    <x v="3380"/>
    <x v="1052"/>
    <d v="2015-04-05T00:00:00"/>
    <s v="Standard Class"/>
    <s v="EB-13705"/>
    <s v="Ed Braxton"/>
    <x v="1"/>
    <x v="0"/>
    <x v="12"/>
    <x v="5"/>
    <n v="77095"/>
    <x v="2"/>
    <s v="OFF-PA-10000357"/>
    <s v="Office Supplies"/>
    <s v="Paper"/>
    <x v="447"/>
    <n v="98.376000000000005"/>
    <n v="3"/>
    <x v="2"/>
    <n v="35.661299999999997"/>
    <x v="23"/>
    <x v="10"/>
    <x v="1"/>
  </r>
  <r>
    <x v="3380"/>
    <x v="1052"/>
    <d v="2015-04-05T00:00:00"/>
    <s v="Standard Class"/>
    <s v="EB-13705"/>
    <s v="Ed Braxton"/>
    <x v="1"/>
    <x v="0"/>
    <x v="12"/>
    <x v="5"/>
    <n v="77095"/>
    <x v="2"/>
    <s v="FUR-FU-10001085"/>
    <s v="Furniture"/>
    <s v="Furnishings"/>
    <x v="1599"/>
    <n v="22.38"/>
    <n v="3"/>
    <x v="7"/>
    <n v="-7.8330000000000002"/>
    <x v="23"/>
    <x v="10"/>
    <x v="1"/>
  </r>
  <r>
    <x v="3381"/>
    <x v="32"/>
    <d v="2017-09-15T00:00:00"/>
    <s v="First Class"/>
    <s v="PS-18760"/>
    <s v="Pamela Stobb"/>
    <x v="0"/>
    <x v="0"/>
    <x v="10"/>
    <x v="9"/>
    <n v="19140"/>
    <x v="3"/>
    <s v="OFF-BI-10000301"/>
    <s v="Office Supplies"/>
    <s v="Binders"/>
    <x v="625"/>
    <n v="3.8820000000000001"/>
    <n v="2"/>
    <x v="6"/>
    <n v="-2.5880000000000001"/>
    <x v="19"/>
    <x v="8"/>
    <x v="3"/>
  </r>
  <r>
    <x v="3381"/>
    <x v="32"/>
    <d v="2017-09-15T00:00:00"/>
    <s v="First Class"/>
    <s v="PS-18760"/>
    <s v="Pamela Stobb"/>
    <x v="0"/>
    <x v="0"/>
    <x v="10"/>
    <x v="9"/>
    <n v="19140"/>
    <x v="3"/>
    <s v="TEC-MA-10002930"/>
    <s v="Technology"/>
    <s v="Machines"/>
    <x v="1784"/>
    <n v="12.585000000000001"/>
    <n v="1"/>
    <x v="6"/>
    <n v="-18.038499999999999"/>
    <x v="19"/>
    <x v="8"/>
    <x v="3"/>
  </r>
  <r>
    <x v="3381"/>
    <x v="32"/>
    <d v="2017-09-15T00:00:00"/>
    <s v="First Class"/>
    <s v="PS-18760"/>
    <s v="Pamela Stobb"/>
    <x v="0"/>
    <x v="0"/>
    <x v="10"/>
    <x v="9"/>
    <n v="19140"/>
    <x v="3"/>
    <s v="FUR-CH-10002372"/>
    <s v="Furniture"/>
    <s v="Chairs"/>
    <x v="395"/>
    <n v="113.372"/>
    <n v="2"/>
    <x v="4"/>
    <n v="-29.152799999999999"/>
    <x v="19"/>
    <x v="8"/>
    <x v="3"/>
  </r>
  <r>
    <x v="3381"/>
    <x v="32"/>
    <d v="2017-09-15T00:00:00"/>
    <s v="First Class"/>
    <s v="PS-18760"/>
    <s v="Pamela Stobb"/>
    <x v="0"/>
    <x v="0"/>
    <x v="10"/>
    <x v="9"/>
    <n v="19140"/>
    <x v="3"/>
    <s v="OFF-BI-10003707"/>
    <s v="Office Supplies"/>
    <s v="Binders"/>
    <x v="784"/>
    <n v="18.312000000000001"/>
    <n v="4"/>
    <x v="6"/>
    <n v="-12.208"/>
    <x v="19"/>
    <x v="8"/>
    <x v="3"/>
  </r>
  <r>
    <x v="3381"/>
    <x v="32"/>
    <d v="2017-09-15T00:00:00"/>
    <s v="First Class"/>
    <s v="PS-18760"/>
    <s v="Pamela Stobb"/>
    <x v="0"/>
    <x v="0"/>
    <x v="10"/>
    <x v="9"/>
    <n v="19140"/>
    <x v="3"/>
    <s v="FUR-FU-10001057"/>
    <s v="Furniture"/>
    <s v="Furnishings"/>
    <x v="1791"/>
    <n v="127.93600000000001"/>
    <n v="8"/>
    <x v="2"/>
    <n v="4.7976000000000001"/>
    <x v="19"/>
    <x v="8"/>
    <x v="3"/>
  </r>
  <r>
    <x v="3381"/>
    <x v="32"/>
    <d v="2017-09-15T00:00:00"/>
    <s v="First Class"/>
    <s v="PS-18760"/>
    <s v="Pamela Stobb"/>
    <x v="0"/>
    <x v="0"/>
    <x v="10"/>
    <x v="9"/>
    <n v="19140"/>
    <x v="3"/>
    <s v="TEC-MA-10001681"/>
    <s v="Technology"/>
    <s v="Machines"/>
    <x v="344"/>
    <n v="241.17"/>
    <n v="2"/>
    <x v="6"/>
    <n v="-168.81899999999999"/>
    <x v="19"/>
    <x v="8"/>
    <x v="3"/>
  </r>
  <r>
    <x v="3382"/>
    <x v="1103"/>
    <d v="2014-06-21T00:00:00"/>
    <s v="Standard Class"/>
    <s v="GH-14425"/>
    <s v="Gary Hwang"/>
    <x v="0"/>
    <x v="0"/>
    <x v="4"/>
    <x v="4"/>
    <n v="98105"/>
    <x v="1"/>
    <s v="FUR-FU-10003981"/>
    <s v="Furniture"/>
    <s v="Furnishings"/>
    <x v="325"/>
    <n v="6.24"/>
    <n v="3"/>
    <x v="0"/>
    <n v="2.6208"/>
    <x v="11"/>
    <x v="1"/>
    <x v="2"/>
  </r>
  <r>
    <x v="3382"/>
    <x v="1103"/>
    <d v="2014-06-21T00:00:00"/>
    <s v="Standard Class"/>
    <s v="GH-14425"/>
    <s v="Gary Hwang"/>
    <x v="0"/>
    <x v="0"/>
    <x v="4"/>
    <x v="4"/>
    <n v="98105"/>
    <x v="1"/>
    <s v="OFF-FA-10000624"/>
    <s v="Office Supplies"/>
    <s v="Fasteners"/>
    <x v="294"/>
    <n v="17.899999999999999"/>
    <n v="5"/>
    <x v="0"/>
    <n v="8.9499999999999993"/>
    <x v="11"/>
    <x v="1"/>
    <x v="2"/>
  </r>
  <r>
    <x v="3382"/>
    <x v="1103"/>
    <d v="2014-06-21T00:00:00"/>
    <s v="Standard Class"/>
    <s v="GH-14425"/>
    <s v="Gary Hwang"/>
    <x v="0"/>
    <x v="0"/>
    <x v="4"/>
    <x v="4"/>
    <n v="98105"/>
    <x v="1"/>
    <s v="OFF-BI-10004995"/>
    <s v="Office Supplies"/>
    <s v="Binders"/>
    <x v="316"/>
    <n v="3266.3760000000002"/>
    <n v="3"/>
    <x v="2"/>
    <n v="1061.5722000000001"/>
    <x v="11"/>
    <x v="1"/>
    <x v="2"/>
  </r>
  <r>
    <x v="3383"/>
    <x v="116"/>
    <d v="2018-01-01T00:00:00"/>
    <s v="Standard Class"/>
    <s v="LO-17170"/>
    <s v="Lori Olson"/>
    <x v="1"/>
    <x v="0"/>
    <x v="97"/>
    <x v="10"/>
    <n v="61604"/>
    <x v="2"/>
    <s v="OFF-BI-10003784"/>
    <s v="Office Supplies"/>
    <s v="Binders"/>
    <x v="1323"/>
    <n v="1.68"/>
    <n v="5"/>
    <x v="3"/>
    <n v="-2.6880000000000002"/>
    <x v="22"/>
    <x v="4"/>
    <x v="3"/>
  </r>
  <r>
    <x v="3383"/>
    <x v="116"/>
    <d v="2018-01-01T00:00:00"/>
    <s v="Standard Class"/>
    <s v="LO-17170"/>
    <s v="Lori Olson"/>
    <x v="1"/>
    <x v="0"/>
    <x v="97"/>
    <x v="10"/>
    <n v="61604"/>
    <x v="2"/>
    <s v="FUR-FU-10004586"/>
    <s v="Furniture"/>
    <s v="Furnishings"/>
    <x v="1482"/>
    <n v="7.968"/>
    <n v="3"/>
    <x v="7"/>
    <n v="-2.3904000000000001"/>
    <x v="22"/>
    <x v="4"/>
    <x v="3"/>
  </r>
  <r>
    <x v="3383"/>
    <x v="116"/>
    <d v="2018-01-01T00:00:00"/>
    <s v="Standard Class"/>
    <s v="LO-17170"/>
    <s v="Lori Olson"/>
    <x v="1"/>
    <x v="0"/>
    <x v="97"/>
    <x v="10"/>
    <n v="61604"/>
    <x v="2"/>
    <s v="FUR-CH-10004698"/>
    <s v="Furniture"/>
    <s v="Chairs"/>
    <x v="168"/>
    <n v="113.372"/>
    <n v="2"/>
    <x v="4"/>
    <n v="-3.2391999999999999"/>
    <x v="22"/>
    <x v="4"/>
    <x v="3"/>
  </r>
  <r>
    <x v="3383"/>
    <x v="116"/>
    <d v="2018-01-01T00:00:00"/>
    <s v="Standard Class"/>
    <s v="LO-17170"/>
    <s v="Lori Olson"/>
    <x v="1"/>
    <x v="0"/>
    <x v="97"/>
    <x v="10"/>
    <n v="61604"/>
    <x v="2"/>
    <s v="FUR-FU-10001935"/>
    <s v="Furniture"/>
    <s v="Furnishings"/>
    <x v="345"/>
    <n v="2.96"/>
    <n v="2"/>
    <x v="7"/>
    <n v="-1.4059999999999999"/>
    <x v="22"/>
    <x v="4"/>
    <x v="3"/>
  </r>
  <r>
    <x v="3384"/>
    <x v="808"/>
    <d v="2017-11-07T00:00:00"/>
    <s v="Standard Class"/>
    <s v="CS-12505"/>
    <s v="Cindy Stewart"/>
    <x v="0"/>
    <x v="0"/>
    <x v="1"/>
    <x v="1"/>
    <n v="90036"/>
    <x v="1"/>
    <s v="OFF-AP-10003040"/>
    <s v="Office Supplies"/>
    <s v="Appliances"/>
    <x v="730"/>
    <n v="168.1"/>
    <n v="5"/>
    <x v="0"/>
    <n v="43.706000000000003"/>
    <x v="28"/>
    <x v="0"/>
    <x v="3"/>
  </r>
  <r>
    <x v="3385"/>
    <x v="395"/>
    <d v="2015-07-29T00:00:00"/>
    <s v="Standard Class"/>
    <s v="YS-21880"/>
    <s v="Yana Sorensen"/>
    <x v="1"/>
    <x v="0"/>
    <x v="122"/>
    <x v="19"/>
    <n v="36116"/>
    <x v="0"/>
    <s v="OFF-EN-10001335"/>
    <s v="Office Supplies"/>
    <s v="Envelopes"/>
    <x v="467"/>
    <n v="98.46"/>
    <n v="9"/>
    <x v="0"/>
    <n v="49.23"/>
    <x v="10"/>
    <x v="7"/>
    <x v="1"/>
  </r>
  <r>
    <x v="3385"/>
    <x v="395"/>
    <d v="2015-07-29T00:00:00"/>
    <s v="Standard Class"/>
    <s v="YS-21880"/>
    <s v="Yana Sorensen"/>
    <x v="1"/>
    <x v="0"/>
    <x v="122"/>
    <x v="19"/>
    <n v="36116"/>
    <x v="0"/>
    <s v="FUR-TA-10002041"/>
    <s v="Furniture"/>
    <s v="Tables"/>
    <x v="363"/>
    <n v="358.58"/>
    <n v="2"/>
    <x v="0"/>
    <n v="39.443800000000003"/>
    <x v="10"/>
    <x v="7"/>
    <x v="1"/>
  </r>
  <r>
    <x v="3386"/>
    <x v="824"/>
    <d v="2016-10-09T00:00:00"/>
    <s v="Standard Class"/>
    <s v="TC-20980"/>
    <s v="Tamara Chand"/>
    <x v="1"/>
    <x v="0"/>
    <x v="240"/>
    <x v="14"/>
    <n v="47905"/>
    <x v="2"/>
    <s v="OFF-ST-10001558"/>
    <s v="Office Supplies"/>
    <s v="Storage"/>
    <x v="719"/>
    <n v="32.479999999999997"/>
    <n v="2"/>
    <x v="0"/>
    <n v="4.8719999999999999"/>
    <x v="28"/>
    <x v="2"/>
    <x v="0"/>
  </r>
  <r>
    <x v="3386"/>
    <x v="824"/>
    <d v="2016-10-09T00:00:00"/>
    <s v="Standard Class"/>
    <s v="TC-20980"/>
    <s v="Tamara Chand"/>
    <x v="1"/>
    <x v="0"/>
    <x v="240"/>
    <x v="14"/>
    <n v="47905"/>
    <x v="2"/>
    <s v="TEC-CO-10004722"/>
    <s v="Technology"/>
    <s v="Copiers"/>
    <x v="1374"/>
    <n v="17499.95"/>
    <n v="5"/>
    <x v="0"/>
    <n v="8399.9760000000006"/>
    <x v="28"/>
    <x v="2"/>
    <x v="0"/>
  </r>
  <r>
    <x v="3386"/>
    <x v="824"/>
    <d v="2016-10-09T00:00:00"/>
    <s v="Standard Class"/>
    <s v="TC-20980"/>
    <s v="Tamara Chand"/>
    <x v="1"/>
    <x v="0"/>
    <x v="240"/>
    <x v="14"/>
    <n v="47905"/>
    <x v="2"/>
    <s v="OFF-BI-10004600"/>
    <s v="Office Supplies"/>
    <s v="Binders"/>
    <x v="1486"/>
    <n v="735.98"/>
    <n v="2"/>
    <x v="0"/>
    <n v="331.19099999999997"/>
    <x v="28"/>
    <x v="2"/>
    <x v="0"/>
  </r>
  <r>
    <x v="3386"/>
    <x v="824"/>
    <d v="2016-10-09T00:00:00"/>
    <s v="Standard Class"/>
    <s v="TC-20980"/>
    <s v="Tamara Chand"/>
    <x v="1"/>
    <x v="0"/>
    <x v="240"/>
    <x v="14"/>
    <n v="47905"/>
    <x v="2"/>
    <s v="OFF-BI-10003712"/>
    <s v="Office Supplies"/>
    <s v="Binders"/>
    <x v="696"/>
    <n v="34.369999999999997"/>
    <n v="7"/>
    <x v="0"/>
    <n v="16.8413"/>
    <x v="28"/>
    <x v="2"/>
    <x v="0"/>
  </r>
  <r>
    <x v="3386"/>
    <x v="824"/>
    <d v="2016-10-09T00:00:00"/>
    <s v="Standard Class"/>
    <s v="TC-20980"/>
    <s v="Tamara Chand"/>
    <x v="1"/>
    <x v="0"/>
    <x v="240"/>
    <x v="14"/>
    <n v="47905"/>
    <x v="2"/>
    <s v="OFF-AR-10001958"/>
    <s v="Office Supplies"/>
    <s v="Art"/>
    <x v="208"/>
    <n v="33.96"/>
    <n v="2"/>
    <x v="0"/>
    <n v="9.5088000000000008"/>
    <x v="28"/>
    <x v="2"/>
    <x v="0"/>
  </r>
  <r>
    <x v="3387"/>
    <x v="435"/>
    <d v="2016-12-27T00:00:00"/>
    <s v="Second Class"/>
    <s v="PW-19030"/>
    <s v="Pauline Webber"/>
    <x v="1"/>
    <x v="0"/>
    <x v="20"/>
    <x v="15"/>
    <n v="10009"/>
    <x v="3"/>
    <s v="TEC-PH-10001750"/>
    <s v="Technology"/>
    <s v="Phones"/>
    <x v="977"/>
    <n v="197.97"/>
    <n v="3"/>
    <x v="0"/>
    <n v="53.451900000000002"/>
    <x v="16"/>
    <x v="4"/>
    <x v="0"/>
  </r>
  <r>
    <x v="3388"/>
    <x v="246"/>
    <d v="2017-07-27T00:00:00"/>
    <s v="Standard Class"/>
    <s v="CS-11860"/>
    <s v="Cari Schnelling"/>
    <x v="0"/>
    <x v="0"/>
    <x v="20"/>
    <x v="15"/>
    <n v="10024"/>
    <x v="3"/>
    <s v="OFF-AP-10002287"/>
    <s v="Office Supplies"/>
    <s v="Appliances"/>
    <x v="1283"/>
    <n v="17.48"/>
    <n v="4"/>
    <x v="0"/>
    <n v="4.5448000000000004"/>
    <x v="30"/>
    <x v="7"/>
    <x v="3"/>
  </r>
  <r>
    <x v="3389"/>
    <x v="998"/>
    <d v="2015-10-17T00:00:00"/>
    <s v="Standard Class"/>
    <s v="DP-13165"/>
    <s v="David Philippe"/>
    <x v="0"/>
    <x v="0"/>
    <x v="22"/>
    <x v="10"/>
    <n v="60610"/>
    <x v="2"/>
    <s v="OFF-AR-10003183"/>
    <s v="Office Supplies"/>
    <s v="Art"/>
    <x v="1399"/>
    <n v="8.016"/>
    <n v="3"/>
    <x v="2"/>
    <n v="1.002"/>
    <x v="13"/>
    <x v="2"/>
    <x v="1"/>
  </r>
  <r>
    <x v="3390"/>
    <x v="162"/>
    <d v="2016-09-08T00:00:00"/>
    <s v="Same Day"/>
    <s v="PJ-19015"/>
    <s v="Pauline Johnson"/>
    <x v="0"/>
    <x v="0"/>
    <x v="157"/>
    <x v="1"/>
    <n v="92704"/>
    <x v="1"/>
    <s v="FUR-TA-10003008"/>
    <s v="Furniture"/>
    <s v="Tables"/>
    <x v="955"/>
    <n v="146.04"/>
    <n v="1"/>
    <x v="2"/>
    <n v="-12.778499999999999"/>
    <x v="0"/>
    <x v="8"/>
    <x v="0"/>
  </r>
  <r>
    <x v="3391"/>
    <x v="73"/>
    <d v="2016-11-24T00:00:00"/>
    <s v="Standard Class"/>
    <s v="BM-11575"/>
    <s v="Brendan Murry"/>
    <x v="1"/>
    <x v="0"/>
    <x v="484"/>
    <x v="1"/>
    <n v="90640"/>
    <x v="1"/>
    <s v="TEC-AC-10004803"/>
    <s v="Technology"/>
    <s v="Accessories"/>
    <x v="1765"/>
    <n v="27.88"/>
    <n v="2"/>
    <x v="0"/>
    <n v="3.9032"/>
    <x v="14"/>
    <x v="0"/>
    <x v="0"/>
  </r>
  <r>
    <x v="3392"/>
    <x v="453"/>
    <d v="2017-10-20T00:00:00"/>
    <s v="Standard Class"/>
    <s v="DL-13495"/>
    <s v="Dionis Lloyd"/>
    <x v="1"/>
    <x v="0"/>
    <x v="302"/>
    <x v="1"/>
    <n v="91360"/>
    <x v="1"/>
    <s v="OFF-LA-10003510"/>
    <s v="Office Supplies"/>
    <s v="Labels"/>
    <x v="580"/>
    <n v="152.65"/>
    <n v="5"/>
    <x v="0"/>
    <n v="70.218999999999994"/>
    <x v="4"/>
    <x v="2"/>
    <x v="3"/>
  </r>
  <r>
    <x v="3392"/>
    <x v="453"/>
    <d v="2017-10-20T00:00:00"/>
    <s v="Standard Class"/>
    <s v="DL-13495"/>
    <s v="Dionis Lloyd"/>
    <x v="1"/>
    <x v="0"/>
    <x v="302"/>
    <x v="1"/>
    <n v="91360"/>
    <x v="1"/>
    <s v="FUR-FU-10000087"/>
    <s v="Furniture"/>
    <s v="Furnishings"/>
    <x v="206"/>
    <n v="22.72"/>
    <n v="1"/>
    <x v="0"/>
    <n v="9.3152000000000008"/>
    <x v="4"/>
    <x v="2"/>
    <x v="3"/>
  </r>
  <r>
    <x v="3393"/>
    <x v="380"/>
    <d v="2015-07-12T00:00:00"/>
    <s v="Standard Class"/>
    <s v="BF-10975"/>
    <s v="Barbara Fisher"/>
    <x v="1"/>
    <x v="0"/>
    <x v="219"/>
    <x v="30"/>
    <n v="8360"/>
    <x v="3"/>
    <s v="OFF-AR-10003732"/>
    <s v="Office Supplies"/>
    <s v="Art"/>
    <x v="324"/>
    <n v="11.12"/>
    <n v="4"/>
    <x v="0"/>
    <n v="2.8912"/>
    <x v="24"/>
    <x v="7"/>
    <x v="1"/>
  </r>
  <r>
    <x v="3394"/>
    <x v="1119"/>
    <d v="2017-02-09T00:00:00"/>
    <s v="Standard Class"/>
    <s v="FC-14335"/>
    <s v="Fred Chung"/>
    <x v="1"/>
    <x v="0"/>
    <x v="170"/>
    <x v="1"/>
    <n v="90503"/>
    <x v="1"/>
    <s v="OFF-AP-10000275"/>
    <s v="Office Supplies"/>
    <s v="Appliances"/>
    <x v="1728"/>
    <n v="1640.7"/>
    <n v="5"/>
    <x v="0"/>
    <n v="459.39600000000002"/>
    <x v="5"/>
    <x v="11"/>
    <x v="3"/>
  </r>
  <r>
    <x v="3394"/>
    <x v="1119"/>
    <d v="2017-02-09T00:00:00"/>
    <s v="Standard Class"/>
    <s v="FC-14335"/>
    <s v="Fred Chung"/>
    <x v="1"/>
    <x v="0"/>
    <x v="170"/>
    <x v="1"/>
    <n v="90503"/>
    <x v="1"/>
    <s v="TEC-PH-10003505"/>
    <s v="Technology"/>
    <s v="Phones"/>
    <x v="910"/>
    <n v="371.2"/>
    <n v="5"/>
    <x v="2"/>
    <n v="41.76"/>
    <x v="5"/>
    <x v="11"/>
    <x v="3"/>
  </r>
  <r>
    <x v="3395"/>
    <x v="401"/>
    <d v="2015-12-07T00:00:00"/>
    <s v="First Class"/>
    <s v="MP-18175"/>
    <s v="Mike Pelletier"/>
    <x v="2"/>
    <x v="0"/>
    <x v="21"/>
    <x v="24"/>
    <n v="45373"/>
    <x v="3"/>
    <s v="OFF-BI-10002852"/>
    <s v="Office Supplies"/>
    <s v="Binders"/>
    <x v="91"/>
    <n v="14.832000000000001"/>
    <n v="3"/>
    <x v="6"/>
    <n v="-10.382400000000001"/>
    <x v="24"/>
    <x v="4"/>
    <x v="1"/>
  </r>
  <r>
    <x v="3396"/>
    <x v="126"/>
    <d v="2016-09-17T00:00:00"/>
    <s v="Standard Class"/>
    <s v="AJ-10795"/>
    <s v="Anthony Johnson"/>
    <x v="1"/>
    <x v="0"/>
    <x v="24"/>
    <x v="17"/>
    <n v="22153"/>
    <x v="0"/>
    <s v="TEC-AC-10004877"/>
    <s v="Technology"/>
    <s v="Accessories"/>
    <x v="1679"/>
    <n v="20.7"/>
    <n v="3"/>
    <x v="0"/>
    <n v="1.6559999999999999"/>
    <x v="1"/>
    <x v="8"/>
    <x v="0"/>
  </r>
  <r>
    <x v="3396"/>
    <x v="126"/>
    <d v="2016-09-17T00:00:00"/>
    <s v="Standard Class"/>
    <s v="AJ-10795"/>
    <s v="Anthony Johnson"/>
    <x v="1"/>
    <x v="0"/>
    <x v="24"/>
    <x v="17"/>
    <n v="22153"/>
    <x v="0"/>
    <s v="OFF-FA-10002975"/>
    <s v="Office Supplies"/>
    <s v="Fasteners"/>
    <x v="128"/>
    <n v="11.34"/>
    <n v="3"/>
    <x v="0"/>
    <n v="5.2164000000000001"/>
    <x v="1"/>
    <x v="8"/>
    <x v="0"/>
  </r>
  <r>
    <x v="3396"/>
    <x v="126"/>
    <d v="2016-09-17T00:00:00"/>
    <s v="Standard Class"/>
    <s v="AJ-10795"/>
    <s v="Anthony Johnson"/>
    <x v="1"/>
    <x v="0"/>
    <x v="24"/>
    <x v="17"/>
    <n v="22153"/>
    <x v="0"/>
    <s v="OFF-ST-10000419"/>
    <s v="Office Supplies"/>
    <s v="Storage"/>
    <x v="1024"/>
    <n v="67.900000000000006"/>
    <n v="5"/>
    <x v="0"/>
    <n v="0.67900000000000005"/>
    <x v="1"/>
    <x v="8"/>
    <x v="0"/>
  </r>
  <r>
    <x v="3396"/>
    <x v="126"/>
    <d v="2016-09-17T00:00:00"/>
    <s v="Standard Class"/>
    <s v="AJ-10795"/>
    <s v="Anthony Johnson"/>
    <x v="1"/>
    <x v="0"/>
    <x v="24"/>
    <x v="17"/>
    <n v="22153"/>
    <x v="0"/>
    <s v="FUR-CH-10002073"/>
    <s v="Furniture"/>
    <s v="Chairs"/>
    <x v="1792"/>
    <n v="1059.1199999999999"/>
    <n v="4"/>
    <x v="0"/>
    <n v="307.14479999999998"/>
    <x v="1"/>
    <x v="8"/>
    <x v="0"/>
  </r>
  <r>
    <x v="3397"/>
    <x v="522"/>
    <d v="2014-07-12T00:00:00"/>
    <s v="Standard Class"/>
    <s v="BC-11125"/>
    <s v="Becky Castell"/>
    <x v="2"/>
    <x v="0"/>
    <x v="485"/>
    <x v="1"/>
    <n v="92020"/>
    <x v="1"/>
    <s v="FUR-CH-10000155"/>
    <s v="Furniture"/>
    <s v="Chairs"/>
    <x v="1166"/>
    <n v="478.48"/>
    <n v="2"/>
    <x v="2"/>
    <n v="47.847999999999999"/>
    <x v="24"/>
    <x v="7"/>
    <x v="2"/>
  </r>
  <r>
    <x v="3398"/>
    <x v="195"/>
    <d v="2016-05-14T00:00:00"/>
    <s v="Standard Class"/>
    <s v="RS-19420"/>
    <s v="Ricardo Sperren"/>
    <x v="1"/>
    <x v="0"/>
    <x v="1"/>
    <x v="1"/>
    <n v="90036"/>
    <x v="1"/>
    <s v="OFF-PA-10001260"/>
    <s v="Office Supplies"/>
    <s v="Paper"/>
    <x v="1778"/>
    <n v="32.04"/>
    <n v="4"/>
    <x v="0"/>
    <n v="14.417999999999999"/>
    <x v="3"/>
    <x v="5"/>
    <x v="0"/>
  </r>
  <r>
    <x v="3399"/>
    <x v="427"/>
    <d v="2016-07-22T00:00:00"/>
    <s v="Standard Class"/>
    <s v="NP-18670"/>
    <s v="Nora Paige"/>
    <x v="0"/>
    <x v="0"/>
    <x v="42"/>
    <x v="16"/>
    <n v="85023"/>
    <x v="1"/>
    <s v="TEC-PH-10001924"/>
    <s v="Technology"/>
    <s v="Phones"/>
    <x v="431"/>
    <n v="55.991999999999997"/>
    <n v="1"/>
    <x v="2"/>
    <n v="3.4994999999999998"/>
    <x v="15"/>
    <x v="7"/>
    <x v="0"/>
  </r>
  <r>
    <x v="3400"/>
    <x v="1133"/>
    <d v="2016-06-21T00:00:00"/>
    <s v="First Class"/>
    <s v="BT-11440"/>
    <s v="Bobby Trafton"/>
    <x v="0"/>
    <x v="0"/>
    <x v="436"/>
    <x v="10"/>
    <n v="60423"/>
    <x v="2"/>
    <s v="OFF-PA-10003134"/>
    <s v="Office Supplies"/>
    <s v="Paper"/>
    <x v="1672"/>
    <n v="76.864000000000004"/>
    <n v="2"/>
    <x v="2"/>
    <n v="26.9024"/>
    <x v="15"/>
    <x v="1"/>
    <x v="0"/>
  </r>
  <r>
    <x v="3401"/>
    <x v="1017"/>
    <d v="2014-04-25T00:00:00"/>
    <s v="Standard Class"/>
    <s v="BP-11230"/>
    <s v="Benjamin Patterson"/>
    <x v="0"/>
    <x v="0"/>
    <x v="1"/>
    <x v="1"/>
    <n v="90045"/>
    <x v="1"/>
    <s v="FUR-FU-10000409"/>
    <s v="Furniture"/>
    <s v="Furnishings"/>
    <x v="1430"/>
    <n v="59.92"/>
    <n v="4"/>
    <x v="0"/>
    <n v="27.563199999999998"/>
    <x v="14"/>
    <x v="3"/>
    <x v="2"/>
  </r>
  <r>
    <x v="3402"/>
    <x v="1134"/>
    <d v="2016-01-12T00:00:00"/>
    <s v="Standard Class"/>
    <s v="JO-15145"/>
    <s v="Jack O'Briant"/>
    <x v="1"/>
    <x v="0"/>
    <x v="47"/>
    <x v="6"/>
    <n v="53132"/>
    <x v="2"/>
    <s v="FUR-BO-10002545"/>
    <s v="Furniture"/>
    <s v="Bookcases"/>
    <x v="37"/>
    <n v="1565.88"/>
    <n v="6"/>
    <x v="0"/>
    <n v="407.12880000000001"/>
    <x v="0"/>
    <x v="9"/>
    <x v="0"/>
  </r>
  <r>
    <x v="3402"/>
    <x v="1134"/>
    <d v="2016-01-12T00:00:00"/>
    <s v="Standard Class"/>
    <s v="JO-15145"/>
    <s v="Jack O'Briant"/>
    <x v="1"/>
    <x v="0"/>
    <x v="47"/>
    <x v="6"/>
    <n v="53132"/>
    <x v="2"/>
    <s v="OFF-BI-10001460"/>
    <s v="Office Supplies"/>
    <s v="Binders"/>
    <x v="58"/>
    <n v="106.05"/>
    <n v="7"/>
    <x v="0"/>
    <n v="49.843499999999999"/>
    <x v="0"/>
    <x v="9"/>
    <x v="0"/>
  </r>
  <r>
    <x v="3403"/>
    <x v="331"/>
    <d v="2017-12-28T00:00:00"/>
    <s v="Second Class"/>
    <s v="MF-18250"/>
    <s v="Monica Federle"/>
    <x v="1"/>
    <x v="0"/>
    <x v="290"/>
    <x v="36"/>
    <n v="72209"/>
    <x v="0"/>
    <s v="OFF-ST-10001328"/>
    <s v="Office Supplies"/>
    <s v="Storage"/>
    <x v="178"/>
    <n v="62.04"/>
    <n v="4"/>
    <x v="0"/>
    <n v="17.371200000000002"/>
    <x v="27"/>
    <x v="4"/>
    <x v="3"/>
  </r>
  <r>
    <x v="3403"/>
    <x v="331"/>
    <d v="2017-12-28T00:00:00"/>
    <s v="Second Class"/>
    <s v="MF-18250"/>
    <s v="Monica Federle"/>
    <x v="1"/>
    <x v="0"/>
    <x v="290"/>
    <x v="36"/>
    <n v="72209"/>
    <x v="0"/>
    <s v="TEC-PH-10003601"/>
    <s v="Technology"/>
    <s v="Phones"/>
    <x v="1392"/>
    <n v="494.97"/>
    <n v="3"/>
    <x v="0"/>
    <n v="148.49100000000001"/>
    <x v="27"/>
    <x v="4"/>
    <x v="3"/>
  </r>
  <r>
    <x v="3403"/>
    <x v="331"/>
    <d v="2017-12-28T00:00:00"/>
    <s v="Second Class"/>
    <s v="MF-18250"/>
    <s v="Monica Federle"/>
    <x v="1"/>
    <x v="0"/>
    <x v="290"/>
    <x v="36"/>
    <n v="72209"/>
    <x v="0"/>
    <s v="OFF-ST-10001522"/>
    <s v="Office Supplies"/>
    <s v="Storage"/>
    <x v="197"/>
    <n v="367.96"/>
    <n v="4"/>
    <x v="0"/>
    <n v="14.718400000000001"/>
    <x v="27"/>
    <x v="4"/>
    <x v="3"/>
  </r>
  <r>
    <x v="3403"/>
    <x v="331"/>
    <d v="2017-12-28T00:00:00"/>
    <s v="Second Class"/>
    <s v="MF-18250"/>
    <s v="Monica Federle"/>
    <x v="1"/>
    <x v="0"/>
    <x v="290"/>
    <x v="36"/>
    <n v="72209"/>
    <x v="0"/>
    <s v="OFF-PA-10001994"/>
    <s v="Office Supplies"/>
    <s v="Paper"/>
    <x v="1122"/>
    <n v="44.96"/>
    <n v="2"/>
    <x v="0"/>
    <n v="20.6816"/>
    <x v="27"/>
    <x v="4"/>
    <x v="3"/>
  </r>
  <r>
    <x v="3403"/>
    <x v="331"/>
    <d v="2017-12-28T00:00:00"/>
    <s v="Second Class"/>
    <s v="MF-18250"/>
    <s v="Monica Federle"/>
    <x v="1"/>
    <x v="0"/>
    <x v="290"/>
    <x v="36"/>
    <n v="72209"/>
    <x v="0"/>
    <s v="OFF-EN-10001453"/>
    <s v="Office Supplies"/>
    <s v="Envelopes"/>
    <x v="1685"/>
    <n v="182.94"/>
    <n v="3"/>
    <x v="0"/>
    <n v="85.981800000000007"/>
    <x v="27"/>
    <x v="4"/>
    <x v="3"/>
  </r>
  <r>
    <x v="3404"/>
    <x v="827"/>
    <d v="2017-04-22T00:00:00"/>
    <s v="Standard Class"/>
    <s v="PS-18760"/>
    <s v="Pamela Stobb"/>
    <x v="0"/>
    <x v="0"/>
    <x v="1"/>
    <x v="1"/>
    <n v="90008"/>
    <x v="1"/>
    <s v="OFF-PA-10004911"/>
    <s v="Office Supplies"/>
    <s v="Paper"/>
    <x v="938"/>
    <n v="28.14"/>
    <n v="3"/>
    <x v="0"/>
    <n v="13.507199999999999"/>
    <x v="11"/>
    <x v="3"/>
    <x v="3"/>
  </r>
  <r>
    <x v="3404"/>
    <x v="827"/>
    <d v="2017-04-22T00:00:00"/>
    <s v="Standard Class"/>
    <s v="PS-18760"/>
    <s v="Pamela Stobb"/>
    <x v="0"/>
    <x v="0"/>
    <x v="1"/>
    <x v="1"/>
    <n v="90008"/>
    <x v="1"/>
    <s v="OFF-LA-10001404"/>
    <s v="Office Supplies"/>
    <s v="Labels"/>
    <x v="925"/>
    <n v="7.38"/>
    <n v="2"/>
    <x v="0"/>
    <n v="3.4685999999999999"/>
    <x v="11"/>
    <x v="3"/>
    <x v="3"/>
  </r>
  <r>
    <x v="3404"/>
    <x v="827"/>
    <d v="2017-04-22T00:00:00"/>
    <s v="Standard Class"/>
    <s v="PS-18760"/>
    <s v="Pamela Stobb"/>
    <x v="0"/>
    <x v="0"/>
    <x v="1"/>
    <x v="1"/>
    <n v="90008"/>
    <x v="1"/>
    <s v="OFF-FA-10001561"/>
    <s v="Office Supplies"/>
    <s v="Fasteners"/>
    <x v="839"/>
    <n v="10.9"/>
    <n v="5"/>
    <x v="0"/>
    <n v="3.597"/>
    <x v="11"/>
    <x v="3"/>
    <x v="3"/>
  </r>
  <r>
    <x v="3404"/>
    <x v="827"/>
    <d v="2017-04-22T00:00:00"/>
    <s v="Standard Class"/>
    <s v="PS-18760"/>
    <s v="Pamela Stobb"/>
    <x v="0"/>
    <x v="0"/>
    <x v="1"/>
    <x v="1"/>
    <n v="90008"/>
    <x v="1"/>
    <s v="TEC-AC-10001383"/>
    <s v="Technology"/>
    <s v="Accessories"/>
    <x v="606"/>
    <n v="274.89"/>
    <n v="11"/>
    <x v="0"/>
    <n v="46.731299999999997"/>
    <x v="11"/>
    <x v="3"/>
    <x v="3"/>
  </r>
  <r>
    <x v="3404"/>
    <x v="827"/>
    <d v="2017-04-22T00:00:00"/>
    <s v="Standard Class"/>
    <s v="PS-18760"/>
    <s v="Pamela Stobb"/>
    <x v="0"/>
    <x v="0"/>
    <x v="1"/>
    <x v="1"/>
    <n v="90008"/>
    <x v="1"/>
    <s v="OFF-LA-10003190"/>
    <s v="Office Supplies"/>
    <s v="Labels"/>
    <x v="1172"/>
    <n v="23.04"/>
    <n v="8"/>
    <x v="0"/>
    <n v="11.2896"/>
    <x v="11"/>
    <x v="3"/>
    <x v="3"/>
  </r>
  <r>
    <x v="3404"/>
    <x v="827"/>
    <d v="2017-04-22T00:00:00"/>
    <s v="Standard Class"/>
    <s v="PS-18760"/>
    <s v="Pamela Stobb"/>
    <x v="0"/>
    <x v="0"/>
    <x v="1"/>
    <x v="1"/>
    <n v="90008"/>
    <x v="1"/>
    <s v="FUR-CH-10003774"/>
    <s v="Furniture"/>
    <s v="Chairs"/>
    <x v="1194"/>
    <n v="218.352"/>
    <n v="3"/>
    <x v="2"/>
    <n v="-19.105799999999999"/>
    <x v="11"/>
    <x v="3"/>
    <x v="3"/>
  </r>
  <r>
    <x v="3405"/>
    <x v="96"/>
    <d v="2017-12-08T00:00:00"/>
    <s v="Standard Class"/>
    <s v="MY-17380"/>
    <s v="Maribeth Yedwab"/>
    <x v="1"/>
    <x v="0"/>
    <x v="52"/>
    <x v="5"/>
    <n v="78207"/>
    <x v="2"/>
    <s v="OFF-PA-10000520"/>
    <s v="Office Supplies"/>
    <s v="Paper"/>
    <x v="1428"/>
    <n v="10.368"/>
    <n v="2"/>
    <x v="2"/>
    <n v="3.6288"/>
    <x v="26"/>
    <x v="4"/>
    <x v="3"/>
  </r>
  <r>
    <x v="3406"/>
    <x v="1036"/>
    <d v="2016-08-28T00:00:00"/>
    <s v="Standard Class"/>
    <s v="SC-20230"/>
    <s v="Scot Coram"/>
    <x v="1"/>
    <x v="0"/>
    <x v="1"/>
    <x v="1"/>
    <n v="90004"/>
    <x v="1"/>
    <s v="OFF-BI-10004465"/>
    <s v="Office Supplies"/>
    <s v="Binders"/>
    <x v="739"/>
    <n v="12.672000000000001"/>
    <n v="2"/>
    <x v="2"/>
    <n v="4.7519999999999998"/>
    <x v="30"/>
    <x v="6"/>
    <x v="0"/>
  </r>
  <r>
    <x v="3406"/>
    <x v="1036"/>
    <d v="2016-08-28T00:00:00"/>
    <s v="Standard Class"/>
    <s v="SC-20230"/>
    <s v="Scot Coram"/>
    <x v="1"/>
    <x v="0"/>
    <x v="1"/>
    <x v="1"/>
    <n v="90004"/>
    <x v="1"/>
    <s v="TEC-PH-10003555"/>
    <s v="Technology"/>
    <s v="Phones"/>
    <x v="462"/>
    <n v="91.96"/>
    <n v="5"/>
    <x v="2"/>
    <n v="-20.690999999999999"/>
    <x v="30"/>
    <x v="6"/>
    <x v="0"/>
  </r>
  <r>
    <x v="3406"/>
    <x v="1036"/>
    <d v="2016-08-28T00:00:00"/>
    <s v="Standard Class"/>
    <s v="SC-20230"/>
    <s v="Scot Coram"/>
    <x v="1"/>
    <x v="0"/>
    <x v="1"/>
    <x v="1"/>
    <n v="90004"/>
    <x v="1"/>
    <s v="TEC-AC-10000844"/>
    <s v="Technology"/>
    <s v="Accessories"/>
    <x v="106"/>
    <n v="254.97"/>
    <n v="3"/>
    <x v="0"/>
    <n v="91.789199999999994"/>
    <x v="30"/>
    <x v="6"/>
    <x v="0"/>
  </r>
  <r>
    <x v="3406"/>
    <x v="1036"/>
    <d v="2016-08-28T00:00:00"/>
    <s v="Standard Class"/>
    <s v="SC-20230"/>
    <s v="Scot Coram"/>
    <x v="1"/>
    <x v="0"/>
    <x v="1"/>
    <x v="1"/>
    <n v="90004"/>
    <x v="1"/>
    <s v="TEC-PH-10003187"/>
    <s v="Technology"/>
    <s v="Phones"/>
    <x v="1419"/>
    <n v="31.984000000000002"/>
    <n v="2"/>
    <x v="2"/>
    <n v="-7.9960000000000004"/>
    <x v="30"/>
    <x v="6"/>
    <x v="0"/>
  </r>
  <r>
    <x v="3406"/>
    <x v="1036"/>
    <d v="2016-08-28T00:00:00"/>
    <s v="Standard Class"/>
    <s v="SC-20230"/>
    <s v="Scot Coram"/>
    <x v="1"/>
    <x v="0"/>
    <x v="1"/>
    <x v="1"/>
    <n v="90004"/>
    <x v="1"/>
    <s v="FUR-TA-10003569"/>
    <s v="Furniture"/>
    <s v="Tables"/>
    <x v="1367"/>
    <n v="2887.056"/>
    <n v="9"/>
    <x v="2"/>
    <n v="180.441"/>
    <x v="30"/>
    <x v="6"/>
    <x v="0"/>
  </r>
  <r>
    <x v="3406"/>
    <x v="1036"/>
    <d v="2016-08-28T00:00:00"/>
    <s v="Standard Class"/>
    <s v="SC-20230"/>
    <s v="Scot Coram"/>
    <x v="1"/>
    <x v="0"/>
    <x v="1"/>
    <x v="1"/>
    <n v="90004"/>
    <x v="1"/>
    <s v="OFF-PA-10003848"/>
    <s v="Office Supplies"/>
    <s v="Paper"/>
    <x v="1451"/>
    <n v="12.96"/>
    <n v="2"/>
    <x v="0"/>
    <n v="6.2207999999999997"/>
    <x v="30"/>
    <x v="6"/>
    <x v="0"/>
  </r>
  <r>
    <x v="3406"/>
    <x v="1036"/>
    <d v="2016-08-28T00:00:00"/>
    <s v="Standard Class"/>
    <s v="SC-20230"/>
    <s v="Scot Coram"/>
    <x v="1"/>
    <x v="0"/>
    <x v="1"/>
    <x v="1"/>
    <n v="90004"/>
    <x v="1"/>
    <s v="OFF-PA-10002606"/>
    <s v="Office Supplies"/>
    <s v="Paper"/>
    <x v="1601"/>
    <n v="47.52"/>
    <n v="9"/>
    <x v="0"/>
    <n v="21.384"/>
    <x v="30"/>
    <x v="6"/>
    <x v="0"/>
  </r>
  <r>
    <x v="3407"/>
    <x v="5"/>
    <d v="2016-12-08T00:00:00"/>
    <s v="Second Class"/>
    <s v="RF-19345"/>
    <s v="Randy Ferguson"/>
    <x v="1"/>
    <x v="0"/>
    <x v="22"/>
    <x v="10"/>
    <n v="60610"/>
    <x v="2"/>
    <s v="OFF-LA-10004853"/>
    <s v="Office Supplies"/>
    <s v="Labels"/>
    <x v="690"/>
    <n v="11.952"/>
    <n v="3"/>
    <x v="2"/>
    <n v="3.8843999999999999"/>
    <x v="5"/>
    <x v="4"/>
    <x v="0"/>
  </r>
  <r>
    <x v="3408"/>
    <x v="1135"/>
    <d v="2015-12-19T00:00:00"/>
    <s v="First Class"/>
    <s v="SG-20080"/>
    <s v="Sandra Glassco"/>
    <x v="0"/>
    <x v="0"/>
    <x v="4"/>
    <x v="4"/>
    <n v="98105"/>
    <x v="1"/>
    <s v="OFF-PA-10004948"/>
    <s v="Office Supplies"/>
    <s v="Paper"/>
    <x v="1656"/>
    <n v="4.9800000000000004"/>
    <n v="1"/>
    <x v="0"/>
    <n v="2.3405999999999998"/>
    <x v="9"/>
    <x v="4"/>
    <x v="1"/>
  </r>
  <r>
    <x v="3409"/>
    <x v="1136"/>
    <d v="2014-10-22T00:00:00"/>
    <s v="Second Class"/>
    <s v="TB-21520"/>
    <s v="Tracy Blumstein"/>
    <x v="0"/>
    <x v="0"/>
    <x v="486"/>
    <x v="5"/>
    <n v="77705"/>
    <x v="2"/>
    <s v="OFF-BI-10003676"/>
    <s v="Office Supplies"/>
    <s v="Binders"/>
    <x v="824"/>
    <n v="10.78"/>
    <n v="5"/>
    <x v="3"/>
    <n v="-17.248000000000001"/>
    <x v="11"/>
    <x v="2"/>
    <x v="2"/>
  </r>
  <r>
    <x v="3409"/>
    <x v="1136"/>
    <d v="2014-10-22T00:00:00"/>
    <s v="Second Class"/>
    <s v="TB-21520"/>
    <s v="Tracy Blumstein"/>
    <x v="0"/>
    <x v="0"/>
    <x v="486"/>
    <x v="5"/>
    <n v="77705"/>
    <x v="2"/>
    <s v="TEC-AC-10001314"/>
    <s v="Technology"/>
    <s v="Accessories"/>
    <x v="952"/>
    <n v="119.976"/>
    <n v="3"/>
    <x v="2"/>
    <n v="-17.996400000000001"/>
    <x v="11"/>
    <x v="2"/>
    <x v="2"/>
  </r>
  <r>
    <x v="3410"/>
    <x v="64"/>
    <d v="2016-09-10T00:00:00"/>
    <s v="Standard Class"/>
    <s v="MM-17920"/>
    <s v="Michael Moore"/>
    <x v="0"/>
    <x v="0"/>
    <x v="269"/>
    <x v="17"/>
    <n v="23320"/>
    <x v="0"/>
    <s v="OFF-LA-10004545"/>
    <s v="Office Supplies"/>
    <s v="Labels"/>
    <x v="1337"/>
    <n v="25.06"/>
    <n v="2"/>
    <x v="0"/>
    <n v="11.7782"/>
    <x v="5"/>
    <x v="8"/>
    <x v="0"/>
  </r>
  <r>
    <x v="3410"/>
    <x v="64"/>
    <d v="2016-09-10T00:00:00"/>
    <s v="Standard Class"/>
    <s v="MM-17920"/>
    <s v="Michael Moore"/>
    <x v="0"/>
    <x v="0"/>
    <x v="269"/>
    <x v="17"/>
    <n v="23320"/>
    <x v="0"/>
    <s v="FUR-TA-10003238"/>
    <s v="Furniture"/>
    <s v="Tables"/>
    <x v="1242"/>
    <n v="1652.94"/>
    <n v="3"/>
    <x v="0"/>
    <n v="314.05860000000001"/>
    <x v="5"/>
    <x v="8"/>
    <x v="0"/>
  </r>
  <r>
    <x v="3411"/>
    <x v="52"/>
    <d v="2015-10-15T00:00:00"/>
    <s v="Same Day"/>
    <s v="CG-12520"/>
    <s v="Claire Gute"/>
    <x v="0"/>
    <x v="0"/>
    <x v="61"/>
    <x v="5"/>
    <n v="75217"/>
    <x v="2"/>
    <s v="FUR-FU-10004952"/>
    <s v="Furniture"/>
    <s v="Furnishings"/>
    <x v="853"/>
    <n v="131.376"/>
    <n v="6"/>
    <x v="7"/>
    <n v="-95.247600000000006"/>
    <x v="4"/>
    <x v="2"/>
    <x v="1"/>
  </r>
  <r>
    <x v="3411"/>
    <x v="52"/>
    <d v="2015-10-15T00:00:00"/>
    <s v="Same Day"/>
    <s v="CG-12520"/>
    <s v="Claire Gute"/>
    <x v="0"/>
    <x v="0"/>
    <x v="61"/>
    <x v="5"/>
    <n v="75217"/>
    <x v="2"/>
    <s v="OFF-PA-10003001"/>
    <s v="Office Supplies"/>
    <s v="Paper"/>
    <x v="1073"/>
    <n v="5.3440000000000003"/>
    <n v="1"/>
    <x v="2"/>
    <n v="1.8704000000000001"/>
    <x v="4"/>
    <x v="2"/>
    <x v="1"/>
  </r>
  <r>
    <x v="3412"/>
    <x v="494"/>
    <d v="2015-12-05T00:00:00"/>
    <s v="Second Class"/>
    <s v="TW-21025"/>
    <s v="Tamara Willingham"/>
    <x v="2"/>
    <x v="0"/>
    <x v="4"/>
    <x v="4"/>
    <n v="98105"/>
    <x v="1"/>
    <s v="FUR-CH-10001215"/>
    <s v="Furniture"/>
    <s v="Chairs"/>
    <x v="445"/>
    <n v="2003.92"/>
    <n v="5"/>
    <x v="2"/>
    <n v="125.245"/>
    <x v="26"/>
    <x v="4"/>
    <x v="1"/>
  </r>
  <r>
    <x v="3412"/>
    <x v="494"/>
    <d v="2015-12-05T00:00:00"/>
    <s v="Second Class"/>
    <s v="TW-21025"/>
    <s v="Tamara Willingham"/>
    <x v="2"/>
    <x v="0"/>
    <x v="4"/>
    <x v="4"/>
    <n v="98105"/>
    <x v="1"/>
    <s v="OFF-PA-10004255"/>
    <s v="Office Supplies"/>
    <s v="Paper"/>
    <x v="1315"/>
    <n v="32.4"/>
    <n v="5"/>
    <x v="0"/>
    <n v="15.552"/>
    <x v="26"/>
    <x v="4"/>
    <x v="1"/>
  </r>
  <r>
    <x v="3412"/>
    <x v="494"/>
    <d v="2015-12-05T00:00:00"/>
    <s v="Second Class"/>
    <s v="TW-21025"/>
    <s v="Tamara Willingham"/>
    <x v="2"/>
    <x v="0"/>
    <x v="4"/>
    <x v="4"/>
    <n v="98105"/>
    <x v="1"/>
    <s v="FUR-TA-10001705"/>
    <s v="Furniture"/>
    <s v="Tables"/>
    <x v="215"/>
    <n v="1913.4"/>
    <n v="9"/>
    <x v="0"/>
    <n v="401.81400000000002"/>
    <x v="26"/>
    <x v="4"/>
    <x v="1"/>
  </r>
  <r>
    <x v="3412"/>
    <x v="494"/>
    <d v="2015-12-05T00:00:00"/>
    <s v="Second Class"/>
    <s v="TW-21025"/>
    <s v="Tamara Willingham"/>
    <x v="2"/>
    <x v="0"/>
    <x v="4"/>
    <x v="4"/>
    <n v="98105"/>
    <x v="1"/>
    <s v="OFF-ST-10002554"/>
    <s v="Office Supplies"/>
    <s v="Storage"/>
    <x v="1153"/>
    <n v="146.72999999999999"/>
    <n v="3"/>
    <x v="0"/>
    <n v="2.9346000000000001"/>
    <x v="26"/>
    <x v="4"/>
    <x v="1"/>
  </r>
  <r>
    <x v="3412"/>
    <x v="494"/>
    <d v="2015-12-05T00:00:00"/>
    <s v="Second Class"/>
    <s v="TW-21025"/>
    <s v="Tamara Willingham"/>
    <x v="2"/>
    <x v="0"/>
    <x v="4"/>
    <x v="4"/>
    <n v="98105"/>
    <x v="1"/>
    <s v="OFF-PA-10002222"/>
    <s v="Office Supplies"/>
    <s v="Paper"/>
    <x v="394"/>
    <n v="114.2"/>
    <n v="5"/>
    <x v="0"/>
    <n v="52.531999999999996"/>
    <x v="26"/>
    <x v="4"/>
    <x v="1"/>
  </r>
  <r>
    <x v="3413"/>
    <x v="70"/>
    <d v="2015-06-04T00:00:00"/>
    <s v="Standard Class"/>
    <s v="BD-11320"/>
    <s v="Bill Donatelli"/>
    <x v="0"/>
    <x v="0"/>
    <x v="31"/>
    <x v="11"/>
    <n v="55407"/>
    <x v="2"/>
    <s v="FUR-CH-10002320"/>
    <s v="Furniture"/>
    <s v="Chairs"/>
    <x v="1463"/>
    <n v="2567.84"/>
    <n v="8"/>
    <x v="0"/>
    <n v="770.35199999999998"/>
    <x v="23"/>
    <x v="5"/>
    <x v="1"/>
  </r>
  <r>
    <x v="3414"/>
    <x v="18"/>
    <d v="2017-09-17T00:00:00"/>
    <s v="Standard Class"/>
    <s v="HA-14905"/>
    <s v="Helen Abelman"/>
    <x v="0"/>
    <x v="0"/>
    <x v="24"/>
    <x v="24"/>
    <n v="45503"/>
    <x v="3"/>
    <s v="TEC-AC-10003499"/>
    <s v="Technology"/>
    <s v="Accessories"/>
    <x v="103"/>
    <n v="37.055999999999997"/>
    <n v="4"/>
    <x v="2"/>
    <n v="8.8008000000000006"/>
    <x v="13"/>
    <x v="8"/>
    <x v="3"/>
  </r>
  <r>
    <x v="3414"/>
    <x v="18"/>
    <d v="2017-09-17T00:00:00"/>
    <s v="Standard Class"/>
    <s v="HA-14905"/>
    <s v="Helen Abelman"/>
    <x v="0"/>
    <x v="0"/>
    <x v="24"/>
    <x v="24"/>
    <n v="45503"/>
    <x v="3"/>
    <s v="TEC-PH-10003580"/>
    <s v="Technology"/>
    <s v="Phones"/>
    <x v="1006"/>
    <n v="259.89600000000002"/>
    <n v="2"/>
    <x v="10"/>
    <n v="-56.3108"/>
    <x v="13"/>
    <x v="8"/>
    <x v="3"/>
  </r>
  <r>
    <x v="3415"/>
    <x v="1016"/>
    <d v="2017-05-02T00:00:00"/>
    <s v="Standard Class"/>
    <s v="LL-16840"/>
    <s v="Lauren Leatherbury"/>
    <x v="0"/>
    <x v="0"/>
    <x v="1"/>
    <x v="1"/>
    <n v="90032"/>
    <x v="1"/>
    <s v="OFF-PA-10004675"/>
    <s v="Office Supplies"/>
    <s v="Paper"/>
    <x v="69"/>
    <n v="19.05"/>
    <n v="3"/>
    <x v="0"/>
    <n v="8.7629999999999999"/>
    <x v="10"/>
    <x v="3"/>
    <x v="3"/>
  </r>
  <r>
    <x v="3415"/>
    <x v="1016"/>
    <d v="2017-05-02T00:00:00"/>
    <s v="Standard Class"/>
    <s v="LL-16840"/>
    <s v="Lauren Leatherbury"/>
    <x v="0"/>
    <x v="0"/>
    <x v="1"/>
    <x v="1"/>
    <n v="90032"/>
    <x v="1"/>
    <s v="OFF-BI-10000666"/>
    <s v="Office Supplies"/>
    <s v="Binders"/>
    <x v="989"/>
    <n v="73.343999999999994"/>
    <n v="3"/>
    <x v="2"/>
    <n v="27.504000000000001"/>
    <x v="10"/>
    <x v="3"/>
    <x v="3"/>
  </r>
  <r>
    <x v="3416"/>
    <x v="65"/>
    <d v="2017-09-22T00:00:00"/>
    <s v="Standard Class"/>
    <s v="SS-20140"/>
    <s v="Saphhira Shifley"/>
    <x v="1"/>
    <x v="0"/>
    <x v="38"/>
    <x v="32"/>
    <n v="31907"/>
    <x v="0"/>
    <s v="TEC-PH-10001552"/>
    <s v="Technology"/>
    <s v="Phones"/>
    <x v="180"/>
    <n v="95.68"/>
    <n v="8"/>
    <x v="0"/>
    <n v="26.790400000000002"/>
    <x v="15"/>
    <x v="8"/>
    <x v="3"/>
  </r>
  <r>
    <x v="3416"/>
    <x v="65"/>
    <d v="2017-09-22T00:00:00"/>
    <s v="Standard Class"/>
    <s v="SS-20140"/>
    <s v="Saphhira Shifley"/>
    <x v="1"/>
    <x v="0"/>
    <x v="38"/>
    <x v="32"/>
    <n v="31907"/>
    <x v="0"/>
    <s v="OFF-PA-10000673"/>
    <s v="Office Supplies"/>
    <s v="Paper"/>
    <x v="252"/>
    <n v="50.96"/>
    <n v="7"/>
    <x v="0"/>
    <n v="24.460799999999999"/>
    <x v="15"/>
    <x v="8"/>
    <x v="3"/>
  </r>
  <r>
    <x v="3416"/>
    <x v="65"/>
    <d v="2017-09-22T00:00:00"/>
    <s v="Standard Class"/>
    <s v="SS-20140"/>
    <s v="Saphhira Shifley"/>
    <x v="1"/>
    <x v="0"/>
    <x v="38"/>
    <x v="32"/>
    <n v="31907"/>
    <x v="0"/>
    <s v="OFF-AR-10000380"/>
    <s v="Office Supplies"/>
    <s v="Art"/>
    <x v="108"/>
    <n v="113.94"/>
    <n v="3"/>
    <x v="0"/>
    <n v="34.182000000000002"/>
    <x v="15"/>
    <x v="8"/>
    <x v="3"/>
  </r>
  <r>
    <x v="3416"/>
    <x v="65"/>
    <d v="2017-09-22T00:00:00"/>
    <s v="Standard Class"/>
    <s v="SS-20140"/>
    <s v="Saphhira Shifley"/>
    <x v="1"/>
    <x v="0"/>
    <x v="38"/>
    <x v="32"/>
    <n v="31907"/>
    <x v="0"/>
    <s v="OFF-PA-10003848"/>
    <s v="Office Supplies"/>
    <s v="Paper"/>
    <x v="1451"/>
    <n v="25.92"/>
    <n v="4"/>
    <x v="0"/>
    <n v="12.441599999999999"/>
    <x v="15"/>
    <x v="8"/>
    <x v="3"/>
  </r>
  <r>
    <x v="3416"/>
    <x v="65"/>
    <d v="2017-09-22T00:00:00"/>
    <s v="Standard Class"/>
    <s v="SS-20140"/>
    <s v="Saphhira Shifley"/>
    <x v="1"/>
    <x v="0"/>
    <x v="38"/>
    <x v="32"/>
    <n v="31907"/>
    <x v="0"/>
    <s v="FUR-FU-10002963"/>
    <s v="Furniture"/>
    <s v="Furnishings"/>
    <x v="1511"/>
    <n v="20.32"/>
    <n v="4"/>
    <x v="0"/>
    <n v="6.9088000000000003"/>
    <x v="15"/>
    <x v="8"/>
    <x v="3"/>
  </r>
  <r>
    <x v="3416"/>
    <x v="65"/>
    <d v="2017-09-22T00:00:00"/>
    <s v="Standard Class"/>
    <s v="SS-20140"/>
    <s v="Saphhira Shifley"/>
    <x v="1"/>
    <x v="0"/>
    <x v="38"/>
    <x v="32"/>
    <n v="31907"/>
    <x v="0"/>
    <s v="TEC-PH-10002447"/>
    <s v="Technology"/>
    <s v="Phones"/>
    <x v="53"/>
    <n v="411.98"/>
    <n v="2"/>
    <x v="0"/>
    <n v="119.4742"/>
    <x v="15"/>
    <x v="8"/>
    <x v="3"/>
  </r>
  <r>
    <x v="3416"/>
    <x v="65"/>
    <d v="2017-09-22T00:00:00"/>
    <s v="Standard Class"/>
    <s v="SS-20140"/>
    <s v="Saphhira Shifley"/>
    <x v="1"/>
    <x v="0"/>
    <x v="38"/>
    <x v="32"/>
    <n v="31907"/>
    <x v="0"/>
    <s v="OFF-SU-10004261"/>
    <s v="Office Supplies"/>
    <s v="Supplies"/>
    <x v="610"/>
    <n v="34.479999999999997"/>
    <n v="2"/>
    <x v="0"/>
    <n v="9.9992000000000001"/>
    <x v="15"/>
    <x v="8"/>
    <x v="3"/>
  </r>
  <r>
    <x v="3416"/>
    <x v="65"/>
    <d v="2017-09-22T00:00:00"/>
    <s v="Standard Class"/>
    <s v="SS-20140"/>
    <s v="Saphhira Shifley"/>
    <x v="1"/>
    <x v="0"/>
    <x v="38"/>
    <x v="32"/>
    <n v="31907"/>
    <x v="0"/>
    <s v="OFF-PA-10003228"/>
    <s v="Office Supplies"/>
    <s v="Paper"/>
    <x v="1677"/>
    <n v="244.55"/>
    <n v="5"/>
    <x v="0"/>
    <n v="114.9385"/>
    <x v="15"/>
    <x v="8"/>
    <x v="3"/>
  </r>
  <r>
    <x v="3417"/>
    <x v="238"/>
    <d v="2017-08-25T00:00:00"/>
    <s v="Standard Class"/>
    <s v="CK-12205"/>
    <s v="Chloris Kastensmidt"/>
    <x v="0"/>
    <x v="0"/>
    <x v="80"/>
    <x v="24"/>
    <n v="44107"/>
    <x v="3"/>
    <s v="OFF-BI-10004817"/>
    <s v="Office Supplies"/>
    <s v="Binders"/>
    <x v="1208"/>
    <n v="10.782"/>
    <n v="3"/>
    <x v="6"/>
    <n v="-7.9067999999999996"/>
    <x v="15"/>
    <x v="6"/>
    <x v="3"/>
  </r>
  <r>
    <x v="3418"/>
    <x v="1137"/>
    <d v="2015-05-26T00:00:00"/>
    <s v="Second Class"/>
    <s v="VS-21820"/>
    <s v="Vivek Sundaresam"/>
    <x v="0"/>
    <x v="0"/>
    <x v="14"/>
    <x v="10"/>
    <n v="60540"/>
    <x v="2"/>
    <s v="FUR-CH-10002880"/>
    <s v="Furniture"/>
    <s v="Chairs"/>
    <x v="809"/>
    <n v="602.65099999999995"/>
    <n v="7"/>
    <x v="4"/>
    <n v="-163.57669999999999"/>
    <x v="16"/>
    <x v="5"/>
    <x v="1"/>
  </r>
  <r>
    <x v="3418"/>
    <x v="1137"/>
    <d v="2015-05-26T00:00:00"/>
    <s v="Second Class"/>
    <s v="VS-21820"/>
    <s v="Vivek Sundaresam"/>
    <x v="0"/>
    <x v="0"/>
    <x v="14"/>
    <x v="10"/>
    <n v="60540"/>
    <x v="2"/>
    <s v="OFF-BI-10001249"/>
    <s v="Office Supplies"/>
    <s v="Binders"/>
    <x v="1191"/>
    <n v="7.6559999999999997"/>
    <n v="6"/>
    <x v="3"/>
    <n v="-13.0152"/>
    <x v="16"/>
    <x v="5"/>
    <x v="1"/>
  </r>
  <r>
    <x v="3419"/>
    <x v="67"/>
    <d v="2015-09-11T00:00:00"/>
    <s v="Standard Class"/>
    <s v="TN-21040"/>
    <s v="Tanja Norvell"/>
    <x v="2"/>
    <x v="0"/>
    <x v="20"/>
    <x v="15"/>
    <n v="10009"/>
    <x v="3"/>
    <s v="TEC-AC-10002402"/>
    <s v="Technology"/>
    <s v="Accessories"/>
    <x v="657"/>
    <n v="559.92999999999995"/>
    <n v="7"/>
    <x v="0"/>
    <n v="167.97900000000001"/>
    <x v="29"/>
    <x v="8"/>
    <x v="1"/>
  </r>
  <r>
    <x v="3420"/>
    <x v="1138"/>
    <d v="2017-07-24T00:00:00"/>
    <s v="Same Day"/>
    <s v="HR-14830"/>
    <s v="Harold Ryan"/>
    <x v="1"/>
    <x v="0"/>
    <x v="101"/>
    <x v="1"/>
    <n v="92646"/>
    <x v="1"/>
    <s v="TEC-CO-10001449"/>
    <s v="Technology"/>
    <s v="Copiers"/>
    <x v="306"/>
    <n v="2399.96"/>
    <n v="5"/>
    <x v="2"/>
    <n v="839.98599999999999"/>
    <x v="16"/>
    <x v="7"/>
    <x v="3"/>
  </r>
  <r>
    <x v="3421"/>
    <x v="264"/>
    <d v="2017-09-08T00:00:00"/>
    <s v="Standard Class"/>
    <s v="JS-15595"/>
    <s v="Jill Stevenson"/>
    <x v="1"/>
    <x v="0"/>
    <x v="22"/>
    <x v="10"/>
    <n v="60653"/>
    <x v="2"/>
    <s v="OFF-FA-10002280"/>
    <s v="Office Supplies"/>
    <s v="Fasteners"/>
    <x v="659"/>
    <n v="16"/>
    <n v="4"/>
    <x v="2"/>
    <n v="5.6"/>
    <x v="28"/>
    <x v="8"/>
    <x v="3"/>
  </r>
  <r>
    <x v="3421"/>
    <x v="264"/>
    <d v="2017-09-08T00:00:00"/>
    <s v="Standard Class"/>
    <s v="JS-15595"/>
    <s v="Jill Stevenson"/>
    <x v="1"/>
    <x v="0"/>
    <x v="22"/>
    <x v="10"/>
    <n v="60653"/>
    <x v="2"/>
    <s v="OFF-AP-10003278"/>
    <s v="Office Supplies"/>
    <s v="Appliances"/>
    <x v="1793"/>
    <n v="5.5880000000000001"/>
    <n v="2"/>
    <x v="3"/>
    <n v="-15.0876"/>
    <x v="28"/>
    <x v="8"/>
    <x v="3"/>
  </r>
  <r>
    <x v="3421"/>
    <x v="264"/>
    <d v="2017-09-08T00:00:00"/>
    <s v="Standard Class"/>
    <s v="JS-15595"/>
    <s v="Jill Stevenson"/>
    <x v="1"/>
    <x v="0"/>
    <x v="22"/>
    <x v="10"/>
    <n v="60653"/>
    <x v="2"/>
    <s v="OFF-ST-10003994"/>
    <s v="Office Supplies"/>
    <s v="Storage"/>
    <x v="1745"/>
    <n v="235.92"/>
    <n v="5"/>
    <x v="2"/>
    <n v="-44.234999999999999"/>
    <x v="28"/>
    <x v="8"/>
    <x v="3"/>
  </r>
  <r>
    <x v="3422"/>
    <x v="1139"/>
    <d v="2017-12-08T00:00:00"/>
    <s v="Second Class"/>
    <s v="BN-11470"/>
    <s v="Brad Norvell"/>
    <x v="1"/>
    <x v="0"/>
    <x v="71"/>
    <x v="1"/>
    <n v="94513"/>
    <x v="1"/>
    <s v="OFF-ST-10003221"/>
    <s v="Office Supplies"/>
    <s v="Storage"/>
    <x v="683"/>
    <n v="10.68"/>
    <n v="1"/>
    <x v="0"/>
    <n v="2.8835999999999999"/>
    <x v="24"/>
    <x v="4"/>
    <x v="3"/>
  </r>
  <r>
    <x v="3423"/>
    <x v="968"/>
    <d v="2017-05-20T00:00:00"/>
    <s v="Same Day"/>
    <s v="AR-10405"/>
    <s v="Allen Rosenblatt"/>
    <x v="1"/>
    <x v="0"/>
    <x v="149"/>
    <x v="12"/>
    <n v="48183"/>
    <x v="2"/>
    <s v="OFF-BI-10002225"/>
    <s v="Office Supplies"/>
    <s v="Binders"/>
    <x v="340"/>
    <n v="41.28"/>
    <n v="2"/>
    <x v="0"/>
    <n v="19.814399999999999"/>
    <x v="14"/>
    <x v="5"/>
    <x v="3"/>
  </r>
  <r>
    <x v="3424"/>
    <x v="720"/>
    <d v="2016-10-03T00:00:00"/>
    <s v="Standard Class"/>
    <s v="SW-20455"/>
    <s v="Shaun Weien"/>
    <x v="0"/>
    <x v="0"/>
    <x v="4"/>
    <x v="4"/>
    <n v="98103"/>
    <x v="1"/>
    <s v="TEC-PH-10002584"/>
    <s v="Technology"/>
    <s v="Phones"/>
    <x v="1705"/>
    <n v="1001.5839999999999"/>
    <n v="2"/>
    <x v="2"/>
    <n v="125.19799999999999"/>
    <x v="8"/>
    <x v="8"/>
    <x v="0"/>
  </r>
  <r>
    <x v="3425"/>
    <x v="389"/>
    <d v="2017-12-15T00:00:00"/>
    <s v="Standard Class"/>
    <s v="JE-16165"/>
    <s v="Justin Ellison"/>
    <x v="1"/>
    <x v="0"/>
    <x v="310"/>
    <x v="20"/>
    <n v="29406"/>
    <x v="0"/>
    <s v="FUR-FU-10002364"/>
    <s v="Furniture"/>
    <s v="Furnishings"/>
    <x v="1240"/>
    <n v="14.76"/>
    <n v="2"/>
    <x v="0"/>
    <n v="4.2804000000000002"/>
    <x v="13"/>
    <x v="4"/>
    <x v="3"/>
  </r>
  <r>
    <x v="3426"/>
    <x v="103"/>
    <d v="2014-09-18T00:00:00"/>
    <s v="Second Class"/>
    <s v="LH-16900"/>
    <s v="Lena Hernandez"/>
    <x v="0"/>
    <x v="0"/>
    <x v="38"/>
    <x v="24"/>
    <n v="43229"/>
    <x v="3"/>
    <s v="OFF-BI-10004022"/>
    <s v="Office Supplies"/>
    <s v="Binders"/>
    <x v="755"/>
    <n v="2.5019999999999998"/>
    <n v="3"/>
    <x v="6"/>
    <n v="-2.0015999999999998"/>
    <x v="7"/>
    <x v="8"/>
    <x v="2"/>
  </r>
  <r>
    <x v="3427"/>
    <x v="570"/>
    <d v="2017-08-02T00:00:00"/>
    <s v="Standard Class"/>
    <s v="VG-21790"/>
    <s v="Vivek Gonzalez"/>
    <x v="0"/>
    <x v="0"/>
    <x v="4"/>
    <x v="4"/>
    <n v="98103"/>
    <x v="1"/>
    <s v="FUR-BO-10004709"/>
    <s v="Furniture"/>
    <s v="Bookcases"/>
    <x v="266"/>
    <n v="115.96"/>
    <n v="2"/>
    <x v="0"/>
    <n v="25.511199999999999"/>
    <x v="25"/>
    <x v="7"/>
    <x v="3"/>
  </r>
  <r>
    <x v="3428"/>
    <x v="378"/>
    <d v="2017-08-05T00:00:00"/>
    <s v="Second Class"/>
    <s v="EM-13960"/>
    <s v="Eric Murdock"/>
    <x v="0"/>
    <x v="0"/>
    <x v="8"/>
    <x v="1"/>
    <n v="94109"/>
    <x v="1"/>
    <s v="OFF-ST-10004340"/>
    <s v="Office Supplies"/>
    <s v="Storage"/>
    <x v="817"/>
    <n v="186.54"/>
    <n v="3"/>
    <x v="0"/>
    <n v="50.3658"/>
    <x v="26"/>
    <x v="6"/>
    <x v="3"/>
  </r>
  <r>
    <x v="3429"/>
    <x v="743"/>
    <d v="2017-05-05T00:00:00"/>
    <s v="Second Class"/>
    <s v="EM-13825"/>
    <s v="Elizabeth Moffitt"/>
    <x v="1"/>
    <x v="0"/>
    <x v="1"/>
    <x v="1"/>
    <n v="90049"/>
    <x v="1"/>
    <s v="TEC-AC-10001714"/>
    <s v="Technology"/>
    <s v="Accessories"/>
    <x v="685"/>
    <n v="159.56"/>
    <n v="4"/>
    <x v="0"/>
    <n v="59.037199999999999"/>
    <x v="28"/>
    <x v="5"/>
    <x v="3"/>
  </r>
  <r>
    <x v="3430"/>
    <x v="821"/>
    <d v="2015-06-16T00:00:00"/>
    <s v="Standard Class"/>
    <s v="JH-15910"/>
    <s v="Jonathan Howell"/>
    <x v="0"/>
    <x v="0"/>
    <x v="487"/>
    <x v="2"/>
    <n v="33407"/>
    <x v="0"/>
    <s v="TEC-PH-10002844"/>
    <s v="Technology"/>
    <s v="Phones"/>
    <x v="104"/>
    <n v="55.984000000000002"/>
    <n v="2"/>
    <x v="2"/>
    <n v="4.1988000000000003"/>
    <x v="1"/>
    <x v="1"/>
    <x v="1"/>
  </r>
  <r>
    <x v="3431"/>
    <x v="1091"/>
    <d v="2014-12-29T00:00:00"/>
    <s v="Standard Class"/>
    <s v="NP-18700"/>
    <s v="Nora Preis"/>
    <x v="0"/>
    <x v="0"/>
    <x v="22"/>
    <x v="10"/>
    <n v="60623"/>
    <x v="2"/>
    <s v="OFF-ST-10000585"/>
    <s v="Office Supplies"/>
    <s v="Storage"/>
    <x v="546"/>
    <n v="132.16"/>
    <n v="1"/>
    <x v="2"/>
    <n v="9.9120000000000008"/>
    <x v="6"/>
    <x v="4"/>
    <x v="2"/>
  </r>
  <r>
    <x v="3431"/>
    <x v="1091"/>
    <d v="2014-12-29T00:00:00"/>
    <s v="Standard Class"/>
    <s v="NP-18700"/>
    <s v="Nora Preis"/>
    <x v="0"/>
    <x v="0"/>
    <x v="22"/>
    <x v="10"/>
    <n v="60623"/>
    <x v="2"/>
    <s v="OFF-BI-10002824"/>
    <s v="Office Supplies"/>
    <s v="Binders"/>
    <x v="528"/>
    <n v="17.904"/>
    <n v="6"/>
    <x v="3"/>
    <n v="-31.332000000000001"/>
    <x v="6"/>
    <x v="4"/>
    <x v="2"/>
  </r>
  <r>
    <x v="3431"/>
    <x v="1091"/>
    <d v="2014-12-29T00:00:00"/>
    <s v="Standard Class"/>
    <s v="NP-18700"/>
    <s v="Nora Preis"/>
    <x v="0"/>
    <x v="0"/>
    <x v="22"/>
    <x v="10"/>
    <n v="60623"/>
    <x v="2"/>
    <s v="OFF-PA-10001289"/>
    <s v="Office Supplies"/>
    <s v="Paper"/>
    <x v="961"/>
    <n v="124.032"/>
    <n v="4"/>
    <x v="2"/>
    <n v="44.961599999999997"/>
    <x v="6"/>
    <x v="4"/>
    <x v="2"/>
  </r>
  <r>
    <x v="3432"/>
    <x v="757"/>
    <d v="2014-12-21T00:00:00"/>
    <s v="Standard Class"/>
    <s v="SH-20635"/>
    <s v="Stefanie Holloman"/>
    <x v="1"/>
    <x v="0"/>
    <x v="301"/>
    <x v="1"/>
    <n v="95823"/>
    <x v="1"/>
    <s v="FUR-CH-10001854"/>
    <s v="Furniture"/>
    <s v="Chairs"/>
    <x v="1119"/>
    <n v="1403.92"/>
    <n v="5"/>
    <x v="2"/>
    <n v="70.195999999999998"/>
    <x v="9"/>
    <x v="4"/>
    <x v="2"/>
  </r>
  <r>
    <x v="3433"/>
    <x v="947"/>
    <d v="2016-04-18T00:00:00"/>
    <s v="Second Class"/>
    <s v="BM-11785"/>
    <s v="Bryan Mills"/>
    <x v="0"/>
    <x v="0"/>
    <x v="4"/>
    <x v="4"/>
    <n v="98115"/>
    <x v="1"/>
    <s v="OFF-SU-10003567"/>
    <s v="Office Supplies"/>
    <s v="Supplies"/>
    <x v="1498"/>
    <n v="28.8"/>
    <n v="3"/>
    <x v="0"/>
    <n v="0.86399999999999999"/>
    <x v="9"/>
    <x v="3"/>
    <x v="0"/>
  </r>
  <r>
    <x v="3434"/>
    <x v="1031"/>
    <d v="2015-05-28T00:00:00"/>
    <s v="Standard Class"/>
    <s v="HG-14965"/>
    <s v="Henry Goldwyn"/>
    <x v="1"/>
    <x v="0"/>
    <x v="10"/>
    <x v="9"/>
    <n v="19143"/>
    <x v="3"/>
    <s v="OFF-BI-10001597"/>
    <s v="Office Supplies"/>
    <s v="Binders"/>
    <x v="798"/>
    <n v="24.588000000000001"/>
    <n v="2"/>
    <x v="6"/>
    <n v="-18.031199999999998"/>
    <x v="30"/>
    <x v="5"/>
    <x v="1"/>
  </r>
  <r>
    <x v="3435"/>
    <x v="425"/>
    <d v="2017-03-02T00:00:00"/>
    <s v="Standard Class"/>
    <s v="BM-11140"/>
    <s v="Becky Martin"/>
    <x v="0"/>
    <x v="0"/>
    <x v="443"/>
    <x v="1"/>
    <n v="93101"/>
    <x v="1"/>
    <s v="OFF-AP-10003287"/>
    <s v="Office Supplies"/>
    <s v="Appliances"/>
    <x v="543"/>
    <n v="356.79"/>
    <n v="7"/>
    <x v="0"/>
    <n v="99.901200000000003"/>
    <x v="20"/>
    <x v="11"/>
    <x v="3"/>
  </r>
  <r>
    <x v="3436"/>
    <x v="1095"/>
    <d v="2017-04-10T00:00:00"/>
    <s v="Standard Class"/>
    <s v="PS-19045"/>
    <s v="Penelope Sewall"/>
    <x v="2"/>
    <x v="0"/>
    <x v="20"/>
    <x v="15"/>
    <n v="10011"/>
    <x v="3"/>
    <s v="OFF-EN-10001532"/>
    <s v="Office Supplies"/>
    <s v="Envelopes"/>
    <x v="618"/>
    <n v="16.98"/>
    <n v="1"/>
    <x v="0"/>
    <n v="8.49"/>
    <x v="18"/>
    <x v="3"/>
    <x v="3"/>
  </r>
  <r>
    <x v="3437"/>
    <x v="199"/>
    <d v="2015-03-19T00:00:00"/>
    <s v="Second Class"/>
    <s v="MS-17710"/>
    <s v="Maurice Satty"/>
    <x v="0"/>
    <x v="0"/>
    <x v="109"/>
    <x v="19"/>
    <n v="36830"/>
    <x v="0"/>
    <s v="OFF-LA-10003930"/>
    <s v="Office Supplies"/>
    <s v="Labels"/>
    <x v="508"/>
    <n v="491.55"/>
    <n v="5"/>
    <x v="0"/>
    <n v="240.8595"/>
    <x v="9"/>
    <x v="10"/>
    <x v="1"/>
  </r>
  <r>
    <x v="3437"/>
    <x v="199"/>
    <d v="2015-03-19T00:00:00"/>
    <s v="Second Class"/>
    <s v="MS-17710"/>
    <s v="Maurice Satty"/>
    <x v="0"/>
    <x v="0"/>
    <x v="109"/>
    <x v="19"/>
    <n v="36830"/>
    <x v="0"/>
    <s v="OFF-EN-10003845"/>
    <s v="Office Supplies"/>
    <s v="Envelopes"/>
    <x v="436"/>
    <n v="7.38"/>
    <n v="2"/>
    <x v="0"/>
    <n v="3.3948"/>
    <x v="9"/>
    <x v="10"/>
    <x v="1"/>
  </r>
  <r>
    <x v="3438"/>
    <x v="672"/>
    <d v="2015-12-04T00:00:00"/>
    <s v="Standard Class"/>
    <s v="JL-15235"/>
    <s v="Janet Lee"/>
    <x v="0"/>
    <x v="0"/>
    <x v="20"/>
    <x v="15"/>
    <n v="10035"/>
    <x v="3"/>
    <s v="OFF-PA-10002659"/>
    <s v="Office Supplies"/>
    <s v="Paper"/>
    <x v="931"/>
    <n v="23.66"/>
    <n v="7"/>
    <x v="0"/>
    <n v="10.883599999999999"/>
    <x v="17"/>
    <x v="0"/>
    <x v="1"/>
  </r>
  <r>
    <x v="3438"/>
    <x v="672"/>
    <d v="2015-12-04T00:00:00"/>
    <s v="Standard Class"/>
    <s v="JL-15235"/>
    <s v="Janet Lee"/>
    <x v="0"/>
    <x v="0"/>
    <x v="20"/>
    <x v="15"/>
    <n v="10035"/>
    <x v="3"/>
    <s v="FUR-BO-10001608"/>
    <s v="Furniture"/>
    <s v="Bookcases"/>
    <x v="1532"/>
    <n v="681.40800000000002"/>
    <n v="12"/>
    <x v="2"/>
    <n v="42.588000000000001"/>
    <x v="17"/>
    <x v="0"/>
    <x v="1"/>
  </r>
  <r>
    <x v="3439"/>
    <x v="1062"/>
    <d v="2016-08-03T00:00:00"/>
    <s v="Standard Class"/>
    <s v="KM-16660"/>
    <s v="Khloe Miller"/>
    <x v="0"/>
    <x v="0"/>
    <x v="1"/>
    <x v="1"/>
    <n v="90032"/>
    <x v="1"/>
    <s v="OFF-LA-10000305"/>
    <s v="Office Supplies"/>
    <s v="Labels"/>
    <x v="1716"/>
    <n v="18.899999999999999"/>
    <n v="3"/>
    <x v="0"/>
    <n v="8.6940000000000008"/>
    <x v="22"/>
    <x v="7"/>
    <x v="0"/>
  </r>
  <r>
    <x v="3440"/>
    <x v="661"/>
    <d v="2016-06-25T00:00:00"/>
    <s v="Second Class"/>
    <s v="RD-19900"/>
    <s v="Ruben Dartt"/>
    <x v="0"/>
    <x v="0"/>
    <x v="8"/>
    <x v="1"/>
    <n v="94109"/>
    <x v="1"/>
    <s v="OFF-ST-10003638"/>
    <s v="Office Supplies"/>
    <s v="Storage"/>
    <x v="1231"/>
    <n v="93.68"/>
    <n v="4"/>
    <x v="0"/>
    <n v="25.293600000000001"/>
    <x v="27"/>
    <x v="1"/>
    <x v="0"/>
  </r>
  <r>
    <x v="3440"/>
    <x v="661"/>
    <d v="2016-06-25T00:00:00"/>
    <s v="Second Class"/>
    <s v="RD-19900"/>
    <s v="Ruben Dartt"/>
    <x v="0"/>
    <x v="0"/>
    <x v="8"/>
    <x v="1"/>
    <n v="94109"/>
    <x v="1"/>
    <s v="OFF-LA-10001934"/>
    <s v="Office Supplies"/>
    <s v="Labels"/>
    <x v="573"/>
    <n v="21.93"/>
    <n v="3"/>
    <x v="0"/>
    <n v="10.3071"/>
    <x v="27"/>
    <x v="1"/>
    <x v="0"/>
  </r>
  <r>
    <x v="3440"/>
    <x v="661"/>
    <d v="2016-06-25T00:00:00"/>
    <s v="Second Class"/>
    <s v="RD-19900"/>
    <s v="Ruben Dartt"/>
    <x v="0"/>
    <x v="0"/>
    <x v="8"/>
    <x v="1"/>
    <n v="94109"/>
    <x v="1"/>
    <s v="TEC-PH-10003012"/>
    <s v="Technology"/>
    <s v="Phones"/>
    <x v="348"/>
    <n v="862.34400000000005"/>
    <n v="7"/>
    <x v="2"/>
    <n v="97.0137"/>
    <x v="27"/>
    <x v="1"/>
    <x v="0"/>
  </r>
  <r>
    <x v="3440"/>
    <x v="661"/>
    <d v="2016-06-25T00:00:00"/>
    <s v="Second Class"/>
    <s v="RD-19900"/>
    <s v="Ruben Dartt"/>
    <x v="0"/>
    <x v="0"/>
    <x v="8"/>
    <x v="1"/>
    <n v="94109"/>
    <x v="1"/>
    <s v="OFF-PA-10001019"/>
    <s v="Office Supplies"/>
    <s v="Paper"/>
    <x v="681"/>
    <n v="19.98"/>
    <n v="1"/>
    <x v="0"/>
    <n v="9.3905999999999992"/>
    <x v="27"/>
    <x v="1"/>
    <x v="0"/>
  </r>
  <r>
    <x v="3441"/>
    <x v="686"/>
    <d v="2014-07-18T00:00:00"/>
    <s v="Standard Class"/>
    <s v="ST-20530"/>
    <s v="Shui Tom"/>
    <x v="0"/>
    <x v="0"/>
    <x v="10"/>
    <x v="9"/>
    <n v="19140"/>
    <x v="3"/>
    <s v="TEC-PH-10002070"/>
    <s v="Technology"/>
    <s v="Phones"/>
    <x v="1794"/>
    <n v="13.494"/>
    <n v="1"/>
    <x v="10"/>
    <n v="-2.2490000000000001"/>
    <x v="19"/>
    <x v="7"/>
    <x v="2"/>
  </r>
  <r>
    <x v="3441"/>
    <x v="686"/>
    <d v="2014-07-18T00:00:00"/>
    <s v="Standard Class"/>
    <s v="ST-20530"/>
    <s v="Shui Tom"/>
    <x v="0"/>
    <x v="0"/>
    <x v="10"/>
    <x v="9"/>
    <n v="19140"/>
    <x v="3"/>
    <s v="TEC-PH-10002583"/>
    <s v="Technology"/>
    <s v="Phones"/>
    <x v="1717"/>
    <n v="23.988"/>
    <n v="2"/>
    <x v="10"/>
    <n v="-13.993"/>
    <x v="19"/>
    <x v="7"/>
    <x v="2"/>
  </r>
  <r>
    <x v="3441"/>
    <x v="686"/>
    <d v="2014-07-18T00:00:00"/>
    <s v="Standard Class"/>
    <s v="ST-20530"/>
    <s v="Shui Tom"/>
    <x v="0"/>
    <x v="0"/>
    <x v="10"/>
    <x v="9"/>
    <n v="19140"/>
    <x v="3"/>
    <s v="FUR-FU-10001057"/>
    <s v="Furniture"/>
    <s v="Furnishings"/>
    <x v="1791"/>
    <n v="31.984000000000002"/>
    <n v="2"/>
    <x v="2"/>
    <n v="1.1994"/>
    <x v="19"/>
    <x v="7"/>
    <x v="2"/>
  </r>
  <r>
    <x v="3441"/>
    <x v="686"/>
    <d v="2014-07-18T00:00:00"/>
    <s v="Standard Class"/>
    <s v="ST-20530"/>
    <s v="Shui Tom"/>
    <x v="0"/>
    <x v="0"/>
    <x v="10"/>
    <x v="9"/>
    <n v="19140"/>
    <x v="3"/>
    <s v="OFF-AR-10001044"/>
    <s v="Office Supplies"/>
    <s v="Art"/>
    <x v="1051"/>
    <n v="41.584000000000003"/>
    <n v="2"/>
    <x v="2"/>
    <n v="4.6782000000000004"/>
    <x v="19"/>
    <x v="7"/>
    <x v="2"/>
  </r>
  <r>
    <x v="3442"/>
    <x v="329"/>
    <d v="2017-12-03T00:00:00"/>
    <s v="Second Class"/>
    <s v="BP-11095"/>
    <s v="Bart Pistole"/>
    <x v="1"/>
    <x v="0"/>
    <x v="236"/>
    <x v="5"/>
    <n v="79907"/>
    <x v="2"/>
    <s v="TEC-AC-10001767"/>
    <s v="Technology"/>
    <s v="Accessories"/>
    <x v="97"/>
    <n v="95.975999999999999"/>
    <n v="3"/>
    <x v="2"/>
    <n v="-10.7973"/>
    <x v="17"/>
    <x v="0"/>
    <x v="3"/>
  </r>
  <r>
    <x v="3443"/>
    <x v="476"/>
    <d v="2016-09-04T00:00:00"/>
    <s v="First Class"/>
    <s v="TA-21385"/>
    <s v="Tom Ashbrook"/>
    <x v="2"/>
    <x v="0"/>
    <x v="22"/>
    <x v="10"/>
    <n v="60653"/>
    <x v="2"/>
    <s v="FUR-FU-10000277"/>
    <s v="Furniture"/>
    <s v="Furnishings"/>
    <x v="1795"/>
    <n v="84.272000000000006"/>
    <n v="2"/>
    <x v="7"/>
    <n v="-75.844800000000006"/>
    <x v="28"/>
    <x v="8"/>
    <x v="0"/>
  </r>
  <r>
    <x v="3444"/>
    <x v="345"/>
    <d v="2014-06-15T00:00:00"/>
    <s v="Same Day"/>
    <s v="PS-18760"/>
    <s v="Pamela Stobb"/>
    <x v="0"/>
    <x v="0"/>
    <x v="236"/>
    <x v="5"/>
    <n v="79907"/>
    <x v="2"/>
    <s v="OFF-PA-10001952"/>
    <s v="Office Supplies"/>
    <s v="Paper"/>
    <x v="1756"/>
    <n v="36.543999999999997"/>
    <n v="2"/>
    <x v="2"/>
    <n v="11.876799999999999"/>
    <x v="4"/>
    <x v="1"/>
    <x v="2"/>
  </r>
  <r>
    <x v="3445"/>
    <x v="732"/>
    <d v="2016-11-09T00:00:00"/>
    <s v="Standard Class"/>
    <s v="NP-18700"/>
    <s v="Nora Preis"/>
    <x v="0"/>
    <x v="0"/>
    <x v="4"/>
    <x v="4"/>
    <n v="98105"/>
    <x v="1"/>
    <s v="TEC-AC-10004420"/>
    <s v="Technology"/>
    <s v="Accessories"/>
    <x v="1796"/>
    <n v="479.72"/>
    <n v="4"/>
    <x v="0"/>
    <n v="52.769199999999998"/>
    <x v="5"/>
    <x v="0"/>
    <x v="0"/>
  </r>
  <r>
    <x v="3446"/>
    <x v="335"/>
    <d v="2017-06-30T00:00:00"/>
    <s v="Standard Class"/>
    <s v="SC-20260"/>
    <s v="Scott Cohen"/>
    <x v="1"/>
    <x v="0"/>
    <x v="20"/>
    <x v="15"/>
    <n v="10009"/>
    <x v="3"/>
    <s v="OFF-BI-10001071"/>
    <s v="Office Supplies"/>
    <s v="Binders"/>
    <x v="669"/>
    <n v="102.36799999999999"/>
    <n v="2"/>
    <x v="2"/>
    <n v="37.108400000000003"/>
    <x v="20"/>
    <x v="1"/>
    <x v="3"/>
  </r>
  <r>
    <x v="3446"/>
    <x v="335"/>
    <d v="2017-06-30T00:00:00"/>
    <s v="Standard Class"/>
    <s v="SC-20260"/>
    <s v="Scott Cohen"/>
    <x v="1"/>
    <x v="0"/>
    <x v="20"/>
    <x v="15"/>
    <n v="10009"/>
    <x v="3"/>
    <s v="OFF-SU-10002503"/>
    <s v="Office Supplies"/>
    <s v="Supplies"/>
    <x v="675"/>
    <n v="28.4"/>
    <n v="5"/>
    <x v="0"/>
    <n v="8.2360000000000007"/>
    <x v="20"/>
    <x v="1"/>
    <x v="3"/>
  </r>
  <r>
    <x v="3446"/>
    <x v="335"/>
    <d v="2017-06-30T00:00:00"/>
    <s v="Standard Class"/>
    <s v="SC-20260"/>
    <s v="Scott Cohen"/>
    <x v="1"/>
    <x v="0"/>
    <x v="20"/>
    <x v="15"/>
    <n v="10009"/>
    <x v="3"/>
    <s v="OFF-ST-10001490"/>
    <s v="Office Supplies"/>
    <s v="Storage"/>
    <x v="518"/>
    <n v="713.88"/>
    <n v="4"/>
    <x v="0"/>
    <n v="214.16399999999999"/>
    <x v="20"/>
    <x v="1"/>
    <x v="3"/>
  </r>
  <r>
    <x v="3446"/>
    <x v="335"/>
    <d v="2017-06-30T00:00:00"/>
    <s v="Standard Class"/>
    <s v="SC-20260"/>
    <s v="Scott Cohen"/>
    <x v="1"/>
    <x v="0"/>
    <x v="20"/>
    <x v="15"/>
    <n v="10009"/>
    <x v="3"/>
    <s v="OFF-PA-10003790"/>
    <s v="Office Supplies"/>
    <s v="Paper"/>
    <x v="1259"/>
    <n v="68.52"/>
    <n v="3"/>
    <x v="0"/>
    <n v="31.519200000000001"/>
    <x v="20"/>
    <x v="1"/>
    <x v="3"/>
  </r>
  <r>
    <x v="3447"/>
    <x v="395"/>
    <d v="2015-07-30T00:00:00"/>
    <s v="Standard Class"/>
    <s v="RD-19930"/>
    <s v="Russell D'Ascenzo"/>
    <x v="0"/>
    <x v="0"/>
    <x v="1"/>
    <x v="1"/>
    <n v="90032"/>
    <x v="1"/>
    <s v="TEC-PH-10004094"/>
    <s v="Technology"/>
    <s v="Phones"/>
    <x v="1797"/>
    <n v="623.96"/>
    <n v="5"/>
    <x v="2"/>
    <n v="38.997500000000002"/>
    <x v="10"/>
    <x v="7"/>
    <x v="1"/>
  </r>
  <r>
    <x v="3448"/>
    <x v="865"/>
    <d v="2014-09-27T00:00:00"/>
    <s v="Standard Class"/>
    <s v="TH-21115"/>
    <s v="Thea Hudgings"/>
    <x v="1"/>
    <x v="0"/>
    <x v="46"/>
    <x v="13"/>
    <n v="19711"/>
    <x v="3"/>
    <s v="OFF-BI-10004876"/>
    <s v="Office Supplies"/>
    <s v="Binders"/>
    <x v="986"/>
    <n v="11.12"/>
    <n v="4"/>
    <x v="0"/>
    <n v="5.4488000000000003"/>
    <x v="27"/>
    <x v="8"/>
    <x v="2"/>
  </r>
  <r>
    <x v="3449"/>
    <x v="955"/>
    <d v="2016-10-04T00:00:00"/>
    <s v="Standard Class"/>
    <s v="GM-14680"/>
    <s v="Greg Matthias"/>
    <x v="0"/>
    <x v="0"/>
    <x v="20"/>
    <x v="15"/>
    <n v="10011"/>
    <x v="3"/>
    <s v="FUR-BO-10003034"/>
    <s v="Furniture"/>
    <s v="Bookcases"/>
    <x v="1203"/>
    <n v="523.91999999999996"/>
    <n v="5"/>
    <x v="2"/>
    <n v="-26.196000000000002"/>
    <x v="17"/>
    <x v="8"/>
    <x v="0"/>
  </r>
  <r>
    <x v="3450"/>
    <x v="529"/>
    <d v="2015-11-13T00:00:00"/>
    <s v="Standard Class"/>
    <s v="JO-15550"/>
    <s v="Jesus Ocampo"/>
    <x v="2"/>
    <x v="0"/>
    <x v="43"/>
    <x v="1"/>
    <n v="95661"/>
    <x v="1"/>
    <s v="OFF-FA-10000490"/>
    <s v="Office Supplies"/>
    <s v="Fasteners"/>
    <x v="310"/>
    <n v="2.48"/>
    <n v="2"/>
    <x v="0"/>
    <n v="1.1656"/>
    <x v="3"/>
    <x v="0"/>
    <x v="1"/>
  </r>
  <r>
    <x v="3451"/>
    <x v="334"/>
    <d v="2015-04-29T00:00:00"/>
    <s v="Standard Class"/>
    <s v="ZC-21910"/>
    <s v="Zuschuss Carroll"/>
    <x v="0"/>
    <x v="0"/>
    <x v="34"/>
    <x v="10"/>
    <n v="60505"/>
    <x v="2"/>
    <s v="OFF-ST-10002574"/>
    <s v="Office Supplies"/>
    <s v="Storage"/>
    <x v="935"/>
    <n v="221.024"/>
    <n v="2"/>
    <x v="2"/>
    <n v="-55.256"/>
    <x v="10"/>
    <x v="3"/>
    <x v="1"/>
  </r>
  <r>
    <x v="3451"/>
    <x v="334"/>
    <d v="2015-04-29T00:00:00"/>
    <s v="Standard Class"/>
    <s v="ZC-21910"/>
    <s v="Zuschuss Carroll"/>
    <x v="0"/>
    <x v="0"/>
    <x v="34"/>
    <x v="10"/>
    <n v="60505"/>
    <x v="2"/>
    <s v="FUR-CH-10003535"/>
    <s v="Furniture"/>
    <s v="Chairs"/>
    <x v="1522"/>
    <n v="128.05799999999999"/>
    <n v="3"/>
    <x v="4"/>
    <n v="-23.7822"/>
    <x v="10"/>
    <x v="3"/>
    <x v="1"/>
  </r>
  <r>
    <x v="3452"/>
    <x v="123"/>
    <d v="2017-11-19T00:00:00"/>
    <s v="Same Day"/>
    <s v="AP-10720"/>
    <s v="Anne Pryor"/>
    <x v="2"/>
    <x v="0"/>
    <x v="20"/>
    <x v="15"/>
    <n v="10011"/>
    <x v="3"/>
    <s v="OFF-BI-10001628"/>
    <s v="Office Supplies"/>
    <s v="Binders"/>
    <x v="1112"/>
    <n v="58.408000000000001"/>
    <n v="7"/>
    <x v="2"/>
    <n v="18.252500000000001"/>
    <x v="12"/>
    <x v="0"/>
    <x v="3"/>
  </r>
  <r>
    <x v="3452"/>
    <x v="123"/>
    <d v="2017-11-19T00:00:00"/>
    <s v="Same Day"/>
    <s v="AP-10720"/>
    <s v="Anne Pryor"/>
    <x v="2"/>
    <x v="0"/>
    <x v="20"/>
    <x v="15"/>
    <n v="10011"/>
    <x v="3"/>
    <s v="FUR-TA-10001676"/>
    <s v="Furniture"/>
    <s v="Tables"/>
    <x v="966"/>
    <n v="79.974000000000004"/>
    <n v="3"/>
    <x v="10"/>
    <n v="-29.323799999999999"/>
    <x v="12"/>
    <x v="0"/>
    <x v="3"/>
  </r>
  <r>
    <x v="3453"/>
    <x v="312"/>
    <d v="2015-11-24T00:00:00"/>
    <s v="Standard Class"/>
    <s v="GK-14620"/>
    <s v="Grace Kelly"/>
    <x v="1"/>
    <x v="0"/>
    <x v="61"/>
    <x v="5"/>
    <n v="75217"/>
    <x v="2"/>
    <s v="TEC-MA-10002790"/>
    <s v="Technology"/>
    <s v="Machines"/>
    <x v="1798"/>
    <n v="479.988"/>
    <n v="2"/>
    <x v="10"/>
    <n v="55.998600000000003"/>
    <x v="14"/>
    <x v="0"/>
    <x v="1"/>
  </r>
  <r>
    <x v="3454"/>
    <x v="653"/>
    <d v="2015-10-03T00:00:00"/>
    <s v="First Class"/>
    <s v="HM-14980"/>
    <s v="Henry MacAllister"/>
    <x v="0"/>
    <x v="0"/>
    <x v="1"/>
    <x v="1"/>
    <n v="90008"/>
    <x v="1"/>
    <s v="OFF-BI-10001757"/>
    <s v="Office Supplies"/>
    <s v="Binders"/>
    <x v="1167"/>
    <n v="11.808"/>
    <n v="3"/>
    <x v="2"/>
    <n v="4.1327999999999996"/>
    <x v="28"/>
    <x v="2"/>
    <x v="1"/>
  </r>
  <r>
    <x v="3454"/>
    <x v="653"/>
    <d v="2015-10-03T00:00:00"/>
    <s v="First Class"/>
    <s v="HM-14980"/>
    <s v="Henry MacAllister"/>
    <x v="0"/>
    <x v="0"/>
    <x v="1"/>
    <x v="1"/>
    <n v="90008"/>
    <x v="1"/>
    <s v="OFF-BI-10004828"/>
    <s v="Office Supplies"/>
    <s v="Binders"/>
    <x v="1587"/>
    <n v="53.567999999999998"/>
    <n v="4"/>
    <x v="2"/>
    <n v="19.418399999999998"/>
    <x v="28"/>
    <x v="2"/>
    <x v="1"/>
  </r>
  <r>
    <x v="3454"/>
    <x v="653"/>
    <d v="2015-10-03T00:00:00"/>
    <s v="First Class"/>
    <s v="HM-14980"/>
    <s v="Henry MacAllister"/>
    <x v="0"/>
    <x v="0"/>
    <x v="1"/>
    <x v="1"/>
    <n v="90008"/>
    <x v="1"/>
    <s v="TEC-PH-10000369"/>
    <s v="Technology"/>
    <s v="Phones"/>
    <x v="1355"/>
    <n v="503.96"/>
    <n v="5"/>
    <x v="2"/>
    <n v="50.396000000000001"/>
    <x v="28"/>
    <x v="2"/>
    <x v="1"/>
  </r>
  <r>
    <x v="3455"/>
    <x v="334"/>
    <d v="2015-05-02T00:00:00"/>
    <s v="Standard Class"/>
    <s v="LS-16945"/>
    <s v="Linda Southworth"/>
    <x v="1"/>
    <x v="0"/>
    <x v="1"/>
    <x v="1"/>
    <n v="90004"/>
    <x v="1"/>
    <s v="OFF-EN-10003862"/>
    <s v="Office Supplies"/>
    <s v="Envelopes"/>
    <x v="760"/>
    <n v="21.34"/>
    <n v="2"/>
    <x v="0"/>
    <n v="9.8163999999999998"/>
    <x v="10"/>
    <x v="3"/>
    <x v="1"/>
  </r>
  <r>
    <x v="3456"/>
    <x v="216"/>
    <d v="2016-07-19T00:00:00"/>
    <s v="Standard Class"/>
    <s v="AR-10570"/>
    <s v="Anemone Ratner"/>
    <x v="0"/>
    <x v="0"/>
    <x v="38"/>
    <x v="32"/>
    <n v="31907"/>
    <x v="0"/>
    <s v="OFF-BI-10003963"/>
    <s v="Office Supplies"/>
    <s v="Binders"/>
    <x v="1329"/>
    <n v="36.4"/>
    <n v="5"/>
    <x v="0"/>
    <n v="17.108000000000001"/>
    <x v="19"/>
    <x v="7"/>
    <x v="0"/>
  </r>
  <r>
    <x v="3456"/>
    <x v="216"/>
    <d v="2016-07-19T00:00:00"/>
    <s v="Standard Class"/>
    <s v="AR-10570"/>
    <s v="Anemone Ratner"/>
    <x v="0"/>
    <x v="0"/>
    <x v="38"/>
    <x v="32"/>
    <n v="31907"/>
    <x v="0"/>
    <s v="FUR-FU-10004848"/>
    <s v="Furniture"/>
    <s v="Furnishings"/>
    <x v="28"/>
    <n v="51.75"/>
    <n v="1"/>
    <x v="0"/>
    <n v="15.525"/>
    <x v="19"/>
    <x v="7"/>
    <x v="0"/>
  </r>
  <r>
    <x v="3457"/>
    <x v="874"/>
    <d v="2015-09-29T00:00:00"/>
    <s v="Second Class"/>
    <s v="RH-19510"/>
    <s v="Rick Huthwaite"/>
    <x v="2"/>
    <x v="0"/>
    <x v="8"/>
    <x v="1"/>
    <n v="94110"/>
    <x v="1"/>
    <s v="OFF-ST-10001328"/>
    <s v="Office Supplies"/>
    <s v="Storage"/>
    <x v="178"/>
    <n v="15.51"/>
    <n v="1"/>
    <x v="0"/>
    <n v="4.3428000000000004"/>
    <x v="8"/>
    <x v="8"/>
    <x v="1"/>
  </r>
  <r>
    <x v="3457"/>
    <x v="874"/>
    <d v="2015-09-29T00:00:00"/>
    <s v="Second Class"/>
    <s v="RH-19510"/>
    <s v="Rick Huthwaite"/>
    <x v="2"/>
    <x v="0"/>
    <x v="8"/>
    <x v="1"/>
    <n v="94110"/>
    <x v="1"/>
    <s v="OFF-PA-10002377"/>
    <s v="Office Supplies"/>
    <s v="Paper"/>
    <x v="127"/>
    <n v="146.82"/>
    <n v="3"/>
    <x v="0"/>
    <n v="73.41"/>
    <x v="8"/>
    <x v="8"/>
    <x v="1"/>
  </r>
  <r>
    <x v="3457"/>
    <x v="874"/>
    <d v="2015-09-29T00:00:00"/>
    <s v="Second Class"/>
    <s v="RH-19510"/>
    <s v="Rick Huthwaite"/>
    <x v="2"/>
    <x v="0"/>
    <x v="8"/>
    <x v="1"/>
    <n v="94110"/>
    <x v="1"/>
    <s v="OFF-PA-10003441"/>
    <s v="Office Supplies"/>
    <s v="Paper"/>
    <x v="490"/>
    <n v="12.96"/>
    <n v="2"/>
    <x v="0"/>
    <n v="6.2207999999999997"/>
    <x v="8"/>
    <x v="8"/>
    <x v="1"/>
  </r>
  <r>
    <x v="3458"/>
    <x v="468"/>
    <d v="2017-11-10T00:00:00"/>
    <s v="Same Day"/>
    <s v="TB-21190"/>
    <s v="Thomas Brumley"/>
    <x v="2"/>
    <x v="0"/>
    <x v="169"/>
    <x v="1"/>
    <n v="92503"/>
    <x v="1"/>
    <s v="OFF-AR-10002221"/>
    <s v="Office Supplies"/>
    <s v="Art"/>
    <x v="1017"/>
    <n v="7.8"/>
    <n v="3"/>
    <x v="0"/>
    <n v="2.1059999999999999"/>
    <x v="13"/>
    <x v="0"/>
    <x v="3"/>
  </r>
  <r>
    <x v="3459"/>
    <x v="87"/>
    <d v="2016-07-20T00:00:00"/>
    <s v="Second Class"/>
    <s v="JD-15895"/>
    <s v="Jonathan Doherty"/>
    <x v="1"/>
    <x v="0"/>
    <x v="29"/>
    <x v="20"/>
    <n v="29203"/>
    <x v="0"/>
    <s v="OFF-EN-10001509"/>
    <s v="Office Supplies"/>
    <s v="Envelopes"/>
    <x v="29"/>
    <n v="10.199999999999999"/>
    <n v="5"/>
    <x v="0"/>
    <n v="4.7939999999999996"/>
    <x v="9"/>
    <x v="7"/>
    <x v="0"/>
  </r>
  <r>
    <x v="3459"/>
    <x v="87"/>
    <d v="2016-07-20T00:00:00"/>
    <s v="Second Class"/>
    <s v="JD-15895"/>
    <s v="Jonathan Doherty"/>
    <x v="1"/>
    <x v="0"/>
    <x v="29"/>
    <x v="20"/>
    <n v="29203"/>
    <x v="0"/>
    <s v="OFF-AR-10003338"/>
    <s v="Office Supplies"/>
    <s v="Art"/>
    <x v="1439"/>
    <n v="22.32"/>
    <n v="3"/>
    <x v="0"/>
    <n v="5.58"/>
    <x v="9"/>
    <x v="7"/>
    <x v="0"/>
  </r>
  <r>
    <x v="3459"/>
    <x v="87"/>
    <d v="2016-07-20T00:00:00"/>
    <s v="Second Class"/>
    <s v="JD-15895"/>
    <s v="Jonathan Doherty"/>
    <x v="1"/>
    <x v="0"/>
    <x v="29"/>
    <x v="20"/>
    <n v="29203"/>
    <x v="0"/>
    <s v="OFF-BI-10004728"/>
    <s v="Office Supplies"/>
    <s v="Binders"/>
    <x v="544"/>
    <n v="24.1"/>
    <n v="5"/>
    <x v="0"/>
    <n v="11.086"/>
    <x v="9"/>
    <x v="7"/>
    <x v="0"/>
  </r>
  <r>
    <x v="3459"/>
    <x v="87"/>
    <d v="2016-07-20T00:00:00"/>
    <s v="Second Class"/>
    <s v="JD-15895"/>
    <s v="Jonathan Doherty"/>
    <x v="1"/>
    <x v="0"/>
    <x v="29"/>
    <x v="20"/>
    <n v="29203"/>
    <x v="0"/>
    <s v="TEC-AC-10000358"/>
    <s v="Technology"/>
    <s v="Accessories"/>
    <x v="1287"/>
    <n v="75.98"/>
    <n v="2"/>
    <x v="0"/>
    <n v="18.235199999999999"/>
    <x v="9"/>
    <x v="7"/>
    <x v="0"/>
  </r>
  <r>
    <x v="3459"/>
    <x v="87"/>
    <d v="2016-07-20T00:00:00"/>
    <s v="Second Class"/>
    <s v="JD-15895"/>
    <s v="Jonathan Doherty"/>
    <x v="1"/>
    <x v="0"/>
    <x v="29"/>
    <x v="20"/>
    <n v="29203"/>
    <x v="0"/>
    <s v="OFF-BI-10002764"/>
    <s v="Office Supplies"/>
    <s v="Binders"/>
    <x v="507"/>
    <n v="6.46"/>
    <n v="2"/>
    <x v="0"/>
    <n v="3.1654"/>
    <x v="9"/>
    <x v="7"/>
    <x v="0"/>
  </r>
  <r>
    <x v="3459"/>
    <x v="87"/>
    <d v="2016-07-20T00:00:00"/>
    <s v="Second Class"/>
    <s v="JD-15895"/>
    <s v="Jonathan Doherty"/>
    <x v="1"/>
    <x v="0"/>
    <x v="29"/>
    <x v="20"/>
    <n v="29203"/>
    <x v="0"/>
    <s v="OFF-PA-10001461"/>
    <s v="Office Supplies"/>
    <s v="Paper"/>
    <x v="1596"/>
    <n v="60.12"/>
    <n v="9"/>
    <x v="0"/>
    <n v="28.857600000000001"/>
    <x v="9"/>
    <x v="7"/>
    <x v="0"/>
  </r>
  <r>
    <x v="3460"/>
    <x v="1140"/>
    <d v="2015-10-20T00:00:00"/>
    <s v="Second Class"/>
    <s v="MP-17965"/>
    <s v="Michael Paige"/>
    <x v="1"/>
    <x v="0"/>
    <x v="20"/>
    <x v="15"/>
    <n v="10011"/>
    <x v="3"/>
    <s v="TEC-PH-10004165"/>
    <s v="Technology"/>
    <s v="Phones"/>
    <x v="895"/>
    <n v="824.97"/>
    <n v="3"/>
    <x v="0"/>
    <n v="214.4922"/>
    <x v="9"/>
    <x v="2"/>
    <x v="1"/>
  </r>
  <r>
    <x v="3461"/>
    <x v="994"/>
    <d v="2016-01-13T00:00:00"/>
    <s v="Second Class"/>
    <s v="JB-16000"/>
    <s v="Joy Bell-"/>
    <x v="0"/>
    <x v="0"/>
    <x v="468"/>
    <x v="4"/>
    <n v="98632"/>
    <x v="1"/>
    <s v="FUR-FU-10000010"/>
    <s v="Furniture"/>
    <s v="Furnishings"/>
    <x v="527"/>
    <n v="24.85"/>
    <n v="5"/>
    <x v="0"/>
    <n v="7.7035"/>
    <x v="13"/>
    <x v="9"/>
    <x v="0"/>
  </r>
  <r>
    <x v="3462"/>
    <x v="20"/>
    <d v="2017-09-25T00:00:00"/>
    <s v="Standard Class"/>
    <s v="AB-10105"/>
    <s v="Adrian Barton"/>
    <x v="0"/>
    <x v="0"/>
    <x v="42"/>
    <x v="16"/>
    <n v="85023"/>
    <x v="1"/>
    <s v="OFF-ST-10000321"/>
    <s v="Office Supplies"/>
    <s v="Storage"/>
    <x v="1543"/>
    <n v="12.624000000000001"/>
    <n v="2"/>
    <x v="2"/>
    <n v="-2.5247999999999999"/>
    <x v="12"/>
    <x v="8"/>
    <x v="3"/>
  </r>
  <r>
    <x v="3462"/>
    <x v="20"/>
    <d v="2017-09-25T00:00:00"/>
    <s v="Standard Class"/>
    <s v="AB-10105"/>
    <s v="Adrian Barton"/>
    <x v="0"/>
    <x v="0"/>
    <x v="42"/>
    <x v="16"/>
    <n v="85023"/>
    <x v="1"/>
    <s v="TEC-AC-10000109"/>
    <s v="Technology"/>
    <s v="Accessories"/>
    <x v="202"/>
    <n v="89.584000000000003"/>
    <n v="2"/>
    <x v="2"/>
    <n v="4.4791999999999996"/>
    <x v="12"/>
    <x v="8"/>
    <x v="3"/>
  </r>
  <r>
    <x v="3462"/>
    <x v="20"/>
    <d v="2017-09-25T00:00:00"/>
    <s v="Standard Class"/>
    <s v="AB-10105"/>
    <s v="Adrian Barton"/>
    <x v="0"/>
    <x v="0"/>
    <x v="42"/>
    <x v="16"/>
    <n v="85023"/>
    <x v="1"/>
    <s v="TEC-PH-10002415"/>
    <s v="Technology"/>
    <s v="Phones"/>
    <x v="1526"/>
    <n v="471.92"/>
    <n v="2"/>
    <x v="2"/>
    <n v="29.495000000000001"/>
    <x v="12"/>
    <x v="8"/>
    <x v="3"/>
  </r>
  <r>
    <x v="3462"/>
    <x v="20"/>
    <d v="2017-09-25T00:00:00"/>
    <s v="Standard Class"/>
    <s v="AB-10105"/>
    <s v="Adrian Barton"/>
    <x v="0"/>
    <x v="0"/>
    <x v="42"/>
    <x v="16"/>
    <n v="85023"/>
    <x v="1"/>
    <s v="OFF-BI-10001460"/>
    <s v="Office Supplies"/>
    <s v="Binders"/>
    <x v="58"/>
    <n v="18.18"/>
    <n v="4"/>
    <x v="6"/>
    <n v="-13.938000000000001"/>
    <x v="12"/>
    <x v="8"/>
    <x v="3"/>
  </r>
  <r>
    <x v="3463"/>
    <x v="175"/>
    <d v="2017-09-19T00:00:00"/>
    <s v="Standard Class"/>
    <s v="CC-12145"/>
    <s v="Charles Crestani"/>
    <x v="0"/>
    <x v="0"/>
    <x v="12"/>
    <x v="5"/>
    <n v="77095"/>
    <x v="2"/>
    <s v="OFF-AR-10002987"/>
    <s v="Office Supplies"/>
    <s v="Art"/>
    <x v="1562"/>
    <n v="31.744"/>
    <n v="2"/>
    <x v="2"/>
    <n v="8.3328000000000007"/>
    <x v="4"/>
    <x v="8"/>
    <x v="3"/>
  </r>
  <r>
    <x v="3464"/>
    <x v="1141"/>
    <d v="2015-07-02T00:00:00"/>
    <s v="Standard Class"/>
    <s v="CY-12745"/>
    <s v="Craig Yedwab"/>
    <x v="1"/>
    <x v="0"/>
    <x v="23"/>
    <x v="16"/>
    <n v="85234"/>
    <x v="1"/>
    <s v="OFF-LA-10000443"/>
    <s v="Office Supplies"/>
    <s v="Labels"/>
    <x v="1127"/>
    <n v="5.9039999999999999"/>
    <n v="2"/>
    <x v="2"/>
    <n v="1.9925999999999999"/>
    <x v="22"/>
    <x v="1"/>
    <x v="1"/>
  </r>
  <r>
    <x v="3464"/>
    <x v="1141"/>
    <d v="2015-07-02T00:00:00"/>
    <s v="Standard Class"/>
    <s v="CY-12745"/>
    <s v="Craig Yedwab"/>
    <x v="1"/>
    <x v="0"/>
    <x v="23"/>
    <x v="16"/>
    <n v="85234"/>
    <x v="1"/>
    <s v="FUR-FU-10004306"/>
    <s v="Furniture"/>
    <s v="Furnishings"/>
    <x v="622"/>
    <n v="621.76"/>
    <n v="4"/>
    <x v="2"/>
    <n v="46.631999999999998"/>
    <x v="22"/>
    <x v="1"/>
    <x v="1"/>
  </r>
  <r>
    <x v="3465"/>
    <x v="881"/>
    <d v="2016-11-28T00:00:00"/>
    <s v="First Class"/>
    <s v="EP-13915"/>
    <s v="Emily Phan"/>
    <x v="0"/>
    <x v="0"/>
    <x v="186"/>
    <x v="36"/>
    <n v="72401"/>
    <x v="0"/>
    <s v="TEC-PH-10002564"/>
    <s v="Technology"/>
    <s v="Phones"/>
    <x v="985"/>
    <n v="59.98"/>
    <n v="2"/>
    <x v="0"/>
    <n v="17.994"/>
    <x v="10"/>
    <x v="0"/>
    <x v="0"/>
  </r>
  <r>
    <x v="3466"/>
    <x v="920"/>
    <d v="2017-11-29T00:00:00"/>
    <s v="Second Class"/>
    <s v="DL-13315"/>
    <s v="Delfina Latchford"/>
    <x v="0"/>
    <x v="0"/>
    <x v="118"/>
    <x v="32"/>
    <n v="30318"/>
    <x v="0"/>
    <s v="OFF-PA-10003724"/>
    <s v="Office Supplies"/>
    <s v="Paper"/>
    <x v="362"/>
    <n v="48.87"/>
    <n v="9"/>
    <x v="0"/>
    <n v="23.946300000000001"/>
    <x v="10"/>
    <x v="0"/>
    <x v="3"/>
  </r>
  <r>
    <x v="3467"/>
    <x v="424"/>
    <d v="2017-01-19T00:00:00"/>
    <s v="Standard Class"/>
    <s v="SO-20335"/>
    <s v="Sean O'Donnell"/>
    <x v="0"/>
    <x v="0"/>
    <x v="1"/>
    <x v="1"/>
    <n v="90036"/>
    <x v="1"/>
    <s v="OFF-PA-10000483"/>
    <s v="Office Supplies"/>
    <s v="Paper"/>
    <x v="1681"/>
    <n v="154.9"/>
    <n v="5"/>
    <x v="0"/>
    <n v="69.704999999999998"/>
    <x v="19"/>
    <x v="9"/>
    <x v="3"/>
  </r>
  <r>
    <x v="3468"/>
    <x v="845"/>
    <d v="2014-11-08T00:00:00"/>
    <s v="First Class"/>
    <s v="BP-11095"/>
    <s v="Bart Pistole"/>
    <x v="1"/>
    <x v="0"/>
    <x v="20"/>
    <x v="15"/>
    <n v="10024"/>
    <x v="3"/>
    <s v="OFF-FA-10000611"/>
    <s v="Office Supplies"/>
    <s v="Fasteners"/>
    <x v="1074"/>
    <n v="5.92"/>
    <n v="4"/>
    <x v="0"/>
    <n v="2.8416000000000001"/>
    <x v="29"/>
    <x v="0"/>
    <x v="2"/>
  </r>
  <r>
    <x v="3468"/>
    <x v="845"/>
    <d v="2014-11-08T00:00:00"/>
    <s v="First Class"/>
    <s v="BP-11095"/>
    <s v="Bart Pistole"/>
    <x v="1"/>
    <x v="0"/>
    <x v="20"/>
    <x v="15"/>
    <n v="10024"/>
    <x v="3"/>
    <s v="OFF-PA-10000246"/>
    <s v="Office Supplies"/>
    <s v="Paper"/>
    <x v="1595"/>
    <n v="30.18"/>
    <n v="3"/>
    <x v="0"/>
    <n v="13.8828"/>
    <x v="29"/>
    <x v="0"/>
    <x v="2"/>
  </r>
  <r>
    <x v="3469"/>
    <x v="142"/>
    <d v="2016-09-05T00:00:00"/>
    <s v="Standard Class"/>
    <s v="JA-15970"/>
    <s v="Joseph Airdo"/>
    <x v="0"/>
    <x v="0"/>
    <x v="66"/>
    <x v="12"/>
    <n v="48227"/>
    <x v="2"/>
    <s v="OFF-BI-10004728"/>
    <s v="Office Supplies"/>
    <s v="Binders"/>
    <x v="544"/>
    <n v="24.1"/>
    <n v="5"/>
    <x v="0"/>
    <n v="11.086"/>
    <x v="26"/>
    <x v="8"/>
    <x v="0"/>
  </r>
  <r>
    <x v="3469"/>
    <x v="142"/>
    <d v="2016-09-05T00:00:00"/>
    <s v="Standard Class"/>
    <s v="JA-15970"/>
    <s v="Joseph Airdo"/>
    <x v="0"/>
    <x v="0"/>
    <x v="66"/>
    <x v="12"/>
    <n v="48227"/>
    <x v="2"/>
    <s v="TEC-PH-10002365"/>
    <s v="Technology"/>
    <s v="Phones"/>
    <x v="403"/>
    <n v="8.7799999999999994"/>
    <n v="1"/>
    <x v="0"/>
    <n v="2.2827999999999999"/>
    <x v="26"/>
    <x v="8"/>
    <x v="0"/>
  </r>
  <r>
    <x v="3469"/>
    <x v="142"/>
    <d v="2016-09-05T00:00:00"/>
    <s v="Standard Class"/>
    <s v="JA-15970"/>
    <s v="Joseph Airdo"/>
    <x v="0"/>
    <x v="0"/>
    <x v="66"/>
    <x v="12"/>
    <n v="48227"/>
    <x v="2"/>
    <s v="OFF-AP-10002457"/>
    <s v="Office Supplies"/>
    <s v="Appliances"/>
    <x v="549"/>
    <n v="376.74"/>
    <n v="4"/>
    <x v="9"/>
    <n v="71.162000000000006"/>
    <x v="26"/>
    <x v="8"/>
    <x v="0"/>
  </r>
  <r>
    <x v="3469"/>
    <x v="142"/>
    <d v="2016-09-05T00:00:00"/>
    <s v="Standard Class"/>
    <s v="JA-15970"/>
    <s v="Joseph Airdo"/>
    <x v="0"/>
    <x v="0"/>
    <x v="66"/>
    <x v="12"/>
    <n v="48227"/>
    <x v="2"/>
    <s v="OFF-BI-10000320"/>
    <s v="Office Supplies"/>
    <s v="Binders"/>
    <x v="776"/>
    <n v="29.52"/>
    <n v="4"/>
    <x v="0"/>
    <n v="14.4648"/>
    <x v="26"/>
    <x v="8"/>
    <x v="0"/>
  </r>
  <r>
    <x v="3469"/>
    <x v="142"/>
    <d v="2016-09-05T00:00:00"/>
    <s v="Standard Class"/>
    <s v="JA-15970"/>
    <s v="Joseph Airdo"/>
    <x v="0"/>
    <x v="0"/>
    <x v="66"/>
    <x v="12"/>
    <n v="48227"/>
    <x v="2"/>
    <s v="OFF-AR-10004999"/>
    <s v="Office Supplies"/>
    <s v="Art"/>
    <x v="873"/>
    <n v="11.96"/>
    <n v="2"/>
    <x v="0"/>
    <n v="2.99"/>
    <x v="26"/>
    <x v="8"/>
    <x v="0"/>
  </r>
  <r>
    <x v="3469"/>
    <x v="142"/>
    <d v="2016-09-05T00:00:00"/>
    <s v="Standard Class"/>
    <s v="JA-15970"/>
    <s v="Joseph Airdo"/>
    <x v="0"/>
    <x v="0"/>
    <x v="66"/>
    <x v="12"/>
    <n v="48227"/>
    <x v="2"/>
    <s v="OFF-BI-10001116"/>
    <s v="Office Supplies"/>
    <s v="Binders"/>
    <x v="1075"/>
    <n v="26.4"/>
    <n v="5"/>
    <x v="0"/>
    <n v="12.672000000000001"/>
    <x v="26"/>
    <x v="8"/>
    <x v="0"/>
  </r>
  <r>
    <x v="3470"/>
    <x v="343"/>
    <d v="2017-11-16T00:00:00"/>
    <s v="Second Class"/>
    <s v="BB-11545"/>
    <s v="Brenda Bowman"/>
    <x v="1"/>
    <x v="0"/>
    <x v="2"/>
    <x v="2"/>
    <n v="33311"/>
    <x v="0"/>
    <s v="OFF-AP-10002651"/>
    <s v="Office Supplies"/>
    <s v="Appliances"/>
    <x v="1350"/>
    <n v="1158.1199999999999"/>
    <n v="5"/>
    <x v="2"/>
    <n v="130.2885"/>
    <x v="2"/>
    <x v="0"/>
    <x v="3"/>
  </r>
  <r>
    <x v="3471"/>
    <x v="157"/>
    <d v="2017-12-13T00:00:00"/>
    <s v="First Class"/>
    <s v="DK-13375"/>
    <s v="Dennis Kane"/>
    <x v="0"/>
    <x v="0"/>
    <x v="488"/>
    <x v="5"/>
    <n v="79605"/>
    <x v="2"/>
    <s v="OFF-AP-10001634"/>
    <s v="Office Supplies"/>
    <s v="Appliances"/>
    <x v="1799"/>
    <n v="1.3919999999999999"/>
    <n v="2"/>
    <x v="3"/>
    <n v="-3.7584"/>
    <x v="2"/>
    <x v="4"/>
    <x v="3"/>
  </r>
  <r>
    <x v="3472"/>
    <x v="627"/>
    <d v="2015-11-13T00:00:00"/>
    <s v="Second Class"/>
    <s v="RH-19600"/>
    <s v="Rob Haberlin"/>
    <x v="0"/>
    <x v="0"/>
    <x v="409"/>
    <x v="17"/>
    <n v="23666"/>
    <x v="0"/>
    <s v="OFF-AP-10003266"/>
    <s v="Office Supplies"/>
    <s v="Appliances"/>
    <x v="667"/>
    <n v="44.43"/>
    <n v="3"/>
    <x v="0"/>
    <n v="18.660599999999999"/>
    <x v="0"/>
    <x v="0"/>
    <x v="1"/>
  </r>
  <r>
    <x v="3472"/>
    <x v="627"/>
    <d v="2015-11-13T00:00:00"/>
    <s v="Second Class"/>
    <s v="RH-19600"/>
    <s v="Rob Haberlin"/>
    <x v="0"/>
    <x v="0"/>
    <x v="409"/>
    <x v="17"/>
    <n v="23666"/>
    <x v="0"/>
    <s v="TEC-PH-10002890"/>
    <s v="Technology"/>
    <s v="Phones"/>
    <x v="1396"/>
    <n v="226.2"/>
    <n v="5"/>
    <x v="0"/>
    <n v="58.811999999999998"/>
    <x v="0"/>
    <x v="0"/>
    <x v="1"/>
  </r>
  <r>
    <x v="3472"/>
    <x v="627"/>
    <d v="2015-11-13T00:00:00"/>
    <s v="Second Class"/>
    <s v="RH-19600"/>
    <s v="Rob Haberlin"/>
    <x v="0"/>
    <x v="0"/>
    <x v="409"/>
    <x v="17"/>
    <n v="23666"/>
    <x v="0"/>
    <s v="FUR-FU-10000308"/>
    <s v="Furniture"/>
    <s v="Furnishings"/>
    <x v="1278"/>
    <n v="186.54"/>
    <n v="3"/>
    <x v="0"/>
    <n v="41.038800000000002"/>
    <x v="0"/>
    <x v="0"/>
    <x v="1"/>
  </r>
  <r>
    <x v="3472"/>
    <x v="627"/>
    <d v="2015-11-13T00:00:00"/>
    <s v="Second Class"/>
    <s v="RH-19600"/>
    <s v="Rob Haberlin"/>
    <x v="0"/>
    <x v="0"/>
    <x v="409"/>
    <x v="17"/>
    <n v="23666"/>
    <x v="0"/>
    <s v="OFF-AR-10000380"/>
    <s v="Office Supplies"/>
    <s v="Art"/>
    <x v="108"/>
    <n v="265.86"/>
    <n v="7"/>
    <x v="0"/>
    <n v="79.757999999999996"/>
    <x v="0"/>
    <x v="0"/>
    <x v="1"/>
  </r>
  <r>
    <x v="3472"/>
    <x v="627"/>
    <d v="2015-11-13T00:00:00"/>
    <s v="Second Class"/>
    <s v="RH-19600"/>
    <s v="Rob Haberlin"/>
    <x v="0"/>
    <x v="0"/>
    <x v="409"/>
    <x v="17"/>
    <n v="23666"/>
    <x v="0"/>
    <s v="OFF-AR-10000122"/>
    <s v="Office Supplies"/>
    <s v="Art"/>
    <x v="311"/>
    <n v="27.9"/>
    <n v="5"/>
    <x v="0"/>
    <n v="6.9749999999999996"/>
    <x v="0"/>
    <x v="0"/>
    <x v="1"/>
  </r>
  <r>
    <x v="3473"/>
    <x v="902"/>
    <d v="2015-11-26T00:00:00"/>
    <s v="Standard Class"/>
    <s v="AG-10300"/>
    <s v="Aleksandra Gannaway"/>
    <x v="1"/>
    <x v="0"/>
    <x v="98"/>
    <x v="33"/>
    <n v="89115"/>
    <x v="1"/>
    <s v="OFF-AP-10004868"/>
    <s v="Office Supplies"/>
    <s v="Appliances"/>
    <x v="1027"/>
    <n v="31.08"/>
    <n v="4"/>
    <x v="0"/>
    <n v="8.3916000000000004"/>
    <x v="12"/>
    <x v="0"/>
    <x v="1"/>
  </r>
  <r>
    <x v="3474"/>
    <x v="331"/>
    <d v="2017-12-25T00:00:00"/>
    <s v="Second Class"/>
    <s v="JB-15400"/>
    <s v="Jennifer Braxton"/>
    <x v="1"/>
    <x v="0"/>
    <x v="179"/>
    <x v="10"/>
    <n v="61107"/>
    <x v="2"/>
    <s v="OFF-BI-10004002"/>
    <s v="Office Supplies"/>
    <s v="Binders"/>
    <x v="154"/>
    <n v="13.84"/>
    <n v="4"/>
    <x v="3"/>
    <n v="-22.143999999999998"/>
    <x v="27"/>
    <x v="4"/>
    <x v="3"/>
  </r>
  <r>
    <x v="3474"/>
    <x v="331"/>
    <d v="2017-12-25T00:00:00"/>
    <s v="Second Class"/>
    <s v="JB-15400"/>
    <s v="Jennifer Braxton"/>
    <x v="1"/>
    <x v="0"/>
    <x v="179"/>
    <x v="10"/>
    <n v="61107"/>
    <x v="2"/>
    <s v="OFF-PA-10004475"/>
    <s v="Office Supplies"/>
    <s v="Paper"/>
    <x v="1072"/>
    <n v="175.87200000000001"/>
    <n v="4"/>
    <x v="2"/>
    <n v="63.753599999999999"/>
    <x v="27"/>
    <x v="4"/>
    <x v="3"/>
  </r>
  <r>
    <x v="3475"/>
    <x v="1142"/>
    <d v="2016-09-22T00:00:00"/>
    <s v="Standard Class"/>
    <s v="BC-11125"/>
    <s v="Becky Castell"/>
    <x v="2"/>
    <x v="0"/>
    <x v="229"/>
    <x v="1"/>
    <n v="92677"/>
    <x v="1"/>
    <s v="OFF-PA-10002195"/>
    <s v="Office Supplies"/>
    <s v="Paper"/>
    <x v="1552"/>
    <n v="12.96"/>
    <n v="2"/>
    <x v="0"/>
    <n v="6.3503999999999996"/>
    <x v="9"/>
    <x v="8"/>
    <x v="0"/>
  </r>
  <r>
    <x v="3476"/>
    <x v="1143"/>
    <d v="2017-05-29T00:00:00"/>
    <s v="First Class"/>
    <s v="KC-16675"/>
    <s v="Kimberly Carter"/>
    <x v="1"/>
    <x v="0"/>
    <x v="103"/>
    <x v="0"/>
    <n v="40214"/>
    <x v="0"/>
    <s v="OFF-AP-10002670"/>
    <s v="Office Supplies"/>
    <s v="Appliances"/>
    <x v="1699"/>
    <n v="208.44"/>
    <n v="3"/>
    <x v="0"/>
    <n v="62.531999999999996"/>
    <x v="20"/>
    <x v="5"/>
    <x v="3"/>
  </r>
  <r>
    <x v="3476"/>
    <x v="1143"/>
    <d v="2017-05-29T00:00:00"/>
    <s v="First Class"/>
    <s v="KC-16675"/>
    <s v="Kimberly Carter"/>
    <x v="1"/>
    <x v="0"/>
    <x v="103"/>
    <x v="0"/>
    <n v="40214"/>
    <x v="0"/>
    <s v="OFF-SU-10004498"/>
    <s v="Office Supplies"/>
    <s v="Supplies"/>
    <x v="505"/>
    <n v="25.76"/>
    <n v="2"/>
    <x v="0"/>
    <n v="0.77280000000000004"/>
    <x v="20"/>
    <x v="5"/>
    <x v="3"/>
  </r>
  <r>
    <x v="3477"/>
    <x v="1110"/>
    <d v="2015-04-03T00:00:00"/>
    <s v="Standard Class"/>
    <s v="DR-12940"/>
    <s v="Daniel Raglin"/>
    <x v="2"/>
    <x v="0"/>
    <x v="489"/>
    <x v="10"/>
    <n v="61761"/>
    <x v="2"/>
    <s v="FUR-CH-10003298"/>
    <s v="Furniture"/>
    <s v="Chairs"/>
    <x v="1576"/>
    <n v="366.74400000000003"/>
    <n v="4"/>
    <x v="4"/>
    <n v="-110.0232"/>
    <x v="17"/>
    <x v="10"/>
    <x v="1"/>
  </r>
  <r>
    <x v="3478"/>
    <x v="710"/>
    <d v="2014-08-21T00:00:00"/>
    <s v="Second Class"/>
    <s v="DW-13195"/>
    <s v="David Wiener"/>
    <x v="1"/>
    <x v="0"/>
    <x v="1"/>
    <x v="1"/>
    <n v="90045"/>
    <x v="1"/>
    <s v="FUR-FU-10000723"/>
    <s v="Furniture"/>
    <s v="Furnishings"/>
    <x v="480"/>
    <n v="289.24"/>
    <n v="7"/>
    <x v="0"/>
    <n v="26.031600000000001"/>
    <x v="12"/>
    <x v="6"/>
    <x v="2"/>
  </r>
  <r>
    <x v="3478"/>
    <x v="710"/>
    <d v="2014-08-21T00:00:00"/>
    <s v="Second Class"/>
    <s v="DW-13195"/>
    <s v="David Wiener"/>
    <x v="1"/>
    <x v="0"/>
    <x v="1"/>
    <x v="1"/>
    <n v="90045"/>
    <x v="1"/>
    <s v="OFF-BI-10000632"/>
    <s v="Office Supplies"/>
    <s v="Binders"/>
    <x v="1297"/>
    <n v="69.456000000000003"/>
    <n v="2"/>
    <x v="2"/>
    <n v="22.5732"/>
    <x v="12"/>
    <x v="6"/>
    <x v="2"/>
  </r>
  <r>
    <x v="3479"/>
    <x v="851"/>
    <d v="2014-12-28T00:00:00"/>
    <s v="Standard Class"/>
    <s v="ME-18010"/>
    <s v="Michelle Ellison"/>
    <x v="1"/>
    <x v="0"/>
    <x v="396"/>
    <x v="5"/>
    <n v="77642"/>
    <x v="2"/>
    <s v="OFF-PA-10000223"/>
    <s v="Office Supplies"/>
    <s v="Paper"/>
    <x v="1383"/>
    <n v="5.1840000000000002"/>
    <n v="1"/>
    <x v="2"/>
    <n v="1.8144"/>
    <x v="27"/>
    <x v="4"/>
    <x v="2"/>
  </r>
  <r>
    <x v="3480"/>
    <x v="549"/>
    <d v="2015-11-05T00:00:00"/>
    <s v="Standard Class"/>
    <s v="JF-15490"/>
    <s v="Jeremy Farry"/>
    <x v="0"/>
    <x v="0"/>
    <x v="20"/>
    <x v="15"/>
    <n v="10009"/>
    <x v="3"/>
    <s v="FUR-CH-10001545"/>
    <s v="Furniture"/>
    <s v="Chairs"/>
    <x v="1746"/>
    <n v="205.16399999999999"/>
    <n v="2"/>
    <x v="9"/>
    <n v="13.6776"/>
    <x v="26"/>
    <x v="0"/>
    <x v="1"/>
  </r>
  <r>
    <x v="3481"/>
    <x v="534"/>
    <d v="2014-12-21T00:00:00"/>
    <s v="Standard Class"/>
    <s v="SP-20860"/>
    <s v="Sung Pak"/>
    <x v="1"/>
    <x v="0"/>
    <x v="22"/>
    <x v="10"/>
    <n v="60623"/>
    <x v="2"/>
    <s v="FUR-FU-10001546"/>
    <s v="Furniture"/>
    <s v="Furnishings"/>
    <x v="1432"/>
    <n v="8.5440000000000005"/>
    <n v="2"/>
    <x v="7"/>
    <n v="-7.476"/>
    <x v="4"/>
    <x v="4"/>
    <x v="2"/>
  </r>
  <r>
    <x v="3482"/>
    <x v="291"/>
    <d v="2015-08-25T00:00:00"/>
    <s v="Standard Class"/>
    <s v="KN-16390"/>
    <s v="Katherine Nockton"/>
    <x v="1"/>
    <x v="0"/>
    <x v="24"/>
    <x v="24"/>
    <n v="45503"/>
    <x v="3"/>
    <s v="OFF-BI-10001098"/>
    <s v="Office Supplies"/>
    <s v="Binders"/>
    <x v="410"/>
    <n v="12.827999999999999"/>
    <n v="2"/>
    <x v="6"/>
    <n v="-8.9795999999999996"/>
    <x v="30"/>
    <x v="6"/>
    <x v="1"/>
  </r>
  <r>
    <x v="3482"/>
    <x v="291"/>
    <d v="2015-08-25T00:00:00"/>
    <s v="Standard Class"/>
    <s v="KN-16390"/>
    <s v="Katherine Nockton"/>
    <x v="1"/>
    <x v="0"/>
    <x v="24"/>
    <x v="24"/>
    <n v="45503"/>
    <x v="3"/>
    <s v="FUR-CH-10003379"/>
    <s v="Furniture"/>
    <s v="Chairs"/>
    <x v="464"/>
    <n v="598.45799999999997"/>
    <n v="3"/>
    <x v="4"/>
    <n v="-42.747"/>
    <x v="30"/>
    <x v="6"/>
    <x v="1"/>
  </r>
  <r>
    <x v="3482"/>
    <x v="291"/>
    <d v="2015-08-25T00:00:00"/>
    <s v="Standard Class"/>
    <s v="KN-16390"/>
    <s v="Katherine Nockton"/>
    <x v="1"/>
    <x v="0"/>
    <x v="24"/>
    <x v="24"/>
    <n v="45503"/>
    <x v="3"/>
    <s v="FUR-FU-10000193"/>
    <s v="Furniture"/>
    <s v="Furnishings"/>
    <x v="1512"/>
    <n v="25.984000000000002"/>
    <n v="1"/>
    <x v="2"/>
    <n v="-3.8976000000000002"/>
    <x v="30"/>
    <x v="6"/>
    <x v="1"/>
  </r>
  <r>
    <x v="3483"/>
    <x v="235"/>
    <d v="2014-05-27T00:00:00"/>
    <s v="Standard Class"/>
    <s v="GT-14710"/>
    <s v="Greg Tran"/>
    <x v="0"/>
    <x v="0"/>
    <x v="20"/>
    <x v="15"/>
    <n v="10035"/>
    <x v="3"/>
    <s v="OFF-BI-10000829"/>
    <s v="Office Supplies"/>
    <s v="Binders"/>
    <x v="307"/>
    <n v="17.96"/>
    <n v="5"/>
    <x v="2"/>
    <n v="5.8369999999999997"/>
    <x v="27"/>
    <x v="5"/>
    <x v="2"/>
  </r>
  <r>
    <x v="3483"/>
    <x v="235"/>
    <d v="2014-05-27T00:00:00"/>
    <s v="Standard Class"/>
    <s v="GT-14710"/>
    <s v="Greg Tran"/>
    <x v="0"/>
    <x v="0"/>
    <x v="20"/>
    <x v="15"/>
    <n v="10035"/>
    <x v="3"/>
    <s v="OFF-SU-10003002"/>
    <s v="Office Supplies"/>
    <s v="Supplies"/>
    <x v="1567"/>
    <n v="5.04"/>
    <n v="2"/>
    <x v="0"/>
    <n v="0.1512"/>
    <x v="27"/>
    <x v="5"/>
    <x v="2"/>
  </r>
  <r>
    <x v="3483"/>
    <x v="235"/>
    <d v="2014-05-27T00:00:00"/>
    <s v="Standard Class"/>
    <s v="GT-14710"/>
    <s v="Greg Tran"/>
    <x v="0"/>
    <x v="0"/>
    <x v="20"/>
    <x v="15"/>
    <n v="10035"/>
    <x v="3"/>
    <s v="OFF-AP-10002118"/>
    <s v="Office Supplies"/>
    <s v="Appliances"/>
    <x v="77"/>
    <n v="208.16"/>
    <n v="1"/>
    <x v="0"/>
    <n v="56.203200000000002"/>
    <x v="27"/>
    <x v="5"/>
    <x v="2"/>
  </r>
  <r>
    <x v="3484"/>
    <x v="34"/>
    <d v="2017-12-11T00:00:00"/>
    <s v="Second Class"/>
    <s v="DB-12910"/>
    <s v="Daniel Byrd"/>
    <x v="2"/>
    <x v="0"/>
    <x v="162"/>
    <x v="1"/>
    <n v="93905"/>
    <x v="1"/>
    <s v="FUR-BO-10001519"/>
    <s v="Furniture"/>
    <s v="Bookcases"/>
    <x v="672"/>
    <n v="148.25700000000001"/>
    <n v="3"/>
    <x v="11"/>
    <n v="15.697800000000001"/>
    <x v="3"/>
    <x v="4"/>
    <x v="3"/>
  </r>
  <r>
    <x v="3485"/>
    <x v="518"/>
    <d v="2014-03-13T00:00:00"/>
    <s v="Second Class"/>
    <s v="FM-14215"/>
    <s v="Filia McAdams"/>
    <x v="1"/>
    <x v="0"/>
    <x v="102"/>
    <x v="0"/>
    <n v="40475"/>
    <x v="0"/>
    <s v="OFF-AP-10002578"/>
    <s v="Office Supplies"/>
    <s v="Appliances"/>
    <x v="414"/>
    <n v="146.76"/>
    <n v="3"/>
    <x v="0"/>
    <n v="38.157600000000002"/>
    <x v="2"/>
    <x v="10"/>
    <x v="2"/>
  </r>
  <r>
    <x v="3485"/>
    <x v="518"/>
    <d v="2014-03-13T00:00:00"/>
    <s v="Second Class"/>
    <s v="FM-14215"/>
    <s v="Filia McAdams"/>
    <x v="1"/>
    <x v="0"/>
    <x v="102"/>
    <x v="0"/>
    <n v="40475"/>
    <x v="0"/>
    <s v="TEC-AC-10000710"/>
    <s v="Technology"/>
    <s v="Accessories"/>
    <x v="678"/>
    <n v="32.96"/>
    <n v="2"/>
    <x v="0"/>
    <n v="14.172800000000001"/>
    <x v="2"/>
    <x v="10"/>
    <x v="2"/>
  </r>
  <r>
    <x v="3485"/>
    <x v="518"/>
    <d v="2014-03-13T00:00:00"/>
    <s v="Second Class"/>
    <s v="FM-14215"/>
    <s v="Filia McAdams"/>
    <x v="1"/>
    <x v="0"/>
    <x v="102"/>
    <x v="0"/>
    <n v="40475"/>
    <x v="0"/>
    <s v="TEC-PH-10000984"/>
    <s v="Technology"/>
    <s v="Phones"/>
    <x v="470"/>
    <n v="587.97"/>
    <n v="3"/>
    <x v="0"/>
    <n v="164.63159999999999"/>
    <x v="2"/>
    <x v="10"/>
    <x v="2"/>
  </r>
  <r>
    <x v="3485"/>
    <x v="518"/>
    <d v="2014-03-13T00:00:00"/>
    <s v="Second Class"/>
    <s v="FM-14215"/>
    <s v="Filia McAdams"/>
    <x v="1"/>
    <x v="0"/>
    <x v="102"/>
    <x v="0"/>
    <n v="40475"/>
    <x v="0"/>
    <s v="OFF-PA-10000213"/>
    <s v="Office Supplies"/>
    <s v="Paper"/>
    <x v="1449"/>
    <n v="14.94"/>
    <n v="3"/>
    <x v="0"/>
    <n v="7.0217999999999998"/>
    <x v="2"/>
    <x v="10"/>
    <x v="2"/>
  </r>
  <r>
    <x v="3486"/>
    <x v="661"/>
    <d v="2016-06-27T00:00:00"/>
    <s v="Second Class"/>
    <s v="SM-20005"/>
    <s v="Sally Matthias"/>
    <x v="0"/>
    <x v="0"/>
    <x v="20"/>
    <x v="15"/>
    <n v="10035"/>
    <x v="3"/>
    <s v="OFF-LA-10003720"/>
    <s v="Office Supplies"/>
    <s v="Labels"/>
    <x v="1636"/>
    <n v="25.83"/>
    <n v="7"/>
    <x v="0"/>
    <n v="12.1401"/>
    <x v="27"/>
    <x v="1"/>
    <x v="0"/>
  </r>
  <r>
    <x v="3487"/>
    <x v="709"/>
    <d v="2014-08-27T00:00:00"/>
    <s v="Standard Class"/>
    <s v="AP-10915"/>
    <s v="Arthur Prichep"/>
    <x v="0"/>
    <x v="0"/>
    <x v="60"/>
    <x v="22"/>
    <n v="80219"/>
    <x v="1"/>
    <s v="OFF-PA-10001837"/>
    <s v="Office Supplies"/>
    <s v="Paper"/>
    <x v="1800"/>
    <n v="15.552"/>
    <n v="3"/>
    <x v="2"/>
    <n v="5.4432"/>
    <x v="27"/>
    <x v="6"/>
    <x v="2"/>
  </r>
  <r>
    <x v="3487"/>
    <x v="709"/>
    <d v="2014-08-27T00:00:00"/>
    <s v="Standard Class"/>
    <s v="AP-10915"/>
    <s v="Arthur Prichep"/>
    <x v="0"/>
    <x v="0"/>
    <x v="60"/>
    <x v="22"/>
    <n v="80219"/>
    <x v="1"/>
    <s v="OFF-SU-10004661"/>
    <s v="Office Supplies"/>
    <s v="Supplies"/>
    <x v="1757"/>
    <n v="6.8"/>
    <n v="1"/>
    <x v="2"/>
    <n v="0.51"/>
    <x v="27"/>
    <x v="6"/>
    <x v="2"/>
  </r>
  <r>
    <x v="3487"/>
    <x v="709"/>
    <d v="2014-08-27T00:00:00"/>
    <s v="Standard Class"/>
    <s v="AP-10915"/>
    <s v="Arthur Prichep"/>
    <x v="0"/>
    <x v="0"/>
    <x v="60"/>
    <x v="22"/>
    <n v="80219"/>
    <x v="1"/>
    <s v="FUR-FU-10003274"/>
    <s v="Furniture"/>
    <s v="Furnishings"/>
    <x v="248"/>
    <n v="4.2240000000000002"/>
    <n v="3"/>
    <x v="2"/>
    <n v="1.2672000000000001"/>
    <x v="27"/>
    <x v="6"/>
    <x v="2"/>
  </r>
  <r>
    <x v="3487"/>
    <x v="709"/>
    <d v="2014-08-27T00:00:00"/>
    <s v="Standard Class"/>
    <s v="AP-10915"/>
    <s v="Arthur Prichep"/>
    <x v="0"/>
    <x v="0"/>
    <x v="60"/>
    <x v="22"/>
    <n v="80219"/>
    <x v="1"/>
    <s v="TEC-PH-10000149"/>
    <s v="Technology"/>
    <s v="Phones"/>
    <x v="424"/>
    <n v="143.63999999999999"/>
    <n v="9"/>
    <x v="2"/>
    <n v="10.773"/>
    <x v="27"/>
    <x v="6"/>
    <x v="2"/>
  </r>
  <r>
    <x v="3487"/>
    <x v="709"/>
    <d v="2014-08-27T00:00:00"/>
    <s v="Standard Class"/>
    <s v="AP-10915"/>
    <s v="Arthur Prichep"/>
    <x v="0"/>
    <x v="0"/>
    <x v="60"/>
    <x v="22"/>
    <n v="80219"/>
    <x v="1"/>
    <s v="OFF-PA-10000019"/>
    <s v="Office Supplies"/>
    <s v="Paper"/>
    <x v="711"/>
    <n v="31.103999999999999"/>
    <n v="6"/>
    <x v="2"/>
    <n v="10.8864"/>
    <x v="27"/>
    <x v="6"/>
    <x v="2"/>
  </r>
  <r>
    <x v="3487"/>
    <x v="709"/>
    <d v="2014-08-27T00:00:00"/>
    <s v="Standard Class"/>
    <s v="AP-10915"/>
    <s v="Arthur Prichep"/>
    <x v="0"/>
    <x v="0"/>
    <x v="60"/>
    <x v="22"/>
    <n v="80219"/>
    <x v="1"/>
    <s v="OFF-PA-10001125"/>
    <s v="Office Supplies"/>
    <s v="Paper"/>
    <x v="1021"/>
    <n v="223.05600000000001"/>
    <n v="9"/>
    <x v="2"/>
    <n v="69.704999999999998"/>
    <x v="27"/>
    <x v="6"/>
    <x v="2"/>
  </r>
  <r>
    <x v="3488"/>
    <x v="695"/>
    <d v="2017-02-12T00:00:00"/>
    <s v="Standard Class"/>
    <s v="SP-20545"/>
    <s v="Sibella Parks"/>
    <x v="1"/>
    <x v="0"/>
    <x v="20"/>
    <x v="15"/>
    <n v="10024"/>
    <x v="3"/>
    <s v="TEC-PH-10002538"/>
    <s v="Technology"/>
    <s v="Phones"/>
    <x v="529"/>
    <n v="227.46"/>
    <n v="6"/>
    <x v="0"/>
    <n v="65.963399999999993"/>
    <x v="24"/>
    <x v="11"/>
    <x v="3"/>
  </r>
  <r>
    <x v="3488"/>
    <x v="695"/>
    <d v="2017-02-12T00:00:00"/>
    <s v="Standard Class"/>
    <s v="SP-20545"/>
    <s v="Sibella Parks"/>
    <x v="1"/>
    <x v="0"/>
    <x v="20"/>
    <x v="15"/>
    <n v="10024"/>
    <x v="3"/>
    <s v="OFF-BI-10000279"/>
    <s v="Office Supplies"/>
    <s v="Binders"/>
    <x v="1774"/>
    <n v="46.24"/>
    <n v="4"/>
    <x v="2"/>
    <n v="15.606"/>
    <x v="24"/>
    <x v="11"/>
    <x v="3"/>
  </r>
  <r>
    <x v="3489"/>
    <x v="926"/>
    <d v="2017-02-05T00:00:00"/>
    <s v="Standard Class"/>
    <s v="RD-19585"/>
    <s v="Rob Dowd"/>
    <x v="0"/>
    <x v="0"/>
    <x v="20"/>
    <x v="15"/>
    <n v="10011"/>
    <x v="3"/>
    <s v="OFF-LA-10001045"/>
    <s v="Office Supplies"/>
    <s v="Labels"/>
    <x v="708"/>
    <n v="5.22"/>
    <n v="2"/>
    <x v="0"/>
    <n v="2.4011999999999998"/>
    <x v="25"/>
    <x v="9"/>
    <x v="3"/>
  </r>
  <r>
    <x v="3490"/>
    <x v="887"/>
    <d v="2016-12-23T00:00:00"/>
    <s v="Second Class"/>
    <s v="MC-17575"/>
    <s v="Matt Collins"/>
    <x v="0"/>
    <x v="0"/>
    <x v="9"/>
    <x v="8"/>
    <n v="68025"/>
    <x v="2"/>
    <s v="OFF-PA-10003673"/>
    <s v="Office Supplies"/>
    <s v="Paper"/>
    <x v="980"/>
    <n v="33.9"/>
    <n v="5"/>
    <x v="0"/>
    <n v="15.593999999999999"/>
    <x v="14"/>
    <x v="4"/>
    <x v="0"/>
  </r>
  <r>
    <x v="3491"/>
    <x v="583"/>
    <d v="2016-11-16T00:00:00"/>
    <s v="Standard Class"/>
    <s v="EB-13750"/>
    <s v="Edward Becker"/>
    <x v="1"/>
    <x v="0"/>
    <x v="20"/>
    <x v="15"/>
    <n v="10011"/>
    <x v="3"/>
    <s v="OFF-ST-10002562"/>
    <s v="Office Supplies"/>
    <s v="Storage"/>
    <x v="683"/>
    <n v="28.14"/>
    <n v="3"/>
    <x v="0"/>
    <n v="7.8792"/>
    <x v="2"/>
    <x v="0"/>
    <x v="0"/>
  </r>
  <r>
    <x v="3491"/>
    <x v="583"/>
    <d v="2016-11-16T00:00:00"/>
    <s v="Standard Class"/>
    <s v="EB-13750"/>
    <s v="Edward Becker"/>
    <x v="1"/>
    <x v="0"/>
    <x v="20"/>
    <x v="15"/>
    <n v="10011"/>
    <x v="3"/>
    <s v="TEC-AC-10002305"/>
    <s v="Technology"/>
    <s v="Accessories"/>
    <x v="1530"/>
    <n v="36"/>
    <n v="2"/>
    <x v="0"/>
    <n v="6.48"/>
    <x v="2"/>
    <x v="0"/>
    <x v="0"/>
  </r>
  <r>
    <x v="3491"/>
    <x v="583"/>
    <d v="2016-11-16T00:00:00"/>
    <s v="Standard Class"/>
    <s v="EB-13750"/>
    <s v="Edward Becker"/>
    <x v="1"/>
    <x v="0"/>
    <x v="20"/>
    <x v="15"/>
    <n v="10011"/>
    <x v="3"/>
    <s v="OFF-AR-10003373"/>
    <s v="Office Supplies"/>
    <s v="Art"/>
    <x v="290"/>
    <n v="92.94"/>
    <n v="3"/>
    <x v="0"/>
    <n v="25.093800000000002"/>
    <x v="2"/>
    <x v="0"/>
    <x v="0"/>
  </r>
  <r>
    <x v="3491"/>
    <x v="583"/>
    <d v="2016-11-16T00:00:00"/>
    <s v="Standard Class"/>
    <s v="EB-13750"/>
    <s v="Edward Becker"/>
    <x v="1"/>
    <x v="0"/>
    <x v="20"/>
    <x v="15"/>
    <n v="10011"/>
    <x v="3"/>
    <s v="FUR-CH-10003774"/>
    <s v="Furniture"/>
    <s v="Chairs"/>
    <x v="1194"/>
    <n v="245.64599999999999"/>
    <n v="3"/>
    <x v="9"/>
    <n v="8.1882000000000001"/>
    <x v="2"/>
    <x v="0"/>
    <x v="0"/>
  </r>
  <r>
    <x v="3491"/>
    <x v="583"/>
    <d v="2016-11-16T00:00:00"/>
    <s v="Standard Class"/>
    <s v="EB-13750"/>
    <s v="Edward Becker"/>
    <x v="1"/>
    <x v="0"/>
    <x v="20"/>
    <x v="15"/>
    <n v="10011"/>
    <x v="3"/>
    <s v="OFF-BI-10001510"/>
    <s v="Office Supplies"/>
    <s v="Binders"/>
    <x v="709"/>
    <n v="55.008000000000003"/>
    <n v="3"/>
    <x v="2"/>
    <n v="17.190000000000001"/>
    <x v="2"/>
    <x v="0"/>
    <x v="0"/>
  </r>
  <r>
    <x v="3491"/>
    <x v="583"/>
    <d v="2016-11-16T00:00:00"/>
    <s v="Standard Class"/>
    <s v="EB-13750"/>
    <s v="Edward Becker"/>
    <x v="1"/>
    <x v="0"/>
    <x v="20"/>
    <x v="15"/>
    <n v="10011"/>
    <x v="3"/>
    <s v="OFF-BI-10004236"/>
    <s v="Office Supplies"/>
    <s v="Binders"/>
    <x v="900"/>
    <n v="35.231999999999999"/>
    <n v="3"/>
    <x v="2"/>
    <n v="11.4504"/>
    <x v="2"/>
    <x v="0"/>
    <x v="0"/>
  </r>
  <r>
    <x v="3492"/>
    <x v="45"/>
    <d v="2017-11-13T00:00:00"/>
    <s v="Standard Class"/>
    <s v="JE-15610"/>
    <s v="Jim Epp"/>
    <x v="1"/>
    <x v="0"/>
    <x v="70"/>
    <x v="1"/>
    <n v="92105"/>
    <x v="1"/>
    <s v="FUR-CH-10004675"/>
    <s v="Furniture"/>
    <s v="Chairs"/>
    <x v="635"/>
    <n v="523.39200000000005"/>
    <n v="3"/>
    <x v="2"/>
    <n v="52.339199999999998"/>
    <x v="3"/>
    <x v="0"/>
    <x v="3"/>
  </r>
  <r>
    <x v="3493"/>
    <x v="1073"/>
    <d v="2014-05-04T00:00:00"/>
    <s v="Second Class"/>
    <s v="CS-11860"/>
    <s v="Cari Schnelling"/>
    <x v="0"/>
    <x v="0"/>
    <x v="121"/>
    <x v="2"/>
    <n v="33801"/>
    <x v="0"/>
    <s v="TEC-CO-10004202"/>
    <s v="Technology"/>
    <s v="Copiers"/>
    <x v="844"/>
    <n v="479.98399999999998"/>
    <n v="2"/>
    <x v="2"/>
    <n v="89.997"/>
    <x v="28"/>
    <x v="5"/>
    <x v="2"/>
  </r>
  <r>
    <x v="3494"/>
    <x v="585"/>
    <d v="2017-09-27T00:00:00"/>
    <s v="Standard Class"/>
    <s v="PB-19105"/>
    <s v="Peter Bühler"/>
    <x v="0"/>
    <x v="0"/>
    <x v="214"/>
    <x v="32"/>
    <n v="30080"/>
    <x v="0"/>
    <s v="OFF-PA-10004255"/>
    <s v="Office Supplies"/>
    <s v="Paper"/>
    <x v="1315"/>
    <n v="12.96"/>
    <n v="2"/>
    <x v="0"/>
    <n v="6.2207999999999997"/>
    <x v="6"/>
    <x v="8"/>
    <x v="3"/>
  </r>
  <r>
    <x v="3494"/>
    <x v="585"/>
    <d v="2017-09-27T00:00:00"/>
    <s v="Standard Class"/>
    <s v="PB-19105"/>
    <s v="Peter Bühler"/>
    <x v="0"/>
    <x v="0"/>
    <x v="214"/>
    <x v="32"/>
    <n v="30080"/>
    <x v="0"/>
    <s v="OFF-AR-10003896"/>
    <s v="Office Supplies"/>
    <s v="Art"/>
    <x v="1801"/>
    <n v="17.940000000000001"/>
    <n v="3"/>
    <x v="0"/>
    <n v="6.4584000000000001"/>
    <x v="6"/>
    <x v="8"/>
    <x v="3"/>
  </r>
  <r>
    <x v="3495"/>
    <x v="94"/>
    <d v="2017-12-23T00:00:00"/>
    <s v="Standard Class"/>
    <s v="AT-10735"/>
    <s v="Annie Thurman"/>
    <x v="0"/>
    <x v="0"/>
    <x v="20"/>
    <x v="15"/>
    <n v="10009"/>
    <x v="3"/>
    <s v="OFF-ST-10002276"/>
    <s v="Office Supplies"/>
    <s v="Storage"/>
    <x v="226"/>
    <n v="166.72"/>
    <n v="2"/>
    <x v="0"/>
    <n v="41.68"/>
    <x v="11"/>
    <x v="4"/>
    <x v="3"/>
  </r>
  <r>
    <x v="3495"/>
    <x v="94"/>
    <d v="2017-12-23T00:00:00"/>
    <s v="Standard Class"/>
    <s v="AT-10735"/>
    <s v="Annie Thurman"/>
    <x v="0"/>
    <x v="0"/>
    <x v="20"/>
    <x v="15"/>
    <n v="10009"/>
    <x v="3"/>
    <s v="OFF-BI-10001617"/>
    <s v="Office Supplies"/>
    <s v="Binders"/>
    <x v="1324"/>
    <n v="24.815999999999999"/>
    <n v="3"/>
    <x v="2"/>
    <n v="8.3754000000000008"/>
    <x v="11"/>
    <x v="4"/>
    <x v="3"/>
  </r>
  <r>
    <x v="3495"/>
    <x v="94"/>
    <d v="2017-12-23T00:00:00"/>
    <s v="Standard Class"/>
    <s v="AT-10735"/>
    <s v="Annie Thurman"/>
    <x v="0"/>
    <x v="0"/>
    <x v="20"/>
    <x v="15"/>
    <n v="10009"/>
    <x v="3"/>
    <s v="FUR-FU-10000308"/>
    <s v="Furniture"/>
    <s v="Furnishings"/>
    <x v="1278"/>
    <n v="124.36"/>
    <n v="2"/>
    <x v="0"/>
    <n v="27.359200000000001"/>
    <x v="11"/>
    <x v="4"/>
    <x v="3"/>
  </r>
  <r>
    <x v="3496"/>
    <x v="930"/>
    <d v="2017-07-23T00:00:00"/>
    <s v="Standard Class"/>
    <s v="SV-20365"/>
    <s v="Seth Vernon"/>
    <x v="0"/>
    <x v="0"/>
    <x v="10"/>
    <x v="9"/>
    <n v="19134"/>
    <x v="3"/>
    <s v="TEC-CO-10001943"/>
    <s v="Technology"/>
    <s v="Copiers"/>
    <x v="1675"/>
    <n v="599.97"/>
    <n v="5"/>
    <x v="10"/>
    <n v="69.996499999999997"/>
    <x v="15"/>
    <x v="7"/>
    <x v="3"/>
  </r>
  <r>
    <x v="3496"/>
    <x v="930"/>
    <d v="2017-07-23T00:00:00"/>
    <s v="Standard Class"/>
    <s v="SV-20365"/>
    <s v="Seth Vernon"/>
    <x v="0"/>
    <x v="0"/>
    <x v="10"/>
    <x v="9"/>
    <n v="19134"/>
    <x v="3"/>
    <s v="FUR-CH-10002647"/>
    <s v="Furniture"/>
    <s v="Chairs"/>
    <x v="475"/>
    <n v="198.744"/>
    <n v="4"/>
    <x v="4"/>
    <n v="-14.196"/>
    <x v="15"/>
    <x v="7"/>
    <x v="3"/>
  </r>
  <r>
    <x v="3496"/>
    <x v="930"/>
    <d v="2017-07-23T00:00:00"/>
    <s v="Standard Class"/>
    <s v="SV-20365"/>
    <s v="Seth Vernon"/>
    <x v="0"/>
    <x v="0"/>
    <x v="10"/>
    <x v="9"/>
    <n v="19134"/>
    <x v="3"/>
    <s v="OFF-SU-10004768"/>
    <s v="Office Supplies"/>
    <s v="Supplies"/>
    <x v="1308"/>
    <n v="9.1839999999999993"/>
    <n v="2"/>
    <x v="2"/>
    <n v="1.1479999999999999"/>
    <x v="15"/>
    <x v="7"/>
    <x v="3"/>
  </r>
  <r>
    <x v="3497"/>
    <x v="54"/>
    <d v="2016-11-09T00:00:00"/>
    <s v="Standard Class"/>
    <s v="PJ-18835"/>
    <s v="Patrick Jones"/>
    <x v="1"/>
    <x v="0"/>
    <x v="61"/>
    <x v="5"/>
    <n v="75217"/>
    <x v="2"/>
    <s v="OFF-PA-10002160"/>
    <s v="Office Supplies"/>
    <s v="Paper"/>
    <x v="1199"/>
    <n v="9.2479999999999993"/>
    <n v="2"/>
    <x v="2"/>
    <n v="3.3523999999999998"/>
    <x v="21"/>
    <x v="0"/>
    <x v="0"/>
  </r>
  <r>
    <x v="3498"/>
    <x v="918"/>
    <d v="2014-04-12T00:00:00"/>
    <s v="Standard Class"/>
    <s v="NM-18445"/>
    <s v="Nathan Mautz"/>
    <x v="2"/>
    <x v="0"/>
    <x v="3"/>
    <x v="1"/>
    <n v="94521"/>
    <x v="1"/>
    <s v="FUR-TA-10003748"/>
    <s v="Furniture"/>
    <s v="Tables"/>
    <x v="210"/>
    <n v="99.591999999999999"/>
    <n v="1"/>
    <x v="2"/>
    <n v="2.4897999999999998"/>
    <x v="0"/>
    <x v="3"/>
    <x v="2"/>
  </r>
  <r>
    <x v="3498"/>
    <x v="918"/>
    <d v="2014-04-12T00:00:00"/>
    <s v="Standard Class"/>
    <s v="NM-18445"/>
    <s v="Nathan Mautz"/>
    <x v="2"/>
    <x v="0"/>
    <x v="3"/>
    <x v="1"/>
    <n v="94521"/>
    <x v="1"/>
    <s v="TEC-AC-10001908"/>
    <s v="Technology"/>
    <s v="Accessories"/>
    <x v="295"/>
    <n v="399.96"/>
    <n v="4"/>
    <x v="0"/>
    <n v="139.98599999999999"/>
    <x v="0"/>
    <x v="3"/>
    <x v="2"/>
  </r>
  <r>
    <x v="3499"/>
    <x v="1041"/>
    <d v="2016-08-16T00:00:00"/>
    <s v="First Class"/>
    <s v="TR-21325"/>
    <s v="Toby Ritter"/>
    <x v="0"/>
    <x v="0"/>
    <x v="316"/>
    <x v="18"/>
    <n v="37211"/>
    <x v="0"/>
    <s v="OFF-PA-10000552"/>
    <s v="Office Supplies"/>
    <s v="Paper"/>
    <x v="1541"/>
    <n v="15.552"/>
    <n v="3"/>
    <x v="2"/>
    <n v="5.4432"/>
    <x v="19"/>
    <x v="6"/>
    <x v="0"/>
  </r>
  <r>
    <x v="3500"/>
    <x v="794"/>
    <d v="2014-09-30T00:00:00"/>
    <s v="Standard Class"/>
    <s v="BF-11005"/>
    <s v="Barry Franz"/>
    <x v="2"/>
    <x v="0"/>
    <x v="34"/>
    <x v="22"/>
    <n v="80013"/>
    <x v="1"/>
    <s v="OFF-AR-10003179"/>
    <s v="Office Supplies"/>
    <s v="Art"/>
    <x v="1574"/>
    <n v="14.576000000000001"/>
    <n v="2"/>
    <x v="2"/>
    <n v="2.3685999999999998"/>
    <x v="10"/>
    <x v="8"/>
    <x v="2"/>
  </r>
  <r>
    <x v="3501"/>
    <x v="25"/>
    <d v="2016-12-11T00:00:00"/>
    <s v="Same Day"/>
    <s v="WB-21850"/>
    <s v="William Brown"/>
    <x v="0"/>
    <x v="0"/>
    <x v="125"/>
    <x v="1"/>
    <n v="92804"/>
    <x v="1"/>
    <s v="OFF-BI-10004593"/>
    <s v="Office Supplies"/>
    <s v="Binders"/>
    <x v="270"/>
    <n v="209.6"/>
    <n v="5"/>
    <x v="2"/>
    <n v="68.12"/>
    <x v="2"/>
    <x v="4"/>
    <x v="0"/>
  </r>
  <r>
    <x v="3501"/>
    <x v="25"/>
    <d v="2016-12-11T00:00:00"/>
    <s v="Same Day"/>
    <s v="WB-21850"/>
    <s v="William Brown"/>
    <x v="0"/>
    <x v="0"/>
    <x v="125"/>
    <x v="1"/>
    <n v="92804"/>
    <x v="1"/>
    <s v="OFF-AR-10000914"/>
    <s v="Office Supplies"/>
    <s v="Art"/>
    <x v="1748"/>
    <n v="23.32"/>
    <n v="2"/>
    <x v="0"/>
    <n v="6.0632000000000001"/>
    <x v="2"/>
    <x v="4"/>
    <x v="0"/>
  </r>
  <r>
    <x v="3501"/>
    <x v="25"/>
    <d v="2016-12-11T00:00:00"/>
    <s v="Same Day"/>
    <s v="WB-21850"/>
    <s v="William Brown"/>
    <x v="0"/>
    <x v="0"/>
    <x v="125"/>
    <x v="1"/>
    <n v="92804"/>
    <x v="1"/>
    <s v="OFF-PA-10000241"/>
    <s v="Office Supplies"/>
    <s v="Paper"/>
    <x v="1160"/>
    <n v="30.98"/>
    <n v="1"/>
    <x v="0"/>
    <n v="13.941000000000001"/>
    <x v="2"/>
    <x v="4"/>
    <x v="0"/>
  </r>
  <r>
    <x v="3501"/>
    <x v="25"/>
    <d v="2016-12-11T00:00:00"/>
    <s v="Same Day"/>
    <s v="WB-21850"/>
    <s v="William Brown"/>
    <x v="0"/>
    <x v="0"/>
    <x v="125"/>
    <x v="1"/>
    <n v="92804"/>
    <x v="1"/>
    <s v="TEC-AC-10000057"/>
    <s v="Technology"/>
    <s v="Accessories"/>
    <x v="632"/>
    <n v="119.96"/>
    <n v="4"/>
    <x v="0"/>
    <n v="25.191600000000001"/>
    <x v="2"/>
    <x v="4"/>
    <x v="0"/>
  </r>
  <r>
    <x v="3501"/>
    <x v="25"/>
    <d v="2016-12-11T00:00:00"/>
    <s v="Same Day"/>
    <s v="WB-21850"/>
    <s v="William Brown"/>
    <x v="0"/>
    <x v="0"/>
    <x v="125"/>
    <x v="1"/>
    <n v="92804"/>
    <x v="1"/>
    <s v="FUR-CH-10003774"/>
    <s v="Furniture"/>
    <s v="Chairs"/>
    <x v="1194"/>
    <n v="363.92"/>
    <n v="5"/>
    <x v="2"/>
    <n v="-31.843"/>
    <x v="2"/>
    <x v="4"/>
    <x v="0"/>
  </r>
  <r>
    <x v="3501"/>
    <x v="25"/>
    <d v="2016-12-11T00:00:00"/>
    <s v="Same Day"/>
    <s v="WB-21850"/>
    <s v="William Brown"/>
    <x v="0"/>
    <x v="0"/>
    <x v="125"/>
    <x v="1"/>
    <n v="92804"/>
    <x v="1"/>
    <s v="OFF-BI-10002824"/>
    <s v="Office Supplies"/>
    <s v="Binders"/>
    <x v="528"/>
    <n v="35.808"/>
    <n v="3"/>
    <x v="2"/>
    <n v="11.19"/>
    <x v="2"/>
    <x v="4"/>
    <x v="0"/>
  </r>
  <r>
    <x v="3501"/>
    <x v="25"/>
    <d v="2016-12-11T00:00:00"/>
    <s v="Same Day"/>
    <s v="WB-21850"/>
    <s v="William Brown"/>
    <x v="0"/>
    <x v="0"/>
    <x v="125"/>
    <x v="1"/>
    <n v="92804"/>
    <x v="1"/>
    <s v="OFF-BI-10004001"/>
    <s v="Office Supplies"/>
    <s v="Binders"/>
    <x v="818"/>
    <n v="122.688"/>
    <n v="9"/>
    <x v="2"/>
    <n v="39.873600000000003"/>
    <x v="2"/>
    <x v="4"/>
    <x v="0"/>
  </r>
  <r>
    <x v="3501"/>
    <x v="25"/>
    <d v="2016-12-11T00:00:00"/>
    <s v="Same Day"/>
    <s v="WB-21850"/>
    <s v="William Brown"/>
    <x v="0"/>
    <x v="0"/>
    <x v="125"/>
    <x v="1"/>
    <n v="92804"/>
    <x v="1"/>
    <s v="FUR-TA-10004619"/>
    <s v="Furniture"/>
    <s v="Tables"/>
    <x v="891"/>
    <n v="892.13599999999997"/>
    <n v="7"/>
    <x v="2"/>
    <n v="111.517"/>
    <x v="2"/>
    <x v="4"/>
    <x v="0"/>
  </r>
  <r>
    <x v="3501"/>
    <x v="25"/>
    <d v="2016-12-11T00:00:00"/>
    <s v="Same Day"/>
    <s v="WB-21850"/>
    <s v="William Brown"/>
    <x v="0"/>
    <x v="0"/>
    <x v="125"/>
    <x v="1"/>
    <n v="92804"/>
    <x v="1"/>
    <s v="OFF-ST-10000636"/>
    <s v="Office Supplies"/>
    <s v="Storage"/>
    <x v="1753"/>
    <n v="50.22"/>
    <n v="3"/>
    <x v="0"/>
    <n v="2.0087999999999999"/>
    <x v="2"/>
    <x v="4"/>
    <x v="0"/>
  </r>
  <r>
    <x v="3501"/>
    <x v="25"/>
    <d v="2016-12-11T00:00:00"/>
    <s v="Same Day"/>
    <s v="WB-21850"/>
    <s v="William Brown"/>
    <x v="0"/>
    <x v="0"/>
    <x v="125"/>
    <x v="1"/>
    <n v="92804"/>
    <x v="1"/>
    <s v="OFF-AP-10001469"/>
    <s v="Office Supplies"/>
    <s v="Appliances"/>
    <x v="586"/>
    <n v="83.42"/>
    <n v="2"/>
    <x v="0"/>
    <n v="24.191800000000001"/>
    <x v="2"/>
    <x v="4"/>
    <x v="0"/>
  </r>
  <r>
    <x v="3501"/>
    <x v="25"/>
    <d v="2016-12-11T00:00:00"/>
    <s v="Same Day"/>
    <s v="WB-21850"/>
    <s v="William Brown"/>
    <x v="0"/>
    <x v="0"/>
    <x v="125"/>
    <x v="1"/>
    <n v="92804"/>
    <x v="1"/>
    <s v="OFF-BI-10002897"/>
    <s v="Office Supplies"/>
    <s v="Binders"/>
    <x v="1802"/>
    <n v="5.8719999999999999"/>
    <n v="2"/>
    <x v="2"/>
    <n v="2.1286"/>
    <x v="2"/>
    <x v="4"/>
    <x v="0"/>
  </r>
  <r>
    <x v="3502"/>
    <x v="302"/>
    <d v="2015-02-05T00:00:00"/>
    <s v="Second Class"/>
    <s v="KH-16630"/>
    <s v="Ken Heidel"/>
    <x v="1"/>
    <x v="0"/>
    <x v="213"/>
    <x v="7"/>
    <n v="84062"/>
    <x v="1"/>
    <s v="OFF-BI-10002432"/>
    <s v="Office Supplies"/>
    <s v="Binders"/>
    <x v="875"/>
    <n v="12.144"/>
    <n v="3"/>
    <x v="2"/>
    <n v="4.0986000000000002"/>
    <x v="21"/>
    <x v="11"/>
    <x v="1"/>
  </r>
  <r>
    <x v="3503"/>
    <x v="723"/>
    <d v="2016-12-31T00:00:00"/>
    <s v="Second Class"/>
    <s v="KL-16645"/>
    <s v="Ken Lonsdale"/>
    <x v="0"/>
    <x v="0"/>
    <x v="24"/>
    <x v="21"/>
    <n v="97477"/>
    <x v="1"/>
    <s v="OFF-EN-10002592"/>
    <s v="Office Supplies"/>
    <s v="Envelopes"/>
    <x v="1711"/>
    <n v="27.792000000000002"/>
    <n v="3"/>
    <x v="2"/>
    <n v="10.422000000000001"/>
    <x v="25"/>
    <x v="4"/>
    <x v="0"/>
  </r>
  <r>
    <x v="3504"/>
    <x v="515"/>
    <d v="2017-09-05T00:00:00"/>
    <s v="Standard Class"/>
    <s v="MG-17890"/>
    <s v="Michael Granlund"/>
    <x v="2"/>
    <x v="0"/>
    <x v="127"/>
    <x v="21"/>
    <n v="97301"/>
    <x v="1"/>
    <s v="OFF-SU-10002522"/>
    <s v="Office Supplies"/>
    <s v="Supplies"/>
    <x v="1553"/>
    <n v="6.2080000000000002"/>
    <n v="2"/>
    <x v="2"/>
    <n v="0.69840000000000002"/>
    <x v="23"/>
    <x v="6"/>
    <x v="3"/>
  </r>
  <r>
    <x v="3505"/>
    <x v="1144"/>
    <d v="2017-02-09T00:00:00"/>
    <s v="Standard Class"/>
    <s v="JF-15355"/>
    <s v="Jay Fein"/>
    <x v="0"/>
    <x v="0"/>
    <x v="30"/>
    <x v="15"/>
    <n v="14609"/>
    <x v="3"/>
    <s v="OFF-AP-10003971"/>
    <s v="Office Supplies"/>
    <s v="Appliances"/>
    <x v="923"/>
    <n v="32.67"/>
    <n v="3"/>
    <x v="0"/>
    <n v="8.4941999999999993"/>
    <x v="18"/>
    <x v="11"/>
    <x v="3"/>
  </r>
  <r>
    <x v="3506"/>
    <x v="776"/>
    <d v="2014-12-08T00:00:00"/>
    <s v="First Class"/>
    <s v="RS-19765"/>
    <s v="Roland Schwarz"/>
    <x v="1"/>
    <x v="0"/>
    <x v="1"/>
    <x v="1"/>
    <n v="90008"/>
    <x v="1"/>
    <s v="OFF-ST-10001496"/>
    <s v="Office Supplies"/>
    <s v="Storage"/>
    <x v="733"/>
    <n v="1261.33"/>
    <n v="7"/>
    <x v="0"/>
    <n v="327.94580000000002"/>
    <x v="24"/>
    <x v="4"/>
    <x v="2"/>
  </r>
  <r>
    <x v="3507"/>
    <x v="198"/>
    <d v="2016-06-03T00:00:00"/>
    <s v="Standard Class"/>
    <s v="NL-18310"/>
    <s v="Nancy Lomonaco"/>
    <x v="2"/>
    <x v="0"/>
    <x v="1"/>
    <x v="1"/>
    <n v="90049"/>
    <x v="1"/>
    <s v="OFF-PA-10004782"/>
    <s v="Office Supplies"/>
    <s v="Paper"/>
    <x v="1422"/>
    <n v="38.880000000000003"/>
    <n v="6"/>
    <x v="0"/>
    <n v="18.662400000000002"/>
    <x v="17"/>
    <x v="5"/>
    <x v="0"/>
  </r>
  <r>
    <x v="3508"/>
    <x v="206"/>
    <d v="2016-05-26T00:00:00"/>
    <s v="Standard Class"/>
    <s v="AS-10285"/>
    <s v="Alejandro Savely"/>
    <x v="1"/>
    <x v="0"/>
    <x v="61"/>
    <x v="5"/>
    <n v="75081"/>
    <x v="2"/>
    <s v="OFF-BI-10000343"/>
    <s v="Office Supplies"/>
    <s v="Binders"/>
    <x v="186"/>
    <n v="1.964"/>
    <n v="2"/>
    <x v="3"/>
    <n v="-3.2406000000000001"/>
    <x v="30"/>
    <x v="5"/>
    <x v="0"/>
  </r>
  <r>
    <x v="3508"/>
    <x v="206"/>
    <d v="2016-05-26T00:00:00"/>
    <s v="Standard Class"/>
    <s v="AS-10285"/>
    <s v="Alejandro Savely"/>
    <x v="1"/>
    <x v="0"/>
    <x v="61"/>
    <x v="5"/>
    <n v="75081"/>
    <x v="2"/>
    <s v="OFF-PA-10003591"/>
    <s v="Office Supplies"/>
    <s v="Paper"/>
    <x v="693"/>
    <n v="82.656000000000006"/>
    <n v="9"/>
    <x v="2"/>
    <n v="30.995999999999999"/>
    <x v="30"/>
    <x v="5"/>
    <x v="0"/>
  </r>
  <r>
    <x v="3509"/>
    <x v="128"/>
    <d v="2014-08-14T00:00:00"/>
    <s v="Standard Class"/>
    <s v="GM-14500"/>
    <s v="Gene McClure"/>
    <x v="0"/>
    <x v="0"/>
    <x v="201"/>
    <x v="1"/>
    <n v="93727"/>
    <x v="1"/>
    <s v="OFF-PA-10001667"/>
    <s v="Office Supplies"/>
    <s v="Paper"/>
    <x v="458"/>
    <n v="5.98"/>
    <n v="1"/>
    <x v="0"/>
    <n v="2.6909999999999998"/>
    <x v="3"/>
    <x v="6"/>
    <x v="2"/>
  </r>
  <r>
    <x v="3510"/>
    <x v="64"/>
    <d v="2016-09-10T00:00:00"/>
    <s v="Second Class"/>
    <s v="SU-20665"/>
    <s v="Stephanie Ulpright"/>
    <x v="2"/>
    <x v="0"/>
    <x v="22"/>
    <x v="10"/>
    <n v="60653"/>
    <x v="2"/>
    <s v="OFF-PA-10004971"/>
    <s v="Office Supplies"/>
    <s v="Paper"/>
    <x v="609"/>
    <n v="9.2479999999999993"/>
    <n v="2"/>
    <x v="2"/>
    <n v="3.3523999999999998"/>
    <x v="5"/>
    <x v="8"/>
    <x v="0"/>
  </r>
  <r>
    <x v="3511"/>
    <x v="310"/>
    <d v="2016-07-28T00:00:00"/>
    <s v="Standard Class"/>
    <s v="CK-12205"/>
    <s v="Chloris Kastensmidt"/>
    <x v="0"/>
    <x v="0"/>
    <x v="392"/>
    <x v="5"/>
    <n v="78501"/>
    <x v="2"/>
    <s v="OFF-AR-10001216"/>
    <s v="Office Supplies"/>
    <s v="Art"/>
    <x v="1464"/>
    <n v="4.4480000000000004"/>
    <n v="2"/>
    <x v="2"/>
    <n v="0.33360000000000001"/>
    <x v="27"/>
    <x v="7"/>
    <x v="0"/>
  </r>
  <r>
    <x v="3511"/>
    <x v="310"/>
    <d v="2016-07-28T00:00:00"/>
    <s v="Standard Class"/>
    <s v="CK-12205"/>
    <s v="Chloris Kastensmidt"/>
    <x v="0"/>
    <x v="0"/>
    <x v="392"/>
    <x v="5"/>
    <n v="78501"/>
    <x v="2"/>
    <s v="OFF-PA-10004355"/>
    <s v="Office Supplies"/>
    <s v="Paper"/>
    <x v="1103"/>
    <n v="5.1840000000000002"/>
    <n v="1"/>
    <x v="2"/>
    <n v="1.8144"/>
    <x v="27"/>
    <x v="7"/>
    <x v="0"/>
  </r>
  <r>
    <x v="3511"/>
    <x v="310"/>
    <d v="2016-07-28T00:00:00"/>
    <s v="Standard Class"/>
    <s v="CK-12205"/>
    <s v="Chloris Kastensmidt"/>
    <x v="0"/>
    <x v="0"/>
    <x v="392"/>
    <x v="5"/>
    <n v="78501"/>
    <x v="2"/>
    <s v="OFF-AR-10001953"/>
    <s v="Office Supplies"/>
    <s v="Art"/>
    <x v="400"/>
    <n v="175.92"/>
    <n v="5"/>
    <x v="2"/>
    <n v="15.393000000000001"/>
    <x v="27"/>
    <x v="7"/>
    <x v="0"/>
  </r>
  <r>
    <x v="3511"/>
    <x v="310"/>
    <d v="2016-07-28T00:00:00"/>
    <s v="Standard Class"/>
    <s v="CK-12205"/>
    <s v="Chloris Kastensmidt"/>
    <x v="0"/>
    <x v="0"/>
    <x v="392"/>
    <x v="5"/>
    <n v="78501"/>
    <x v="2"/>
    <s v="OFF-BI-10004364"/>
    <s v="Office Supplies"/>
    <s v="Binders"/>
    <x v="305"/>
    <n v="4.7519999999999998"/>
    <n v="4"/>
    <x v="3"/>
    <n v="-8.3160000000000007"/>
    <x v="27"/>
    <x v="7"/>
    <x v="0"/>
  </r>
  <r>
    <x v="3511"/>
    <x v="310"/>
    <d v="2016-07-28T00:00:00"/>
    <s v="Standard Class"/>
    <s v="CK-12205"/>
    <s v="Chloris Kastensmidt"/>
    <x v="0"/>
    <x v="0"/>
    <x v="392"/>
    <x v="5"/>
    <n v="78501"/>
    <x v="2"/>
    <s v="OFF-SU-10001165"/>
    <s v="Office Supplies"/>
    <s v="Supplies"/>
    <x v="1048"/>
    <n v="13.343999999999999"/>
    <n v="2"/>
    <x v="2"/>
    <n v="1.0007999999999999"/>
    <x v="27"/>
    <x v="7"/>
    <x v="0"/>
  </r>
  <r>
    <x v="3512"/>
    <x v="536"/>
    <d v="2016-05-17T00:00:00"/>
    <s v="Standard Class"/>
    <s v="JM-15580"/>
    <s v="Jill Matthias"/>
    <x v="0"/>
    <x v="0"/>
    <x v="4"/>
    <x v="4"/>
    <n v="98105"/>
    <x v="1"/>
    <s v="OFF-EN-10001141"/>
    <s v="Office Supplies"/>
    <s v="Envelopes"/>
    <x v="598"/>
    <n v="54.9"/>
    <n v="5"/>
    <x v="0"/>
    <n v="26.901"/>
    <x v="1"/>
    <x v="5"/>
    <x v="0"/>
  </r>
  <r>
    <x v="3513"/>
    <x v="476"/>
    <d v="2016-09-06T00:00:00"/>
    <s v="Standard Class"/>
    <s v="JE-15715"/>
    <s v="Joe Elijah"/>
    <x v="0"/>
    <x v="0"/>
    <x v="35"/>
    <x v="3"/>
    <n v="28205"/>
    <x v="0"/>
    <s v="OFF-BI-10000014"/>
    <s v="Office Supplies"/>
    <s v="Binders"/>
    <x v="634"/>
    <n v="22.911000000000001"/>
    <n v="7"/>
    <x v="6"/>
    <n v="-17.565100000000001"/>
    <x v="28"/>
    <x v="8"/>
    <x v="0"/>
  </r>
  <r>
    <x v="3513"/>
    <x v="476"/>
    <d v="2016-09-06T00:00:00"/>
    <s v="Standard Class"/>
    <s v="JE-15715"/>
    <s v="Joe Elijah"/>
    <x v="0"/>
    <x v="0"/>
    <x v="35"/>
    <x v="3"/>
    <n v="28205"/>
    <x v="0"/>
    <s v="OFF-AP-10000159"/>
    <s v="Office Supplies"/>
    <s v="Appliances"/>
    <x v="1416"/>
    <n v="309.45600000000002"/>
    <n v="9"/>
    <x v="2"/>
    <n v="34.813800000000001"/>
    <x v="28"/>
    <x v="8"/>
    <x v="0"/>
  </r>
  <r>
    <x v="3513"/>
    <x v="476"/>
    <d v="2016-09-06T00:00:00"/>
    <s v="Standard Class"/>
    <s v="JE-15715"/>
    <s v="Joe Elijah"/>
    <x v="0"/>
    <x v="0"/>
    <x v="35"/>
    <x v="3"/>
    <n v="28205"/>
    <x v="0"/>
    <s v="OFF-AR-10003560"/>
    <s v="Office Supplies"/>
    <s v="Art"/>
    <x v="487"/>
    <n v="19.456"/>
    <n v="4"/>
    <x v="2"/>
    <n v="3.4047999999999998"/>
    <x v="28"/>
    <x v="8"/>
    <x v="0"/>
  </r>
  <r>
    <x v="3513"/>
    <x v="476"/>
    <d v="2016-09-06T00:00:00"/>
    <s v="Standard Class"/>
    <s v="JE-15715"/>
    <s v="Joe Elijah"/>
    <x v="0"/>
    <x v="0"/>
    <x v="35"/>
    <x v="3"/>
    <n v="28205"/>
    <x v="0"/>
    <s v="FUR-TA-10001768"/>
    <s v="Furniture"/>
    <s v="Tables"/>
    <x v="114"/>
    <n v="472.51799999999997"/>
    <n v="3"/>
    <x v="10"/>
    <n v="-149.63069999999999"/>
    <x v="28"/>
    <x v="8"/>
    <x v="0"/>
  </r>
  <r>
    <x v="3513"/>
    <x v="476"/>
    <d v="2016-09-06T00:00:00"/>
    <s v="Standard Class"/>
    <s v="JE-15715"/>
    <s v="Joe Elijah"/>
    <x v="0"/>
    <x v="0"/>
    <x v="35"/>
    <x v="3"/>
    <n v="28205"/>
    <x v="0"/>
    <s v="TEC-AC-10002049"/>
    <s v="Technology"/>
    <s v="Accessories"/>
    <x v="1062"/>
    <n v="1012.68"/>
    <n v="3"/>
    <x v="2"/>
    <n v="303.80399999999997"/>
    <x v="28"/>
    <x v="8"/>
    <x v="0"/>
  </r>
  <r>
    <x v="3513"/>
    <x v="476"/>
    <d v="2016-09-06T00:00:00"/>
    <s v="Standard Class"/>
    <s v="JE-15715"/>
    <s v="Joe Elijah"/>
    <x v="0"/>
    <x v="0"/>
    <x v="35"/>
    <x v="3"/>
    <n v="28205"/>
    <x v="0"/>
    <s v="OFF-BI-10003166"/>
    <s v="Office Supplies"/>
    <s v="Binders"/>
    <x v="1414"/>
    <n v="17.22"/>
    <n v="5"/>
    <x v="6"/>
    <n v="-12.628"/>
    <x v="28"/>
    <x v="8"/>
    <x v="0"/>
  </r>
  <r>
    <x v="3514"/>
    <x v="246"/>
    <d v="2017-07-25T00:00:00"/>
    <s v="Second Class"/>
    <s v="AR-10825"/>
    <s v="Anthony Rawles"/>
    <x v="1"/>
    <x v="0"/>
    <x v="3"/>
    <x v="1"/>
    <n v="94521"/>
    <x v="1"/>
    <s v="OFF-AR-10003469"/>
    <s v="Office Supplies"/>
    <s v="Art"/>
    <x v="1258"/>
    <n v="3.52"/>
    <n v="2"/>
    <x v="0"/>
    <n v="1.6896"/>
    <x v="30"/>
    <x v="7"/>
    <x v="3"/>
  </r>
  <r>
    <x v="3514"/>
    <x v="246"/>
    <d v="2017-07-25T00:00:00"/>
    <s v="Second Class"/>
    <s v="AR-10825"/>
    <s v="Anthony Rawles"/>
    <x v="1"/>
    <x v="0"/>
    <x v="3"/>
    <x v="1"/>
    <n v="94521"/>
    <x v="1"/>
    <s v="TEC-PH-10002549"/>
    <s v="Technology"/>
    <s v="Phones"/>
    <x v="937"/>
    <n v="1626.192"/>
    <n v="9"/>
    <x v="2"/>
    <n v="121.9644"/>
    <x v="30"/>
    <x v="7"/>
    <x v="3"/>
  </r>
  <r>
    <x v="3515"/>
    <x v="145"/>
    <d v="2017-09-28T00:00:00"/>
    <s v="First Class"/>
    <s v="AH-10075"/>
    <s v="Adam Hart"/>
    <x v="1"/>
    <x v="0"/>
    <x v="142"/>
    <x v="9"/>
    <n v="19013"/>
    <x v="3"/>
    <s v="OFF-BI-10003476"/>
    <s v="Office Supplies"/>
    <s v="Binders"/>
    <x v="1535"/>
    <n v="8.5950000000000006"/>
    <n v="5"/>
    <x v="6"/>
    <n v="-6.3029999999999999"/>
    <x v="10"/>
    <x v="8"/>
    <x v="3"/>
  </r>
  <r>
    <x v="3515"/>
    <x v="145"/>
    <d v="2017-09-28T00:00:00"/>
    <s v="First Class"/>
    <s v="AH-10075"/>
    <s v="Adam Hart"/>
    <x v="1"/>
    <x v="0"/>
    <x v="142"/>
    <x v="9"/>
    <n v="19013"/>
    <x v="3"/>
    <s v="OFF-SU-10000157"/>
    <s v="Office Supplies"/>
    <s v="Supplies"/>
    <x v="1408"/>
    <n v="190.89599999999999"/>
    <n v="2"/>
    <x v="2"/>
    <n v="-42.951599999999999"/>
    <x v="10"/>
    <x v="8"/>
    <x v="3"/>
  </r>
  <r>
    <x v="3516"/>
    <x v="646"/>
    <d v="2017-08-06T00:00:00"/>
    <s v="Second Class"/>
    <s v="GA-14515"/>
    <s v="George Ashbrook"/>
    <x v="0"/>
    <x v="0"/>
    <x v="1"/>
    <x v="1"/>
    <n v="90004"/>
    <x v="1"/>
    <s v="OFF-ST-10003123"/>
    <s v="Office Supplies"/>
    <s v="Storage"/>
    <x v="1277"/>
    <n v="99.87"/>
    <n v="3"/>
    <x v="0"/>
    <n v="23.968800000000002"/>
    <x v="21"/>
    <x v="6"/>
    <x v="3"/>
  </r>
  <r>
    <x v="3517"/>
    <x v="969"/>
    <d v="2015-10-27T00:00:00"/>
    <s v="Second Class"/>
    <s v="JF-15415"/>
    <s v="Jennifer Ferguson"/>
    <x v="0"/>
    <x v="0"/>
    <x v="306"/>
    <x v="33"/>
    <n v="89431"/>
    <x v="1"/>
    <s v="OFF-AR-10001955"/>
    <s v="Office Supplies"/>
    <s v="Art"/>
    <x v="1030"/>
    <n v="79.36"/>
    <n v="4"/>
    <x v="0"/>
    <n v="23.808"/>
    <x v="10"/>
    <x v="2"/>
    <x v="1"/>
  </r>
  <r>
    <x v="3518"/>
    <x v="140"/>
    <d v="2017-06-19T00:00:00"/>
    <s v="Second Class"/>
    <s v="KH-16690"/>
    <s v="Kristen Hastings"/>
    <x v="1"/>
    <x v="0"/>
    <x v="1"/>
    <x v="1"/>
    <n v="90032"/>
    <x v="1"/>
    <s v="TEC-PH-10001809"/>
    <s v="Technology"/>
    <s v="Phones"/>
    <x v="1173"/>
    <n v="119.96"/>
    <n v="1"/>
    <x v="2"/>
    <n v="7.4974999999999996"/>
    <x v="4"/>
    <x v="1"/>
    <x v="3"/>
  </r>
  <r>
    <x v="3519"/>
    <x v="1145"/>
    <d v="2015-01-13T00:00:00"/>
    <s v="Standard Class"/>
    <s v="CC-12685"/>
    <s v="Craig Carroll"/>
    <x v="0"/>
    <x v="0"/>
    <x v="0"/>
    <x v="0"/>
    <n v="42420"/>
    <x v="0"/>
    <s v="OFF-PA-10000474"/>
    <s v="Office Supplies"/>
    <s v="Paper"/>
    <x v="33"/>
    <n v="106.32"/>
    <n v="3"/>
    <x v="0"/>
    <n v="49.970399999999998"/>
    <x v="3"/>
    <x v="9"/>
    <x v="1"/>
  </r>
  <r>
    <x v="3519"/>
    <x v="1145"/>
    <d v="2015-01-13T00:00:00"/>
    <s v="Standard Class"/>
    <s v="CC-12685"/>
    <s v="Craig Carroll"/>
    <x v="0"/>
    <x v="0"/>
    <x v="0"/>
    <x v="0"/>
    <n v="42420"/>
    <x v="0"/>
    <s v="OFF-AP-10001205"/>
    <s v="Office Supplies"/>
    <s v="Appliances"/>
    <x v="1294"/>
    <n v="163.44"/>
    <n v="3"/>
    <x v="0"/>
    <n v="45.763199999999998"/>
    <x v="3"/>
    <x v="9"/>
    <x v="1"/>
  </r>
  <r>
    <x v="3519"/>
    <x v="1145"/>
    <d v="2015-01-13T00:00:00"/>
    <s v="Standard Class"/>
    <s v="CC-12685"/>
    <s v="Craig Carroll"/>
    <x v="0"/>
    <x v="0"/>
    <x v="0"/>
    <x v="0"/>
    <n v="42420"/>
    <x v="0"/>
    <s v="OFF-AR-10004691"/>
    <s v="Office Supplies"/>
    <s v="Art"/>
    <x v="1380"/>
    <n v="42.76"/>
    <n v="2"/>
    <x v="0"/>
    <n v="11.117599999999999"/>
    <x v="3"/>
    <x v="9"/>
    <x v="1"/>
  </r>
  <r>
    <x v="3519"/>
    <x v="1145"/>
    <d v="2015-01-13T00:00:00"/>
    <s v="Standard Class"/>
    <s v="CC-12685"/>
    <s v="Craig Carroll"/>
    <x v="0"/>
    <x v="0"/>
    <x v="0"/>
    <x v="0"/>
    <n v="42420"/>
    <x v="0"/>
    <s v="OFF-PA-10004996"/>
    <s v="Office Supplies"/>
    <s v="Paper"/>
    <x v="1528"/>
    <n v="51.55"/>
    <n v="5"/>
    <x v="0"/>
    <n v="24.2285"/>
    <x v="3"/>
    <x v="9"/>
    <x v="1"/>
  </r>
  <r>
    <x v="3520"/>
    <x v="97"/>
    <d v="2015-02-13T00:00:00"/>
    <s v="Second Class"/>
    <s v="JF-15565"/>
    <s v="Jill Fjeld"/>
    <x v="0"/>
    <x v="0"/>
    <x v="27"/>
    <x v="10"/>
    <n v="62521"/>
    <x v="2"/>
    <s v="TEC-AC-10001908"/>
    <s v="Technology"/>
    <s v="Accessories"/>
    <x v="295"/>
    <n v="479.952"/>
    <n v="6"/>
    <x v="2"/>
    <n v="89.991"/>
    <x v="3"/>
    <x v="11"/>
    <x v="1"/>
  </r>
  <r>
    <x v="3521"/>
    <x v="1146"/>
    <d v="2016-08-20T00:00:00"/>
    <s v="First Class"/>
    <s v="RP-19390"/>
    <s v="Resi Pölking"/>
    <x v="0"/>
    <x v="0"/>
    <x v="20"/>
    <x v="15"/>
    <n v="10009"/>
    <x v="3"/>
    <s v="OFF-BI-10000666"/>
    <s v="Office Supplies"/>
    <s v="Binders"/>
    <x v="989"/>
    <n v="146.68799999999999"/>
    <n v="6"/>
    <x v="2"/>
    <n v="55.008000000000003"/>
    <x v="12"/>
    <x v="6"/>
    <x v="0"/>
  </r>
  <r>
    <x v="3521"/>
    <x v="1146"/>
    <d v="2016-08-20T00:00:00"/>
    <s v="First Class"/>
    <s v="RP-19390"/>
    <s v="Resi Pölking"/>
    <x v="0"/>
    <x v="0"/>
    <x v="20"/>
    <x v="15"/>
    <n v="10009"/>
    <x v="3"/>
    <s v="OFF-BI-10004318"/>
    <s v="Office Supplies"/>
    <s v="Binders"/>
    <x v="1583"/>
    <n v="276.78399999999999"/>
    <n v="2"/>
    <x v="2"/>
    <n v="89.954800000000006"/>
    <x v="12"/>
    <x v="6"/>
    <x v="0"/>
  </r>
  <r>
    <x v="3521"/>
    <x v="1146"/>
    <d v="2016-08-20T00:00:00"/>
    <s v="First Class"/>
    <s v="RP-19390"/>
    <s v="Resi Pölking"/>
    <x v="0"/>
    <x v="0"/>
    <x v="20"/>
    <x v="15"/>
    <n v="10009"/>
    <x v="3"/>
    <s v="OFF-BI-10003429"/>
    <s v="Office Supplies"/>
    <s v="Binders"/>
    <x v="852"/>
    <n v="25.32"/>
    <n v="5"/>
    <x v="2"/>
    <n v="9.1784999999999997"/>
    <x v="12"/>
    <x v="6"/>
    <x v="0"/>
  </r>
  <r>
    <x v="3522"/>
    <x v="44"/>
    <d v="2017-11-10T00:00:00"/>
    <s v="Standard Class"/>
    <s v="CD-11980"/>
    <s v="Carol Darley"/>
    <x v="0"/>
    <x v="0"/>
    <x v="20"/>
    <x v="15"/>
    <n v="10011"/>
    <x v="3"/>
    <s v="OFF-PA-10003302"/>
    <s v="Office Supplies"/>
    <s v="Paper"/>
    <x v="1721"/>
    <n v="318.95999999999998"/>
    <n v="9"/>
    <x v="0"/>
    <n v="149.91120000000001"/>
    <x v="24"/>
    <x v="0"/>
    <x v="3"/>
  </r>
  <r>
    <x v="3523"/>
    <x v="207"/>
    <d v="2015-12-30T00:00:00"/>
    <s v="Second Class"/>
    <s v="DF-13135"/>
    <s v="David Flashing"/>
    <x v="0"/>
    <x v="0"/>
    <x v="20"/>
    <x v="15"/>
    <n v="10009"/>
    <x v="3"/>
    <s v="OFF-PA-10003302"/>
    <s v="Office Supplies"/>
    <s v="Paper"/>
    <x v="1721"/>
    <n v="212.64"/>
    <n v="6"/>
    <x v="0"/>
    <n v="99.940799999999996"/>
    <x v="20"/>
    <x v="4"/>
    <x v="1"/>
  </r>
  <r>
    <x v="3524"/>
    <x v="533"/>
    <d v="2014-11-28T00:00:00"/>
    <s v="Standard Class"/>
    <s v="SM-20005"/>
    <s v="Sally Matthias"/>
    <x v="0"/>
    <x v="0"/>
    <x v="48"/>
    <x v="16"/>
    <n v="85254"/>
    <x v="1"/>
    <s v="OFF-EN-10002621"/>
    <s v="Office Supplies"/>
    <s v="Envelopes"/>
    <x v="153"/>
    <n v="23.472000000000001"/>
    <n v="3"/>
    <x v="2"/>
    <n v="8.8019999999999996"/>
    <x v="27"/>
    <x v="0"/>
    <x v="2"/>
  </r>
  <r>
    <x v="3525"/>
    <x v="1147"/>
    <d v="2016-08-05T00:00:00"/>
    <s v="Second Class"/>
    <s v="SG-20890"/>
    <s v="Susan Gilcrest"/>
    <x v="1"/>
    <x v="0"/>
    <x v="112"/>
    <x v="5"/>
    <n v="79109"/>
    <x v="2"/>
    <s v="OFF-PA-10000249"/>
    <s v="Office Supplies"/>
    <s v="Paper"/>
    <x v="33"/>
    <n v="19.648"/>
    <n v="2"/>
    <x v="2"/>
    <n v="6.6311999999999998"/>
    <x v="26"/>
    <x v="6"/>
    <x v="0"/>
  </r>
  <r>
    <x v="3526"/>
    <x v="158"/>
    <d v="2014-09-24T00:00:00"/>
    <s v="First Class"/>
    <s v="LH-16750"/>
    <s v="Larry Hughes"/>
    <x v="0"/>
    <x v="0"/>
    <x v="10"/>
    <x v="9"/>
    <n v="19140"/>
    <x v="3"/>
    <s v="OFF-BI-10000050"/>
    <s v="Office Supplies"/>
    <s v="Binders"/>
    <x v="347"/>
    <n v="6.57"/>
    <n v="3"/>
    <x v="6"/>
    <n v="-5.0369999999999999"/>
    <x v="30"/>
    <x v="8"/>
    <x v="2"/>
  </r>
  <r>
    <x v="3527"/>
    <x v="507"/>
    <d v="2017-09-08T00:00:00"/>
    <s v="Standard Class"/>
    <s v="EJ-14155"/>
    <s v="Eva Jacobs"/>
    <x v="0"/>
    <x v="0"/>
    <x v="157"/>
    <x v="1"/>
    <n v="92704"/>
    <x v="1"/>
    <s v="OFF-ST-10003805"/>
    <s v="Office Supplies"/>
    <s v="Storage"/>
    <x v="1660"/>
    <n v="421.1"/>
    <n v="2"/>
    <x v="0"/>
    <n v="105.27500000000001"/>
    <x v="18"/>
    <x v="8"/>
    <x v="3"/>
  </r>
  <r>
    <x v="3528"/>
    <x v="249"/>
    <d v="2017-06-21T00:00:00"/>
    <s v="Second Class"/>
    <s v="KH-16330"/>
    <s v="Katharine Harms"/>
    <x v="1"/>
    <x v="0"/>
    <x v="46"/>
    <x v="24"/>
    <n v="43055"/>
    <x v="3"/>
    <s v="FUR-CH-10000785"/>
    <s v="Furniture"/>
    <s v="Chairs"/>
    <x v="323"/>
    <n v="760.11599999999999"/>
    <n v="6"/>
    <x v="4"/>
    <n v="-43.435200000000002"/>
    <x v="12"/>
    <x v="1"/>
    <x v="3"/>
  </r>
  <r>
    <x v="3528"/>
    <x v="249"/>
    <d v="2017-06-21T00:00:00"/>
    <s v="Second Class"/>
    <s v="KH-16330"/>
    <s v="Katharine Harms"/>
    <x v="1"/>
    <x v="0"/>
    <x v="46"/>
    <x v="24"/>
    <n v="43055"/>
    <x v="3"/>
    <s v="FUR-FU-10004909"/>
    <s v="Furniture"/>
    <s v="Furnishings"/>
    <x v="1357"/>
    <n v="38.783999999999999"/>
    <n v="3"/>
    <x v="2"/>
    <n v="7.2720000000000002"/>
    <x v="12"/>
    <x v="1"/>
    <x v="3"/>
  </r>
  <r>
    <x v="3528"/>
    <x v="249"/>
    <d v="2017-06-21T00:00:00"/>
    <s v="Second Class"/>
    <s v="KH-16330"/>
    <s v="Katharine Harms"/>
    <x v="1"/>
    <x v="0"/>
    <x v="46"/>
    <x v="24"/>
    <n v="43055"/>
    <x v="3"/>
    <s v="TEC-AC-10001553"/>
    <s v="Technology"/>
    <s v="Accessories"/>
    <x v="1608"/>
    <n v="122.328"/>
    <n v="9"/>
    <x v="2"/>
    <n v="1.5290999999999999"/>
    <x v="12"/>
    <x v="1"/>
    <x v="3"/>
  </r>
  <r>
    <x v="3529"/>
    <x v="475"/>
    <d v="2016-04-26T00:00:00"/>
    <s v="Standard Class"/>
    <s v="KM-16720"/>
    <s v="Kunst Miller"/>
    <x v="0"/>
    <x v="0"/>
    <x v="20"/>
    <x v="15"/>
    <n v="10035"/>
    <x v="3"/>
    <s v="TEC-PH-10004774"/>
    <s v="Technology"/>
    <s v="Phones"/>
    <x v="713"/>
    <n v="25.98"/>
    <n v="2"/>
    <x v="0"/>
    <n v="0.77939999999999998"/>
    <x v="12"/>
    <x v="3"/>
    <x v="0"/>
  </r>
  <r>
    <x v="3529"/>
    <x v="475"/>
    <d v="2016-04-26T00:00:00"/>
    <s v="Standard Class"/>
    <s v="KM-16720"/>
    <s v="Kunst Miller"/>
    <x v="0"/>
    <x v="0"/>
    <x v="20"/>
    <x v="15"/>
    <n v="10035"/>
    <x v="3"/>
    <s v="OFF-AR-10004582"/>
    <s v="Office Supplies"/>
    <s v="Art"/>
    <x v="1184"/>
    <n v="3.28"/>
    <n v="2"/>
    <x v="0"/>
    <n v="1.476"/>
    <x v="12"/>
    <x v="3"/>
    <x v="0"/>
  </r>
  <r>
    <x v="3529"/>
    <x v="475"/>
    <d v="2016-04-26T00:00:00"/>
    <s v="Standard Class"/>
    <s v="KM-16720"/>
    <s v="Kunst Miller"/>
    <x v="0"/>
    <x v="0"/>
    <x v="20"/>
    <x v="15"/>
    <n v="10035"/>
    <x v="3"/>
    <s v="OFF-ST-10000991"/>
    <s v="Office Supplies"/>
    <s v="Storage"/>
    <x v="157"/>
    <n v="459.88"/>
    <n v="4"/>
    <x v="0"/>
    <n v="13.7964"/>
    <x v="12"/>
    <x v="3"/>
    <x v="0"/>
  </r>
  <r>
    <x v="3529"/>
    <x v="475"/>
    <d v="2016-04-26T00:00:00"/>
    <s v="Standard Class"/>
    <s v="KM-16720"/>
    <s v="Kunst Miller"/>
    <x v="0"/>
    <x v="0"/>
    <x v="20"/>
    <x v="15"/>
    <n v="10035"/>
    <x v="3"/>
    <s v="OFF-SU-10002522"/>
    <s v="Office Supplies"/>
    <s v="Supplies"/>
    <x v="1553"/>
    <n v="7.76"/>
    <n v="2"/>
    <x v="0"/>
    <n v="2.2504"/>
    <x v="12"/>
    <x v="3"/>
    <x v="0"/>
  </r>
  <r>
    <x v="3529"/>
    <x v="475"/>
    <d v="2016-04-26T00:00:00"/>
    <s v="Standard Class"/>
    <s v="KM-16720"/>
    <s v="Kunst Miller"/>
    <x v="0"/>
    <x v="0"/>
    <x v="20"/>
    <x v="15"/>
    <n v="10035"/>
    <x v="3"/>
    <s v="OFF-AR-10004022"/>
    <s v="Office Supplies"/>
    <s v="Art"/>
    <x v="907"/>
    <n v="71.959999999999994"/>
    <n v="2"/>
    <x v="0"/>
    <n v="17.989999999999998"/>
    <x v="12"/>
    <x v="3"/>
    <x v="0"/>
  </r>
  <r>
    <x v="3529"/>
    <x v="475"/>
    <d v="2016-04-26T00:00:00"/>
    <s v="Standard Class"/>
    <s v="KM-16720"/>
    <s v="Kunst Miller"/>
    <x v="0"/>
    <x v="0"/>
    <x v="20"/>
    <x v="15"/>
    <n v="10035"/>
    <x v="3"/>
    <s v="OFF-SU-10001218"/>
    <s v="Office Supplies"/>
    <s v="Supplies"/>
    <x v="134"/>
    <n v="54.9"/>
    <n v="5"/>
    <x v="0"/>
    <n v="15.372"/>
    <x v="12"/>
    <x v="3"/>
    <x v="0"/>
  </r>
  <r>
    <x v="3529"/>
    <x v="475"/>
    <d v="2016-04-26T00:00:00"/>
    <s v="Standard Class"/>
    <s v="KM-16720"/>
    <s v="Kunst Miller"/>
    <x v="0"/>
    <x v="0"/>
    <x v="20"/>
    <x v="15"/>
    <n v="10035"/>
    <x v="3"/>
    <s v="OFF-BI-10000174"/>
    <s v="Office Supplies"/>
    <s v="Binders"/>
    <x v="1444"/>
    <n v="9.2799999999999994"/>
    <n v="2"/>
    <x v="2"/>
    <n v="3.2480000000000002"/>
    <x v="12"/>
    <x v="3"/>
    <x v="0"/>
  </r>
  <r>
    <x v="3530"/>
    <x v="465"/>
    <d v="2016-05-06T00:00:00"/>
    <s v="First Class"/>
    <s v="LW-16990"/>
    <s v="Lindsay Williams"/>
    <x v="1"/>
    <x v="0"/>
    <x v="0"/>
    <x v="33"/>
    <n v="89015"/>
    <x v="1"/>
    <s v="FUR-TA-10003392"/>
    <s v="Furniture"/>
    <s v="Tables"/>
    <x v="1648"/>
    <n v="1685.88"/>
    <n v="6"/>
    <x v="0"/>
    <n v="320.31720000000001"/>
    <x v="5"/>
    <x v="5"/>
    <x v="0"/>
  </r>
  <r>
    <x v="3530"/>
    <x v="465"/>
    <d v="2016-05-06T00:00:00"/>
    <s v="First Class"/>
    <s v="LW-16990"/>
    <s v="Lindsay Williams"/>
    <x v="1"/>
    <x v="0"/>
    <x v="0"/>
    <x v="33"/>
    <n v="89015"/>
    <x v="1"/>
    <s v="OFF-BI-10001890"/>
    <s v="Office Supplies"/>
    <s v="Binders"/>
    <x v="176"/>
    <n v="5.7279999999999998"/>
    <n v="2"/>
    <x v="2"/>
    <n v="2.0047999999999999"/>
    <x v="5"/>
    <x v="5"/>
    <x v="0"/>
  </r>
  <r>
    <x v="3531"/>
    <x v="638"/>
    <d v="2014-10-23T00:00:00"/>
    <s v="Second Class"/>
    <s v="IG-15085"/>
    <s v="Ivan Gibson"/>
    <x v="0"/>
    <x v="0"/>
    <x v="4"/>
    <x v="4"/>
    <n v="98103"/>
    <x v="1"/>
    <s v="OFF-PA-10000167"/>
    <s v="Office Supplies"/>
    <s v="Paper"/>
    <x v="1080"/>
    <n v="61.96"/>
    <n v="2"/>
    <x v="0"/>
    <n v="27.882000000000001"/>
    <x v="15"/>
    <x v="2"/>
    <x v="2"/>
  </r>
  <r>
    <x v="3531"/>
    <x v="638"/>
    <d v="2014-10-23T00:00:00"/>
    <s v="Second Class"/>
    <s v="IG-15085"/>
    <s v="Ivan Gibson"/>
    <x v="0"/>
    <x v="0"/>
    <x v="4"/>
    <x v="4"/>
    <n v="98103"/>
    <x v="1"/>
    <s v="OFF-BI-10003784"/>
    <s v="Office Supplies"/>
    <s v="Binders"/>
    <x v="1323"/>
    <n v="1.3440000000000001"/>
    <n v="1"/>
    <x v="2"/>
    <n v="0.47039999999999998"/>
    <x v="15"/>
    <x v="2"/>
    <x v="2"/>
  </r>
  <r>
    <x v="3532"/>
    <x v="778"/>
    <d v="2017-02-17T00:00:00"/>
    <s v="Standard Class"/>
    <s v="JP-15460"/>
    <s v="Jennifer Patt"/>
    <x v="1"/>
    <x v="0"/>
    <x v="20"/>
    <x v="15"/>
    <n v="10009"/>
    <x v="3"/>
    <s v="OFF-PA-10001184"/>
    <s v="Office Supplies"/>
    <s v="Paper"/>
    <x v="1316"/>
    <n v="17.940000000000001"/>
    <n v="3"/>
    <x v="0"/>
    <n v="8.7905999999999995"/>
    <x v="7"/>
    <x v="11"/>
    <x v="3"/>
  </r>
  <r>
    <x v="3533"/>
    <x v="701"/>
    <d v="2017-11-24T00:00:00"/>
    <s v="Standard Class"/>
    <s v="GG-14650"/>
    <s v="Greg Guthrie"/>
    <x v="1"/>
    <x v="0"/>
    <x v="4"/>
    <x v="4"/>
    <n v="98103"/>
    <x v="1"/>
    <s v="OFF-BI-10002103"/>
    <s v="Office Supplies"/>
    <s v="Binders"/>
    <x v="530"/>
    <n v="13.904"/>
    <n v="2"/>
    <x v="2"/>
    <n v="4.5187999999999997"/>
    <x v="11"/>
    <x v="0"/>
    <x v="3"/>
  </r>
  <r>
    <x v="3534"/>
    <x v="407"/>
    <d v="2014-01-26T00:00:00"/>
    <s v="Standard Class"/>
    <s v="MM-18280"/>
    <s v="Muhammed MacIntyre"/>
    <x v="1"/>
    <x v="0"/>
    <x v="214"/>
    <x v="18"/>
    <n v="37167"/>
    <x v="0"/>
    <s v="OFF-BI-10003091"/>
    <s v="Office Supplies"/>
    <s v="Binders"/>
    <x v="1174"/>
    <n v="67.194000000000003"/>
    <n v="1"/>
    <x v="6"/>
    <n v="-51.5154"/>
    <x v="14"/>
    <x v="9"/>
    <x v="2"/>
  </r>
  <r>
    <x v="3535"/>
    <x v="96"/>
    <d v="2017-12-08T00:00:00"/>
    <s v="Standard Class"/>
    <s v="SO-20335"/>
    <s v="Sean O'Donnell"/>
    <x v="0"/>
    <x v="0"/>
    <x v="4"/>
    <x v="4"/>
    <n v="98105"/>
    <x v="1"/>
    <s v="OFF-PA-10001593"/>
    <s v="Office Supplies"/>
    <s v="Paper"/>
    <x v="1764"/>
    <n v="41.86"/>
    <n v="7"/>
    <x v="0"/>
    <n v="18.837"/>
    <x v="26"/>
    <x v="4"/>
    <x v="3"/>
  </r>
  <r>
    <x v="3535"/>
    <x v="96"/>
    <d v="2017-12-08T00:00:00"/>
    <s v="Standard Class"/>
    <s v="SO-20335"/>
    <s v="Sean O'Donnell"/>
    <x v="0"/>
    <x v="0"/>
    <x v="4"/>
    <x v="4"/>
    <n v="98105"/>
    <x v="1"/>
    <s v="FUR-BO-10002598"/>
    <s v="Furniture"/>
    <s v="Bookcases"/>
    <x v="1518"/>
    <n v="141.96"/>
    <n v="2"/>
    <x v="0"/>
    <n v="41.168399999999998"/>
    <x v="26"/>
    <x v="4"/>
    <x v="3"/>
  </r>
  <r>
    <x v="3536"/>
    <x v="101"/>
    <d v="2015-08-16T00:00:00"/>
    <s v="Standard Class"/>
    <s v="MF-18250"/>
    <s v="Monica Federle"/>
    <x v="1"/>
    <x v="0"/>
    <x v="20"/>
    <x v="15"/>
    <n v="10035"/>
    <x v="3"/>
    <s v="FUR-FU-10000320"/>
    <s v="Furniture"/>
    <s v="Furnishings"/>
    <x v="1521"/>
    <n v="10.02"/>
    <n v="3"/>
    <x v="0"/>
    <n v="4.4088000000000003"/>
    <x v="3"/>
    <x v="6"/>
    <x v="1"/>
  </r>
  <r>
    <x v="3536"/>
    <x v="101"/>
    <d v="2015-08-16T00:00:00"/>
    <s v="Standard Class"/>
    <s v="MF-18250"/>
    <s v="Monica Federle"/>
    <x v="1"/>
    <x v="0"/>
    <x v="20"/>
    <x v="15"/>
    <n v="10035"/>
    <x v="3"/>
    <s v="OFF-PA-10001815"/>
    <s v="Office Supplies"/>
    <s v="Paper"/>
    <x v="1402"/>
    <n v="144.12"/>
    <n v="3"/>
    <x v="0"/>
    <n v="69.177599999999998"/>
    <x v="3"/>
    <x v="6"/>
    <x v="1"/>
  </r>
  <r>
    <x v="3537"/>
    <x v="720"/>
    <d v="2016-09-29T00:00:00"/>
    <s v="Second Class"/>
    <s v="JG-15160"/>
    <s v="James Galang"/>
    <x v="0"/>
    <x v="0"/>
    <x v="118"/>
    <x v="32"/>
    <n v="30318"/>
    <x v="0"/>
    <s v="OFF-PA-10003971"/>
    <s v="Office Supplies"/>
    <s v="Paper"/>
    <x v="1281"/>
    <n v="17.940000000000001"/>
    <n v="3"/>
    <x v="0"/>
    <n v="8.7905999999999995"/>
    <x v="8"/>
    <x v="8"/>
    <x v="0"/>
  </r>
  <r>
    <x v="3537"/>
    <x v="720"/>
    <d v="2016-09-29T00:00:00"/>
    <s v="Second Class"/>
    <s v="JG-15160"/>
    <s v="James Galang"/>
    <x v="0"/>
    <x v="0"/>
    <x v="118"/>
    <x v="32"/>
    <n v="30318"/>
    <x v="0"/>
    <s v="OFF-AR-10004685"/>
    <s v="Office Supplies"/>
    <s v="Art"/>
    <x v="183"/>
    <n v="13.89"/>
    <n v="3"/>
    <x v="0"/>
    <n v="4.5837000000000003"/>
    <x v="8"/>
    <x v="8"/>
    <x v="0"/>
  </r>
  <r>
    <x v="3538"/>
    <x v="696"/>
    <d v="2016-11-20T00:00:00"/>
    <s v="Standard Class"/>
    <s v="JM-16195"/>
    <s v="Justin MacKendrick"/>
    <x v="0"/>
    <x v="0"/>
    <x v="46"/>
    <x v="13"/>
    <n v="19711"/>
    <x v="3"/>
    <s v="OFF-PA-10001609"/>
    <s v="Office Supplies"/>
    <s v="Paper"/>
    <x v="1116"/>
    <n v="16.45"/>
    <n v="5"/>
    <x v="0"/>
    <n v="7.5670000000000002"/>
    <x v="19"/>
    <x v="0"/>
    <x v="0"/>
  </r>
  <r>
    <x v="3538"/>
    <x v="696"/>
    <d v="2016-11-20T00:00:00"/>
    <s v="Standard Class"/>
    <s v="JM-16195"/>
    <s v="Justin MacKendrick"/>
    <x v="0"/>
    <x v="0"/>
    <x v="46"/>
    <x v="13"/>
    <n v="19711"/>
    <x v="3"/>
    <s v="FUR-FU-10000550"/>
    <s v="Furniture"/>
    <s v="Furnishings"/>
    <x v="1454"/>
    <n v="19.920000000000002"/>
    <n v="4"/>
    <x v="0"/>
    <n v="6.5735999999999999"/>
    <x v="19"/>
    <x v="0"/>
    <x v="0"/>
  </r>
  <r>
    <x v="3539"/>
    <x v="947"/>
    <d v="2016-04-22T00:00:00"/>
    <s v="Standard Class"/>
    <s v="PK-19075"/>
    <s v="Pete Kriz"/>
    <x v="0"/>
    <x v="0"/>
    <x v="316"/>
    <x v="18"/>
    <n v="37211"/>
    <x v="0"/>
    <s v="TEC-AC-10004209"/>
    <s v="Technology"/>
    <s v="Accessories"/>
    <x v="908"/>
    <n v="35.167999999999999"/>
    <n v="4"/>
    <x v="2"/>
    <n v="8.3523999999999994"/>
    <x v="9"/>
    <x v="3"/>
    <x v="0"/>
  </r>
  <r>
    <x v="3539"/>
    <x v="947"/>
    <d v="2016-04-22T00:00:00"/>
    <s v="Standard Class"/>
    <s v="PK-19075"/>
    <s v="Pete Kriz"/>
    <x v="0"/>
    <x v="0"/>
    <x v="316"/>
    <x v="18"/>
    <n v="37211"/>
    <x v="0"/>
    <s v="OFF-PA-10003022"/>
    <s v="Office Supplies"/>
    <s v="Paper"/>
    <x v="1723"/>
    <n v="123.08799999999999"/>
    <n v="7"/>
    <x v="2"/>
    <n v="40.003599999999999"/>
    <x v="9"/>
    <x v="3"/>
    <x v="0"/>
  </r>
  <r>
    <x v="3540"/>
    <x v="200"/>
    <d v="2017-12-01T00:00:00"/>
    <s v="Standard Class"/>
    <s v="TT-21460"/>
    <s v="Tonja Turnell"/>
    <x v="2"/>
    <x v="0"/>
    <x v="102"/>
    <x v="14"/>
    <n v="47374"/>
    <x v="2"/>
    <s v="FUR-TA-10001039"/>
    <s v="Furniture"/>
    <s v="Tables"/>
    <x v="832"/>
    <n v="257.94"/>
    <n v="3"/>
    <x v="0"/>
    <n v="67.064400000000006"/>
    <x v="20"/>
    <x v="0"/>
    <x v="3"/>
  </r>
  <r>
    <x v="3540"/>
    <x v="200"/>
    <d v="2017-12-01T00:00:00"/>
    <s v="Standard Class"/>
    <s v="TT-21460"/>
    <s v="Tonja Turnell"/>
    <x v="2"/>
    <x v="0"/>
    <x v="102"/>
    <x v="14"/>
    <n v="47374"/>
    <x v="2"/>
    <s v="TEC-PH-10002624"/>
    <s v="Technology"/>
    <s v="Phones"/>
    <x v="1135"/>
    <n v="1879.96"/>
    <n v="4"/>
    <x v="0"/>
    <n v="545.1884"/>
    <x v="20"/>
    <x v="0"/>
    <x v="3"/>
  </r>
  <r>
    <x v="3540"/>
    <x v="200"/>
    <d v="2017-12-01T00:00:00"/>
    <s v="Standard Class"/>
    <s v="TT-21460"/>
    <s v="Tonja Turnell"/>
    <x v="2"/>
    <x v="0"/>
    <x v="102"/>
    <x v="14"/>
    <n v="47374"/>
    <x v="2"/>
    <s v="FUR-FU-10001473"/>
    <s v="Furniture"/>
    <s v="Furnishings"/>
    <x v="993"/>
    <n v="27.46"/>
    <n v="2"/>
    <x v="0"/>
    <n v="9.8856000000000002"/>
    <x v="20"/>
    <x v="0"/>
    <x v="3"/>
  </r>
  <r>
    <x v="3540"/>
    <x v="200"/>
    <d v="2017-12-01T00:00:00"/>
    <s v="Standard Class"/>
    <s v="TT-21460"/>
    <s v="Tonja Turnell"/>
    <x v="2"/>
    <x v="0"/>
    <x v="102"/>
    <x v="14"/>
    <n v="47374"/>
    <x v="2"/>
    <s v="TEC-PH-10001819"/>
    <s v="Technology"/>
    <s v="Phones"/>
    <x v="813"/>
    <n v="89.98"/>
    <n v="2"/>
    <x v="0"/>
    <n v="43.190399999999997"/>
    <x v="20"/>
    <x v="0"/>
    <x v="3"/>
  </r>
  <r>
    <x v="3540"/>
    <x v="200"/>
    <d v="2017-12-01T00:00:00"/>
    <s v="Standard Class"/>
    <s v="TT-21460"/>
    <s v="Tonja Turnell"/>
    <x v="2"/>
    <x v="0"/>
    <x v="102"/>
    <x v="14"/>
    <n v="47374"/>
    <x v="2"/>
    <s v="FUR-CH-10004287"/>
    <s v="Furniture"/>
    <s v="Chairs"/>
    <x v="158"/>
    <n v="828.6"/>
    <n v="3"/>
    <x v="0"/>
    <n v="240.29400000000001"/>
    <x v="20"/>
    <x v="0"/>
    <x v="3"/>
  </r>
  <r>
    <x v="3541"/>
    <x v="312"/>
    <d v="2015-11-27T00:00:00"/>
    <s v="Standard Class"/>
    <s v="SS-20875"/>
    <s v="Sung Shariari"/>
    <x v="0"/>
    <x v="0"/>
    <x v="100"/>
    <x v="2"/>
    <n v="33180"/>
    <x v="0"/>
    <s v="OFF-BI-10004728"/>
    <s v="Office Supplies"/>
    <s v="Binders"/>
    <x v="544"/>
    <n v="7.23"/>
    <n v="5"/>
    <x v="6"/>
    <n v="-5.7839999999999998"/>
    <x v="14"/>
    <x v="0"/>
    <x v="1"/>
  </r>
  <r>
    <x v="3541"/>
    <x v="312"/>
    <d v="2015-11-27T00:00:00"/>
    <s v="Standard Class"/>
    <s v="SS-20875"/>
    <s v="Sung Shariari"/>
    <x v="0"/>
    <x v="0"/>
    <x v="100"/>
    <x v="2"/>
    <n v="33180"/>
    <x v="0"/>
    <s v="OFF-ST-10000918"/>
    <s v="Office Supplies"/>
    <s v="Storage"/>
    <x v="377"/>
    <n v="17.440000000000001"/>
    <n v="2"/>
    <x v="2"/>
    <n v="1.3080000000000001"/>
    <x v="14"/>
    <x v="0"/>
    <x v="1"/>
  </r>
  <r>
    <x v="3541"/>
    <x v="312"/>
    <d v="2015-11-27T00:00:00"/>
    <s v="Standard Class"/>
    <s v="SS-20875"/>
    <s v="Sung Shariari"/>
    <x v="0"/>
    <x v="0"/>
    <x v="100"/>
    <x v="2"/>
    <n v="33180"/>
    <x v="0"/>
    <s v="OFF-BI-10004593"/>
    <s v="Office Supplies"/>
    <s v="Binders"/>
    <x v="270"/>
    <n v="62.88"/>
    <n v="4"/>
    <x v="6"/>
    <n v="-50.304000000000002"/>
    <x v="14"/>
    <x v="0"/>
    <x v="1"/>
  </r>
  <r>
    <x v="3541"/>
    <x v="312"/>
    <d v="2015-11-27T00:00:00"/>
    <s v="Standard Class"/>
    <s v="SS-20875"/>
    <s v="Sung Shariari"/>
    <x v="0"/>
    <x v="0"/>
    <x v="100"/>
    <x v="2"/>
    <n v="33180"/>
    <x v="0"/>
    <s v="FUR-BO-10001337"/>
    <s v="Furniture"/>
    <s v="Bookcases"/>
    <x v="430"/>
    <n v="290.35199999999998"/>
    <n v="3"/>
    <x v="2"/>
    <n v="-36.293999999999997"/>
    <x v="14"/>
    <x v="0"/>
    <x v="1"/>
  </r>
  <r>
    <x v="3542"/>
    <x v="210"/>
    <d v="2017-09-07T00:00:00"/>
    <s v="Same Day"/>
    <s v="TG-21640"/>
    <s v="Trudy Glocke"/>
    <x v="0"/>
    <x v="0"/>
    <x v="490"/>
    <x v="25"/>
    <n v="63301"/>
    <x v="2"/>
    <s v="TEC-AC-10002473"/>
    <s v="Technology"/>
    <s v="Accessories"/>
    <x v="720"/>
    <n v="113.52"/>
    <n v="4"/>
    <x v="0"/>
    <n v="46.543199999999999"/>
    <x v="29"/>
    <x v="8"/>
    <x v="3"/>
  </r>
  <r>
    <x v="3542"/>
    <x v="210"/>
    <d v="2017-09-07T00:00:00"/>
    <s v="Same Day"/>
    <s v="TG-21640"/>
    <s v="Trudy Glocke"/>
    <x v="0"/>
    <x v="0"/>
    <x v="490"/>
    <x v="25"/>
    <n v="63301"/>
    <x v="2"/>
    <s v="FUR-FU-10003623"/>
    <s v="Furniture"/>
    <s v="Furnishings"/>
    <x v="1235"/>
    <n v="135.30000000000001"/>
    <n v="5"/>
    <x v="0"/>
    <n v="37.884"/>
    <x v="29"/>
    <x v="8"/>
    <x v="3"/>
  </r>
  <r>
    <x v="3543"/>
    <x v="156"/>
    <d v="2014-11-29T00:00:00"/>
    <s v="Standard Class"/>
    <s v="HP-14815"/>
    <s v="Harold Pawlan"/>
    <x v="2"/>
    <x v="0"/>
    <x v="173"/>
    <x v="17"/>
    <n v="23464"/>
    <x v="0"/>
    <s v="FUR-FU-10002045"/>
    <s v="Furniture"/>
    <s v="Furnishings"/>
    <x v="1365"/>
    <n v="111.15"/>
    <n v="5"/>
    <x v="0"/>
    <n v="48.905999999999999"/>
    <x v="16"/>
    <x v="0"/>
    <x v="2"/>
  </r>
  <r>
    <x v="3544"/>
    <x v="825"/>
    <d v="2017-03-16T00:00:00"/>
    <s v="Standard Class"/>
    <s v="MH-17290"/>
    <s v="Marc Harrigan"/>
    <x v="2"/>
    <x v="0"/>
    <x v="10"/>
    <x v="9"/>
    <n v="19140"/>
    <x v="3"/>
    <s v="TEC-PH-10002555"/>
    <s v="Technology"/>
    <s v="Phones"/>
    <x v="1352"/>
    <n v="776.85"/>
    <n v="5"/>
    <x v="10"/>
    <n v="-181.26499999999999"/>
    <x v="2"/>
    <x v="10"/>
    <x v="3"/>
  </r>
  <r>
    <x v="3544"/>
    <x v="825"/>
    <d v="2017-03-16T00:00:00"/>
    <s v="Standard Class"/>
    <s v="MH-17290"/>
    <s v="Marc Harrigan"/>
    <x v="2"/>
    <x v="0"/>
    <x v="10"/>
    <x v="9"/>
    <n v="19140"/>
    <x v="3"/>
    <s v="OFF-BI-10002794"/>
    <s v="Office Supplies"/>
    <s v="Binders"/>
    <x v="102"/>
    <n v="12.294"/>
    <n v="1"/>
    <x v="6"/>
    <n v="-8.6058000000000003"/>
    <x v="2"/>
    <x v="10"/>
    <x v="3"/>
  </r>
  <r>
    <x v="3544"/>
    <x v="825"/>
    <d v="2017-03-16T00:00:00"/>
    <s v="Standard Class"/>
    <s v="MH-17290"/>
    <s v="Marc Harrigan"/>
    <x v="2"/>
    <x v="0"/>
    <x v="10"/>
    <x v="9"/>
    <n v="19140"/>
    <x v="3"/>
    <s v="FUR-TA-10004086"/>
    <s v="Furniture"/>
    <s v="Tables"/>
    <x v="832"/>
    <n v="154.76400000000001"/>
    <n v="3"/>
    <x v="10"/>
    <n v="-46.429200000000002"/>
    <x v="2"/>
    <x v="10"/>
    <x v="3"/>
  </r>
  <r>
    <x v="3544"/>
    <x v="825"/>
    <d v="2017-03-16T00:00:00"/>
    <s v="Standard Class"/>
    <s v="MH-17290"/>
    <s v="Marc Harrigan"/>
    <x v="2"/>
    <x v="0"/>
    <x v="10"/>
    <x v="9"/>
    <n v="19140"/>
    <x v="3"/>
    <s v="OFF-ST-10004946"/>
    <s v="Office Supplies"/>
    <s v="Storage"/>
    <x v="1779"/>
    <n v="43.28"/>
    <n v="1"/>
    <x v="2"/>
    <n v="3.246"/>
    <x v="2"/>
    <x v="10"/>
    <x v="3"/>
  </r>
  <r>
    <x v="3545"/>
    <x v="1"/>
    <d v="2016-06-17T00:00:00"/>
    <s v="Standard Class"/>
    <s v="CB-12415"/>
    <s v="Christy Brittain"/>
    <x v="0"/>
    <x v="0"/>
    <x v="85"/>
    <x v="15"/>
    <n v="11561"/>
    <x v="3"/>
    <s v="OFF-PA-10000241"/>
    <s v="Office Supplies"/>
    <s v="Paper"/>
    <x v="1160"/>
    <n v="92.94"/>
    <n v="3"/>
    <x v="0"/>
    <n v="41.823"/>
    <x v="1"/>
    <x v="1"/>
    <x v="0"/>
  </r>
  <r>
    <x v="3545"/>
    <x v="1"/>
    <d v="2016-06-17T00:00:00"/>
    <s v="Standard Class"/>
    <s v="CB-12415"/>
    <s v="Christy Brittain"/>
    <x v="0"/>
    <x v="0"/>
    <x v="85"/>
    <x v="15"/>
    <n v="11561"/>
    <x v="3"/>
    <s v="OFF-AP-10004036"/>
    <s v="Office Supplies"/>
    <s v="Appliances"/>
    <x v="1282"/>
    <n v="52.56"/>
    <n v="3"/>
    <x v="0"/>
    <n v="18.396000000000001"/>
    <x v="1"/>
    <x v="1"/>
    <x v="0"/>
  </r>
  <r>
    <x v="3546"/>
    <x v="153"/>
    <d v="2015-06-30T00:00:00"/>
    <s v="Standard Class"/>
    <s v="VD-21670"/>
    <s v="Valerie Dominguez"/>
    <x v="0"/>
    <x v="0"/>
    <x v="12"/>
    <x v="5"/>
    <n v="77070"/>
    <x v="2"/>
    <s v="TEC-PH-10001578"/>
    <s v="Technology"/>
    <s v="Phones"/>
    <x v="1230"/>
    <n v="971.88"/>
    <n v="3"/>
    <x v="2"/>
    <n v="109.3365"/>
    <x v="20"/>
    <x v="1"/>
    <x v="1"/>
  </r>
  <r>
    <x v="3547"/>
    <x v="66"/>
    <d v="2017-12-26T00:00:00"/>
    <s v="Standard Class"/>
    <s v="SR-20425"/>
    <s v="Sharelle Roach"/>
    <x v="2"/>
    <x v="0"/>
    <x v="428"/>
    <x v="19"/>
    <n v="35401"/>
    <x v="0"/>
    <s v="FUR-CH-10002647"/>
    <s v="Furniture"/>
    <s v="Chairs"/>
    <x v="475"/>
    <n v="141.96"/>
    <n v="2"/>
    <x v="0"/>
    <n v="35.49"/>
    <x v="6"/>
    <x v="4"/>
    <x v="3"/>
  </r>
  <r>
    <x v="3548"/>
    <x v="66"/>
    <d v="2017-12-25T00:00:00"/>
    <s v="Second Class"/>
    <s v="AG-10330"/>
    <s v="Alex Grayson"/>
    <x v="0"/>
    <x v="0"/>
    <x v="123"/>
    <x v="16"/>
    <n v="85204"/>
    <x v="1"/>
    <s v="FUR-TA-10003008"/>
    <s v="Furniture"/>
    <s v="Tables"/>
    <x v="955"/>
    <n v="182.55"/>
    <n v="2"/>
    <x v="5"/>
    <n v="-135.08699999999999"/>
    <x v="6"/>
    <x v="4"/>
    <x v="3"/>
  </r>
  <r>
    <x v="3549"/>
    <x v="1148"/>
    <d v="2014-10-15T00:00:00"/>
    <s v="Standard Class"/>
    <s v="BP-11095"/>
    <s v="Bart Pistole"/>
    <x v="1"/>
    <x v="0"/>
    <x v="108"/>
    <x v="3"/>
    <n v="28540"/>
    <x v="0"/>
    <s v="OFF-PA-10004071"/>
    <s v="Office Supplies"/>
    <s v="Paper"/>
    <x v="417"/>
    <n v="88.768000000000001"/>
    <n v="2"/>
    <x v="2"/>
    <n v="31.0688"/>
    <x v="3"/>
    <x v="2"/>
    <x v="2"/>
  </r>
  <r>
    <x v="3550"/>
    <x v="895"/>
    <d v="2015-12-15T00:00:00"/>
    <s v="Standard Class"/>
    <s v="JW-16075"/>
    <s v="Julia West"/>
    <x v="0"/>
    <x v="0"/>
    <x v="22"/>
    <x v="10"/>
    <n v="60610"/>
    <x v="2"/>
    <s v="OFF-AP-10004980"/>
    <s v="Office Supplies"/>
    <s v="Appliances"/>
    <x v="976"/>
    <n v="53.088000000000001"/>
    <n v="7"/>
    <x v="3"/>
    <n v="-108.8304"/>
    <x v="13"/>
    <x v="4"/>
    <x v="1"/>
  </r>
  <r>
    <x v="3551"/>
    <x v="707"/>
    <d v="2015-12-27T00:00:00"/>
    <s v="Second Class"/>
    <s v="LH-16900"/>
    <s v="Lena Hernandez"/>
    <x v="0"/>
    <x v="0"/>
    <x v="38"/>
    <x v="32"/>
    <n v="31907"/>
    <x v="0"/>
    <s v="FUR-FU-10000747"/>
    <s v="Furniture"/>
    <s v="Furnishings"/>
    <x v="1751"/>
    <n v="275.88"/>
    <n v="6"/>
    <x v="0"/>
    <n v="46.8996"/>
    <x v="10"/>
    <x v="4"/>
    <x v="1"/>
  </r>
  <r>
    <x v="3551"/>
    <x v="707"/>
    <d v="2015-12-27T00:00:00"/>
    <s v="Second Class"/>
    <s v="LH-16900"/>
    <s v="Lena Hernandez"/>
    <x v="0"/>
    <x v="0"/>
    <x v="38"/>
    <x v="32"/>
    <n v="31907"/>
    <x v="0"/>
    <s v="OFF-BI-10004492"/>
    <s v="Office Supplies"/>
    <s v="Binders"/>
    <x v="351"/>
    <n v="157.9"/>
    <n v="5"/>
    <x v="0"/>
    <n v="74.212999999999994"/>
    <x v="10"/>
    <x v="4"/>
    <x v="1"/>
  </r>
  <r>
    <x v="3552"/>
    <x v="568"/>
    <d v="2017-05-04T00:00:00"/>
    <s v="Standard Class"/>
    <s v="KT-16480"/>
    <s v="Kean Thornton"/>
    <x v="0"/>
    <x v="0"/>
    <x v="334"/>
    <x v="30"/>
    <n v="7050"/>
    <x v="3"/>
    <s v="OFF-LA-10004055"/>
    <s v="Office Supplies"/>
    <s v="Labels"/>
    <x v="744"/>
    <n v="4.91"/>
    <n v="1"/>
    <x v="0"/>
    <n v="2.4058999999999999"/>
    <x v="25"/>
    <x v="3"/>
    <x v="3"/>
  </r>
  <r>
    <x v="3553"/>
    <x v="463"/>
    <d v="2016-03-31T00:00:00"/>
    <s v="Second Class"/>
    <s v="CC-12220"/>
    <s v="Chris Cortes"/>
    <x v="0"/>
    <x v="0"/>
    <x v="1"/>
    <x v="1"/>
    <n v="90032"/>
    <x v="1"/>
    <s v="OFF-ST-10002485"/>
    <s v="Office Supplies"/>
    <s v="Storage"/>
    <x v="211"/>
    <n v="87.92"/>
    <n v="4"/>
    <x v="0"/>
    <n v="0.87919999999999998"/>
    <x v="22"/>
    <x v="10"/>
    <x v="0"/>
  </r>
  <r>
    <x v="3553"/>
    <x v="463"/>
    <d v="2016-03-31T00:00:00"/>
    <s v="Second Class"/>
    <s v="CC-12220"/>
    <s v="Chris Cortes"/>
    <x v="0"/>
    <x v="0"/>
    <x v="1"/>
    <x v="1"/>
    <n v="90032"/>
    <x v="1"/>
    <s v="OFF-PA-10001243"/>
    <s v="Office Supplies"/>
    <s v="Paper"/>
    <x v="1803"/>
    <n v="5.98"/>
    <n v="1"/>
    <x v="0"/>
    <n v="2.9302000000000001"/>
    <x v="22"/>
    <x v="10"/>
    <x v="0"/>
  </r>
  <r>
    <x v="3554"/>
    <x v="1149"/>
    <d v="2015-05-18T00:00:00"/>
    <s v="Second Class"/>
    <s v="BF-11170"/>
    <s v="Ben Ferrer"/>
    <x v="2"/>
    <x v="0"/>
    <x v="22"/>
    <x v="10"/>
    <n v="60623"/>
    <x v="2"/>
    <s v="TEC-PH-10004447"/>
    <s v="Technology"/>
    <s v="Phones"/>
    <x v="866"/>
    <n v="222.38399999999999"/>
    <n v="2"/>
    <x v="2"/>
    <n v="16.678799999999999"/>
    <x v="7"/>
    <x v="5"/>
    <x v="1"/>
  </r>
  <r>
    <x v="3554"/>
    <x v="1149"/>
    <d v="2015-05-18T00:00:00"/>
    <s v="Second Class"/>
    <s v="BF-11170"/>
    <s v="Ben Ferrer"/>
    <x v="2"/>
    <x v="0"/>
    <x v="22"/>
    <x v="10"/>
    <n v="60623"/>
    <x v="2"/>
    <s v="OFF-FA-10002280"/>
    <s v="Office Supplies"/>
    <s v="Fasteners"/>
    <x v="659"/>
    <n v="16"/>
    <n v="4"/>
    <x v="2"/>
    <n v="5.6"/>
    <x v="7"/>
    <x v="5"/>
    <x v="1"/>
  </r>
  <r>
    <x v="3555"/>
    <x v="1129"/>
    <d v="2014-07-09T00:00:00"/>
    <s v="Standard Class"/>
    <s v="MS-17770"/>
    <s v="Maxwell Schwartz"/>
    <x v="0"/>
    <x v="0"/>
    <x v="102"/>
    <x v="17"/>
    <n v="23223"/>
    <x v="0"/>
    <s v="OFF-PA-10004734"/>
    <s v="Office Supplies"/>
    <s v="Paper"/>
    <x v="339"/>
    <n v="21.84"/>
    <n v="3"/>
    <x v="0"/>
    <n v="10.92"/>
    <x v="18"/>
    <x v="7"/>
    <x v="2"/>
  </r>
  <r>
    <x v="3555"/>
    <x v="1129"/>
    <d v="2014-07-09T00:00:00"/>
    <s v="Standard Class"/>
    <s v="MS-17770"/>
    <s v="Maxwell Schwartz"/>
    <x v="0"/>
    <x v="0"/>
    <x v="102"/>
    <x v="17"/>
    <n v="23223"/>
    <x v="0"/>
    <s v="OFF-BI-10000145"/>
    <s v="Office Supplies"/>
    <s v="Binders"/>
    <x v="742"/>
    <n v="15.6"/>
    <n v="5"/>
    <x v="0"/>
    <n v="7.6440000000000001"/>
    <x v="18"/>
    <x v="7"/>
    <x v="2"/>
  </r>
  <r>
    <x v="3556"/>
    <x v="1150"/>
    <d v="2014-04-24T00:00:00"/>
    <s v="Second Class"/>
    <s v="AH-10030"/>
    <s v="Aaron Hawkins"/>
    <x v="1"/>
    <x v="0"/>
    <x v="21"/>
    <x v="15"/>
    <n v="12180"/>
    <x v="3"/>
    <s v="OFF-EN-10004773"/>
    <s v="Office Supplies"/>
    <s v="Envelopes"/>
    <x v="153"/>
    <n v="247.84"/>
    <n v="8"/>
    <x v="0"/>
    <n v="121.44159999999999"/>
    <x v="6"/>
    <x v="3"/>
    <x v="2"/>
  </r>
  <r>
    <x v="3556"/>
    <x v="1150"/>
    <d v="2014-04-24T00:00:00"/>
    <s v="Second Class"/>
    <s v="AH-10030"/>
    <s v="Aaron Hawkins"/>
    <x v="1"/>
    <x v="0"/>
    <x v="21"/>
    <x v="15"/>
    <n v="12180"/>
    <x v="3"/>
    <s v="OFF-BI-10004970"/>
    <s v="Office Supplies"/>
    <s v="Binders"/>
    <x v="917"/>
    <n v="9.9120000000000008"/>
    <n v="3"/>
    <x v="2"/>
    <n v="3.3452999999999999"/>
    <x v="6"/>
    <x v="3"/>
    <x v="2"/>
  </r>
  <r>
    <x v="3557"/>
    <x v="251"/>
    <d v="2016-09-22T00:00:00"/>
    <s v="First Class"/>
    <s v="CK-12595"/>
    <s v="Clytie Kelty"/>
    <x v="0"/>
    <x v="0"/>
    <x v="205"/>
    <x v="34"/>
    <n v="2908"/>
    <x v="3"/>
    <s v="OFF-ST-10000604"/>
    <s v="Office Supplies"/>
    <s v="Storage"/>
    <x v="54"/>
    <n v="69.52"/>
    <n v="2"/>
    <x v="0"/>
    <n v="17.38"/>
    <x v="12"/>
    <x v="8"/>
    <x v="0"/>
  </r>
  <r>
    <x v="3558"/>
    <x v="192"/>
    <d v="2014-07-24T00:00:00"/>
    <s v="Second Class"/>
    <s v="NP-18325"/>
    <s v="Naresj Patel"/>
    <x v="0"/>
    <x v="0"/>
    <x v="8"/>
    <x v="1"/>
    <n v="94122"/>
    <x v="1"/>
    <s v="OFF-AR-10003190"/>
    <s v="Office Supplies"/>
    <s v="Art"/>
    <x v="649"/>
    <n v="11.52"/>
    <n v="4"/>
    <x v="0"/>
    <n v="3.2256"/>
    <x v="6"/>
    <x v="7"/>
    <x v="2"/>
  </r>
  <r>
    <x v="3558"/>
    <x v="192"/>
    <d v="2014-07-24T00:00:00"/>
    <s v="Second Class"/>
    <s v="NP-18325"/>
    <s v="Naresj Patel"/>
    <x v="0"/>
    <x v="0"/>
    <x v="8"/>
    <x v="1"/>
    <n v="94122"/>
    <x v="1"/>
    <s v="FUR-CH-10000155"/>
    <s v="Furniture"/>
    <s v="Chairs"/>
    <x v="1166"/>
    <n v="717.72"/>
    <n v="3"/>
    <x v="2"/>
    <n v="71.772000000000006"/>
    <x v="6"/>
    <x v="7"/>
    <x v="2"/>
  </r>
  <r>
    <x v="3558"/>
    <x v="192"/>
    <d v="2014-07-24T00:00:00"/>
    <s v="Second Class"/>
    <s v="NP-18325"/>
    <s v="Naresj Patel"/>
    <x v="0"/>
    <x v="0"/>
    <x v="8"/>
    <x v="1"/>
    <n v="94122"/>
    <x v="1"/>
    <s v="OFF-ST-10003058"/>
    <s v="Office Supplies"/>
    <s v="Storage"/>
    <x v="393"/>
    <n v="236.5"/>
    <n v="10"/>
    <x v="0"/>
    <n v="68.584999999999994"/>
    <x v="6"/>
    <x v="7"/>
    <x v="2"/>
  </r>
  <r>
    <x v="3558"/>
    <x v="192"/>
    <d v="2014-07-24T00:00:00"/>
    <s v="Second Class"/>
    <s v="NP-18325"/>
    <s v="Naresj Patel"/>
    <x v="0"/>
    <x v="0"/>
    <x v="8"/>
    <x v="1"/>
    <n v="94122"/>
    <x v="1"/>
    <s v="FUR-TA-10004767"/>
    <s v="Furniture"/>
    <s v="Tables"/>
    <x v="1156"/>
    <n v="170.352"/>
    <n v="3"/>
    <x v="2"/>
    <n v="19.1646"/>
    <x v="6"/>
    <x v="7"/>
    <x v="2"/>
  </r>
  <r>
    <x v="3559"/>
    <x v="1048"/>
    <d v="2017-10-14T00:00:00"/>
    <s v="Standard Class"/>
    <s v="GM-14440"/>
    <s v="Gary McGarr"/>
    <x v="0"/>
    <x v="0"/>
    <x v="20"/>
    <x v="15"/>
    <n v="10009"/>
    <x v="3"/>
    <s v="FUR-CH-10002372"/>
    <s v="Furniture"/>
    <s v="Chairs"/>
    <x v="395"/>
    <n v="145.76400000000001"/>
    <n v="2"/>
    <x v="9"/>
    <n v="3.2391999999999999"/>
    <x v="0"/>
    <x v="2"/>
    <x v="3"/>
  </r>
  <r>
    <x v="3560"/>
    <x v="1016"/>
    <d v="2017-04-27T00:00:00"/>
    <s v="Second Class"/>
    <s v="SG-20605"/>
    <s v="Speros Goranitis"/>
    <x v="0"/>
    <x v="0"/>
    <x v="8"/>
    <x v="1"/>
    <n v="94109"/>
    <x v="1"/>
    <s v="TEC-AC-10000158"/>
    <s v="Technology"/>
    <s v="Accessories"/>
    <x v="357"/>
    <n v="107.97"/>
    <n v="3"/>
    <x v="0"/>
    <n v="22.6737"/>
    <x v="10"/>
    <x v="3"/>
    <x v="3"/>
  </r>
  <r>
    <x v="3561"/>
    <x v="606"/>
    <d v="2017-03-30T00:00:00"/>
    <s v="Standard Class"/>
    <s v="HK-14890"/>
    <s v="Heather Kirkland"/>
    <x v="1"/>
    <x v="0"/>
    <x v="12"/>
    <x v="5"/>
    <n v="77070"/>
    <x v="2"/>
    <s v="TEC-AC-10000158"/>
    <s v="Technology"/>
    <s v="Accessories"/>
    <x v="357"/>
    <n v="143.96"/>
    <n v="5"/>
    <x v="2"/>
    <n v="1.7995000000000001"/>
    <x v="20"/>
    <x v="10"/>
    <x v="3"/>
  </r>
  <r>
    <x v="3561"/>
    <x v="606"/>
    <d v="2017-03-30T00:00:00"/>
    <s v="Standard Class"/>
    <s v="HK-14890"/>
    <s v="Heather Kirkland"/>
    <x v="1"/>
    <x v="0"/>
    <x v="12"/>
    <x v="5"/>
    <n v="77070"/>
    <x v="2"/>
    <s v="TEC-CO-10002313"/>
    <s v="Technology"/>
    <s v="Copiers"/>
    <x v="349"/>
    <n v="2399.96"/>
    <n v="5"/>
    <x v="2"/>
    <n v="569.9905"/>
    <x v="20"/>
    <x v="10"/>
    <x v="3"/>
  </r>
  <r>
    <x v="3561"/>
    <x v="606"/>
    <d v="2017-03-30T00:00:00"/>
    <s v="Standard Class"/>
    <s v="HK-14890"/>
    <s v="Heather Kirkland"/>
    <x v="1"/>
    <x v="0"/>
    <x v="12"/>
    <x v="5"/>
    <n v="77070"/>
    <x v="2"/>
    <s v="OFF-PA-10002581"/>
    <s v="Office Supplies"/>
    <s v="Paper"/>
    <x v="1309"/>
    <n v="74.352000000000004"/>
    <n v="3"/>
    <x v="2"/>
    <n v="23.234999999999999"/>
    <x v="20"/>
    <x v="10"/>
    <x v="3"/>
  </r>
  <r>
    <x v="3561"/>
    <x v="606"/>
    <d v="2017-03-30T00:00:00"/>
    <s v="Standard Class"/>
    <s v="HK-14890"/>
    <s v="Heather Kirkland"/>
    <x v="1"/>
    <x v="0"/>
    <x v="12"/>
    <x v="5"/>
    <n v="77070"/>
    <x v="2"/>
    <s v="OFF-AP-10001205"/>
    <s v="Office Supplies"/>
    <s v="Appliances"/>
    <x v="1294"/>
    <n v="87.168000000000006"/>
    <n v="8"/>
    <x v="3"/>
    <n v="-226.63679999999999"/>
    <x v="20"/>
    <x v="10"/>
    <x v="3"/>
  </r>
  <r>
    <x v="3561"/>
    <x v="606"/>
    <d v="2017-03-30T00:00:00"/>
    <s v="Standard Class"/>
    <s v="HK-14890"/>
    <s v="Heather Kirkland"/>
    <x v="1"/>
    <x v="0"/>
    <x v="12"/>
    <x v="5"/>
    <n v="77070"/>
    <x v="2"/>
    <s v="OFF-ST-10000344"/>
    <s v="Office Supplies"/>
    <s v="Storage"/>
    <x v="1022"/>
    <n v="32.231999999999999"/>
    <n v="3"/>
    <x v="2"/>
    <n v="2.4174000000000002"/>
    <x v="20"/>
    <x v="10"/>
    <x v="3"/>
  </r>
  <r>
    <x v="3562"/>
    <x v="464"/>
    <d v="2017-05-10T00:00:00"/>
    <s v="Standard Class"/>
    <s v="MY-18295"/>
    <s v="Muhammed Yedwab"/>
    <x v="1"/>
    <x v="0"/>
    <x v="10"/>
    <x v="9"/>
    <n v="19140"/>
    <x v="3"/>
    <s v="OFF-BI-10002897"/>
    <s v="Office Supplies"/>
    <s v="Binders"/>
    <x v="1802"/>
    <n v="2.202"/>
    <n v="2"/>
    <x v="6"/>
    <n v="-1.5414000000000001"/>
    <x v="18"/>
    <x v="5"/>
    <x v="3"/>
  </r>
  <r>
    <x v="3562"/>
    <x v="464"/>
    <d v="2017-05-10T00:00:00"/>
    <s v="Standard Class"/>
    <s v="MY-18295"/>
    <s v="Muhammed Yedwab"/>
    <x v="1"/>
    <x v="0"/>
    <x v="10"/>
    <x v="9"/>
    <n v="19140"/>
    <x v="3"/>
    <s v="OFF-BI-10003694"/>
    <s v="Office Supplies"/>
    <s v="Binders"/>
    <x v="858"/>
    <n v="9.3960000000000008"/>
    <n v="3"/>
    <x v="6"/>
    <n v="-7.5167999999999999"/>
    <x v="18"/>
    <x v="5"/>
    <x v="3"/>
  </r>
  <r>
    <x v="3563"/>
    <x v="696"/>
    <d v="2016-11-18T00:00:00"/>
    <s v="Standard Class"/>
    <s v="RC-19960"/>
    <s v="Ryan Crowe"/>
    <x v="0"/>
    <x v="0"/>
    <x v="248"/>
    <x v="39"/>
    <n v="21215"/>
    <x v="3"/>
    <s v="TEC-PH-10001644"/>
    <s v="Technology"/>
    <s v="Phones"/>
    <x v="1494"/>
    <n v="89.97"/>
    <n v="3"/>
    <x v="0"/>
    <n v="25.191600000000001"/>
    <x v="19"/>
    <x v="0"/>
    <x v="0"/>
  </r>
  <r>
    <x v="3564"/>
    <x v="1037"/>
    <d v="2014-01-07T00:00:00"/>
    <s v="First Class"/>
    <s v="JO-15145"/>
    <s v="Jack O'Briant"/>
    <x v="1"/>
    <x v="0"/>
    <x v="417"/>
    <x v="32"/>
    <n v="30605"/>
    <x v="0"/>
    <s v="OFF-AR-10002399"/>
    <s v="Office Supplies"/>
    <s v="Art"/>
    <x v="319"/>
    <n v="12.78"/>
    <n v="3"/>
    <x v="0"/>
    <n v="5.2397999999999998"/>
    <x v="24"/>
    <x v="9"/>
    <x v="2"/>
  </r>
  <r>
    <x v="3565"/>
    <x v="797"/>
    <d v="2016-12-30T00:00:00"/>
    <s v="Second Class"/>
    <s v="MW-18220"/>
    <s v="Mitch Webber"/>
    <x v="0"/>
    <x v="0"/>
    <x v="152"/>
    <x v="24"/>
    <n v="43130"/>
    <x v="3"/>
    <s v="TEC-AC-10003063"/>
    <s v="Technology"/>
    <s v="Accessories"/>
    <x v="1061"/>
    <n v="40"/>
    <n v="2"/>
    <x v="2"/>
    <n v="0.5"/>
    <x v="8"/>
    <x v="4"/>
    <x v="0"/>
  </r>
  <r>
    <x v="3566"/>
    <x v="504"/>
    <d v="2017-05-04T00:00:00"/>
    <s v="Standard Class"/>
    <s v="NZ-18565"/>
    <s v="Nick Zandusky"/>
    <x v="2"/>
    <x v="0"/>
    <x v="1"/>
    <x v="1"/>
    <n v="90032"/>
    <x v="1"/>
    <s v="OFF-BI-10002071"/>
    <s v="Office Supplies"/>
    <s v="Binders"/>
    <x v="699"/>
    <n v="23.24"/>
    <n v="5"/>
    <x v="2"/>
    <n v="7.5529999999999999"/>
    <x v="17"/>
    <x v="3"/>
    <x v="3"/>
  </r>
  <r>
    <x v="3567"/>
    <x v="81"/>
    <d v="2017-04-23T00:00:00"/>
    <s v="First Class"/>
    <s v="JM-15250"/>
    <s v="Janet Martin"/>
    <x v="0"/>
    <x v="0"/>
    <x v="248"/>
    <x v="39"/>
    <n v="21215"/>
    <x v="3"/>
    <s v="FUR-CH-10004218"/>
    <s v="Furniture"/>
    <s v="Chairs"/>
    <x v="38"/>
    <n v="908.82"/>
    <n v="9"/>
    <x v="0"/>
    <n v="227.20500000000001"/>
    <x v="30"/>
    <x v="3"/>
    <x v="3"/>
  </r>
  <r>
    <x v="3568"/>
    <x v="629"/>
    <d v="2017-08-24T00:00:00"/>
    <s v="Standard Class"/>
    <s v="ED-13885"/>
    <s v="Emily Ducich"/>
    <x v="2"/>
    <x v="0"/>
    <x v="12"/>
    <x v="5"/>
    <n v="77095"/>
    <x v="2"/>
    <s v="OFF-SU-10000432"/>
    <s v="Office Supplies"/>
    <s v="Supplies"/>
    <x v="1558"/>
    <n v="5.5519999999999996"/>
    <n v="2"/>
    <x v="2"/>
    <n v="-1.0409999999999999"/>
    <x v="11"/>
    <x v="6"/>
    <x v="3"/>
  </r>
  <r>
    <x v="3568"/>
    <x v="629"/>
    <d v="2017-08-24T00:00:00"/>
    <s v="Standard Class"/>
    <s v="ED-13885"/>
    <s v="Emily Ducich"/>
    <x v="2"/>
    <x v="0"/>
    <x v="12"/>
    <x v="5"/>
    <n v="77095"/>
    <x v="2"/>
    <s v="OFF-AR-10003183"/>
    <s v="Office Supplies"/>
    <s v="Art"/>
    <x v="1399"/>
    <n v="8.016"/>
    <n v="3"/>
    <x v="2"/>
    <n v="1.002"/>
    <x v="11"/>
    <x v="6"/>
    <x v="3"/>
  </r>
  <r>
    <x v="3568"/>
    <x v="629"/>
    <d v="2017-08-24T00:00:00"/>
    <s v="Standard Class"/>
    <s v="ED-13885"/>
    <s v="Emily Ducich"/>
    <x v="2"/>
    <x v="0"/>
    <x v="12"/>
    <x v="5"/>
    <n v="77095"/>
    <x v="2"/>
    <s v="FUR-CH-10002017"/>
    <s v="Furniture"/>
    <s v="Chairs"/>
    <x v="1377"/>
    <n v="74.591999999999999"/>
    <n v="4"/>
    <x v="4"/>
    <n v="-2.1312000000000002"/>
    <x v="11"/>
    <x v="6"/>
    <x v="3"/>
  </r>
  <r>
    <x v="3568"/>
    <x v="629"/>
    <d v="2017-08-24T00:00:00"/>
    <s v="Standard Class"/>
    <s v="ED-13885"/>
    <s v="Emily Ducich"/>
    <x v="2"/>
    <x v="0"/>
    <x v="12"/>
    <x v="5"/>
    <n v="77095"/>
    <x v="2"/>
    <s v="FUR-FU-10003247"/>
    <s v="Furniture"/>
    <s v="Furnishings"/>
    <x v="1465"/>
    <n v="16.783999999999999"/>
    <n v="2"/>
    <x v="7"/>
    <n v="-22.238800000000001"/>
    <x v="11"/>
    <x v="6"/>
    <x v="3"/>
  </r>
  <r>
    <x v="3568"/>
    <x v="629"/>
    <d v="2017-08-24T00:00:00"/>
    <s v="Standard Class"/>
    <s v="ED-13885"/>
    <s v="Emily Ducich"/>
    <x v="2"/>
    <x v="0"/>
    <x v="12"/>
    <x v="5"/>
    <n v="77095"/>
    <x v="2"/>
    <s v="OFF-AP-10001563"/>
    <s v="Office Supplies"/>
    <s v="Appliances"/>
    <x v="535"/>
    <n v="38.863999999999997"/>
    <n v="4"/>
    <x v="3"/>
    <n v="-99.103200000000001"/>
    <x v="11"/>
    <x v="6"/>
    <x v="3"/>
  </r>
  <r>
    <x v="3569"/>
    <x v="396"/>
    <d v="2016-11-15T00:00:00"/>
    <s v="First Class"/>
    <s v="DW-13480"/>
    <s v="Dianna Wilson"/>
    <x v="2"/>
    <x v="0"/>
    <x v="70"/>
    <x v="1"/>
    <n v="92024"/>
    <x v="1"/>
    <s v="TEC-PH-10004908"/>
    <s v="Technology"/>
    <s v="Phones"/>
    <x v="1483"/>
    <n v="203.976"/>
    <n v="3"/>
    <x v="2"/>
    <n v="25.497"/>
    <x v="1"/>
    <x v="0"/>
    <x v="0"/>
  </r>
  <r>
    <x v="3569"/>
    <x v="396"/>
    <d v="2016-11-15T00:00:00"/>
    <s v="First Class"/>
    <s v="DW-13480"/>
    <s v="Dianna Wilson"/>
    <x v="2"/>
    <x v="0"/>
    <x v="70"/>
    <x v="1"/>
    <n v="92024"/>
    <x v="1"/>
    <s v="FUR-TA-10003392"/>
    <s v="Furniture"/>
    <s v="Tables"/>
    <x v="1648"/>
    <n v="674.35199999999998"/>
    <n v="3"/>
    <x v="2"/>
    <n v="-8.4293999999999993"/>
    <x v="1"/>
    <x v="0"/>
    <x v="0"/>
  </r>
  <r>
    <x v="3570"/>
    <x v="393"/>
    <d v="2016-10-06T00:00:00"/>
    <s v="Second Class"/>
    <s v="JK-15205"/>
    <s v="Jamie Kunitz"/>
    <x v="0"/>
    <x v="0"/>
    <x v="146"/>
    <x v="2"/>
    <n v="33012"/>
    <x v="0"/>
    <s v="OFF-BI-10004140"/>
    <s v="Office Supplies"/>
    <s v="Binders"/>
    <x v="307"/>
    <n v="5.3879999999999999"/>
    <n v="4"/>
    <x v="6"/>
    <n v="-4.49"/>
    <x v="26"/>
    <x v="2"/>
    <x v="0"/>
  </r>
  <r>
    <x v="3570"/>
    <x v="393"/>
    <d v="2016-10-06T00:00:00"/>
    <s v="Second Class"/>
    <s v="JK-15205"/>
    <s v="Jamie Kunitz"/>
    <x v="0"/>
    <x v="0"/>
    <x v="146"/>
    <x v="2"/>
    <n v="33012"/>
    <x v="0"/>
    <s v="OFF-AR-10003631"/>
    <s v="Office Supplies"/>
    <s v="Art"/>
    <x v="772"/>
    <n v="30.975999999999999"/>
    <n v="8"/>
    <x v="2"/>
    <n v="5.0335999999999999"/>
    <x v="26"/>
    <x v="2"/>
    <x v="0"/>
  </r>
  <r>
    <x v="3571"/>
    <x v="1151"/>
    <d v="2016-02-14T00:00:00"/>
    <s v="First Class"/>
    <s v="JS-15880"/>
    <s v="John Stevenson"/>
    <x v="0"/>
    <x v="0"/>
    <x v="118"/>
    <x v="32"/>
    <n v="30318"/>
    <x v="0"/>
    <s v="OFF-ST-10003716"/>
    <s v="Office Supplies"/>
    <s v="Storage"/>
    <x v="898"/>
    <n v="1350.12"/>
    <n v="6"/>
    <x v="0"/>
    <n v="175.51560000000001"/>
    <x v="1"/>
    <x v="11"/>
    <x v="0"/>
  </r>
  <r>
    <x v="3571"/>
    <x v="1151"/>
    <d v="2016-02-14T00:00:00"/>
    <s v="First Class"/>
    <s v="JS-15880"/>
    <s v="John Stevenson"/>
    <x v="0"/>
    <x v="0"/>
    <x v="118"/>
    <x v="32"/>
    <n v="30318"/>
    <x v="0"/>
    <s v="OFF-BI-10003274"/>
    <s v="Office Supplies"/>
    <s v="Binders"/>
    <x v="122"/>
    <n v="15.92"/>
    <n v="4"/>
    <x v="0"/>
    <n v="7.4824000000000002"/>
    <x v="1"/>
    <x v="11"/>
    <x v="0"/>
  </r>
  <r>
    <x v="3572"/>
    <x v="373"/>
    <d v="2016-11-17T00:00:00"/>
    <s v="Standard Class"/>
    <s v="PO-19180"/>
    <s v="Philisse Overcash"/>
    <x v="2"/>
    <x v="0"/>
    <x v="4"/>
    <x v="4"/>
    <n v="98103"/>
    <x v="1"/>
    <s v="FUR-FU-10004848"/>
    <s v="Furniture"/>
    <s v="Furnishings"/>
    <x v="1310"/>
    <n v="19.54"/>
    <n v="2"/>
    <x v="0"/>
    <n v="7.2298"/>
    <x v="7"/>
    <x v="0"/>
    <x v="0"/>
  </r>
  <r>
    <x v="3573"/>
    <x v="759"/>
    <d v="2014-04-30T00:00:00"/>
    <s v="Standard Class"/>
    <s v="MH-17290"/>
    <s v="Marc Harrigan"/>
    <x v="2"/>
    <x v="0"/>
    <x v="1"/>
    <x v="1"/>
    <n v="90036"/>
    <x v="1"/>
    <s v="OFF-AR-10003504"/>
    <s v="Office Supplies"/>
    <s v="Art"/>
    <x v="1035"/>
    <n v="21.4"/>
    <n v="5"/>
    <x v="0"/>
    <n v="6.2060000000000004"/>
    <x v="20"/>
    <x v="3"/>
    <x v="2"/>
  </r>
  <r>
    <x v="3573"/>
    <x v="759"/>
    <d v="2014-04-30T00:00:00"/>
    <s v="Standard Class"/>
    <s v="MH-17290"/>
    <s v="Marc Harrigan"/>
    <x v="2"/>
    <x v="0"/>
    <x v="1"/>
    <x v="1"/>
    <n v="90036"/>
    <x v="1"/>
    <s v="OFF-LA-10000305"/>
    <s v="Office Supplies"/>
    <s v="Labels"/>
    <x v="1716"/>
    <n v="12.6"/>
    <n v="2"/>
    <x v="0"/>
    <n v="5.7960000000000003"/>
    <x v="20"/>
    <x v="3"/>
    <x v="2"/>
  </r>
  <r>
    <x v="3574"/>
    <x v="1067"/>
    <d v="2015-08-15T00:00:00"/>
    <s v="Standard Class"/>
    <s v="PO-19180"/>
    <s v="Philisse Overcash"/>
    <x v="2"/>
    <x v="0"/>
    <x v="20"/>
    <x v="15"/>
    <n v="10035"/>
    <x v="3"/>
    <s v="OFF-AR-10001427"/>
    <s v="Office Supplies"/>
    <s v="Art"/>
    <x v="251"/>
    <n v="11.96"/>
    <n v="2"/>
    <x v="0"/>
    <n v="3.1095999999999999"/>
    <x v="2"/>
    <x v="6"/>
    <x v="1"/>
  </r>
  <r>
    <x v="3574"/>
    <x v="1067"/>
    <d v="2015-08-15T00:00:00"/>
    <s v="Standard Class"/>
    <s v="PO-19180"/>
    <s v="Philisse Overcash"/>
    <x v="2"/>
    <x v="0"/>
    <x v="20"/>
    <x v="15"/>
    <n v="10035"/>
    <x v="3"/>
    <s v="TEC-PH-10004614"/>
    <s v="Technology"/>
    <s v="Phones"/>
    <x v="302"/>
    <n v="138"/>
    <n v="2"/>
    <x v="0"/>
    <n v="34.5"/>
    <x v="2"/>
    <x v="6"/>
    <x v="1"/>
  </r>
  <r>
    <x v="3575"/>
    <x v="581"/>
    <d v="2016-12-03T00:00:00"/>
    <s v="Standard Class"/>
    <s v="HF-14995"/>
    <s v="Herbert Flentye"/>
    <x v="0"/>
    <x v="0"/>
    <x v="2"/>
    <x v="2"/>
    <n v="33311"/>
    <x v="0"/>
    <s v="TEC-PH-10001944"/>
    <s v="Technology"/>
    <s v="Phones"/>
    <x v="1271"/>
    <n v="116.76"/>
    <n v="1"/>
    <x v="2"/>
    <n v="14.595000000000001"/>
    <x v="8"/>
    <x v="0"/>
    <x v="0"/>
  </r>
  <r>
    <x v="3575"/>
    <x v="581"/>
    <d v="2016-12-03T00:00:00"/>
    <s v="Standard Class"/>
    <s v="HF-14995"/>
    <s v="Herbert Flentye"/>
    <x v="0"/>
    <x v="0"/>
    <x v="2"/>
    <x v="2"/>
    <n v="33311"/>
    <x v="0"/>
    <s v="FUR-TA-10001039"/>
    <s v="Furniture"/>
    <s v="Tables"/>
    <x v="832"/>
    <n v="331.02300000000002"/>
    <n v="7"/>
    <x v="1"/>
    <n v="-114.35339999999999"/>
    <x v="8"/>
    <x v="0"/>
    <x v="0"/>
  </r>
  <r>
    <x v="3576"/>
    <x v="99"/>
    <d v="2016-10-28T00:00:00"/>
    <s v="Same Day"/>
    <s v="VB-21745"/>
    <s v="Victoria Brennan"/>
    <x v="1"/>
    <x v="0"/>
    <x v="30"/>
    <x v="15"/>
    <n v="14609"/>
    <x v="3"/>
    <s v="FUR-FU-10003806"/>
    <s v="Furniture"/>
    <s v="Furnishings"/>
    <x v="1804"/>
    <n v="756.8"/>
    <n v="5"/>
    <x v="0"/>
    <n v="75.680000000000007"/>
    <x v="22"/>
    <x v="2"/>
    <x v="0"/>
  </r>
  <r>
    <x v="3577"/>
    <x v="282"/>
    <d v="2015-01-02T00:00:00"/>
    <s v="Standard Class"/>
    <s v="MG-17890"/>
    <s v="Michael Granlund"/>
    <x v="2"/>
    <x v="0"/>
    <x v="490"/>
    <x v="10"/>
    <n v="60174"/>
    <x v="2"/>
    <s v="FUR-FU-10002111"/>
    <s v="Furniture"/>
    <s v="Furnishings"/>
    <x v="1665"/>
    <n v="8.7360000000000007"/>
    <n v="3"/>
    <x v="7"/>
    <n v="-4.8048000000000002"/>
    <x v="25"/>
    <x v="4"/>
    <x v="2"/>
  </r>
  <r>
    <x v="3578"/>
    <x v="229"/>
    <d v="2015-09-17T00:00:00"/>
    <s v="Standard Class"/>
    <s v="BO-11425"/>
    <s v="Bobby Odegard"/>
    <x v="0"/>
    <x v="0"/>
    <x v="20"/>
    <x v="15"/>
    <n v="10024"/>
    <x v="3"/>
    <s v="OFF-AR-10000817"/>
    <s v="Office Supplies"/>
    <s v="Art"/>
    <x v="1264"/>
    <n v="6.08"/>
    <n v="2"/>
    <x v="0"/>
    <n v="2.0672000000000001"/>
    <x v="13"/>
    <x v="8"/>
    <x v="1"/>
  </r>
  <r>
    <x v="3579"/>
    <x v="280"/>
    <d v="2017-10-06T00:00:00"/>
    <s v="Standard Class"/>
    <s v="CM-12115"/>
    <s v="Chad McGuire"/>
    <x v="0"/>
    <x v="0"/>
    <x v="8"/>
    <x v="1"/>
    <n v="94109"/>
    <x v="1"/>
    <s v="FUR-FU-10001424"/>
    <s v="Furniture"/>
    <s v="Furnishings"/>
    <x v="698"/>
    <n v="17.46"/>
    <n v="2"/>
    <x v="0"/>
    <n v="5.9363999999999999"/>
    <x v="28"/>
    <x v="2"/>
    <x v="3"/>
  </r>
  <r>
    <x v="3579"/>
    <x v="280"/>
    <d v="2017-10-06T00:00:00"/>
    <s v="Standard Class"/>
    <s v="CM-12115"/>
    <s v="Chad McGuire"/>
    <x v="0"/>
    <x v="0"/>
    <x v="8"/>
    <x v="1"/>
    <n v="94109"/>
    <x v="1"/>
    <s v="TEC-MA-10002930"/>
    <s v="Technology"/>
    <s v="Machines"/>
    <x v="1784"/>
    <n v="369.16"/>
    <n v="11"/>
    <x v="2"/>
    <n v="32.301499999999997"/>
    <x v="28"/>
    <x v="2"/>
    <x v="3"/>
  </r>
  <r>
    <x v="3580"/>
    <x v="108"/>
    <d v="2016-09-13T00:00:00"/>
    <s v="First Class"/>
    <s v="LC-16930"/>
    <s v="Linda Cazamias"/>
    <x v="1"/>
    <x v="0"/>
    <x v="42"/>
    <x v="16"/>
    <n v="85023"/>
    <x v="1"/>
    <s v="OFF-AR-10003759"/>
    <s v="Office Supplies"/>
    <s v="Art"/>
    <x v="846"/>
    <n v="2.9119999999999999"/>
    <n v="2"/>
    <x v="2"/>
    <n v="0.91"/>
    <x v="2"/>
    <x v="8"/>
    <x v="0"/>
  </r>
  <r>
    <x v="3580"/>
    <x v="108"/>
    <d v="2016-09-13T00:00:00"/>
    <s v="First Class"/>
    <s v="LC-16930"/>
    <s v="Linda Cazamias"/>
    <x v="1"/>
    <x v="0"/>
    <x v="42"/>
    <x v="16"/>
    <n v="85023"/>
    <x v="1"/>
    <s v="OFF-PA-10001837"/>
    <s v="Office Supplies"/>
    <s v="Paper"/>
    <x v="1800"/>
    <n v="20.736000000000001"/>
    <n v="4"/>
    <x v="2"/>
    <n v="7.2576000000000001"/>
    <x v="2"/>
    <x v="8"/>
    <x v="0"/>
  </r>
  <r>
    <x v="3580"/>
    <x v="108"/>
    <d v="2016-09-13T00:00:00"/>
    <s v="First Class"/>
    <s v="LC-16930"/>
    <s v="Linda Cazamias"/>
    <x v="1"/>
    <x v="0"/>
    <x v="42"/>
    <x v="16"/>
    <n v="85023"/>
    <x v="1"/>
    <s v="OFF-PA-10001667"/>
    <s v="Office Supplies"/>
    <s v="Paper"/>
    <x v="458"/>
    <n v="9.5679999999999996"/>
    <n v="2"/>
    <x v="2"/>
    <n v="2.99"/>
    <x v="2"/>
    <x v="8"/>
    <x v="0"/>
  </r>
  <r>
    <x v="3581"/>
    <x v="799"/>
    <d v="2016-06-06T00:00:00"/>
    <s v="Standard Class"/>
    <s v="EH-13765"/>
    <s v="Edward Hooks"/>
    <x v="1"/>
    <x v="0"/>
    <x v="4"/>
    <x v="4"/>
    <n v="98115"/>
    <x v="1"/>
    <s v="OFF-PA-10000246"/>
    <s v="Office Supplies"/>
    <s v="Paper"/>
    <x v="1595"/>
    <n v="30.18"/>
    <n v="3"/>
    <x v="0"/>
    <n v="13.8828"/>
    <x v="28"/>
    <x v="1"/>
    <x v="0"/>
  </r>
  <r>
    <x v="3581"/>
    <x v="799"/>
    <d v="2016-06-06T00:00:00"/>
    <s v="Standard Class"/>
    <s v="EH-13765"/>
    <s v="Edward Hooks"/>
    <x v="1"/>
    <x v="0"/>
    <x v="4"/>
    <x v="4"/>
    <n v="98115"/>
    <x v="1"/>
    <s v="OFF-BI-10001078"/>
    <s v="Office Supplies"/>
    <s v="Binders"/>
    <x v="61"/>
    <n v="51.648000000000003"/>
    <n v="12"/>
    <x v="2"/>
    <n v="18.7224"/>
    <x v="28"/>
    <x v="1"/>
    <x v="0"/>
  </r>
  <r>
    <x v="3581"/>
    <x v="799"/>
    <d v="2016-06-06T00:00:00"/>
    <s v="Standard Class"/>
    <s v="EH-13765"/>
    <s v="Edward Hooks"/>
    <x v="1"/>
    <x v="0"/>
    <x v="4"/>
    <x v="4"/>
    <n v="98115"/>
    <x v="1"/>
    <s v="OFF-BI-10000138"/>
    <s v="Office Supplies"/>
    <s v="Binders"/>
    <x v="605"/>
    <n v="11.231999999999999"/>
    <n v="3"/>
    <x v="2"/>
    <n v="3.9312"/>
    <x v="28"/>
    <x v="1"/>
    <x v="0"/>
  </r>
  <r>
    <x v="3582"/>
    <x v="453"/>
    <d v="2017-10-19T00:00:00"/>
    <s v="Standard Class"/>
    <s v="MC-17275"/>
    <s v="Marc Crier"/>
    <x v="0"/>
    <x v="0"/>
    <x v="491"/>
    <x v="1"/>
    <n v="93010"/>
    <x v="1"/>
    <s v="OFF-LA-10002034"/>
    <s v="Office Supplies"/>
    <s v="Labels"/>
    <x v="1111"/>
    <n v="14.73"/>
    <n v="3"/>
    <x v="0"/>
    <n v="7.2176999999999998"/>
    <x v="4"/>
    <x v="2"/>
    <x v="3"/>
  </r>
  <r>
    <x v="3583"/>
    <x v="874"/>
    <d v="2015-09-30T00:00:00"/>
    <s v="Second Class"/>
    <s v="HW-14935"/>
    <s v="Helen Wasserman"/>
    <x v="1"/>
    <x v="0"/>
    <x v="66"/>
    <x v="12"/>
    <n v="48205"/>
    <x v="2"/>
    <s v="OFF-AR-10000127"/>
    <s v="Office Supplies"/>
    <s v="Art"/>
    <x v="1195"/>
    <n v="16.399999999999999"/>
    <n v="5"/>
    <x v="0"/>
    <n v="4.7560000000000002"/>
    <x v="8"/>
    <x v="8"/>
    <x v="1"/>
  </r>
  <r>
    <x v="3583"/>
    <x v="874"/>
    <d v="2015-09-30T00:00:00"/>
    <s v="Second Class"/>
    <s v="HW-14935"/>
    <s v="Helen Wasserman"/>
    <x v="1"/>
    <x v="0"/>
    <x v="66"/>
    <x v="12"/>
    <n v="48205"/>
    <x v="2"/>
    <s v="OFF-PA-10003172"/>
    <s v="Office Supplies"/>
    <s v="Paper"/>
    <x v="854"/>
    <n v="25.92"/>
    <n v="4"/>
    <x v="0"/>
    <n v="12.441599999999999"/>
    <x v="8"/>
    <x v="8"/>
    <x v="1"/>
  </r>
  <r>
    <x v="3584"/>
    <x v="910"/>
    <d v="2015-05-06T00:00:00"/>
    <s v="First Class"/>
    <s v="LC-16870"/>
    <s v="Lena Cacioppo"/>
    <x v="0"/>
    <x v="0"/>
    <x v="8"/>
    <x v="1"/>
    <n v="94109"/>
    <x v="1"/>
    <s v="OFF-AR-10001246"/>
    <s v="Office Supplies"/>
    <s v="Art"/>
    <x v="455"/>
    <n v="8.82"/>
    <n v="3"/>
    <x v="0"/>
    <n v="2.5577999999999999"/>
    <x v="21"/>
    <x v="5"/>
    <x v="1"/>
  </r>
  <r>
    <x v="3584"/>
    <x v="910"/>
    <d v="2015-05-06T00:00:00"/>
    <s v="First Class"/>
    <s v="LC-16870"/>
    <s v="Lena Cacioppo"/>
    <x v="0"/>
    <x v="0"/>
    <x v="8"/>
    <x v="1"/>
    <n v="94109"/>
    <x v="1"/>
    <s v="OFF-BI-10002026"/>
    <s v="Office Supplies"/>
    <s v="Binders"/>
    <x v="1758"/>
    <n v="62.496000000000002"/>
    <n v="2"/>
    <x v="2"/>
    <n v="21.8736"/>
    <x v="21"/>
    <x v="5"/>
    <x v="1"/>
  </r>
  <r>
    <x v="3584"/>
    <x v="910"/>
    <d v="2015-05-06T00:00:00"/>
    <s v="First Class"/>
    <s v="LC-16870"/>
    <s v="Lena Cacioppo"/>
    <x v="0"/>
    <x v="0"/>
    <x v="8"/>
    <x v="1"/>
    <n v="94109"/>
    <x v="1"/>
    <s v="TEC-AC-10000844"/>
    <s v="Technology"/>
    <s v="Accessories"/>
    <x v="106"/>
    <n v="339.96"/>
    <n v="4"/>
    <x v="0"/>
    <n v="122.3856"/>
    <x v="21"/>
    <x v="5"/>
    <x v="1"/>
  </r>
  <r>
    <x v="3584"/>
    <x v="910"/>
    <d v="2015-05-06T00:00:00"/>
    <s v="First Class"/>
    <s v="LC-16870"/>
    <s v="Lena Cacioppo"/>
    <x v="0"/>
    <x v="0"/>
    <x v="8"/>
    <x v="1"/>
    <n v="94109"/>
    <x v="1"/>
    <s v="OFF-BI-10001575"/>
    <s v="Office Supplies"/>
    <s v="Binders"/>
    <x v="582"/>
    <n v="49.567999999999998"/>
    <n v="2"/>
    <x v="2"/>
    <n v="17.348800000000001"/>
    <x v="21"/>
    <x v="5"/>
    <x v="1"/>
  </r>
  <r>
    <x v="3585"/>
    <x v="1152"/>
    <d v="2017-01-13T00:00:00"/>
    <s v="Standard Class"/>
    <s v="BP-11290"/>
    <s v="Beth Paige"/>
    <x v="0"/>
    <x v="0"/>
    <x v="10"/>
    <x v="9"/>
    <n v="19140"/>
    <x v="3"/>
    <s v="OFF-BI-10004632"/>
    <s v="Office Supplies"/>
    <s v="Binders"/>
    <x v="569"/>
    <n v="274.49099999999999"/>
    <n v="3"/>
    <x v="6"/>
    <n v="-228.74250000000001"/>
    <x v="3"/>
    <x v="9"/>
    <x v="3"/>
  </r>
  <r>
    <x v="3586"/>
    <x v="678"/>
    <d v="2017-01-31T00:00:00"/>
    <s v="Standard Class"/>
    <s v="TG-21310"/>
    <s v="Toby Gnade"/>
    <x v="0"/>
    <x v="0"/>
    <x v="20"/>
    <x v="15"/>
    <n v="10035"/>
    <x v="3"/>
    <s v="TEC-PH-10000193"/>
    <s v="Technology"/>
    <s v="Phones"/>
    <x v="1664"/>
    <n v="137.94"/>
    <n v="3"/>
    <x v="0"/>
    <n v="35.864400000000003"/>
    <x v="8"/>
    <x v="9"/>
    <x v="3"/>
  </r>
  <r>
    <x v="3587"/>
    <x v="264"/>
    <d v="2017-09-06T00:00:00"/>
    <s v="Standard Class"/>
    <s v="MC-18100"/>
    <s v="Mick Crebagga"/>
    <x v="0"/>
    <x v="0"/>
    <x v="22"/>
    <x v="10"/>
    <n v="60623"/>
    <x v="2"/>
    <s v="TEC-AC-10003441"/>
    <s v="Technology"/>
    <s v="Accessories"/>
    <x v="658"/>
    <n v="40.68"/>
    <n v="3"/>
    <x v="2"/>
    <n v="-7.1189999999999998"/>
    <x v="28"/>
    <x v="8"/>
    <x v="3"/>
  </r>
  <r>
    <x v="3588"/>
    <x v="216"/>
    <d v="2016-07-18T00:00:00"/>
    <s v="Standard Class"/>
    <s v="RB-19360"/>
    <s v="Raymond Buch"/>
    <x v="0"/>
    <x v="0"/>
    <x v="8"/>
    <x v="1"/>
    <n v="94122"/>
    <x v="1"/>
    <s v="TEC-PH-10004093"/>
    <s v="Technology"/>
    <s v="Phones"/>
    <x v="40"/>
    <n v="110.376"/>
    <n v="3"/>
    <x v="2"/>
    <n v="12.417299999999999"/>
    <x v="19"/>
    <x v="7"/>
    <x v="0"/>
  </r>
  <r>
    <x v="3588"/>
    <x v="216"/>
    <d v="2016-07-18T00:00:00"/>
    <s v="Standard Class"/>
    <s v="RB-19360"/>
    <s v="Raymond Buch"/>
    <x v="0"/>
    <x v="0"/>
    <x v="8"/>
    <x v="1"/>
    <n v="94122"/>
    <x v="1"/>
    <s v="OFF-AP-10002998"/>
    <s v="Office Supplies"/>
    <s v="Appliances"/>
    <x v="1644"/>
    <n v="151.62"/>
    <n v="7"/>
    <x v="0"/>
    <n v="50.034599999999998"/>
    <x v="19"/>
    <x v="7"/>
    <x v="0"/>
  </r>
  <r>
    <x v="3588"/>
    <x v="216"/>
    <d v="2016-07-18T00:00:00"/>
    <s v="Standard Class"/>
    <s v="RB-19360"/>
    <s v="Raymond Buch"/>
    <x v="0"/>
    <x v="0"/>
    <x v="8"/>
    <x v="1"/>
    <n v="94122"/>
    <x v="1"/>
    <s v="FUR-FU-10000073"/>
    <s v="Furniture"/>
    <s v="Furnishings"/>
    <x v="442"/>
    <n v="30.8"/>
    <n v="4"/>
    <x v="0"/>
    <n v="10.164"/>
    <x v="19"/>
    <x v="7"/>
    <x v="0"/>
  </r>
  <r>
    <x v="3589"/>
    <x v="642"/>
    <d v="2017-02-28T00:00:00"/>
    <s v="Standard Class"/>
    <s v="ES-14080"/>
    <s v="Erin Smith"/>
    <x v="1"/>
    <x v="0"/>
    <x v="10"/>
    <x v="9"/>
    <n v="19134"/>
    <x v="3"/>
    <s v="OFF-PA-10001125"/>
    <s v="Office Supplies"/>
    <s v="Paper"/>
    <x v="1021"/>
    <n v="123.92"/>
    <n v="5"/>
    <x v="2"/>
    <n v="38.725000000000001"/>
    <x v="16"/>
    <x v="11"/>
    <x v="3"/>
  </r>
  <r>
    <x v="3589"/>
    <x v="642"/>
    <d v="2017-02-28T00:00:00"/>
    <s v="Standard Class"/>
    <s v="ES-14080"/>
    <s v="Erin Smith"/>
    <x v="1"/>
    <x v="0"/>
    <x v="10"/>
    <x v="9"/>
    <n v="19134"/>
    <x v="3"/>
    <s v="TEC-AC-10003033"/>
    <s v="Technology"/>
    <s v="Accessories"/>
    <x v="763"/>
    <n v="1319.8"/>
    <n v="5"/>
    <x v="2"/>
    <n v="214.4675"/>
    <x v="16"/>
    <x v="11"/>
    <x v="3"/>
  </r>
  <r>
    <x v="3590"/>
    <x v="836"/>
    <d v="2014-07-22T00:00:00"/>
    <s v="First Class"/>
    <s v="RD-19720"/>
    <s v="Roger Demir"/>
    <x v="0"/>
    <x v="0"/>
    <x v="8"/>
    <x v="1"/>
    <n v="94122"/>
    <x v="1"/>
    <s v="OFF-BI-10002498"/>
    <s v="Office Supplies"/>
    <s v="Binders"/>
    <x v="440"/>
    <n v="89.712000000000003"/>
    <n v="6"/>
    <x v="2"/>
    <n v="30.277799999999999"/>
    <x v="14"/>
    <x v="7"/>
    <x v="2"/>
  </r>
  <r>
    <x v="3590"/>
    <x v="836"/>
    <d v="2014-07-22T00:00:00"/>
    <s v="First Class"/>
    <s v="RD-19720"/>
    <s v="Roger Demir"/>
    <x v="0"/>
    <x v="0"/>
    <x v="8"/>
    <x v="1"/>
    <n v="94122"/>
    <x v="1"/>
    <s v="OFF-PA-10004569"/>
    <s v="Office Supplies"/>
    <s v="Paper"/>
    <x v="230"/>
    <n v="22.83"/>
    <n v="3"/>
    <x v="0"/>
    <n v="10.7301"/>
    <x v="14"/>
    <x v="7"/>
    <x v="2"/>
  </r>
  <r>
    <x v="3591"/>
    <x v="677"/>
    <d v="2017-03-15T00:00:00"/>
    <s v="First Class"/>
    <s v="SC-20380"/>
    <s v="Shahid Collister"/>
    <x v="0"/>
    <x v="0"/>
    <x v="54"/>
    <x v="29"/>
    <n v="6824"/>
    <x v="3"/>
    <s v="OFF-BI-10002353"/>
    <s v="Office Supplies"/>
    <s v="Binders"/>
    <x v="1077"/>
    <n v="30.88"/>
    <n v="2"/>
    <x v="0"/>
    <n v="15.44"/>
    <x v="7"/>
    <x v="10"/>
    <x v="3"/>
  </r>
  <r>
    <x v="3591"/>
    <x v="677"/>
    <d v="2017-03-15T00:00:00"/>
    <s v="First Class"/>
    <s v="SC-20380"/>
    <s v="Shahid Collister"/>
    <x v="0"/>
    <x v="0"/>
    <x v="54"/>
    <x v="29"/>
    <n v="6824"/>
    <x v="3"/>
    <s v="OFF-AP-10001564"/>
    <s v="Office Supplies"/>
    <s v="Appliances"/>
    <x v="1768"/>
    <n v="465.16"/>
    <n v="2"/>
    <x v="0"/>
    <n v="120.94159999999999"/>
    <x v="7"/>
    <x v="10"/>
    <x v="3"/>
  </r>
  <r>
    <x v="3591"/>
    <x v="677"/>
    <d v="2017-03-15T00:00:00"/>
    <s v="First Class"/>
    <s v="SC-20380"/>
    <s v="Shahid Collister"/>
    <x v="0"/>
    <x v="0"/>
    <x v="54"/>
    <x v="29"/>
    <n v="6824"/>
    <x v="3"/>
    <s v="OFF-PA-10003673"/>
    <s v="Office Supplies"/>
    <s v="Paper"/>
    <x v="980"/>
    <n v="27.12"/>
    <n v="4"/>
    <x v="0"/>
    <n v="12.475199999999999"/>
    <x v="7"/>
    <x v="10"/>
    <x v="3"/>
  </r>
  <r>
    <x v="3592"/>
    <x v="387"/>
    <d v="2016-03-12T00:00:00"/>
    <s v="Standard Class"/>
    <s v="GB-14575"/>
    <s v="Giulietta Baptist"/>
    <x v="0"/>
    <x v="0"/>
    <x v="20"/>
    <x v="15"/>
    <n v="10011"/>
    <x v="3"/>
    <s v="FUR-FU-10003347"/>
    <s v="Furniture"/>
    <s v="Furnishings"/>
    <x v="379"/>
    <n v="113.6"/>
    <n v="8"/>
    <x v="0"/>
    <n v="44.304000000000002"/>
    <x v="0"/>
    <x v="10"/>
    <x v="0"/>
  </r>
  <r>
    <x v="3592"/>
    <x v="387"/>
    <d v="2016-03-12T00:00:00"/>
    <s v="Standard Class"/>
    <s v="GB-14575"/>
    <s v="Giulietta Baptist"/>
    <x v="0"/>
    <x v="0"/>
    <x v="20"/>
    <x v="15"/>
    <n v="10011"/>
    <x v="3"/>
    <s v="OFF-PA-10001934"/>
    <s v="Office Supplies"/>
    <s v="Paper"/>
    <x v="548"/>
    <n v="12.96"/>
    <n v="2"/>
    <x v="0"/>
    <n v="6.3503999999999996"/>
    <x v="0"/>
    <x v="10"/>
    <x v="0"/>
  </r>
  <r>
    <x v="3592"/>
    <x v="387"/>
    <d v="2016-03-12T00:00:00"/>
    <s v="Standard Class"/>
    <s v="GB-14575"/>
    <s v="Giulietta Baptist"/>
    <x v="0"/>
    <x v="0"/>
    <x v="20"/>
    <x v="15"/>
    <n v="10011"/>
    <x v="3"/>
    <s v="OFF-BI-10000632"/>
    <s v="Office Supplies"/>
    <s v="Binders"/>
    <x v="1297"/>
    <n v="69.456000000000003"/>
    <n v="2"/>
    <x v="2"/>
    <n v="22.5732"/>
    <x v="0"/>
    <x v="10"/>
    <x v="0"/>
  </r>
  <r>
    <x v="3593"/>
    <x v="1035"/>
    <d v="2014-12-10T00:00:00"/>
    <s v="First Class"/>
    <s v="FP-14320"/>
    <s v="Frank Preis"/>
    <x v="0"/>
    <x v="0"/>
    <x v="1"/>
    <x v="1"/>
    <n v="90049"/>
    <x v="1"/>
    <s v="OFF-AR-10003190"/>
    <s v="Office Supplies"/>
    <s v="Art"/>
    <x v="649"/>
    <n v="8.64"/>
    <n v="3"/>
    <x v="0"/>
    <n v="2.4192"/>
    <x v="29"/>
    <x v="4"/>
    <x v="2"/>
  </r>
  <r>
    <x v="3594"/>
    <x v="212"/>
    <d v="2016-07-10T00:00:00"/>
    <s v="Same Day"/>
    <s v="EA-14035"/>
    <s v="Erin Ashbrook"/>
    <x v="1"/>
    <x v="0"/>
    <x v="10"/>
    <x v="9"/>
    <n v="19143"/>
    <x v="3"/>
    <s v="TEC-MA-10000904"/>
    <s v="Technology"/>
    <s v="Machines"/>
    <x v="1805"/>
    <n v="341.99099999999999"/>
    <n v="3"/>
    <x v="6"/>
    <n v="-319.19159999999999"/>
    <x v="13"/>
    <x v="7"/>
    <x v="0"/>
  </r>
  <r>
    <x v="3595"/>
    <x v="435"/>
    <d v="2016-12-30T00:00:00"/>
    <s v="Standard Class"/>
    <s v="SC-20305"/>
    <s v="Sean Christensen"/>
    <x v="0"/>
    <x v="0"/>
    <x v="49"/>
    <x v="1"/>
    <n v="95123"/>
    <x v="1"/>
    <s v="FUR-FU-10000771"/>
    <s v="Furniture"/>
    <s v="Furnishings"/>
    <x v="1435"/>
    <n v="43.96"/>
    <n v="7"/>
    <x v="0"/>
    <n v="18.463200000000001"/>
    <x v="16"/>
    <x v="4"/>
    <x v="0"/>
  </r>
  <r>
    <x v="3595"/>
    <x v="435"/>
    <d v="2016-12-30T00:00:00"/>
    <s v="Standard Class"/>
    <s v="SC-20305"/>
    <s v="Sean Christensen"/>
    <x v="0"/>
    <x v="0"/>
    <x v="49"/>
    <x v="1"/>
    <n v="95123"/>
    <x v="1"/>
    <s v="OFF-EN-10001990"/>
    <s v="Office Supplies"/>
    <s v="Envelopes"/>
    <x v="153"/>
    <n v="39.76"/>
    <n v="7"/>
    <x v="0"/>
    <n v="18.687200000000001"/>
    <x v="16"/>
    <x v="4"/>
    <x v="0"/>
  </r>
  <r>
    <x v="3596"/>
    <x v="756"/>
    <d v="2017-04-25T00:00:00"/>
    <s v="Second Class"/>
    <s v="JF-15355"/>
    <s v="Jay Fein"/>
    <x v="0"/>
    <x v="0"/>
    <x v="45"/>
    <x v="1"/>
    <n v="91104"/>
    <x v="1"/>
    <s v="FUR-FU-10002445"/>
    <s v="Furniture"/>
    <s v="Furnishings"/>
    <x v="1448"/>
    <n v="66.36"/>
    <n v="7"/>
    <x v="0"/>
    <n v="26.544"/>
    <x v="27"/>
    <x v="3"/>
    <x v="3"/>
  </r>
  <r>
    <x v="3596"/>
    <x v="756"/>
    <d v="2017-04-25T00:00:00"/>
    <s v="Second Class"/>
    <s v="JF-15355"/>
    <s v="Jay Fein"/>
    <x v="0"/>
    <x v="0"/>
    <x v="45"/>
    <x v="1"/>
    <n v="91104"/>
    <x v="1"/>
    <s v="OFF-BI-10003638"/>
    <s v="Office Supplies"/>
    <s v="Binders"/>
    <x v="612"/>
    <n v="92.88"/>
    <n v="6"/>
    <x v="2"/>
    <n v="30.186"/>
    <x v="27"/>
    <x v="3"/>
    <x v="3"/>
  </r>
  <r>
    <x v="3596"/>
    <x v="756"/>
    <d v="2017-04-25T00:00:00"/>
    <s v="Second Class"/>
    <s v="JF-15355"/>
    <s v="Jay Fein"/>
    <x v="0"/>
    <x v="0"/>
    <x v="45"/>
    <x v="1"/>
    <n v="91104"/>
    <x v="1"/>
    <s v="FUR-FU-10004864"/>
    <s v="Furniture"/>
    <s v="Furnishings"/>
    <x v="1719"/>
    <n v="24.14"/>
    <n v="2"/>
    <x v="0"/>
    <n v="7.9661999999999997"/>
    <x v="27"/>
    <x v="3"/>
    <x v="3"/>
  </r>
  <r>
    <x v="3597"/>
    <x v="629"/>
    <d v="2017-08-22T00:00:00"/>
    <s v="Second Class"/>
    <s v="TP-21415"/>
    <s v="Tom Prescott"/>
    <x v="0"/>
    <x v="0"/>
    <x v="10"/>
    <x v="9"/>
    <n v="19134"/>
    <x v="3"/>
    <s v="FUR-CH-10002024"/>
    <s v="Furniture"/>
    <s v="Chairs"/>
    <x v="483"/>
    <n v="4416.174"/>
    <n v="9"/>
    <x v="4"/>
    <n v="-630.88199999999995"/>
    <x v="11"/>
    <x v="6"/>
    <x v="3"/>
  </r>
  <r>
    <x v="3598"/>
    <x v="1053"/>
    <d v="2017-05-25T00:00:00"/>
    <s v="First Class"/>
    <s v="RL-19615"/>
    <s v="Rob Lucas"/>
    <x v="0"/>
    <x v="0"/>
    <x v="1"/>
    <x v="1"/>
    <n v="90049"/>
    <x v="1"/>
    <s v="OFF-AR-10002445"/>
    <s v="Office Supplies"/>
    <s v="Art"/>
    <x v="1646"/>
    <n v="49.56"/>
    <n v="7"/>
    <x v="0"/>
    <n v="18.832799999999999"/>
    <x v="6"/>
    <x v="5"/>
    <x v="3"/>
  </r>
  <r>
    <x v="3599"/>
    <x v="839"/>
    <d v="2017-02-13T00:00:00"/>
    <s v="Standard Class"/>
    <s v="SB-20170"/>
    <s v="Sarah Bern"/>
    <x v="0"/>
    <x v="0"/>
    <x v="1"/>
    <x v="1"/>
    <n v="90032"/>
    <x v="1"/>
    <s v="OFF-ST-10001370"/>
    <s v="Office Supplies"/>
    <s v="Storage"/>
    <x v="1032"/>
    <n v="354.9"/>
    <n v="5"/>
    <x v="0"/>
    <n v="17.745000000000001"/>
    <x v="3"/>
    <x v="11"/>
    <x v="3"/>
  </r>
  <r>
    <x v="3600"/>
    <x v="223"/>
    <d v="2014-03-08T00:00:00"/>
    <s v="Standard Class"/>
    <s v="JS-15595"/>
    <s v="Jill Stevenson"/>
    <x v="1"/>
    <x v="0"/>
    <x v="38"/>
    <x v="24"/>
    <n v="43229"/>
    <x v="3"/>
    <s v="OFF-LA-10000305"/>
    <s v="Office Supplies"/>
    <s v="Labels"/>
    <x v="1716"/>
    <n v="15.12"/>
    <n v="3"/>
    <x v="2"/>
    <n v="4.9139999999999997"/>
    <x v="21"/>
    <x v="10"/>
    <x v="2"/>
  </r>
  <r>
    <x v="3600"/>
    <x v="223"/>
    <d v="2014-03-08T00:00:00"/>
    <s v="Standard Class"/>
    <s v="JS-15595"/>
    <s v="Jill Stevenson"/>
    <x v="1"/>
    <x v="0"/>
    <x v="38"/>
    <x v="24"/>
    <n v="43229"/>
    <x v="3"/>
    <s v="FUR-BO-10001972"/>
    <s v="Furniture"/>
    <s v="Bookcases"/>
    <x v="367"/>
    <n v="302.45"/>
    <n v="5"/>
    <x v="5"/>
    <n v="-199.61699999999999"/>
    <x v="21"/>
    <x v="10"/>
    <x v="2"/>
  </r>
  <r>
    <x v="3600"/>
    <x v="223"/>
    <d v="2014-03-08T00:00:00"/>
    <s v="Standard Class"/>
    <s v="JS-15595"/>
    <s v="Jill Stevenson"/>
    <x v="1"/>
    <x v="0"/>
    <x v="38"/>
    <x v="24"/>
    <n v="43229"/>
    <x v="3"/>
    <s v="OFF-ST-10002486"/>
    <s v="Office Supplies"/>
    <s v="Storage"/>
    <x v="700"/>
    <n v="44.671999999999997"/>
    <n v="8"/>
    <x v="2"/>
    <n v="-10.0512"/>
    <x v="21"/>
    <x v="10"/>
    <x v="2"/>
  </r>
  <r>
    <x v="3601"/>
    <x v="593"/>
    <d v="2015-06-09T00:00:00"/>
    <s v="Second Class"/>
    <s v="BP-11155"/>
    <s v="Becky Pak"/>
    <x v="0"/>
    <x v="0"/>
    <x v="1"/>
    <x v="1"/>
    <n v="90008"/>
    <x v="1"/>
    <s v="TEC-AC-10001874"/>
    <s v="Technology"/>
    <s v="Accessories"/>
    <x v="1571"/>
    <n v="119.98"/>
    <n v="2"/>
    <x v="0"/>
    <n v="35.994"/>
    <x v="18"/>
    <x v="1"/>
    <x v="1"/>
  </r>
  <r>
    <x v="3601"/>
    <x v="593"/>
    <d v="2015-06-09T00:00:00"/>
    <s v="Second Class"/>
    <s v="BP-11155"/>
    <s v="Becky Pak"/>
    <x v="0"/>
    <x v="0"/>
    <x v="1"/>
    <x v="1"/>
    <n v="90008"/>
    <x v="1"/>
    <s v="TEC-AC-10003870"/>
    <s v="Technology"/>
    <s v="Accessories"/>
    <x v="1727"/>
    <n v="989.97"/>
    <n v="3"/>
    <x v="0"/>
    <n v="395.988"/>
    <x v="18"/>
    <x v="1"/>
    <x v="1"/>
  </r>
  <r>
    <x v="3602"/>
    <x v="278"/>
    <d v="2016-09-02T00:00:00"/>
    <s v="Standard Class"/>
    <s v="EM-13825"/>
    <s v="Elizabeth Moffitt"/>
    <x v="1"/>
    <x v="0"/>
    <x v="389"/>
    <x v="2"/>
    <n v="33021"/>
    <x v="0"/>
    <s v="OFF-LA-10002473"/>
    <s v="Office Supplies"/>
    <s v="Labels"/>
    <x v="1806"/>
    <n v="9.2159999999999993"/>
    <n v="4"/>
    <x v="2"/>
    <n v="3.3408000000000002"/>
    <x v="8"/>
    <x v="6"/>
    <x v="0"/>
  </r>
  <r>
    <x v="3603"/>
    <x v="126"/>
    <d v="2016-09-18T00:00:00"/>
    <s v="Standard Class"/>
    <s v="SC-20695"/>
    <s v="Steve Chapman"/>
    <x v="1"/>
    <x v="0"/>
    <x v="43"/>
    <x v="12"/>
    <n v="48066"/>
    <x v="2"/>
    <s v="OFF-PA-10003790"/>
    <s v="Office Supplies"/>
    <s v="Paper"/>
    <x v="1259"/>
    <n v="68.52"/>
    <n v="3"/>
    <x v="0"/>
    <n v="31.519200000000001"/>
    <x v="1"/>
    <x v="8"/>
    <x v="0"/>
  </r>
  <r>
    <x v="3604"/>
    <x v="198"/>
    <d v="2016-06-04T00:00:00"/>
    <s v="Standard Class"/>
    <s v="EM-14140"/>
    <s v="Eugene Moren"/>
    <x v="2"/>
    <x v="0"/>
    <x v="384"/>
    <x v="6"/>
    <n v="54880"/>
    <x v="2"/>
    <s v="OFF-AP-10002684"/>
    <s v="Office Supplies"/>
    <s v="Appliances"/>
    <x v="167"/>
    <n v="364.74"/>
    <n v="3"/>
    <x v="0"/>
    <n v="109.422"/>
    <x v="17"/>
    <x v="5"/>
    <x v="0"/>
  </r>
  <r>
    <x v="3604"/>
    <x v="198"/>
    <d v="2016-06-04T00:00:00"/>
    <s v="Standard Class"/>
    <s v="EM-14140"/>
    <s v="Eugene Moren"/>
    <x v="2"/>
    <x v="0"/>
    <x v="384"/>
    <x v="6"/>
    <n v="54880"/>
    <x v="2"/>
    <s v="FUR-FU-10001037"/>
    <s v="Furniture"/>
    <s v="Furnishings"/>
    <x v="1169"/>
    <n v="47.4"/>
    <n v="5"/>
    <x v="0"/>
    <n v="21.33"/>
    <x v="17"/>
    <x v="5"/>
    <x v="0"/>
  </r>
  <r>
    <x v="3604"/>
    <x v="198"/>
    <d v="2016-06-04T00:00:00"/>
    <s v="Standard Class"/>
    <s v="EM-14140"/>
    <s v="Eugene Moren"/>
    <x v="2"/>
    <x v="0"/>
    <x v="384"/>
    <x v="6"/>
    <n v="54880"/>
    <x v="2"/>
    <s v="OFF-ST-10000876"/>
    <s v="Office Supplies"/>
    <s v="Storage"/>
    <x v="254"/>
    <n v="49.76"/>
    <n v="4"/>
    <x v="0"/>
    <n v="13.9328"/>
    <x v="17"/>
    <x v="5"/>
    <x v="0"/>
  </r>
  <r>
    <x v="3604"/>
    <x v="198"/>
    <d v="2016-06-04T00:00:00"/>
    <s v="Standard Class"/>
    <s v="EM-14140"/>
    <s v="Eugene Moren"/>
    <x v="2"/>
    <x v="0"/>
    <x v="384"/>
    <x v="6"/>
    <n v="54880"/>
    <x v="2"/>
    <s v="OFF-AR-10003732"/>
    <s v="Office Supplies"/>
    <s v="Art"/>
    <x v="324"/>
    <n v="5.56"/>
    <n v="2"/>
    <x v="0"/>
    <n v="1.4456"/>
    <x v="17"/>
    <x v="5"/>
    <x v="0"/>
  </r>
  <r>
    <x v="3604"/>
    <x v="198"/>
    <d v="2016-06-04T00:00:00"/>
    <s v="Standard Class"/>
    <s v="EM-14140"/>
    <s v="Eugene Moren"/>
    <x v="2"/>
    <x v="0"/>
    <x v="384"/>
    <x v="6"/>
    <n v="54880"/>
    <x v="2"/>
    <s v="OFF-PA-10000994"/>
    <s v="Office Supplies"/>
    <s v="Paper"/>
    <x v="913"/>
    <n v="629.1"/>
    <n v="6"/>
    <x v="0"/>
    <n v="301.96800000000002"/>
    <x v="17"/>
    <x v="5"/>
    <x v="0"/>
  </r>
  <r>
    <x v="3604"/>
    <x v="198"/>
    <d v="2016-06-04T00:00:00"/>
    <s v="Standard Class"/>
    <s v="EM-14140"/>
    <s v="Eugene Moren"/>
    <x v="2"/>
    <x v="0"/>
    <x v="384"/>
    <x v="6"/>
    <n v="54880"/>
    <x v="2"/>
    <s v="OFF-AR-10000940"/>
    <s v="Office Supplies"/>
    <s v="Art"/>
    <x v="135"/>
    <n v="14.7"/>
    <n v="5"/>
    <x v="0"/>
    <n v="3.9689999999999999"/>
    <x v="17"/>
    <x v="5"/>
    <x v="0"/>
  </r>
  <r>
    <x v="3604"/>
    <x v="198"/>
    <d v="2016-06-04T00:00:00"/>
    <s v="Standard Class"/>
    <s v="EM-14140"/>
    <s v="Eugene Moren"/>
    <x v="2"/>
    <x v="0"/>
    <x v="384"/>
    <x v="6"/>
    <n v="54880"/>
    <x v="2"/>
    <s v="OFF-PA-10004888"/>
    <s v="Office Supplies"/>
    <s v="Paper"/>
    <x v="968"/>
    <n v="45.36"/>
    <n v="7"/>
    <x v="0"/>
    <n v="21.7728"/>
    <x v="17"/>
    <x v="5"/>
    <x v="0"/>
  </r>
  <r>
    <x v="3604"/>
    <x v="198"/>
    <d v="2016-06-04T00:00:00"/>
    <s v="Standard Class"/>
    <s v="EM-14140"/>
    <s v="Eugene Moren"/>
    <x v="2"/>
    <x v="0"/>
    <x v="384"/>
    <x v="6"/>
    <n v="54880"/>
    <x v="2"/>
    <s v="TEC-PH-10000441"/>
    <s v="Technology"/>
    <s v="Phones"/>
    <x v="1055"/>
    <n v="125.99"/>
    <n v="1"/>
    <x v="0"/>
    <n v="35.277200000000001"/>
    <x v="17"/>
    <x v="5"/>
    <x v="0"/>
  </r>
  <r>
    <x v="3605"/>
    <x v="193"/>
    <d v="2017-06-13T00:00:00"/>
    <s v="Second Class"/>
    <s v="GZ-14545"/>
    <s v="George Zrebassa"/>
    <x v="1"/>
    <x v="0"/>
    <x v="302"/>
    <x v="1"/>
    <n v="91360"/>
    <x v="1"/>
    <s v="OFF-AR-10001231"/>
    <s v="Office Supplies"/>
    <s v="Art"/>
    <x v="1695"/>
    <n v="14.7"/>
    <n v="7"/>
    <x v="0"/>
    <n v="4.1159999999999997"/>
    <x v="13"/>
    <x v="1"/>
    <x v="3"/>
  </r>
  <r>
    <x v="3606"/>
    <x v="760"/>
    <d v="2017-10-28T00:00:00"/>
    <s v="Standard Class"/>
    <s v="ML-17395"/>
    <s v="Marina Lichtenstein"/>
    <x v="1"/>
    <x v="0"/>
    <x v="10"/>
    <x v="9"/>
    <n v="19134"/>
    <x v="3"/>
    <s v="TEC-PH-10003988"/>
    <s v="Technology"/>
    <s v="Phones"/>
    <x v="47"/>
    <n v="32.700000000000003"/>
    <n v="5"/>
    <x v="10"/>
    <n v="-6.54"/>
    <x v="6"/>
    <x v="2"/>
    <x v="3"/>
  </r>
  <r>
    <x v="3606"/>
    <x v="760"/>
    <d v="2017-10-28T00:00:00"/>
    <s v="Standard Class"/>
    <s v="ML-17395"/>
    <s v="Marina Lichtenstein"/>
    <x v="1"/>
    <x v="0"/>
    <x v="10"/>
    <x v="9"/>
    <n v="19134"/>
    <x v="3"/>
    <s v="OFF-EN-10003068"/>
    <s v="Office Supplies"/>
    <s v="Envelopes"/>
    <x v="1641"/>
    <n v="31.68"/>
    <n v="4"/>
    <x v="2"/>
    <n v="11.087999999999999"/>
    <x v="6"/>
    <x v="2"/>
    <x v="3"/>
  </r>
  <r>
    <x v="3607"/>
    <x v="487"/>
    <d v="2017-06-17T00:00:00"/>
    <s v="Standard Class"/>
    <s v="PG-18895"/>
    <s v="Paul Gonzalez"/>
    <x v="0"/>
    <x v="0"/>
    <x v="24"/>
    <x v="17"/>
    <n v="22153"/>
    <x v="0"/>
    <s v="OFF-AR-10004260"/>
    <s v="Office Supplies"/>
    <s v="Art"/>
    <x v="1490"/>
    <n v="181.86"/>
    <n v="7"/>
    <x v="0"/>
    <n v="50.9208"/>
    <x v="7"/>
    <x v="1"/>
    <x v="3"/>
  </r>
  <r>
    <x v="3608"/>
    <x v="533"/>
    <d v="2014-11-26T00:00:00"/>
    <s v="Second Class"/>
    <s v="DK-12835"/>
    <s v="Damala Kotsonis"/>
    <x v="1"/>
    <x v="0"/>
    <x v="12"/>
    <x v="5"/>
    <n v="77095"/>
    <x v="2"/>
    <s v="FUR-CH-10001973"/>
    <s v="Furniture"/>
    <s v="Chairs"/>
    <x v="905"/>
    <n v="155.37200000000001"/>
    <n v="2"/>
    <x v="4"/>
    <n v="-35.513599999999997"/>
    <x v="27"/>
    <x v="0"/>
    <x v="2"/>
  </r>
  <r>
    <x v="3609"/>
    <x v="1153"/>
    <d v="2017-08-16T00:00:00"/>
    <s v="Same Day"/>
    <s v="SJ-20215"/>
    <s v="Sarah Jordon"/>
    <x v="0"/>
    <x v="0"/>
    <x v="29"/>
    <x v="18"/>
    <n v="38401"/>
    <x v="0"/>
    <s v="OFF-BI-10002824"/>
    <s v="Office Supplies"/>
    <s v="Binders"/>
    <x v="528"/>
    <n v="13.428000000000001"/>
    <n v="3"/>
    <x v="6"/>
    <n v="-11.19"/>
    <x v="9"/>
    <x v="6"/>
    <x v="3"/>
  </r>
  <r>
    <x v="3609"/>
    <x v="1153"/>
    <d v="2017-08-16T00:00:00"/>
    <s v="Same Day"/>
    <s v="SJ-20215"/>
    <s v="Sarah Jordon"/>
    <x v="0"/>
    <x v="0"/>
    <x v="29"/>
    <x v="18"/>
    <n v="38401"/>
    <x v="0"/>
    <s v="OFF-ST-10004950"/>
    <s v="Office Supplies"/>
    <s v="Storage"/>
    <x v="1009"/>
    <n v="67.135999999999996"/>
    <n v="4"/>
    <x v="2"/>
    <n v="-0.83919999999999995"/>
    <x v="9"/>
    <x v="6"/>
    <x v="3"/>
  </r>
  <r>
    <x v="3610"/>
    <x v="1154"/>
    <d v="2016-01-20T00:00:00"/>
    <s v="Standard Class"/>
    <s v="AG-10675"/>
    <s v="Anna Gayman"/>
    <x v="0"/>
    <x v="0"/>
    <x v="3"/>
    <x v="3"/>
    <n v="28027"/>
    <x v="0"/>
    <s v="OFF-PA-10004039"/>
    <s v="Office Supplies"/>
    <s v="Paper"/>
    <x v="1547"/>
    <n v="89.567999999999998"/>
    <n v="2"/>
    <x v="2"/>
    <n v="32.468400000000003"/>
    <x v="19"/>
    <x v="9"/>
    <x v="0"/>
  </r>
  <r>
    <x v="3610"/>
    <x v="1154"/>
    <d v="2016-01-20T00:00:00"/>
    <s v="Standard Class"/>
    <s v="AG-10675"/>
    <s v="Anna Gayman"/>
    <x v="0"/>
    <x v="0"/>
    <x v="3"/>
    <x v="3"/>
    <n v="28027"/>
    <x v="0"/>
    <s v="FUR-FU-10003374"/>
    <s v="Furniture"/>
    <s v="Furnishings"/>
    <x v="1807"/>
    <n v="315.77600000000001"/>
    <n v="8"/>
    <x v="2"/>
    <n v="31.5776"/>
    <x v="19"/>
    <x v="9"/>
    <x v="0"/>
  </r>
  <r>
    <x v="3611"/>
    <x v="1142"/>
    <d v="2016-09-22T00:00:00"/>
    <s v="Standard Class"/>
    <s v="KD-16495"/>
    <s v="Keith Dawkins"/>
    <x v="1"/>
    <x v="0"/>
    <x v="49"/>
    <x v="1"/>
    <n v="95123"/>
    <x v="1"/>
    <s v="FUR-BO-10001918"/>
    <s v="Furniture"/>
    <s v="Bookcases"/>
    <x v="1149"/>
    <n v="273.666"/>
    <n v="2"/>
    <x v="11"/>
    <n v="-12.878399999999999"/>
    <x v="9"/>
    <x v="8"/>
    <x v="0"/>
  </r>
  <r>
    <x v="3611"/>
    <x v="1142"/>
    <d v="2016-09-22T00:00:00"/>
    <s v="Standard Class"/>
    <s v="KD-16495"/>
    <s v="Keith Dawkins"/>
    <x v="1"/>
    <x v="0"/>
    <x v="49"/>
    <x v="1"/>
    <n v="95123"/>
    <x v="1"/>
    <s v="OFF-AP-10002287"/>
    <s v="Office Supplies"/>
    <s v="Appliances"/>
    <x v="1283"/>
    <n v="17.48"/>
    <n v="4"/>
    <x v="0"/>
    <n v="4.5448000000000004"/>
    <x v="9"/>
    <x v="8"/>
    <x v="0"/>
  </r>
  <r>
    <x v="3612"/>
    <x v="1155"/>
    <d v="2016-10-14T00:00:00"/>
    <s v="Standard Class"/>
    <s v="EB-13975"/>
    <s v="Erica Bern"/>
    <x v="1"/>
    <x v="0"/>
    <x v="247"/>
    <x v="3"/>
    <n v="27405"/>
    <x v="0"/>
    <s v="OFF-SU-10004498"/>
    <s v="Office Supplies"/>
    <s v="Supplies"/>
    <x v="505"/>
    <n v="20.608000000000001"/>
    <n v="2"/>
    <x v="2"/>
    <n v="-4.3792"/>
    <x v="13"/>
    <x v="2"/>
    <x v="0"/>
  </r>
  <r>
    <x v="3612"/>
    <x v="1155"/>
    <d v="2016-10-14T00:00:00"/>
    <s v="Standard Class"/>
    <s v="EB-13975"/>
    <s v="Erica Bern"/>
    <x v="1"/>
    <x v="0"/>
    <x v="247"/>
    <x v="3"/>
    <n v="27405"/>
    <x v="0"/>
    <s v="OFF-BI-10002557"/>
    <s v="Office Supplies"/>
    <s v="Binders"/>
    <x v="249"/>
    <n v="4.0949999999999998"/>
    <n v="3"/>
    <x v="6"/>
    <n v="-2.73"/>
    <x v="13"/>
    <x v="2"/>
    <x v="0"/>
  </r>
  <r>
    <x v="3613"/>
    <x v="50"/>
    <d v="2015-11-17T00:00:00"/>
    <s v="Standard Class"/>
    <s v="AW-10930"/>
    <s v="Arthur Wiediger"/>
    <x v="2"/>
    <x v="0"/>
    <x v="433"/>
    <x v="37"/>
    <n v="59601"/>
    <x v="1"/>
    <s v="TEC-PH-10004908"/>
    <s v="Technology"/>
    <s v="Phones"/>
    <x v="1483"/>
    <n v="339.96"/>
    <n v="5"/>
    <x v="2"/>
    <n v="42.494999999999997"/>
    <x v="7"/>
    <x v="0"/>
    <x v="1"/>
  </r>
  <r>
    <x v="3613"/>
    <x v="50"/>
    <d v="2015-11-17T00:00:00"/>
    <s v="Standard Class"/>
    <s v="AW-10930"/>
    <s v="Arthur Wiediger"/>
    <x v="2"/>
    <x v="0"/>
    <x v="433"/>
    <x v="37"/>
    <n v="59601"/>
    <x v="1"/>
    <s v="FUR-FU-10000794"/>
    <s v="Furniture"/>
    <s v="Furnishings"/>
    <x v="645"/>
    <n v="63.98"/>
    <n v="7"/>
    <x v="0"/>
    <n v="21.7532"/>
    <x v="7"/>
    <x v="0"/>
    <x v="1"/>
  </r>
  <r>
    <x v="3614"/>
    <x v="981"/>
    <d v="2014-11-06T00:00:00"/>
    <s v="Standard Class"/>
    <s v="JK-16120"/>
    <s v="Julie Kriz"/>
    <x v="2"/>
    <x v="0"/>
    <x v="2"/>
    <x v="2"/>
    <n v="33311"/>
    <x v="0"/>
    <s v="TEC-AC-10004171"/>
    <s v="Technology"/>
    <s v="Accessories"/>
    <x v="1321"/>
    <n v="799.92"/>
    <n v="10"/>
    <x v="2"/>
    <n v="239.976"/>
    <x v="28"/>
    <x v="0"/>
    <x v="2"/>
  </r>
  <r>
    <x v="3615"/>
    <x v="1080"/>
    <d v="2016-07-21T00:00:00"/>
    <s v="First Class"/>
    <s v="TC-21535"/>
    <s v="Tracy Collins"/>
    <x v="2"/>
    <x v="0"/>
    <x v="8"/>
    <x v="1"/>
    <n v="94110"/>
    <x v="1"/>
    <s v="TEC-PH-10002070"/>
    <s v="Technology"/>
    <s v="Phones"/>
    <x v="1794"/>
    <n v="35.984000000000002"/>
    <n v="2"/>
    <x v="2"/>
    <n v="4.4980000000000002"/>
    <x v="12"/>
    <x v="7"/>
    <x v="0"/>
  </r>
  <r>
    <x v="3615"/>
    <x v="1080"/>
    <d v="2016-07-21T00:00:00"/>
    <s v="First Class"/>
    <s v="TC-21535"/>
    <s v="Tracy Collins"/>
    <x v="2"/>
    <x v="0"/>
    <x v="8"/>
    <x v="1"/>
    <n v="94110"/>
    <x v="1"/>
    <s v="TEC-AC-10003095"/>
    <s v="Technology"/>
    <s v="Accessories"/>
    <x v="1286"/>
    <n v="389.97"/>
    <n v="3"/>
    <x v="0"/>
    <n v="132.5898"/>
    <x v="12"/>
    <x v="7"/>
    <x v="0"/>
  </r>
  <r>
    <x v="3616"/>
    <x v="675"/>
    <d v="2016-05-14T00:00:00"/>
    <s v="Same Day"/>
    <s v="TH-21235"/>
    <s v="Tiffany House"/>
    <x v="1"/>
    <x v="0"/>
    <x v="420"/>
    <x v="16"/>
    <n v="85364"/>
    <x v="1"/>
    <s v="TEC-AC-10003832"/>
    <s v="Technology"/>
    <s v="Accessories"/>
    <x v="463"/>
    <n v="185.52799999999999"/>
    <n v="7"/>
    <x v="2"/>
    <n v="48.701099999999997"/>
    <x v="19"/>
    <x v="5"/>
    <x v="0"/>
  </r>
  <r>
    <x v="3617"/>
    <x v="780"/>
    <d v="2015-02-27T00:00:00"/>
    <s v="Standard Class"/>
    <s v="PW-19240"/>
    <s v="Pierre Wener"/>
    <x v="0"/>
    <x v="0"/>
    <x v="29"/>
    <x v="39"/>
    <n v="21044"/>
    <x v="3"/>
    <s v="OFF-BI-10003527"/>
    <s v="Office Supplies"/>
    <s v="Binders"/>
    <x v="451"/>
    <n v="2541.98"/>
    <n v="2"/>
    <x v="0"/>
    <n v="1270.99"/>
    <x v="30"/>
    <x v="11"/>
    <x v="1"/>
  </r>
  <r>
    <x v="3618"/>
    <x v="524"/>
    <d v="2017-10-21T00:00:00"/>
    <s v="Standard Class"/>
    <s v="GH-14410"/>
    <s v="Gary Hansen"/>
    <x v="2"/>
    <x v="0"/>
    <x v="420"/>
    <x v="16"/>
    <n v="85364"/>
    <x v="1"/>
    <s v="TEC-MA-10001148"/>
    <s v="Technology"/>
    <s v="Machines"/>
    <x v="207"/>
    <n v="599.98500000000001"/>
    <n v="5"/>
    <x v="6"/>
    <n v="-479.988"/>
    <x v="9"/>
    <x v="2"/>
    <x v="3"/>
  </r>
  <r>
    <x v="3619"/>
    <x v="738"/>
    <d v="2017-06-29T00:00:00"/>
    <s v="Standard Class"/>
    <s v="JK-15730"/>
    <s v="Joe Kamberova"/>
    <x v="0"/>
    <x v="0"/>
    <x v="22"/>
    <x v="10"/>
    <n v="60653"/>
    <x v="2"/>
    <s v="OFF-BI-10002432"/>
    <s v="Office Supplies"/>
    <s v="Binders"/>
    <x v="875"/>
    <n v="3.036"/>
    <n v="3"/>
    <x v="3"/>
    <n v="-5.0094000000000003"/>
    <x v="6"/>
    <x v="1"/>
    <x v="3"/>
  </r>
  <r>
    <x v="3620"/>
    <x v="428"/>
    <d v="2017-09-13T00:00:00"/>
    <s v="Standard Class"/>
    <s v="LC-17140"/>
    <s v="Logan Currie"/>
    <x v="0"/>
    <x v="0"/>
    <x v="138"/>
    <x v="24"/>
    <n v="44105"/>
    <x v="3"/>
    <s v="OFF-AR-10001374"/>
    <s v="Office Supplies"/>
    <s v="Art"/>
    <x v="313"/>
    <n v="25.92"/>
    <n v="5"/>
    <x v="2"/>
    <n v="3.8879999999999999"/>
    <x v="3"/>
    <x v="8"/>
    <x v="3"/>
  </r>
  <r>
    <x v="3620"/>
    <x v="428"/>
    <d v="2017-09-13T00:00:00"/>
    <s v="Standard Class"/>
    <s v="LC-17140"/>
    <s v="Logan Currie"/>
    <x v="0"/>
    <x v="0"/>
    <x v="138"/>
    <x v="24"/>
    <n v="44105"/>
    <x v="3"/>
    <s v="FUR-FU-10000723"/>
    <s v="Furniture"/>
    <s v="Furnishings"/>
    <x v="480"/>
    <n v="66.111999999999995"/>
    <n v="2"/>
    <x v="2"/>
    <n v="-9.0904000000000007"/>
    <x v="3"/>
    <x v="8"/>
    <x v="3"/>
  </r>
  <r>
    <x v="3621"/>
    <x v="336"/>
    <d v="2017-10-19T00:00:00"/>
    <s v="Standard Class"/>
    <s v="BK-11260"/>
    <s v="Berenike Kampe"/>
    <x v="0"/>
    <x v="0"/>
    <x v="8"/>
    <x v="1"/>
    <n v="94110"/>
    <x v="1"/>
    <s v="TEC-AC-10003614"/>
    <s v="Technology"/>
    <s v="Accessories"/>
    <x v="567"/>
    <n v="46.36"/>
    <n v="4"/>
    <x v="0"/>
    <n v="15.2988"/>
    <x v="19"/>
    <x v="2"/>
    <x v="3"/>
  </r>
  <r>
    <x v="3622"/>
    <x v="23"/>
    <d v="2016-06-25T00:00:00"/>
    <s v="Standard Class"/>
    <s v="BS-11365"/>
    <s v="Bill Shonely"/>
    <x v="1"/>
    <x v="0"/>
    <x v="268"/>
    <x v="26"/>
    <n v="73120"/>
    <x v="2"/>
    <s v="TEC-AC-10004877"/>
    <s v="Technology"/>
    <s v="Accessories"/>
    <x v="1679"/>
    <n v="6.9"/>
    <n v="1"/>
    <x v="0"/>
    <n v="0.55200000000000005"/>
    <x v="14"/>
    <x v="1"/>
    <x v="0"/>
  </r>
  <r>
    <x v="3622"/>
    <x v="23"/>
    <d v="2016-06-25T00:00:00"/>
    <s v="Standard Class"/>
    <s v="BS-11365"/>
    <s v="Bill Shonely"/>
    <x v="1"/>
    <x v="0"/>
    <x v="268"/>
    <x v="26"/>
    <n v="73120"/>
    <x v="2"/>
    <s v="FUR-FU-10004270"/>
    <s v="Furniture"/>
    <s v="Furnishings"/>
    <x v="1381"/>
    <n v="57.69"/>
    <n v="3"/>
    <x v="0"/>
    <n v="23.652899999999999"/>
    <x v="14"/>
    <x v="1"/>
    <x v="0"/>
  </r>
  <r>
    <x v="3623"/>
    <x v="814"/>
    <d v="2014-09-07T00:00:00"/>
    <s v="Standard Class"/>
    <s v="AG-10525"/>
    <s v="Andy Gerbode"/>
    <x v="1"/>
    <x v="0"/>
    <x v="12"/>
    <x v="5"/>
    <n v="77095"/>
    <x v="2"/>
    <s v="TEC-MA-10002210"/>
    <s v="Technology"/>
    <s v="Machines"/>
    <x v="1375"/>
    <n v="559.71"/>
    <n v="3"/>
    <x v="10"/>
    <n v="-121.2705"/>
    <x v="28"/>
    <x v="8"/>
    <x v="2"/>
  </r>
  <r>
    <x v="3624"/>
    <x v="806"/>
    <d v="2016-01-31T00:00:00"/>
    <s v="First Class"/>
    <s v="SC-20725"/>
    <s v="Steven Cartwright"/>
    <x v="0"/>
    <x v="0"/>
    <x v="8"/>
    <x v="1"/>
    <n v="94122"/>
    <x v="1"/>
    <s v="OFF-ST-10000675"/>
    <s v="Office Supplies"/>
    <s v="Storage"/>
    <x v="298"/>
    <n v="305.01"/>
    <n v="9"/>
    <x v="0"/>
    <n v="76.252499999999998"/>
    <x v="17"/>
    <x v="9"/>
    <x v="0"/>
  </r>
  <r>
    <x v="3624"/>
    <x v="806"/>
    <d v="2016-01-31T00:00:00"/>
    <s v="First Class"/>
    <s v="SC-20725"/>
    <s v="Steven Cartwright"/>
    <x v="0"/>
    <x v="0"/>
    <x v="8"/>
    <x v="1"/>
    <n v="94122"/>
    <x v="1"/>
    <s v="OFF-BI-10004781"/>
    <s v="Office Supplies"/>
    <s v="Binders"/>
    <x v="133"/>
    <n v="50.783999999999999"/>
    <n v="2"/>
    <x v="2"/>
    <n v="17.7744"/>
    <x v="17"/>
    <x v="9"/>
    <x v="0"/>
  </r>
  <r>
    <x v="3624"/>
    <x v="806"/>
    <d v="2016-01-31T00:00:00"/>
    <s v="First Class"/>
    <s v="SC-20725"/>
    <s v="Steven Cartwright"/>
    <x v="0"/>
    <x v="0"/>
    <x v="8"/>
    <x v="1"/>
    <n v="94122"/>
    <x v="1"/>
    <s v="OFF-LA-10004689"/>
    <s v="Office Supplies"/>
    <s v="Labels"/>
    <x v="264"/>
    <n v="26.01"/>
    <n v="9"/>
    <x v="0"/>
    <n v="12.2247"/>
    <x v="17"/>
    <x v="9"/>
    <x v="0"/>
  </r>
  <r>
    <x v="3625"/>
    <x v="769"/>
    <d v="2017-12-09T00:00:00"/>
    <s v="Standard Class"/>
    <s v="LR-16915"/>
    <s v="Lena Radford"/>
    <x v="0"/>
    <x v="0"/>
    <x v="316"/>
    <x v="18"/>
    <n v="37211"/>
    <x v="0"/>
    <s v="TEC-MA-10001856"/>
    <s v="Technology"/>
    <s v="Machines"/>
    <x v="1787"/>
    <n v="649"/>
    <n v="2"/>
    <x v="5"/>
    <n v="-272.58"/>
    <x v="18"/>
    <x v="4"/>
    <x v="3"/>
  </r>
  <r>
    <x v="3626"/>
    <x v="1156"/>
    <d v="2016-01-29T00:00:00"/>
    <s v="Standard Class"/>
    <s v="CB-12415"/>
    <s v="Christy Brittain"/>
    <x v="0"/>
    <x v="0"/>
    <x v="1"/>
    <x v="1"/>
    <n v="90036"/>
    <x v="1"/>
    <s v="FUR-FU-10000719"/>
    <s v="Furniture"/>
    <s v="Furnishings"/>
    <x v="1673"/>
    <n v="59.99"/>
    <n v="7"/>
    <x v="0"/>
    <n v="21.596399999999999"/>
    <x v="27"/>
    <x v="9"/>
    <x v="0"/>
  </r>
  <r>
    <x v="3627"/>
    <x v="989"/>
    <d v="2015-05-31T00:00:00"/>
    <s v="Standard Class"/>
    <s v="RD-19900"/>
    <s v="Ruben Dartt"/>
    <x v="0"/>
    <x v="0"/>
    <x v="234"/>
    <x v="4"/>
    <n v="98006"/>
    <x v="1"/>
    <s v="FUR-FU-10003849"/>
    <s v="Furniture"/>
    <s v="Furnishings"/>
    <x v="526"/>
    <n v="20.239999999999998"/>
    <n v="1"/>
    <x v="0"/>
    <n v="7.8936000000000002"/>
    <x v="20"/>
    <x v="5"/>
    <x v="1"/>
  </r>
  <r>
    <x v="3628"/>
    <x v="417"/>
    <d v="2014-05-05T00:00:00"/>
    <s v="First Class"/>
    <s v="NC-18340"/>
    <s v="Nat Carroll"/>
    <x v="0"/>
    <x v="0"/>
    <x v="12"/>
    <x v="5"/>
    <n v="77036"/>
    <x v="2"/>
    <s v="OFF-AR-10001725"/>
    <s v="Office Supplies"/>
    <s v="Art"/>
    <x v="1549"/>
    <n v="37.840000000000003"/>
    <n v="2"/>
    <x v="2"/>
    <n v="2.8380000000000001"/>
    <x v="18"/>
    <x v="5"/>
    <x v="2"/>
  </r>
  <r>
    <x v="3628"/>
    <x v="417"/>
    <d v="2014-05-05T00:00:00"/>
    <s v="First Class"/>
    <s v="NC-18340"/>
    <s v="Nat Carroll"/>
    <x v="0"/>
    <x v="0"/>
    <x v="12"/>
    <x v="5"/>
    <n v="77036"/>
    <x v="2"/>
    <s v="OFF-FA-10000840"/>
    <s v="Office Supplies"/>
    <s v="Fasteners"/>
    <x v="1694"/>
    <n v="5.4720000000000004"/>
    <n v="6"/>
    <x v="2"/>
    <n v="1.8468"/>
    <x v="18"/>
    <x v="5"/>
    <x v="2"/>
  </r>
  <r>
    <x v="3629"/>
    <x v="1157"/>
    <d v="2015-02-14T00:00:00"/>
    <s v="Second Class"/>
    <s v="NB-18655"/>
    <s v="Nona Balk"/>
    <x v="1"/>
    <x v="0"/>
    <x v="10"/>
    <x v="9"/>
    <n v="19143"/>
    <x v="3"/>
    <s v="OFF-ST-10000943"/>
    <s v="Office Supplies"/>
    <s v="Storage"/>
    <x v="1204"/>
    <n v="77.239999999999995"/>
    <n v="5"/>
    <x v="2"/>
    <n v="7.7240000000000002"/>
    <x v="13"/>
    <x v="11"/>
    <x v="1"/>
  </r>
  <r>
    <x v="3630"/>
    <x v="728"/>
    <d v="2014-11-21T00:00:00"/>
    <s v="First Class"/>
    <s v="JK-15730"/>
    <s v="Joe Kamberova"/>
    <x v="0"/>
    <x v="0"/>
    <x v="467"/>
    <x v="10"/>
    <n v="60016"/>
    <x v="2"/>
    <s v="FUR-TA-10002533"/>
    <s v="Furniture"/>
    <s v="Tables"/>
    <x v="277"/>
    <n v="292.10000000000002"/>
    <n v="4"/>
    <x v="5"/>
    <n v="-175.26"/>
    <x v="15"/>
    <x v="0"/>
    <x v="2"/>
  </r>
  <r>
    <x v="3630"/>
    <x v="728"/>
    <d v="2014-11-21T00:00:00"/>
    <s v="First Class"/>
    <s v="JK-15730"/>
    <s v="Joe Kamberova"/>
    <x v="0"/>
    <x v="0"/>
    <x v="467"/>
    <x v="10"/>
    <n v="60016"/>
    <x v="2"/>
    <s v="FUR-FU-10001546"/>
    <s v="Furniture"/>
    <s v="Furnishings"/>
    <x v="1432"/>
    <n v="8.5440000000000005"/>
    <n v="2"/>
    <x v="7"/>
    <n v="-7.476"/>
    <x v="15"/>
    <x v="0"/>
    <x v="2"/>
  </r>
  <r>
    <x v="3630"/>
    <x v="728"/>
    <d v="2014-11-21T00:00:00"/>
    <s v="First Class"/>
    <s v="JK-15730"/>
    <s v="Joe Kamberova"/>
    <x v="0"/>
    <x v="0"/>
    <x v="467"/>
    <x v="10"/>
    <n v="60016"/>
    <x v="2"/>
    <s v="FUR-BO-10003546"/>
    <s v="Furniture"/>
    <s v="Bookcases"/>
    <x v="1647"/>
    <n v="424.11599999999999"/>
    <n v="6"/>
    <x v="4"/>
    <n v="-30.294"/>
    <x v="15"/>
    <x v="0"/>
    <x v="2"/>
  </r>
  <r>
    <x v="3630"/>
    <x v="728"/>
    <d v="2014-11-21T00:00:00"/>
    <s v="First Class"/>
    <s v="JK-15730"/>
    <s v="Joe Kamberova"/>
    <x v="0"/>
    <x v="0"/>
    <x v="467"/>
    <x v="10"/>
    <n v="60016"/>
    <x v="2"/>
    <s v="OFF-BI-10004728"/>
    <s v="Office Supplies"/>
    <s v="Binders"/>
    <x v="544"/>
    <n v="2.8919999999999999"/>
    <n v="3"/>
    <x v="3"/>
    <n v="-4.9164000000000003"/>
    <x v="15"/>
    <x v="0"/>
    <x v="2"/>
  </r>
  <r>
    <x v="3630"/>
    <x v="728"/>
    <d v="2014-11-21T00:00:00"/>
    <s v="First Class"/>
    <s v="JK-15730"/>
    <s v="Joe Kamberova"/>
    <x v="0"/>
    <x v="0"/>
    <x v="467"/>
    <x v="10"/>
    <n v="60016"/>
    <x v="2"/>
    <s v="OFF-ST-10000025"/>
    <s v="Office Supplies"/>
    <s v="Storage"/>
    <x v="621"/>
    <n v="381.72"/>
    <n v="5"/>
    <x v="2"/>
    <n v="-66.801000000000002"/>
    <x v="15"/>
    <x v="0"/>
    <x v="2"/>
  </r>
  <r>
    <x v="3631"/>
    <x v="507"/>
    <d v="2017-09-08T00:00:00"/>
    <s v="Standard Class"/>
    <s v="DO-13645"/>
    <s v="Doug O'Connell"/>
    <x v="0"/>
    <x v="0"/>
    <x v="199"/>
    <x v="2"/>
    <n v="33437"/>
    <x v="0"/>
    <s v="FUR-CH-10003817"/>
    <s v="Furniture"/>
    <s v="Chairs"/>
    <x v="164"/>
    <n v="97.183999999999997"/>
    <n v="2"/>
    <x v="2"/>
    <n v="6.0739999999999998"/>
    <x v="18"/>
    <x v="8"/>
    <x v="3"/>
  </r>
  <r>
    <x v="3631"/>
    <x v="507"/>
    <d v="2017-09-08T00:00:00"/>
    <s v="Standard Class"/>
    <s v="DO-13645"/>
    <s v="Doug O'Connell"/>
    <x v="0"/>
    <x v="0"/>
    <x v="199"/>
    <x v="2"/>
    <n v="33437"/>
    <x v="0"/>
    <s v="OFF-PA-10000289"/>
    <s v="Office Supplies"/>
    <s v="Paper"/>
    <x v="729"/>
    <n v="10.368"/>
    <n v="2"/>
    <x v="2"/>
    <n v="3.6288"/>
    <x v="18"/>
    <x v="8"/>
    <x v="3"/>
  </r>
  <r>
    <x v="3632"/>
    <x v="1158"/>
    <d v="2014-04-02T00:00:00"/>
    <s v="Standard Class"/>
    <s v="MG-18145"/>
    <s v="Mike Gockenbach"/>
    <x v="0"/>
    <x v="0"/>
    <x v="243"/>
    <x v="5"/>
    <n v="75023"/>
    <x v="2"/>
    <s v="FUR-TA-10001889"/>
    <s v="Furniture"/>
    <s v="Tables"/>
    <x v="411"/>
    <n v="890.84100000000001"/>
    <n v="3"/>
    <x v="4"/>
    <n v="-152.71559999999999"/>
    <x v="25"/>
    <x v="10"/>
    <x v="2"/>
  </r>
  <r>
    <x v="3633"/>
    <x v="732"/>
    <d v="2016-11-07T00:00:00"/>
    <s v="Second Class"/>
    <s v="LH-17155"/>
    <s v="Logan Haushalter"/>
    <x v="0"/>
    <x v="0"/>
    <x v="49"/>
    <x v="1"/>
    <n v="95123"/>
    <x v="1"/>
    <s v="TEC-AC-10002305"/>
    <s v="Technology"/>
    <s v="Accessories"/>
    <x v="1530"/>
    <n v="72"/>
    <n v="4"/>
    <x v="0"/>
    <n v="12.96"/>
    <x v="5"/>
    <x v="0"/>
    <x v="0"/>
  </r>
  <r>
    <x v="3633"/>
    <x v="732"/>
    <d v="2016-11-07T00:00:00"/>
    <s v="Second Class"/>
    <s v="LH-17155"/>
    <s v="Logan Haushalter"/>
    <x v="0"/>
    <x v="0"/>
    <x v="49"/>
    <x v="1"/>
    <n v="95123"/>
    <x v="1"/>
    <s v="FUR-CH-10004875"/>
    <s v="Furniture"/>
    <s v="Chairs"/>
    <x v="1445"/>
    <n v="113.88800000000001"/>
    <n v="2"/>
    <x v="2"/>
    <n v="9.9651999999999994"/>
    <x v="5"/>
    <x v="0"/>
    <x v="0"/>
  </r>
  <r>
    <x v="3633"/>
    <x v="732"/>
    <d v="2016-11-07T00:00:00"/>
    <s v="Second Class"/>
    <s v="LH-17155"/>
    <s v="Logan Haushalter"/>
    <x v="0"/>
    <x v="0"/>
    <x v="49"/>
    <x v="1"/>
    <n v="95123"/>
    <x v="1"/>
    <s v="OFF-EN-10001434"/>
    <s v="Office Supplies"/>
    <s v="Envelopes"/>
    <x v="439"/>
    <n v="158.13"/>
    <n v="3"/>
    <x v="0"/>
    <n v="77.483699999999999"/>
    <x v="5"/>
    <x v="0"/>
    <x v="0"/>
  </r>
  <r>
    <x v="3634"/>
    <x v="193"/>
    <d v="2017-06-14T00:00:00"/>
    <s v="Second Class"/>
    <s v="MM-18280"/>
    <s v="Muhammed MacIntyre"/>
    <x v="1"/>
    <x v="0"/>
    <x v="20"/>
    <x v="15"/>
    <n v="10024"/>
    <x v="3"/>
    <s v="OFF-FA-10004395"/>
    <s v="Office Supplies"/>
    <s v="Fasteners"/>
    <x v="1201"/>
    <n v="14.13"/>
    <n v="3"/>
    <x v="0"/>
    <n v="0.70650000000000002"/>
    <x v="13"/>
    <x v="1"/>
    <x v="3"/>
  </r>
  <r>
    <x v="3635"/>
    <x v="544"/>
    <d v="2015-08-14T00:00:00"/>
    <s v="Standard Class"/>
    <s v="BD-11320"/>
    <s v="Bill Donatelli"/>
    <x v="0"/>
    <x v="0"/>
    <x v="66"/>
    <x v="12"/>
    <n v="48227"/>
    <x v="2"/>
    <s v="OFF-BI-10004632"/>
    <s v="Office Supplies"/>
    <s v="Binders"/>
    <x v="919"/>
    <n v="64.75"/>
    <n v="5"/>
    <x v="0"/>
    <n v="29.137499999999999"/>
    <x v="13"/>
    <x v="6"/>
    <x v="1"/>
  </r>
  <r>
    <x v="3636"/>
    <x v="330"/>
    <d v="2015-10-13T00:00:00"/>
    <s v="Standard Class"/>
    <s v="SC-20575"/>
    <s v="Sonia Cooley"/>
    <x v="0"/>
    <x v="0"/>
    <x v="100"/>
    <x v="2"/>
    <n v="33178"/>
    <x v="0"/>
    <s v="OFF-BI-10000145"/>
    <s v="Office Supplies"/>
    <s v="Binders"/>
    <x v="742"/>
    <n v="1.8720000000000001"/>
    <n v="2"/>
    <x v="6"/>
    <n v="-1.3104"/>
    <x v="3"/>
    <x v="2"/>
    <x v="1"/>
  </r>
  <r>
    <x v="3636"/>
    <x v="330"/>
    <d v="2015-10-13T00:00:00"/>
    <s v="Standard Class"/>
    <s v="SC-20575"/>
    <s v="Sonia Cooley"/>
    <x v="0"/>
    <x v="0"/>
    <x v="100"/>
    <x v="2"/>
    <n v="33178"/>
    <x v="0"/>
    <s v="OFF-BI-10002498"/>
    <s v="Office Supplies"/>
    <s v="Binders"/>
    <x v="440"/>
    <n v="11.214"/>
    <n v="2"/>
    <x v="6"/>
    <n v="-8.5974000000000004"/>
    <x v="3"/>
    <x v="2"/>
    <x v="1"/>
  </r>
  <r>
    <x v="3636"/>
    <x v="330"/>
    <d v="2015-10-13T00:00:00"/>
    <s v="Standard Class"/>
    <s v="SC-20575"/>
    <s v="Sonia Cooley"/>
    <x v="0"/>
    <x v="0"/>
    <x v="100"/>
    <x v="2"/>
    <n v="33178"/>
    <x v="0"/>
    <s v="OFF-AR-10001761"/>
    <s v="Office Supplies"/>
    <s v="Art"/>
    <x v="1651"/>
    <n v="37.375999999999998"/>
    <n v="8"/>
    <x v="2"/>
    <n v="7.4752000000000001"/>
    <x v="3"/>
    <x v="2"/>
    <x v="1"/>
  </r>
  <r>
    <x v="3637"/>
    <x v="316"/>
    <d v="2016-06-02T00:00:00"/>
    <s v="Standard Class"/>
    <s v="TN-21040"/>
    <s v="Tanja Norvell"/>
    <x v="2"/>
    <x v="0"/>
    <x v="111"/>
    <x v="10"/>
    <n v="60068"/>
    <x v="2"/>
    <s v="TEC-PH-10001817"/>
    <s v="Technology"/>
    <s v="Phones"/>
    <x v="1106"/>
    <n v="286.39999999999998"/>
    <n v="1"/>
    <x v="2"/>
    <n v="25.06"/>
    <x v="22"/>
    <x v="5"/>
    <x v="0"/>
  </r>
  <r>
    <x v="3638"/>
    <x v="943"/>
    <d v="2017-05-16T00:00:00"/>
    <s v="Second Class"/>
    <s v="ZC-21910"/>
    <s v="Zuschuss Carroll"/>
    <x v="0"/>
    <x v="0"/>
    <x v="20"/>
    <x v="15"/>
    <n v="10024"/>
    <x v="3"/>
    <s v="OFF-AR-10004456"/>
    <s v="Office Supplies"/>
    <s v="Art"/>
    <x v="1053"/>
    <n v="43.92"/>
    <n v="3"/>
    <x v="0"/>
    <n v="12.736800000000001"/>
    <x v="2"/>
    <x v="5"/>
    <x v="3"/>
  </r>
  <r>
    <x v="3639"/>
    <x v="1159"/>
    <d v="2016-10-20T00:00:00"/>
    <s v="Standard Class"/>
    <s v="NB-18655"/>
    <s v="Nona Balk"/>
    <x v="1"/>
    <x v="0"/>
    <x v="20"/>
    <x v="15"/>
    <n v="10011"/>
    <x v="3"/>
    <s v="FUR-TA-10001539"/>
    <s v="Furniture"/>
    <s v="Tables"/>
    <x v="10"/>
    <n v="142.18199999999999"/>
    <n v="1"/>
    <x v="10"/>
    <n v="-37.915199999999999"/>
    <x v="9"/>
    <x v="2"/>
    <x v="0"/>
  </r>
  <r>
    <x v="3640"/>
    <x v="701"/>
    <d v="2017-11-21T00:00:00"/>
    <s v="Standard Class"/>
    <s v="KH-16330"/>
    <s v="Katharine Harms"/>
    <x v="1"/>
    <x v="0"/>
    <x v="492"/>
    <x v="21"/>
    <n v="97123"/>
    <x v="1"/>
    <s v="OFF-PA-10003205"/>
    <s v="Office Supplies"/>
    <s v="Paper"/>
    <x v="1785"/>
    <n v="19.608000000000001"/>
    <n v="3"/>
    <x v="2"/>
    <n v="6.6177000000000001"/>
    <x v="11"/>
    <x v="0"/>
    <x v="3"/>
  </r>
  <r>
    <x v="3640"/>
    <x v="701"/>
    <d v="2017-11-21T00:00:00"/>
    <s v="Standard Class"/>
    <s v="KH-16330"/>
    <s v="Katharine Harms"/>
    <x v="1"/>
    <x v="0"/>
    <x v="492"/>
    <x v="21"/>
    <n v="97123"/>
    <x v="1"/>
    <s v="OFF-BI-10002813"/>
    <s v="Office Supplies"/>
    <s v="Binders"/>
    <x v="914"/>
    <n v="4.1580000000000004"/>
    <n v="7"/>
    <x v="6"/>
    <n v="-3.4649999999999999"/>
    <x v="11"/>
    <x v="0"/>
    <x v="3"/>
  </r>
  <r>
    <x v="3641"/>
    <x v="200"/>
    <d v="2017-11-29T00:00:00"/>
    <s v="Second Class"/>
    <s v="MN-17935"/>
    <s v="Michael Nguyen"/>
    <x v="0"/>
    <x v="0"/>
    <x v="20"/>
    <x v="15"/>
    <n v="10009"/>
    <x v="3"/>
    <s v="TEC-PH-10002310"/>
    <s v="Technology"/>
    <s v="Phones"/>
    <x v="1368"/>
    <n v="979.95"/>
    <n v="5"/>
    <x v="0"/>
    <n v="264.5865"/>
    <x v="20"/>
    <x v="0"/>
    <x v="3"/>
  </r>
  <r>
    <x v="3641"/>
    <x v="200"/>
    <d v="2017-11-29T00:00:00"/>
    <s v="Second Class"/>
    <s v="MN-17935"/>
    <s v="Michael Nguyen"/>
    <x v="0"/>
    <x v="0"/>
    <x v="20"/>
    <x v="15"/>
    <n v="10009"/>
    <x v="3"/>
    <s v="FUR-FU-10003623"/>
    <s v="Furniture"/>
    <s v="Furnishings"/>
    <x v="1235"/>
    <n v="135.30000000000001"/>
    <n v="5"/>
    <x v="0"/>
    <n v="37.884"/>
    <x v="20"/>
    <x v="0"/>
    <x v="3"/>
  </r>
  <r>
    <x v="3642"/>
    <x v="213"/>
    <d v="2017-09-07T00:00:00"/>
    <s v="Standard Class"/>
    <s v="MY-18295"/>
    <s v="Muhammed Yedwab"/>
    <x v="1"/>
    <x v="0"/>
    <x v="22"/>
    <x v="10"/>
    <n v="60623"/>
    <x v="2"/>
    <s v="OFF-PA-10003424"/>
    <s v="Office Supplies"/>
    <s v="Paper"/>
    <x v="1090"/>
    <n v="8.9039999999999999"/>
    <n v="3"/>
    <x v="2"/>
    <n v="3.339"/>
    <x v="21"/>
    <x v="8"/>
    <x v="3"/>
  </r>
  <r>
    <x v="3642"/>
    <x v="213"/>
    <d v="2017-09-07T00:00:00"/>
    <s v="Standard Class"/>
    <s v="MY-18295"/>
    <s v="Muhammed Yedwab"/>
    <x v="1"/>
    <x v="0"/>
    <x v="22"/>
    <x v="10"/>
    <n v="60623"/>
    <x v="2"/>
    <s v="TEC-AC-10004353"/>
    <s v="Technology"/>
    <s v="Accessories"/>
    <x v="724"/>
    <n v="100.8"/>
    <n v="2"/>
    <x v="2"/>
    <n v="21.42"/>
    <x v="21"/>
    <x v="8"/>
    <x v="3"/>
  </r>
  <r>
    <x v="3643"/>
    <x v="256"/>
    <d v="2017-12-08T00:00:00"/>
    <s v="First Class"/>
    <s v="CS-11950"/>
    <s v="Carlos Soltero"/>
    <x v="0"/>
    <x v="0"/>
    <x v="20"/>
    <x v="15"/>
    <n v="10024"/>
    <x v="3"/>
    <s v="FUR-FU-10001934"/>
    <s v="Furniture"/>
    <s v="Furnishings"/>
    <x v="107"/>
    <n v="41.96"/>
    <n v="2"/>
    <x v="0"/>
    <n v="10.909599999999999"/>
    <x v="5"/>
    <x v="4"/>
    <x v="3"/>
  </r>
  <r>
    <x v="3643"/>
    <x v="256"/>
    <d v="2017-12-08T00:00:00"/>
    <s v="First Class"/>
    <s v="CS-11950"/>
    <s v="Carlos Soltero"/>
    <x v="0"/>
    <x v="0"/>
    <x v="20"/>
    <x v="15"/>
    <n v="10024"/>
    <x v="3"/>
    <s v="OFF-LA-10003766"/>
    <s v="Office Supplies"/>
    <s v="Labels"/>
    <x v="365"/>
    <n v="9.4499999999999993"/>
    <n v="3"/>
    <x v="0"/>
    <n v="4.5359999999999996"/>
    <x v="5"/>
    <x v="4"/>
    <x v="3"/>
  </r>
  <r>
    <x v="3644"/>
    <x v="468"/>
    <d v="2017-11-17T00:00:00"/>
    <s v="Standard Class"/>
    <s v="MC-17845"/>
    <s v="Michael Chen"/>
    <x v="0"/>
    <x v="0"/>
    <x v="422"/>
    <x v="4"/>
    <n v="99301"/>
    <x v="1"/>
    <s v="OFF-AP-10004540"/>
    <s v="Office Supplies"/>
    <s v="Appliances"/>
    <x v="1303"/>
    <n v="400.8"/>
    <n v="5"/>
    <x v="0"/>
    <n v="112.224"/>
    <x v="13"/>
    <x v="0"/>
    <x v="3"/>
  </r>
  <r>
    <x v="3644"/>
    <x v="468"/>
    <d v="2017-11-17T00:00:00"/>
    <s v="Standard Class"/>
    <s v="MC-17845"/>
    <s v="Michael Chen"/>
    <x v="0"/>
    <x v="0"/>
    <x v="422"/>
    <x v="4"/>
    <n v="99301"/>
    <x v="1"/>
    <s v="OFF-BI-10001543"/>
    <s v="Office Supplies"/>
    <s v="Binders"/>
    <x v="380"/>
    <n v="28.792000000000002"/>
    <n v="1"/>
    <x v="2"/>
    <n v="10.077199999999999"/>
    <x v="13"/>
    <x v="0"/>
    <x v="3"/>
  </r>
  <r>
    <x v="3645"/>
    <x v="772"/>
    <d v="2014-03-24T00:00:00"/>
    <s v="Standard Class"/>
    <s v="SC-20050"/>
    <s v="Sample Company A"/>
    <x v="2"/>
    <x v="0"/>
    <x v="493"/>
    <x v="1"/>
    <n v="91505"/>
    <x v="1"/>
    <s v="FUR-FU-10004597"/>
    <s v="Furniture"/>
    <s v="Furnishings"/>
    <x v="1266"/>
    <n v="111"/>
    <n v="2"/>
    <x v="0"/>
    <n v="14.43"/>
    <x v="15"/>
    <x v="10"/>
    <x v="2"/>
  </r>
  <r>
    <x v="3645"/>
    <x v="772"/>
    <d v="2014-03-24T00:00:00"/>
    <s v="Standard Class"/>
    <s v="SC-20050"/>
    <s v="Sample Company A"/>
    <x v="2"/>
    <x v="0"/>
    <x v="493"/>
    <x v="1"/>
    <n v="91505"/>
    <x v="1"/>
    <s v="TEC-MA-10001148"/>
    <s v="Technology"/>
    <s v="Machines"/>
    <x v="207"/>
    <n v="1279.9680000000001"/>
    <n v="4"/>
    <x v="2"/>
    <n v="415.9896"/>
    <x v="15"/>
    <x v="10"/>
    <x v="2"/>
  </r>
  <r>
    <x v="3645"/>
    <x v="772"/>
    <d v="2014-03-24T00:00:00"/>
    <s v="Standard Class"/>
    <s v="SC-20050"/>
    <s v="Sample Company A"/>
    <x v="2"/>
    <x v="0"/>
    <x v="493"/>
    <x v="1"/>
    <n v="91505"/>
    <x v="1"/>
    <s v="OFF-ST-10000078"/>
    <s v="Office Supplies"/>
    <s v="Storage"/>
    <x v="1227"/>
    <n v="1856.19"/>
    <n v="7"/>
    <x v="0"/>
    <n v="334.11419999999998"/>
    <x v="15"/>
    <x v="10"/>
    <x v="2"/>
  </r>
  <r>
    <x v="3646"/>
    <x v="396"/>
    <d v="2016-11-13T00:00:00"/>
    <s v="First Class"/>
    <s v="SP-20650"/>
    <s v="Stephanie Phelps"/>
    <x v="1"/>
    <x v="0"/>
    <x v="22"/>
    <x v="10"/>
    <n v="60623"/>
    <x v="2"/>
    <s v="FUR-FU-10001037"/>
    <s v="Furniture"/>
    <s v="Furnishings"/>
    <x v="1169"/>
    <n v="22.751999999999999"/>
    <n v="6"/>
    <x v="7"/>
    <n v="-8.532"/>
    <x v="1"/>
    <x v="0"/>
    <x v="0"/>
  </r>
  <r>
    <x v="3647"/>
    <x v="40"/>
    <d v="2017-10-30T00:00:00"/>
    <s v="Standard Class"/>
    <s v="SC-20440"/>
    <s v="Shaun Chance"/>
    <x v="1"/>
    <x v="0"/>
    <x v="152"/>
    <x v="9"/>
    <n v="17602"/>
    <x v="3"/>
    <s v="TEC-PH-10001433"/>
    <s v="Technology"/>
    <s v="Phones"/>
    <x v="240"/>
    <n v="61.542000000000002"/>
    <n v="1"/>
    <x v="10"/>
    <n v="-13.334099999999999"/>
    <x v="20"/>
    <x v="2"/>
    <x v="3"/>
  </r>
  <r>
    <x v="3647"/>
    <x v="40"/>
    <d v="2017-10-30T00:00:00"/>
    <s v="Standard Class"/>
    <s v="SC-20440"/>
    <s v="Shaun Chance"/>
    <x v="1"/>
    <x v="0"/>
    <x v="152"/>
    <x v="9"/>
    <n v="17602"/>
    <x v="3"/>
    <s v="OFF-BI-10003007"/>
    <s v="Office Supplies"/>
    <s v="Binders"/>
    <x v="1551"/>
    <n v="81.438000000000002"/>
    <n v="7"/>
    <x v="6"/>
    <n v="-65.150400000000005"/>
    <x v="20"/>
    <x v="2"/>
    <x v="3"/>
  </r>
  <r>
    <x v="3648"/>
    <x v="347"/>
    <d v="2015-04-17T00:00:00"/>
    <s v="Standard Class"/>
    <s v="PR-18880"/>
    <s v="Patrick Ryan"/>
    <x v="0"/>
    <x v="0"/>
    <x v="67"/>
    <x v="2"/>
    <n v="33614"/>
    <x v="0"/>
    <s v="FUR-FU-10001290"/>
    <s v="Furniture"/>
    <s v="Furnishings"/>
    <x v="452"/>
    <n v="67.36"/>
    <n v="2"/>
    <x v="2"/>
    <n v="10.103999999999999"/>
    <x v="2"/>
    <x v="3"/>
    <x v="1"/>
  </r>
  <r>
    <x v="3648"/>
    <x v="347"/>
    <d v="2015-04-17T00:00:00"/>
    <s v="Standard Class"/>
    <s v="PR-18880"/>
    <s v="Patrick Ryan"/>
    <x v="0"/>
    <x v="0"/>
    <x v="67"/>
    <x v="2"/>
    <n v="33614"/>
    <x v="0"/>
    <s v="FUR-FU-10000087"/>
    <s v="Furniture"/>
    <s v="Furnishings"/>
    <x v="206"/>
    <n v="54.527999999999999"/>
    <n v="3"/>
    <x v="2"/>
    <n v="14.313599999999999"/>
    <x v="2"/>
    <x v="3"/>
    <x v="1"/>
  </r>
  <r>
    <x v="3649"/>
    <x v="707"/>
    <d v="2015-12-30T00:00:00"/>
    <s v="Standard Class"/>
    <s v="JK-15625"/>
    <s v="Jim Karlsson"/>
    <x v="0"/>
    <x v="0"/>
    <x v="20"/>
    <x v="15"/>
    <n v="10024"/>
    <x v="3"/>
    <s v="TEC-AC-10002049"/>
    <s v="Technology"/>
    <s v="Accessories"/>
    <x v="1062"/>
    <n v="843.9"/>
    <n v="2"/>
    <x v="0"/>
    <n v="371.31599999999997"/>
    <x v="10"/>
    <x v="4"/>
    <x v="1"/>
  </r>
  <r>
    <x v="3649"/>
    <x v="707"/>
    <d v="2015-12-30T00:00:00"/>
    <s v="Standard Class"/>
    <s v="JK-15625"/>
    <s v="Jim Karlsson"/>
    <x v="0"/>
    <x v="0"/>
    <x v="20"/>
    <x v="15"/>
    <n v="10024"/>
    <x v="3"/>
    <s v="FUR-BO-10002613"/>
    <s v="Furniture"/>
    <s v="Bookcases"/>
    <x v="179"/>
    <n v="449.56799999999998"/>
    <n v="2"/>
    <x v="2"/>
    <n v="56.195999999999998"/>
    <x v="10"/>
    <x v="4"/>
    <x v="1"/>
  </r>
  <r>
    <x v="3650"/>
    <x v="296"/>
    <d v="2017-09-23T00:00:00"/>
    <s v="First Class"/>
    <s v="BM-11575"/>
    <s v="Brendan Murry"/>
    <x v="1"/>
    <x v="0"/>
    <x v="1"/>
    <x v="1"/>
    <n v="90045"/>
    <x v="1"/>
    <s v="OFF-ST-10004950"/>
    <s v="Office Supplies"/>
    <s v="Storage"/>
    <x v="1519"/>
    <n v="15.51"/>
    <n v="1"/>
    <x v="0"/>
    <n v="3.8774999999999999"/>
    <x v="30"/>
    <x v="8"/>
    <x v="3"/>
  </r>
  <r>
    <x v="3651"/>
    <x v="414"/>
    <d v="2014-12-23T00:00:00"/>
    <s v="Second Class"/>
    <s v="SM-20950"/>
    <s v="Suzanne McNair"/>
    <x v="1"/>
    <x v="0"/>
    <x v="20"/>
    <x v="15"/>
    <n v="10035"/>
    <x v="3"/>
    <s v="FUR-CH-10004875"/>
    <s v="Furniture"/>
    <s v="Chairs"/>
    <x v="1445"/>
    <n v="192.18600000000001"/>
    <n v="3"/>
    <x v="9"/>
    <n v="36.3018"/>
    <x v="14"/>
    <x v="4"/>
    <x v="2"/>
  </r>
  <r>
    <x v="3652"/>
    <x v="1074"/>
    <d v="2015-07-21T00:00:00"/>
    <s v="First Class"/>
    <s v="KC-16255"/>
    <s v="Karen Carlisle"/>
    <x v="1"/>
    <x v="0"/>
    <x v="20"/>
    <x v="15"/>
    <n v="10009"/>
    <x v="3"/>
    <s v="OFF-AR-10003190"/>
    <s v="Office Supplies"/>
    <s v="Art"/>
    <x v="649"/>
    <n v="5.76"/>
    <n v="2"/>
    <x v="0"/>
    <n v="1.6128"/>
    <x v="15"/>
    <x v="7"/>
    <x v="1"/>
  </r>
  <r>
    <x v="3653"/>
    <x v="711"/>
    <d v="2014-08-01T00:00:00"/>
    <s v="Standard Class"/>
    <s v="SG-20470"/>
    <s v="Sheri Gordon"/>
    <x v="0"/>
    <x v="0"/>
    <x v="118"/>
    <x v="32"/>
    <n v="30318"/>
    <x v="0"/>
    <s v="FUR-CH-10000553"/>
    <s v="Furniture"/>
    <s v="Chairs"/>
    <x v="1257"/>
    <n v="67.88"/>
    <n v="2"/>
    <x v="0"/>
    <n v="18.3276"/>
    <x v="20"/>
    <x v="7"/>
    <x v="2"/>
  </r>
  <r>
    <x v="3653"/>
    <x v="711"/>
    <d v="2014-08-01T00:00:00"/>
    <s v="Standard Class"/>
    <s v="SG-20470"/>
    <s v="Sheri Gordon"/>
    <x v="0"/>
    <x v="0"/>
    <x v="118"/>
    <x v="32"/>
    <n v="30318"/>
    <x v="0"/>
    <s v="OFF-LA-10002762"/>
    <s v="Office Supplies"/>
    <s v="Labels"/>
    <x v="49"/>
    <n v="162.88999999999999"/>
    <n v="13"/>
    <x v="0"/>
    <n v="76.558300000000003"/>
    <x v="20"/>
    <x v="7"/>
    <x v="2"/>
  </r>
  <r>
    <x v="3653"/>
    <x v="711"/>
    <d v="2014-08-01T00:00:00"/>
    <s v="Standard Class"/>
    <s v="SG-20470"/>
    <s v="Sheri Gordon"/>
    <x v="0"/>
    <x v="0"/>
    <x v="118"/>
    <x v="32"/>
    <n v="30318"/>
    <x v="0"/>
    <s v="FUR-FU-10000719"/>
    <s v="Furniture"/>
    <s v="Furnishings"/>
    <x v="1673"/>
    <n v="25.71"/>
    <n v="3"/>
    <x v="0"/>
    <n v="9.2555999999999994"/>
    <x v="20"/>
    <x v="7"/>
    <x v="2"/>
  </r>
  <r>
    <x v="3654"/>
    <x v="58"/>
    <d v="2015-01-01T00:00:00"/>
    <s v="Standard Class"/>
    <s v="TB-21520"/>
    <s v="Tracy Blumstein"/>
    <x v="0"/>
    <x v="0"/>
    <x v="20"/>
    <x v="15"/>
    <n v="10009"/>
    <x v="3"/>
    <s v="OFF-ST-10000563"/>
    <s v="Office Supplies"/>
    <s v="Storage"/>
    <x v="903"/>
    <n v="191.88"/>
    <n v="6"/>
    <x v="0"/>
    <n v="19.187999999999999"/>
    <x v="20"/>
    <x v="4"/>
    <x v="2"/>
  </r>
  <r>
    <x v="3655"/>
    <x v="157"/>
    <d v="2017-12-17T00:00:00"/>
    <s v="Standard Class"/>
    <s v="DV-13045"/>
    <s v="Darrin Van Huff"/>
    <x v="1"/>
    <x v="0"/>
    <x v="108"/>
    <x v="2"/>
    <n v="32216"/>
    <x v="0"/>
    <s v="FUR-TA-10004289"/>
    <s v="Furniture"/>
    <s v="Tables"/>
    <x v="189"/>
    <n v="721.875"/>
    <n v="6"/>
    <x v="1"/>
    <n v="-420"/>
    <x v="2"/>
    <x v="4"/>
    <x v="3"/>
  </r>
  <r>
    <x v="3655"/>
    <x v="157"/>
    <d v="2017-12-17T00:00:00"/>
    <s v="Standard Class"/>
    <s v="DV-13045"/>
    <s v="Darrin Van Huff"/>
    <x v="1"/>
    <x v="0"/>
    <x v="108"/>
    <x v="2"/>
    <n v="32216"/>
    <x v="0"/>
    <s v="TEC-PH-10003555"/>
    <s v="Technology"/>
    <s v="Phones"/>
    <x v="462"/>
    <n v="73.567999999999998"/>
    <n v="4"/>
    <x v="2"/>
    <n v="-16.552800000000001"/>
    <x v="2"/>
    <x v="4"/>
    <x v="3"/>
  </r>
  <r>
    <x v="3655"/>
    <x v="157"/>
    <d v="2017-12-17T00:00:00"/>
    <s v="Standard Class"/>
    <s v="DV-13045"/>
    <s v="Darrin Van Huff"/>
    <x v="1"/>
    <x v="0"/>
    <x v="108"/>
    <x v="2"/>
    <n v="32216"/>
    <x v="0"/>
    <s v="OFF-AR-10001958"/>
    <s v="Office Supplies"/>
    <s v="Art"/>
    <x v="208"/>
    <n v="13.584"/>
    <n v="1"/>
    <x v="2"/>
    <n v="1.3584000000000001"/>
    <x v="2"/>
    <x v="4"/>
    <x v="3"/>
  </r>
  <r>
    <x v="3655"/>
    <x v="157"/>
    <d v="2017-12-17T00:00:00"/>
    <s v="Standard Class"/>
    <s v="DV-13045"/>
    <s v="Darrin Van Huff"/>
    <x v="1"/>
    <x v="0"/>
    <x v="108"/>
    <x v="2"/>
    <n v="32216"/>
    <x v="0"/>
    <s v="FUR-CH-10000225"/>
    <s v="Furniture"/>
    <s v="Chairs"/>
    <x v="406"/>
    <n v="64.784000000000006"/>
    <n v="1"/>
    <x v="2"/>
    <n v="-12.147"/>
    <x v="2"/>
    <x v="4"/>
    <x v="3"/>
  </r>
  <r>
    <x v="3656"/>
    <x v="223"/>
    <d v="2014-03-07T00:00:00"/>
    <s v="Standard Class"/>
    <s v="SC-20020"/>
    <s v="Sam Craven"/>
    <x v="0"/>
    <x v="0"/>
    <x v="12"/>
    <x v="5"/>
    <n v="77095"/>
    <x v="2"/>
    <s v="OFF-AP-10002534"/>
    <s v="Office Supplies"/>
    <s v="Appliances"/>
    <x v="1202"/>
    <n v="176.77199999999999"/>
    <n v="3"/>
    <x v="3"/>
    <n v="-459.60719999999998"/>
    <x v="21"/>
    <x v="10"/>
    <x v="2"/>
  </r>
  <r>
    <x v="3657"/>
    <x v="208"/>
    <d v="2017-10-27T00:00:00"/>
    <s v="Standard Class"/>
    <s v="JB-15400"/>
    <s v="Jennifer Braxton"/>
    <x v="1"/>
    <x v="0"/>
    <x v="158"/>
    <x v="6"/>
    <n v="53209"/>
    <x v="2"/>
    <s v="OFF-BI-10000301"/>
    <s v="Office Supplies"/>
    <s v="Binders"/>
    <x v="625"/>
    <n v="38.82"/>
    <n v="6"/>
    <x v="0"/>
    <n v="19.41"/>
    <x v="30"/>
    <x v="2"/>
    <x v="3"/>
  </r>
  <r>
    <x v="3657"/>
    <x v="208"/>
    <d v="2017-10-27T00:00:00"/>
    <s v="Standard Class"/>
    <s v="JB-15400"/>
    <s v="Jennifer Braxton"/>
    <x v="1"/>
    <x v="0"/>
    <x v="158"/>
    <x v="6"/>
    <n v="53209"/>
    <x v="2"/>
    <s v="OFF-BI-10003460"/>
    <s v="Office Supplies"/>
    <s v="Binders"/>
    <x v="237"/>
    <n v="21.9"/>
    <n v="5"/>
    <x v="0"/>
    <n v="10.512"/>
    <x v="30"/>
    <x v="2"/>
    <x v="3"/>
  </r>
  <r>
    <x v="3658"/>
    <x v="468"/>
    <d v="2017-11-16T00:00:00"/>
    <s v="Standard Class"/>
    <s v="GH-14425"/>
    <s v="Gary Hwang"/>
    <x v="0"/>
    <x v="0"/>
    <x v="494"/>
    <x v="1"/>
    <n v="95351"/>
    <x v="1"/>
    <s v="TEC-AC-10001772"/>
    <s v="Technology"/>
    <s v="Accessories"/>
    <x v="405"/>
    <n v="111.79"/>
    <n v="7"/>
    <x v="0"/>
    <n v="43.598100000000002"/>
    <x v="13"/>
    <x v="0"/>
    <x v="3"/>
  </r>
  <r>
    <x v="3659"/>
    <x v="633"/>
    <d v="2017-03-18T00:00:00"/>
    <s v="Second Class"/>
    <s v="MG-17650"/>
    <s v="Matthew Grinstein"/>
    <x v="2"/>
    <x v="0"/>
    <x v="80"/>
    <x v="24"/>
    <n v="44107"/>
    <x v="3"/>
    <s v="TEC-PH-10003505"/>
    <s v="Technology"/>
    <s v="Phones"/>
    <x v="910"/>
    <n v="445.44"/>
    <n v="8"/>
    <x v="10"/>
    <n v="-81.664000000000001"/>
    <x v="9"/>
    <x v="10"/>
    <x v="3"/>
  </r>
  <r>
    <x v="3660"/>
    <x v="897"/>
    <d v="2016-09-29T00:00:00"/>
    <s v="Standard Class"/>
    <s v="RD-19660"/>
    <s v="Robert Dilbeck"/>
    <x v="2"/>
    <x v="0"/>
    <x v="10"/>
    <x v="9"/>
    <n v="19134"/>
    <x v="3"/>
    <s v="OFF-LA-10004484"/>
    <s v="Office Supplies"/>
    <s v="Labels"/>
    <x v="617"/>
    <n v="16.52"/>
    <n v="5"/>
    <x v="2"/>
    <n v="5.3689999999999998"/>
    <x v="6"/>
    <x v="8"/>
    <x v="0"/>
  </r>
  <r>
    <x v="3661"/>
    <x v="695"/>
    <d v="2017-02-13T00:00:00"/>
    <s v="Standard Class"/>
    <s v="SN-20560"/>
    <s v="Skye Norling"/>
    <x v="2"/>
    <x v="0"/>
    <x v="8"/>
    <x v="1"/>
    <n v="94109"/>
    <x v="1"/>
    <s v="OFF-PA-10001593"/>
    <s v="Office Supplies"/>
    <s v="Paper"/>
    <x v="1764"/>
    <n v="29.9"/>
    <n v="5"/>
    <x v="0"/>
    <n v="13.455"/>
    <x v="24"/>
    <x v="11"/>
    <x v="3"/>
  </r>
  <r>
    <x v="3662"/>
    <x v="620"/>
    <d v="2016-01-02T00:00:00"/>
    <s v="Second Class"/>
    <s v="AH-10690"/>
    <s v="Anna Häberlin"/>
    <x v="1"/>
    <x v="0"/>
    <x v="66"/>
    <x v="12"/>
    <n v="48205"/>
    <x v="2"/>
    <s v="OFF-BI-10004139"/>
    <s v="Office Supplies"/>
    <s v="Binders"/>
    <x v="932"/>
    <n v="116.4"/>
    <n v="8"/>
    <x v="0"/>
    <n v="52.38"/>
    <x v="23"/>
    <x v="4"/>
    <x v="1"/>
  </r>
  <r>
    <x v="3663"/>
    <x v="790"/>
    <d v="2016-10-14T00:00:00"/>
    <s v="Standard Class"/>
    <s v="MZ-17335"/>
    <s v="Maria Zettner"/>
    <x v="2"/>
    <x v="0"/>
    <x v="42"/>
    <x v="16"/>
    <n v="85023"/>
    <x v="1"/>
    <s v="OFF-AR-10001315"/>
    <s v="Office Supplies"/>
    <s v="Art"/>
    <x v="1029"/>
    <n v="1.4079999999999999"/>
    <n v="1"/>
    <x v="2"/>
    <n v="0.15840000000000001"/>
    <x v="3"/>
    <x v="2"/>
    <x v="0"/>
  </r>
  <r>
    <x v="3663"/>
    <x v="790"/>
    <d v="2016-10-14T00:00:00"/>
    <s v="Standard Class"/>
    <s v="MZ-17335"/>
    <s v="Maria Zettner"/>
    <x v="2"/>
    <x v="0"/>
    <x v="42"/>
    <x v="16"/>
    <n v="85023"/>
    <x v="1"/>
    <s v="FUR-FU-10001488"/>
    <s v="Furniture"/>
    <s v="Furnishings"/>
    <x v="1049"/>
    <n v="169.56800000000001"/>
    <n v="2"/>
    <x v="2"/>
    <n v="0"/>
    <x v="3"/>
    <x v="2"/>
    <x v="0"/>
  </r>
  <r>
    <x v="3664"/>
    <x v="125"/>
    <d v="2015-01-03T00:00:00"/>
    <s v="Second Class"/>
    <s v="AR-10345"/>
    <s v="Alex Russell"/>
    <x v="1"/>
    <x v="0"/>
    <x v="10"/>
    <x v="9"/>
    <n v="19143"/>
    <x v="3"/>
    <s v="TEC-PH-10002170"/>
    <s v="Technology"/>
    <s v="Phones"/>
    <x v="599"/>
    <n v="251.964"/>
    <n v="6"/>
    <x v="10"/>
    <n v="-50.392800000000001"/>
    <x v="17"/>
    <x v="4"/>
    <x v="2"/>
  </r>
  <r>
    <x v="3664"/>
    <x v="125"/>
    <d v="2015-01-03T00:00:00"/>
    <s v="Second Class"/>
    <s v="AR-10345"/>
    <s v="Alex Russell"/>
    <x v="1"/>
    <x v="0"/>
    <x v="10"/>
    <x v="9"/>
    <n v="19143"/>
    <x v="3"/>
    <s v="FUR-TA-10004575"/>
    <s v="Furniture"/>
    <s v="Tables"/>
    <x v="309"/>
    <n v="523.76400000000001"/>
    <n v="3"/>
    <x v="10"/>
    <n v="-192.04679999999999"/>
    <x v="17"/>
    <x v="4"/>
    <x v="2"/>
  </r>
  <r>
    <x v="3665"/>
    <x v="408"/>
    <d v="2016-04-14T00:00:00"/>
    <s v="First Class"/>
    <s v="JF-15295"/>
    <s v="Jason Fortune-"/>
    <x v="0"/>
    <x v="0"/>
    <x v="1"/>
    <x v="1"/>
    <n v="90036"/>
    <x v="1"/>
    <s v="OFF-PA-10000809"/>
    <s v="Office Supplies"/>
    <s v="Paper"/>
    <x v="1133"/>
    <n v="19.440000000000001"/>
    <n v="3"/>
    <x v="0"/>
    <n v="9.3312000000000008"/>
    <x v="1"/>
    <x v="3"/>
    <x v="0"/>
  </r>
  <r>
    <x v="3665"/>
    <x v="408"/>
    <d v="2016-04-14T00:00:00"/>
    <s v="First Class"/>
    <s v="JF-15295"/>
    <s v="Jason Fortune-"/>
    <x v="0"/>
    <x v="0"/>
    <x v="1"/>
    <x v="1"/>
    <n v="90036"/>
    <x v="1"/>
    <s v="FUR-CH-10000225"/>
    <s v="Furniture"/>
    <s v="Chairs"/>
    <x v="406"/>
    <n v="194.352"/>
    <n v="3"/>
    <x v="2"/>
    <n v="-36.441000000000003"/>
    <x v="1"/>
    <x v="3"/>
    <x v="0"/>
  </r>
  <r>
    <x v="3665"/>
    <x v="408"/>
    <d v="2016-04-14T00:00:00"/>
    <s v="First Class"/>
    <s v="JF-15295"/>
    <s v="Jason Fortune-"/>
    <x v="0"/>
    <x v="0"/>
    <x v="1"/>
    <x v="1"/>
    <n v="90036"/>
    <x v="1"/>
    <s v="OFF-BI-10003707"/>
    <s v="Office Supplies"/>
    <s v="Binders"/>
    <x v="784"/>
    <n v="36.624000000000002"/>
    <n v="3"/>
    <x v="2"/>
    <n v="13.734"/>
    <x v="1"/>
    <x v="3"/>
    <x v="0"/>
  </r>
  <r>
    <x v="3666"/>
    <x v="85"/>
    <d v="2016-12-04T00:00:00"/>
    <s v="Standard Class"/>
    <s v="DS-13180"/>
    <s v="David Smith"/>
    <x v="1"/>
    <x v="0"/>
    <x v="10"/>
    <x v="9"/>
    <n v="19140"/>
    <x v="3"/>
    <s v="TEC-PH-10004539"/>
    <s v="Technology"/>
    <s v="Phones"/>
    <x v="861"/>
    <n v="340.18200000000002"/>
    <n v="3"/>
    <x v="10"/>
    <n v="-73.706100000000006"/>
    <x v="22"/>
    <x v="0"/>
    <x v="0"/>
  </r>
  <r>
    <x v="3666"/>
    <x v="85"/>
    <d v="2016-12-04T00:00:00"/>
    <s v="Standard Class"/>
    <s v="DS-13180"/>
    <s v="David Smith"/>
    <x v="1"/>
    <x v="0"/>
    <x v="10"/>
    <x v="9"/>
    <n v="19140"/>
    <x v="3"/>
    <s v="OFF-FA-10004076"/>
    <s v="Office Supplies"/>
    <s v="Fasteners"/>
    <x v="1222"/>
    <n v="12.672000000000001"/>
    <n v="8"/>
    <x v="2"/>
    <n v="2.6928000000000001"/>
    <x v="22"/>
    <x v="0"/>
    <x v="0"/>
  </r>
  <r>
    <x v="3666"/>
    <x v="85"/>
    <d v="2016-12-04T00:00:00"/>
    <s v="Standard Class"/>
    <s v="DS-13180"/>
    <s v="David Smith"/>
    <x v="1"/>
    <x v="0"/>
    <x v="10"/>
    <x v="9"/>
    <n v="19140"/>
    <x v="3"/>
    <s v="OFF-BI-10003166"/>
    <s v="Office Supplies"/>
    <s v="Binders"/>
    <x v="1414"/>
    <n v="6.8879999999999999"/>
    <n v="2"/>
    <x v="6"/>
    <n v="-5.0511999999999997"/>
    <x v="22"/>
    <x v="0"/>
    <x v="0"/>
  </r>
  <r>
    <x v="3666"/>
    <x v="85"/>
    <d v="2016-12-04T00:00:00"/>
    <s v="Standard Class"/>
    <s v="DS-13180"/>
    <s v="David Smith"/>
    <x v="1"/>
    <x v="0"/>
    <x v="10"/>
    <x v="9"/>
    <n v="19140"/>
    <x v="3"/>
    <s v="OFF-ST-10002301"/>
    <s v="Office Supplies"/>
    <s v="Storage"/>
    <x v="1499"/>
    <n v="32.543999999999997"/>
    <n v="2"/>
    <x v="2"/>
    <n v="-7.7291999999999996"/>
    <x v="22"/>
    <x v="0"/>
    <x v="0"/>
  </r>
  <r>
    <x v="3666"/>
    <x v="85"/>
    <d v="2016-12-04T00:00:00"/>
    <s v="Standard Class"/>
    <s v="DS-13180"/>
    <s v="David Smith"/>
    <x v="1"/>
    <x v="0"/>
    <x v="10"/>
    <x v="9"/>
    <n v="19140"/>
    <x v="3"/>
    <s v="FUR-CH-10002647"/>
    <s v="Furniture"/>
    <s v="Chairs"/>
    <x v="475"/>
    <n v="347.80200000000002"/>
    <n v="7"/>
    <x v="4"/>
    <n v="-24.843"/>
    <x v="22"/>
    <x v="0"/>
    <x v="0"/>
  </r>
  <r>
    <x v="3667"/>
    <x v="4"/>
    <d v="2017-04-17T00:00:00"/>
    <s v="First Class"/>
    <s v="BP-11095"/>
    <s v="Bart Pistole"/>
    <x v="1"/>
    <x v="0"/>
    <x v="100"/>
    <x v="2"/>
    <n v="33180"/>
    <x v="0"/>
    <s v="OFF-BI-10004654"/>
    <s v="Office Supplies"/>
    <s v="Binders"/>
    <x v="1453"/>
    <n v="15.57"/>
    <n v="3"/>
    <x v="6"/>
    <n v="-11.936999999999999"/>
    <x v="4"/>
    <x v="3"/>
    <x v="3"/>
  </r>
  <r>
    <x v="3668"/>
    <x v="1000"/>
    <d v="2015-03-11T00:00:00"/>
    <s v="Second Class"/>
    <s v="TG-21310"/>
    <s v="Toby Gnade"/>
    <x v="0"/>
    <x v="0"/>
    <x v="253"/>
    <x v="3"/>
    <n v="27604"/>
    <x v="0"/>
    <s v="OFF-LA-10001175"/>
    <s v="Office Supplies"/>
    <s v="Labels"/>
    <x v="781"/>
    <n v="4.6079999999999997"/>
    <n v="2"/>
    <x v="2"/>
    <n v="1.6704000000000001"/>
    <x v="3"/>
    <x v="10"/>
    <x v="1"/>
  </r>
  <r>
    <x v="3669"/>
    <x v="919"/>
    <d v="2014-11-01T00:00:00"/>
    <s v="Standard Class"/>
    <s v="BT-11395"/>
    <s v="Bill Tyler"/>
    <x v="1"/>
    <x v="0"/>
    <x v="495"/>
    <x v="41"/>
    <n v="67846"/>
    <x v="2"/>
    <s v="TEC-PH-10001336"/>
    <s v="Technology"/>
    <s v="Phones"/>
    <x v="950"/>
    <n v="257.98"/>
    <n v="2"/>
    <x v="0"/>
    <n v="74.8142"/>
    <x v="22"/>
    <x v="2"/>
    <x v="2"/>
  </r>
  <r>
    <x v="3670"/>
    <x v="363"/>
    <d v="2017-01-09T00:00:00"/>
    <s v="Second Class"/>
    <s v="JF-15190"/>
    <s v="Jamie Frazer"/>
    <x v="0"/>
    <x v="0"/>
    <x v="85"/>
    <x v="1"/>
    <n v="90805"/>
    <x v="1"/>
    <s v="OFF-ST-10000760"/>
    <s v="Office Supplies"/>
    <s v="Storage"/>
    <x v="4"/>
    <n v="153.78"/>
    <n v="11"/>
    <x v="0"/>
    <n v="44.596200000000003"/>
    <x v="29"/>
    <x v="9"/>
    <x v="3"/>
  </r>
  <r>
    <x v="3670"/>
    <x v="363"/>
    <d v="2017-01-09T00:00:00"/>
    <s v="Second Class"/>
    <s v="JF-15190"/>
    <s v="Jamie Frazer"/>
    <x v="0"/>
    <x v="0"/>
    <x v="85"/>
    <x v="1"/>
    <n v="90805"/>
    <x v="1"/>
    <s v="OFF-ST-10002301"/>
    <s v="Office Supplies"/>
    <s v="Storage"/>
    <x v="1499"/>
    <n v="61.02"/>
    <n v="3"/>
    <x v="0"/>
    <n v="0.61019999999999996"/>
    <x v="29"/>
    <x v="9"/>
    <x v="3"/>
  </r>
  <r>
    <x v="3670"/>
    <x v="363"/>
    <d v="2017-01-09T00:00:00"/>
    <s v="Second Class"/>
    <s v="JF-15190"/>
    <s v="Jamie Frazer"/>
    <x v="0"/>
    <x v="0"/>
    <x v="85"/>
    <x v="1"/>
    <n v="90805"/>
    <x v="1"/>
    <s v="OFF-SU-10004884"/>
    <s v="Office Supplies"/>
    <s v="Supplies"/>
    <x v="1789"/>
    <n v="110.11"/>
    <n v="7"/>
    <x v="0"/>
    <n v="31.931899999999999"/>
    <x v="29"/>
    <x v="9"/>
    <x v="3"/>
  </r>
  <r>
    <x v="3670"/>
    <x v="363"/>
    <d v="2017-01-09T00:00:00"/>
    <s v="Second Class"/>
    <s v="JF-15190"/>
    <s v="Jamie Frazer"/>
    <x v="0"/>
    <x v="0"/>
    <x v="85"/>
    <x v="1"/>
    <n v="90805"/>
    <x v="1"/>
    <s v="OFF-FA-10003112"/>
    <s v="Office Supplies"/>
    <s v="Fasteners"/>
    <x v="128"/>
    <n v="7.89"/>
    <n v="1"/>
    <x v="0"/>
    <n v="3.5505"/>
    <x v="29"/>
    <x v="9"/>
    <x v="3"/>
  </r>
  <r>
    <x v="3671"/>
    <x v="802"/>
    <d v="2017-08-20T00:00:00"/>
    <s v="Standard Class"/>
    <s v="MK-17905"/>
    <s v="Michael Kennedy"/>
    <x v="1"/>
    <x v="0"/>
    <x v="70"/>
    <x v="1"/>
    <n v="92037"/>
    <x v="1"/>
    <s v="OFF-BI-10000069"/>
    <s v="Office Supplies"/>
    <s v="Binders"/>
    <x v="491"/>
    <n v="36.024000000000001"/>
    <n v="3"/>
    <x v="2"/>
    <n v="11.707800000000001"/>
    <x v="7"/>
    <x v="6"/>
    <x v="3"/>
  </r>
  <r>
    <x v="3672"/>
    <x v="808"/>
    <d v="2017-11-05T00:00:00"/>
    <s v="First Class"/>
    <s v="GG-14650"/>
    <s v="Greg Guthrie"/>
    <x v="1"/>
    <x v="0"/>
    <x v="41"/>
    <x v="10"/>
    <n v="61701"/>
    <x v="2"/>
    <s v="OFF-AR-10001958"/>
    <s v="Office Supplies"/>
    <s v="Art"/>
    <x v="208"/>
    <n v="54.335999999999999"/>
    <n v="4"/>
    <x v="2"/>
    <n v="5.4336000000000002"/>
    <x v="28"/>
    <x v="0"/>
    <x v="3"/>
  </r>
  <r>
    <x v="3673"/>
    <x v="111"/>
    <d v="2014-09-23T00:00:00"/>
    <s v="Standard Class"/>
    <s v="MC-18130"/>
    <s v="Mike Caudle"/>
    <x v="1"/>
    <x v="0"/>
    <x v="4"/>
    <x v="4"/>
    <n v="98115"/>
    <x v="1"/>
    <s v="OFF-ST-10001321"/>
    <s v="Office Supplies"/>
    <s v="Storage"/>
    <x v="421"/>
    <n v="92.52"/>
    <n v="6"/>
    <x v="0"/>
    <n v="24.980399999999999"/>
    <x v="12"/>
    <x v="8"/>
    <x v="2"/>
  </r>
  <r>
    <x v="3674"/>
    <x v="70"/>
    <d v="2015-05-31T00:00:00"/>
    <s v="Same Day"/>
    <s v="ML-18265"/>
    <s v="Muhammed Lee"/>
    <x v="0"/>
    <x v="0"/>
    <x v="115"/>
    <x v="3"/>
    <n v="28314"/>
    <x v="0"/>
    <s v="OFF-AR-10003504"/>
    <s v="Office Supplies"/>
    <s v="Art"/>
    <x v="1035"/>
    <n v="10.272"/>
    <n v="3"/>
    <x v="2"/>
    <n v="1.1556"/>
    <x v="23"/>
    <x v="5"/>
    <x v="1"/>
  </r>
  <r>
    <x v="3675"/>
    <x v="1160"/>
    <d v="2016-09-18T00:00:00"/>
    <s v="Standard Class"/>
    <s v="AG-10270"/>
    <s v="Alejandro Grove"/>
    <x v="0"/>
    <x v="0"/>
    <x v="155"/>
    <x v="8"/>
    <n v="68104"/>
    <x v="2"/>
    <s v="OFF-ST-10000419"/>
    <s v="Office Supplies"/>
    <s v="Storage"/>
    <x v="1024"/>
    <n v="40.74"/>
    <n v="3"/>
    <x v="0"/>
    <n v="0.40739999999999998"/>
    <x v="7"/>
    <x v="8"/>
    <x v="0"/>
  </r>
  <r>
    <x v="3675"/>
    <x v="1160"/>
    <d v="2016-09-18T00:00:00"/>
    <s v="Standard Class"/>
    <s v="AG-10270"/>
    <s v="Alejandro Grove"/>
    <x v="0"/>
    <x v="0"/>
    <x v="155"/>
    <x v="8"/>
    <n v="68104"/>
    <x v="2"/>
    <s v="OFF-LA-10004559"/>
    <s v="Office Supplies"/>
    <s v="Labels"/>
    <x v="1349"/>
    <n v="14.4"/>
    <n v="5"/>
    <x v="0"/>
    <n v="7.056"/>
    <x v="7"/>
    <x v="8"/>
    <x v="0"/>
  </r>
  <r>
    <x v="3675"/>
    <x v="1160"/>
    <d v="2016-09-18T00:00:00"/>
    <s v="Standard Class"/>
    <s v="AG-10270"/>
    <s v="Alejandro Grove"/>
    <x v="0"/>
    <x v="0"/>
    <x v="155"/>
    <x v="8"/>
    <n v="68104"/>
    <x v="2"/>
    <s v="TEC-PH-10001644"/>
    <s v="Technology"/>
    <s v="Phones"/>
    <x v="1494"/>
    <n v="149.94999999999999"/>
    <n v="5"/>
    <x v="0"/>
    <n v="41.985999999999997"/>
    <x v="7"/>
    <x v="8"/>
    <x v="0"/>
  </r>
  <r>
    <x v="3675"/>
    <x v="1160"/>
    <d v="2016-09-18T00:00:00"/>
    <s v="Standard Class"/>
    <s v="AG-10270"/>
    <s v="Alejandro Grove"/>
    <x v="0"/>
    <x v="0"/>
    <x v="155"/>
    <x v="8"/>
    <n v="68104"/>
    <x v="2"/>
    <s v="OFF-SU-10004782"/>
    <s v="Office Supplies"/>
    <s v="Supplies"/>
    <x v="1557"/>
    <n v="16.899999999999999"/>
    <n v="2"/>
    <x v="0"/>
    <n v="5.07"/>
    <x v="7"/>
    <x v="8"/>
    <x v="0"/>
  </r>
  <r>
    <x v="3675"/>
    <x v="1160"/>
    <d v="2016-09-18T00:00:00"/>
    <s v="Standard Class"/>
    <s v="AG-10270"/>
    <s v="Alejandro Grove"/>
    <x v="0"/>
    <x v="0"/>
    <x v="155"/>
    <x v="8"/>
    <n v="68104"/>
    <x v="2"/>
    <s v="OFF-PA-10002250"/>
    <s v="Office Supplies"/>
    <s v="Paper"/>
    <x v="706"/>
    <n v="17.61"/>
    <n v="3"/>
    <x v="0"/>
    <n v="8.4527999999999999"/>
    <x v="7"/>
    <x v="8"/>
    <x v="0"/>
  </r>
  <r>
    <x v="3675"/>
    <x v="1160"/>
    <d v="2016-09-18T00:00:00"/>
    <s v="Standard Class"/>
    <s v="AG-10270"/>
    <s v="Alejandro Grove"/>
    <x v="0"/>
    <x v="0"/>
    <x v="155"/>
    <x v="8"/>
    <n v="68104"/>
    <x v="2"/>
    <s v="OFF-AP-10001394"/>
    <s v="Office Supplies"/>
    <s v="Appliances"/>
    <x v="1129"/>
    <n v="378"/>
    <n v="2"/>
    <x v="0"/>
    <n v="136.08000000000001"/>
    <x v="7"/>
    <x v="8"/>
    <x v="0"/>
  </r>
  <r>
    <x v="3675"/>
    <x v="1160"/>
    <d v="2016-09-18T00:00:00"/>
    <s v="Standard Class"/>
    <s v="AG-10270"/>
    <s v="Alejandro Grove"/>
    <x v="0"/>
    <x v="0"/>
    <x v="155"/>
    <x v="8"/>
    <n v="68104"/>
    <x v="2"/>
    <s v="OFF-PA-10001838"/>
    <s v="Office Supplies"/>
    <s v="Paper"/>
    <x v="1008"/>
    <n v="17.64"/>
    <n v="3"/>
    <x v="0"/>
    <n v="8.6435999999999993"/>
    <x v="7"/>
    <x v="8"/>
    <x v="0"/>
  </r>
  <r>
    <x v="3675"/>
    <x v="1160"/>
    <d v="2016-09-18T00:00:00"/>
    <s v="Standard Class"/>
    <s v="AG-10270"/>
    <s v="Alejandro Grove"/>
    <x v="0"/>
    <x v="0"/>
    <x v="155"/>
    <x v="8"/>
    <n v="68104"/>
    <x v="2"/>
    <s v="OFF-ST-10004340"/>
    <s v="Office Supplies"/>
    <s v="Storage"/>
    <x v="817"/>
    <n v="373.08"/>
    <n v="6"/>
    <x v="0"/>
    <n v="100.7316"/>
    <x v="7"/>
    <x v="8"/>
    <x v="0"/>
  </r>
  <r>
    <x v="3675"/>
    <x v="1160"/>
    <d v="2016-09-18T00:00:00"/>
    <s v="Standard Class"/>
    <s v="AG-10270"/>
    <s v="Alejandro Grove"/>
    <x v="0"/>
    <x v="0"/>
    <x v="155"/>
    <x v="8"/>
    <n v="68104"/>
    <x v="2"/>
    <s v="FUR-FU-10003664"/>
    <s v="Furniture"/>
    <s v="Furnishings"/>
    <x v="35"/>
    <n v="1336.44"/>
    <n v="14"/>
    <x v="0"/>
    <n v="387.56760000000003"/>
    <x v="7"/>
    <x v="8"/>
    <x v="0"/>
  </r>
  <r>
    <x v="3675"/>
    <x v="1160"/>
    <d v="2016-09-18T00:00:00"/>
    <s v="Standard Class"/>
    <s v="AG-10270"/>
    <s v="Alejandro Grove"/>
    <x v="0"/>
    <x v="0"/>
    <x v="155"/>
    <x v="8"/>
    <n v="68104"/>
    <x v="2"/>
    <s v="TEC-PH-10004897"/>
    <s v="Technology"/>
    <s v="Phones"/>
    <x v="1124"/>
    <n v="29.97"/>
    <n v="3"/>
    <x v="0"/>
    <n v="0.29970000000000002"/>
    <x v="7"/>
    <x v="8"/>
    <x v="0"/>
  </r>
  <r>
    <x v="3676"/>
    <x v="1161"/>
    <d v="2017-12-03T00:00:00"/>
    <s v="Standard Class"/>
    <s v="TT-21070"/>
    <s v="Ted Trevino"/>
    <x v="0"/>
    <x v="0"/>
    <x v="346"/>
    <x v="18"/>
    <n v="37421"/>
    <x v="0"/>
    <s v="FUR-CH-10000454"/>
    <s v="Furniture"/>
    <s v="Chairs"/>
    <x v="1"/>
    <n v="390.36799999999999"/>
    <n v="2"/>
    <x v="2"/>
    <n v="48.795999999999999"/>
    <x v="25"/>
    <x v="0"/>
    <x v="3"/>
  </r>
  <r>
    <x v="3676"/>
    <x v="1161"/>
    <d v="2017-12-03T00:00:00"/>
    <s v="Standard Class"/>
    <s v="TT-21070"/>
    <s v="Ted Trevino"/>
    <x v="0"/>
    <x v="0"/>
    <x v="346"/>
    <x v="18"/>
    <n v="37421"/>
    <x v="0"/>
    <s v="FUR-FU-10004017"/>
    <s v="Furniture"/>
    <s v="Furnishings"/>
    <x v="1579"/>
    <n v="101.52"/>
    <n v="5"/>
    <x v="2"/>
    <n v="19.035"/>
    <x v="25"/>
    <x v="0"/>
    <x v="3"/>
  </r>
  <r>
    <x v="3677"/>
    <x v="769"/>
    <d v="2017-12-07T00:00:00"/>
    <s v="Second Class"/>
    <s v="LT-16765"/>
    <s v="Larry Tron"/>
    <x v="0"/>
    <x v="0"/>
    <x v="54"/>
    <x v="24"/>
    <n v="45014"/>
    <x v="3"/>
    <s v="OFF-PA-10000241"/>
    <s v="Office Supplies"/>
    <s v="Paper"/>
    <x v="1160"/>
    <n v="74.352000000000004"/>
    <n v="3"/>
    <x v="2"/>
    <n v="23.234999999999999"/>
    <x v="18"/>
    <x v="4"/>
    <x v="3"/>
  </r>
  <r>
    <x v="3678"/>
    <x v="743"/>
    <d v="2017-05-06T00:00:00"/>
    <s v="Standard Class"/>
    <s v="DD-13570"/>
    <s v="Dorothy Dickinson"/>
    <x v="0"/>
    <x v="0"/>
    <x v="1"/>
    <x v="1"/>
    <n v="90049"/>
    <x v="1"/>
    <s v="OFF-PA-10003016"/>
    <s v="Office Supplies"/>
    <s v="Paper"/>
    <x v="1394"/>
    <n v="15.7"/>
    <n v="5"/>
    <x v="0"/>
    <n v="7.0650000000000004"/>
    <x v="28"/>
    <x v="5"/>
    <x v="3"/>
  </r>
  <r>
    <x v="3678"/>
    <x v="743"/>
    <d v="2017-05-06T00:00:00"/>
    <s v="Standard Class"/>
    <s v="DD-13570"/>
    <s v="Dorothy Dickinson"/>
    <x v="0"/>
    <x v="0"/>
    <x v="1"/>
    <x v="1"/>
    <n v="90049"/>
    <x v="1"/>
    <s v="OFF-AR-10001615"/>
    <s v="Office Supplies"/>
    <s v="Art"/>
    <x v="1488"/>
    <n v="59.52"/>
    <n v="3"/>
    <x v="0"/>
    <n v="15.475199999999999"/>
    <x v="28"/>
    <x v="5"/>
    <x v="3"/>
  </r>
  <r>
    <x v="3678"/>
    <x v="743"/>
    <d v="2017-05-06T00:00:00"/>
    <s v="Standard Class"/>
    <s v="DD-13570"/>
    <s v="Dorothy Dickinson"/>
    <x v="0"/>
    <x v="0"/>
    <x v="1"/>
    <x v="1"/>
    <n v="90049"/>
    <x v="1"/>
    <s v="OFF-PA-10002713"/>
    <s v="Office Supplies"/>
    <s v="Paper"/>
    <x v="320"/>
    <n v="34.4"/>
    <n v="5"/>
    <x v="0"/>
    <n v="15.824"/>
    <x v="28"/>
    <x v="5"/>
    <x v="3"/>
  </r>
  <r>
    <x v="3679"/>
    <x v="591"/>
    <d v="2016-12-30T00:00:00"/>
    <s v="Standard Class"/>
    <s v="DB-12970"/>
    <s v="Darren Budd"/>
    <x v="1"/>
    <x v="0"/>
    <x v="20"/>
    <x v="15"/>
    <n v="10024"/>
    <x v="3"/>
    <s v="FUR-TA-10002958"/>
    <s v="Furniture"/>
    <s v="Tables"/>
    <x v="965"/>
    <n v="313.17599999999999"/>
    <n v="2"/>
    <x v="10"/>
    <n v="-120.0508"/>
    <x v="10"/>
    <x v="4"/>
    <x v="0"/>
  </r>
  <r>
    <x v="3679"/>
    <x v="591"/>
    <d v="2016-12-30T00:00:00"/>
    <s v="Standard Class"/>
    <s v="DB-12970"/>
    <s v="Darren Budd"/>
    <x v="1"/>
    <x v="0"/>
    <x v="20"/>
    <x v="15"/>
    <n v="10024"/>
    <x v="3"/>
    <s v="FUR-CH-10003746"/>
    <s v="Furniture"/>
    <s v="Chairs"/>
    <x v="623"/>
    <n v="866.64599999999996"/>
    <n v="3"/>
    <x v="9"/>
    <n v="173.32919999999999"/>
    <x v="10"/>
    <x v="4"/>
    <x v="0"/>
  </r>
  <r>
    <x v="3680"/>
    <x v="587"/>
    <d v="2014-09-30T00:00:00"/>
    <s v="Same Day"/>
    <s v="DM-12955"/>
    <s v="Dario Medina"/>
    <x v="1"/>
    <x v="0"/>
    <x v="54"/>
    <x v="24"/>
    <n v="45014"/>
    <x v="3"/>
    <s v="OFF-AP-10003217"/>
    <s v="Office Supplies"/>
    <s v="Appliances"/>
    <x v="191"/>
    <n v="795.40800000000002"/>
    <n v="6"/>
    <x v="2"/>
    <n v="59.6556"/>
    <x v="17"/>
    <x v="8"/>
    <x v="2"/>
  </r>
  <r>
    <x v="3681"/>
    <x v="136"/>
    <d v="2014-07-15T00:00:00"/>
    <s v="Second Class"/>
    <s v="ME-17725"/>
    <s v="Max Engle"/>
    <x v="0"/>
    <x v="0"/>
    <x v="22"/>
    <x v="10"/>
    <n v="60610"/>
    <x v="2"/>
    <s v="OFF-PA-10001526"/>
    <s v="Office Supplies"/>
    <s v="Paper"/>
    <x v="1039"/>
    <n v="35.856000000000002"/>
    <n v="9"/>
    <x v="2"/>
    <n v="12.9978"/>
    <x v="1"/>
    <x v="7"/>
    <x v="2"/>
  </r>
  <r>
    <x v="3681"/>
    <x v="136"/>
    <d v="2014-07-15T00:00:00"/>
    <s v="Second Class"/>
    <s v="ME-17725"/>
    <s v="Max Engle"/>
    <x v="0"/>
    <x v="0"/>
    <x v="22"/>
    <x v="10"/>
    <n v="60610"/>
    <x v="2"/>
    <s v="TEC-AC-10002857"/>
    <s v="Technology"/>
    <s v="Accessories"/>
    <x v="540"/>
    <n v="23.84"/>
    <n v="4"/>
    <x v="2"/>
    <n v="3.278"/>
    <x v="1"/>
    <x v="7"/>
    <x v="2"/>
  </r>
  <r>
    <x v="3682"/>
    <x v="162"/>
    <d v="2016-09-13T00:00:00"/>
    <s v="Standard Class"/>
    <s v="TR-21325"/>
    <s v="Toby Ritter"/>
    <x v="0"/>
    <x v="0"/>
    <x v="4"/>
    <x v="4"/>
    <n v="98103"/>
    <x v="1"/>
    <s v="FUR-FU-10003039"/>
    <s v="Furniture"/>
    <s v="Furnishings"/>
    <x v="484"/>
    <n v="43.13"/>
    <n v="1"/>
    <x v="0"/>
    <n v="14.664199999999999"/>
    <x v="0"/>
    <x v="8"/>
    <x v="0"/>
  </r>
  <r>
    <x v="3682"/>
    <x v="162"/>
    <d v="2016-09-13T00:00:00"/>
    <s v="Standard Class"/>
    <s v="TR-21325"/>
    <s v="Toby Ritter"/>
    <x v="0"/>
    <x v="0"/>
    <x v="4"/>
    <x v="4"/>
    <n v="98103"/>
    <x v="1"/>
    <s v="OFF-PA-10002615"/>
    <s v="Office Supplies"/>
    <s v="Paper"/>
    <x v="250"/>
    <n v="30.87"/>
    <n v="7"/>
    <x v="0"/>
    <n v="14.200200000000001"/>
    <x v="0"/>
    <x v="8"/>
    <x v="0"/>
  </r>
  <r>
    <x v="3683"/>
    <x v="634"/>
    <d v="2017-08-10T00:00:00"/>
    <s v="Standard Class"/>
    <s v="SH-20395"/>
    <s v="Shahid Hopkins"/>
    <x v="0"/>
    <x v="0"/>
    <x v="20"/>
    <x v="15"/>
    <n v="10011"/>
    <x v="3"/>
    <s v="OFF-SU-10002573"/>
    <s v="Office Supplies"/>
    <s v="Supplies"/>
    <x v="354"/>
    <n v="70.12"/>
    <n v="4"/>
    <x v="0"/>
    <n v="21.036000000000001"/>
    <x v="24"/>
    <x v="6"/>
    <x v="3"/>
  </r>
  <r>
    <x v="3684"/>
    <x v="263"/>
    <d v="2015-05-19T00:00:00"/>
    <s v="Standard Class"/>
    <s v="CB-12535"/>
    <s v="Claudia Bergmann"/>
    <x v="1"/>
    <x v="0"/>
    <x v="491"/>
    <x v="1"/>
    <n v="93010"/>
    <x v="1"/>
    <s v="FUR-BO-10004015"/>
    <s v="Furniture"/>
    <s v="Bookcases"/>
    <x v="574"/>
    <n v="509.95749999999998"/>
    <n v="5"/>
    <x v="11"/>
    <n v="41.996499999999997"/>
    <x v="19"/>
    <x v="5"/>
    <x v="1"/>
  </r>
  <r>
    <x v="3684"/>
    <x v="263"/>
    <d v="2015-05-19T00:00:00"/>
    <s v="Standard Class"/>
    <s v="CB-12535"/>
    <s v="Claudia Bergmann"/>
    <x v="1"/>
    <x v="0"/>
    <x v="491"/>
    <x v="1"/>
    <n v="93010"/>
    <x v="1"/>
    <s v="FUR-FU-10001979"/>
    <s v="Furniture"/>
    <s v="Furnishings"/>
    <x v="514"/>
    <n v="122.91"/>
    <n v="3"/>
    <x v="0"/>
    <n v="34.4148"/>
    <x v="19"/>
    <x v="5"/>
    <x v="1"/>
  </r>
  <r>
    <x v="3684"/>
    <x v="263"/>
    <d v="2015-05-19T00:00:00"/>
    <s v="Standard Class"/>
    <s v="CB-12535"/>
    <s v="Claudia Bergmann"/>
    <x v="1"/>
    <x v="0"/>
    <x v="491"/>
    <x v="1"/>
    <n v="93010"/>
    <x v="1"/>
    <s v="FUR-CH-10003833"/>
    <s v="Furniture"/>
    <s v="Chairs"/>
    <x v="1209"/>
    <n v="97.567999999999998"/>
    <n v="2"/>
    <x v="2"/>
    <n v="-6.0979999999999999"/>
    <x v="19"/>
    <x v="5"/>
    <x v="1"/>
  </r>
  <r>
    <x v="3684"/>
    <x v="263"/>
    <d v="2015-05-19T00:00:00"/>
    <s v="Standard Class"/>
    <s v="CB-12535"/>
    <s v="Claudia Bergmann"/>
    <x v="1"/>
    <x v="0"/>
    <x v="491"/>
    <x v="1"/>
    <n v="93010"/>
    <x v="1"/>
    <s v="FUR-CH-10004495"/>
    <s v="Furniture"/>
    <s v="Chairs"/>
    <x v="1484"/>
    <n v="722.35199999999998"/>
    <n v="3"/>
    <x v="2"/>
    <n v="81.264600000000002"/>
    <x v="19"/>
    <x v="5"/>
    <x v="1"/>
  </r>
  <r>
    <x v="3685"/>
    <x v="176"/>
    <d v="2017-01-21T00:00:00"/>
    <s v="First Class"/>
    <s v="ML-17410"/>
    <s v="Maris LaWare"/>
    <x v="0"/>
    <x v="0"/>
    <x v="22"/>
    <x v="10"/>
    <n v="60653"/>
    <x v="2"/>
    <s v="OFF-LA-10001613"/>
    <s v="Office Supplies"/>
    <s v="Labels"/>
    <x v="743"/>
    <n v="11.52"/>
    <n v="5"/>
    <x v="2"/>
    <n v="4.1760000000000002"/>
    <x v="14"/>
    <x v="9"/>
    <x v="3"/>
  </r>
  <r>
    <x v="3686"/>
    <x v="198"/>
    <d v="2016-06-06T00:00:00"/>
    <s v="Standard Class"/>
    <s v="JG-15310"/>
    <s v="Jason Gross"/>
    <x v="1"/>
    <x v="0"/>
    <x v="1"/>
    <x v="1"/>
    <n v="90032"/>
    <x v="1"/>
    <s v="FUR-FU-10003247"/>
    <s v="Furniture"/>
    <s v="Furnishings"/>
    <x v="1465"/>
    <n v="167.84"/>
    <n v="8"/>
    <x v="0"/>
    <n v="11.748799999999999"/>
    <x v="17"/>
    <x v="5"/>
    <x v="0"/>
  </r>
  <r>
    <x v="3687"/>
    <x v="918"/>
    <d v="2014-04-12T00:00:00"/>
    <s v="Standard Class"/>
    <s v="JS-15880"/>
    <s v="John Stevenson"/>
    <x v="0"/>
    <x v="0"/>
    <x v="167"/>
    <x v="24"/>
    <n v="43615"/>
    <x v="3"/>
    <s v="FUR-TA-10004442"/>
    <s v="Furniture"/>
    <s v="Tables"/>
    <x v="1654"/>
    <n v="172.11"/>
    <n v="1"/>
    <x v="10"/>
    <n v="-94.660499999999999"/>
    <x v="0"/>
    <x v="3"/>
    <x v="2"/>
  </r>
  <r>
    <x v="3688"/>
    <x v="149"/>
    <d v="2014-07-24T00:00:00"/>
    <s v="First Class"/>
    <s v="AG-10270"/>
    <s v="Alejandro Grove"/>
    <x v="0"/>
    <x v="0"/>
    <x v="20"/>
    <x v="15"/>
    <n v="10011"/>
    <x v="3"/>
    <s v="TEC-AC-10001314"/>
    <s v="Technology"/>
    <s v="Accessories"/>
    <x v="952"/>
    <n v="99.98"/>
    <n v="2"/>
    <x v="0"/>
    <n v="7.9984000000000002"/>
    <x v="27"/>
    <x v="7"/>
    <x v="2"/>
  </r>
  <r>
    <x v="3689"/>
    <x v="1109"/>
    <d v="2017-06-03T00:00:00"/>
    <s v="Standard Class"/>
    <s v="MG-17890"/>
    <s v="Michael Granlund"/>
    <x v="2"/>
    <x v="0"/>
    <x v="241"/>
    <x v="21"/>
    <n v="97224"/>
    <x v="1"/>
    <s v="TEC-PH-10001619"/>
    <s v="Technology"/>
    <s v="Phones"/>
    <x v="1594"/>
    <n v="156.792"/>
    <n v="1"/>
    <x v="2"/>
    <n v="17.639099999999999"/>
    <x v="17"/>
    <x v="5"/>
    <x v="3"/>
  </r>
  <r>
    <x v="3689"/>
    <x v="1109"/>
    <d v="2017-06-03T00:00:00"/>
    <s v="Standard Class"/>
    <s v="MG-17890"/>
    <s v="Michael Granlund"/>
    <x v="2"/>
    <x v="0"/>
    <x v="241"/>
    <x v="21"/>
    <n v="97224"/>
    <x v="1"/>
    <s v="TEC-AC-10002323"/>
    <s v="Technology"/>
    <s v="Accessories"/>
    <x v="177"/>
    <n v="35.36"/>
    <n v="2"/>
    <x v="2"/>
    <n v="-3.0939999999999999"/>
    <x v="17"/>
    <x v="5"/>
    <x v="3"/>
  </r>
  <r>
    <x v="3689"/>
    <x v="1109"/>
    <d v="2017-06-03T00:00:00"/>
    <s v="Standard Class"/>
    <s v="MG-17890"/>
    <s v="Michael Granlund"/>
    <x v="2"/>
    <x v="0"/>
    <x v="241"/>
    <x v="21"/>
    <n v="97224"/>
    <x v="1"/>
    <s v="FUR-FU-10000820"/>
    <s v="Furniture"/>
    <s v="Furnishings"/>
    <x v="1783"/>
    <n v="13.592000000000001"/>
    <n v="1"/>
    <x v="2"/>
    <n v="-0.33979999999999999"/>
    <x v="17"/>
    <x v="5"/>
    <x v="3"/>
  </r>
  <r>
    <x v="3690"/>
    <x v="69"/>
    <d v="2016-03-15T00:00:00"/>
    <s v="Second Class"/>
    <s v="SC-20770"/>
    <s v="Stewart Carmichael"/>
    <x v="1"/>
    <x v="0"/>
    <x v="10"/>
    <x v="9"/>
    <n v="19134"/>
    <x v="3"/>
    <s v="FUR-CH-10004287"/>
    <s v="Furniture"/>
    <s v="Chairs"/>
    <x v="158"/>
    <n v="386.68"/>
    <n v="2"/>
    <x v="4"/>
    <n v="-5.524"/>
    <x v="7"/>
    <x v="10"/>
    <x v="0"/>
  </r>
  <r>
    <x v="3690"/>
    <x v="69"/>
    <d v="2016-03-15T00:00:00"/>
    <s v="Second Class"/>
    <s v="SC-20770"/>
    <s v="Stewart Carmichael"/>
    <x v="1"/>
    <x v="0"/>
    <x v="10"/>
    <x v="9"/>
    <n v="19134"/>
    <x v="3"/>
    <s v="TEC-AC-10000474"/>
    <s v="Technology"/>
    <s v="Accessories"/>
    <x v="1510"/>
    <n v="379.96"/>
    <n v="5"/>
    <x v="2"/>
    <n v="47.494999999999997"/>
    <x v="7"/>
    <x v="10"/>
    <x v="0"/>
  </r>
  <r>
    <x v="3690"/>
    <x v="69"/>
    <d v="2016-03-15T00:00:00"/>
    <s v="Second Class"/>
    <s v="SC-20770"/>
    <s v="Stewart Carmichael"/>
    <x v="1"/>
    <x v="0"/>
    <x v="10"/>
    <x v="9"/>
    <n v="19134"/>
    <x v="3"/>
    <s v="TEC-PH-10001494"/>
    <s v="Technology"/>
    <s v="Phones"/>
    <x v="715"/>
    <n v="539.91"/>
    <n v="3"/>
    <x v="10"/>
    <n v="-116.98050000000001"/>
    <x v="7"/>
    <x v="10"/>
    <x v="0"/>
  </r>
  <r>
    <x v="3690"/>
    <x v="69"/>
    <d v="2016-03-15T00:00:00"/>
    <s v="Second Class"/>
    <s v="SC-20770"/>
    <s v="Stewart Carmichael"/>
    <x v="1"/>
    <x v="0"/>
    <x v="10"/>
    <x v="9"/>
    <n v="19134"/>
    <x v="3"/>
    <s v="OFF-PA-10004996"/>
    <s v="Office Supplies"/>
    <s v="Paper"/>
    <x v="1528"/>
    <n v="41.24"/>
    <n v="5"/>
    <x v="2"/>
    <n v="13.9185"/>
    <x v="7"/>
    <x v="10"/>
    <x v="0"/>
  </r>
  <r>
    <x v="3690"/>
    <x v="69"/>
    <d v="2016-03-15T00:00:00"/>
    <s v="Second Class"/>
    <s v="SC-20770"/>
    <s v="Stewart Carmichael"/>
    <x v="1"/>
    <x v="0"/>
    <x v="10"/>
    <x v="9"/>
    <n v="19134"/>
    <x v="3"/>
    <s v="OFF-BI-10004318"/>
    <s v="Office Supplies"/>
    <s v="Binders"/>
    <x v="1583"/>
    <n v="51.896999999999998"/>
    <n v="1"/>
    <x v="6"/>
    <n v="-41.517600000000002"/>
    <x v="7"/>
    <x v="10"/>
    <x v="0"/>
  </r>
  <r>
    <x v="3690"/>
    <x v="69"/>
    <d v="2016-03-15T00:00:00"/>
    <s v="Second Class"/>
    <s v="SC-20770"/>
    <s v="Stewart Carmichael"/>
    <x v="1"/>
    <x v="0"/>
    <x v="10"/>
    <x v="9"/>
    <n v="19134"/>
    <x v="3"/>
    <s v="OFF-ST-10002574"/>
    <s v="Office Supplies"/>
    <s v="Storage"/>
    <x v="935"/>
    <n v="552.55999999999995"/>
    <n v="5"/>
    <x v="2"/>
    <n v="-138.13999999999999"/>
    <x v="7"/>
    <x v="10"/>
    <x v="0"/>
  </r>
  <r>
    <x v="3690"/>
    <x v="69"/>
    <d v="2016-03-15T00:00:00"/>
    <s v="Second Class"/>
    <s v="SC-20770"/>
    <s v="Stewart Carmichael"/>
    <x v="1"/>
    <x v="0"/>
    <x v="10"/>
    <x v="9"/>
    <n v="19134"/>
    <x v="3"/>
    <s v="OFF-BI-10002353"/>
    <s v="Office Supplies"/>
    <s v="Binders"/>
    <x v="1077"/>
    <n v="23.16"/>
    <n v="5"/>
    <x v="6"/>
    <n v="-15.44"/>
    <x v="7"/>
    <x v="10"/>
    <x v="0"/>
  </r>
  <r>
    <x v="3690"/>
    <x v="69"/>
    <d v="2016-03-15T00:00:00"/>
    <s v="Second Class"/>
    <s v="SC-20770"/>
    <s v="Stewart Carmichael"/>
    <x v="1"/>
    <x v="0"/>
    <x v="10"/>
    <x v="9"/>
    <n v="19134"/>
    <x v="3"/>
    <s v="OFF-ST-10003641"/>
    <s v="Office Supplies"/>
    <s v="Storage"/>
    <x v="1808"/>
    <n v="126.08"/>
    <n v="2"/>
    <x v="2"/>
    <n v="-28.367999999999999"/>
    <x v="7"/>
    <x v="10"/>
    <x v="0"/>
  </r>
  <r>
    <x v="3690"/>
    <x v="69"/>
    <d v="2016-03-15T00:00:00"/>
    <s v="Second Class"/>
    <s v="SC-20770"/>
    <s v="Stewart Carmichael"/>
    <x v="1"/>
    <x v="0"/>
    <x v="10"/>
    <x v="9"/>
    <n v="19134"/>
    <x v="3"/>
    <s v="TEC-MA-10001148"/>
    <s v="Technology"/>
    <s v="Machines"/>
    <x v="1542"/>
    <n v="449.1"/>
    <n v="3"/>
    <x v="6"/>
    <n v="-643.71"/>
    <x v="7"/>
    <x v="10"/>
    <x v="0"/>
  </r>
  <r>
    <x v="3691"/>
    <x v="318"/>
    <d v="2017-04-14T00:00:00"/>
    <s v="Standard Class"/>
    <s v="BS-11755"/>
    <s v="Bruce Stewart"/>
    <x v="0"/>
    <x v="0"/>
    <x v="10"/>
    <x v="9"/>
    <n v="19143"/>
    <x v="3"/>
    <s v="OFF-AP-10000026"/>
    <s v="Office Supplies"/>
    <s v="Appliances"/>
    <x v="1291"/>
    <n v="195.10400000000001"/>
    <n v="4"/>
    <x v="2"/>
    <n v="21.949200000000001"/>
    <x v="13"/>
    <x v="3"/>
    <x v="3"/>
  </r>
  <r>
    <x v="3691"/>
    <x v="318"/>
    <d v="2017-04-14T00:00:00"/>
    <s v="Standard Class"/>
    <s v="BS-11755"/>
    <s v="Bruce Stewart"/>
    <x v="0"/>
    <x v="0"/>
    <x v="10"/>
    <x v="9"/>
    <n v="19143"/>
    <x v="3"/>
    <s v="FUR-FU-10003878"/>
    <s v="Furniture"/>
    <s v="Furnishings"/>
    <x v="677"/>
    <n v="36.671999999999997"/>
    <n v="3"/>
    <x v="2"/>
    <n v="6.4176000000000002"/>
    <x v="13"/>
    <x v="3"/>
    <x v="3"/>
  </r>
  <r>
    <x v="3692"/>
    <x v="674"/>
    <d v="2016-06-27T00:00:00"/>
    <s v="Second Class"/>
    <s v="LC-17140"/>
    <s v="Logan Currie"/>
    <x v="0"/>
    <x v="0"/>
    <x v="12"/>
    <x v="5"/>
    <n v="77070"/>
    <x v="2"/>
    <s v="FUR-CH-10001146"/>
    <s v="Furniture"/>
    <s v="Chairs"/>
    <x v="64"/>
    <n v="85.245999999999995"/>
    <n v="2"/>
    <x v="4"/>
    <n v="-6.0890000000000004"/>
    <x v="10"/>
    <x v="1"/>
    <x v="0"/>
  </r>
  <r>
    <x v="3692"/>
    <x v="674"/>
    <d v="2016-06-27T00:00:00"/>
    <s v="Second Class"/>
    <s v="LC-17140"/>
    <s v="Logan Currie"/>
    <x v="0"/>
    <x v="0"/>
    <x v="12"/>
    <x v="5"/>
    <n v="77070"/>
    <x v="2"/>
    <s v="FUR-FU-10003919"/>
    <s v="Furniture"/>
    <s v="Furnishings"/>
    <x v="1523"/>
    <n v="32.712000000000003"/>
    <n v="2"/>
    <x v="7"/>
    <n v="-26.169599999999999"/>
    <x v="10"/>
    <x v="1"/>
    <x v="0"/>
  </r>
  <r>
    <x v="3693"/>
    <x v="461"/>
    <d v="2014-03-21T00:00:00"/>
    <s v="Standard Class"/>
    <s v="MH-17440"/>
    <s v="Mark Haberlin"/>
    <x v="1"/>
    <x v="0"/>
    <x v="25"/>
    <x v="35"/>
    <n v="39212"/>
    <x v="0"/>
    <s v="OFF-BI-10000605"/>
    <s v="Office Supplies"/>
    <s v="Binders"/>
    <x v="536"/>
    <n v="11.43"/>
    <n v="3"/>
    <x v="0"/>
    <n v="5.3720999999999997"/>
    <x v="11"/>
    <x v="10"/>
    <x v="2"/>
  </r>
  <r>
    <x v="3693"/>
    <x v="461"/>
    <d v="2014-03-21T00:00:00"/>
    <s v="Standard Class"/>
    <s v="MH-17440"/>
    <s v="Mark Haberlin"/>
    <x v="1"/>
    <x v="0"/>
    <x v="25"/>
    <x v="35"/>
    <n v="39212"/>
    <x v="0"/>
    <s v="OFF-BI-10000309"/>
    <s v="Office Supplies"/>
    <s v="Binders"/>
    <x v="338"/>
    <n v="30.44"/>
    <n v="2"/>
    <x v="0"/>
    <n v="14.9156"/>
    <x v="11"/>
    <x v="10"/>
    <x v="2"/>
  </r>
  <r>
    <x v="3693"/>
    <x v="461"/>
    <d v="2014-03-21T00:00:00"/>
    <s v="Standard Class"/>
    <s v="MH-17440"/>
    <s v="Mark Haberlin"/>
    <x v="1"/>
    <x v="0"/>
    <x v="25"/>
    <x v="35"/>
    <n v="39212"/>
    <x v="0"/>
    <s v="OFF-PA-10003349"/>
    <s v="Office Supplies"/>
    <s v="Paper"/>
    <x v="220"/>
    <n v="12.96"/>
    <n v="2"/>
    <x v="0"/>
    <n v="6.3503999999999996"/>
    <x v="11"/>
    <x v="10"/>
    <x v="2"/>
  </r>
  <r>
    <x v="3693"/>
    <x v="461"/>
    <d v="2014-03-21T00:00:00"/>
    <s v="Standard Class"/>
    <s v="MH-17440"/>
    <s v="Mark Haberlin"/>
    <x v="1"/>
    <x v="0"/>
    <x v="25"/>
    <x v="35"/>
    <n v="39212"/>
    <x v="0"/>
    <s v="OFF-PA-10003063"/>
    <s v="Office Supplies"/>
    <s v="Paper"/>
    <x v="1720"/>
    <n v="16"/>
    <n v="4"/>
    <x v="0"/>
    <n v="7.68"/>
    <x v="11"/>
    <x v="10"/>
    <x v="2"/>
  </r>
  <r>
    <x v="3693"/>
    <x v="461"/>
    <d v="2014-03-21T00:00:00"/>
    <s v="Standard Class"/>
    <s v="MH-17440"/>
    <s v="Mark Haberlin"/>
    <x v="1"/>
    <x v="0"/>
    <x v="25"/>
    <x v="35"/>
    <n v="39212"/>
    <x v="0"/>
    <s v="OFF-AP-10003971"/>
    <s v="Office Supplies"/>
    <s v="Appliances"/>
    <x v="923"/>
    <n v="32.67"/>
    <n v="3"/>
    <x v="0"/>
    <n v="8.4941999999999993"/>
    <x v="11"/>
    <x v="10"/>
    <x v="2"/>
  </r>
  <r>
    <x v="3694"/>
    <x v="128"/>
    <d v="2014-08-13T00:00:00"/>
    <s v="Standard Class"/>
    <s v="RD-19720"/>
    <s v="Roger Demir"/>
    <x v="0"/>
    <x v="0"/>
    <x v="42"/>
    <x v="16"/>
    <n v="85023"/>
    <x v="1"/>
    <s v="OFF-FA-10004838"/>
    <s v="Office Supplies"/>
    <s v="Fasteners"/>
    <x v="800"/>
    <n v="4.4640000000000004"/>
    <n v="3"/>
    <x v="2"/>
    <n v="-0.9486"/>
    <x v="3"/>
    <x v="6"/>
    <x v="2"/>
  </r>
  <r>
    <x v="3694"/>
    <x v="128"/>
    <d v="2014-08-13T00:00:00"/>
    <s v="Standard Class"/>
    <s v="RD-19720"/>
    <s v="Roger Demir"/>
    <x v="0"/>
    <x v="0"/>
    <x v="42"/>
    <x v="16"/>
    <n v="85023"/>
    <x v="1"/>
    <s v="OFF-BI-10001097"/>
    <s v="Office Supplies"/>
    <s v="Binders"/>
    <x v="797"/>
    <n v="9.3450000000000006"/>
    <n v="5"/>
    <x v="6"/>
    <n v="-6.5415000000000001"/>
    <x v="3"/>
    <x v="6"/>
    <x v="2"/>
  </r>
  <r>
    <x v="3695"/>
    <x v="353"/>
    <d v="2015-07-31T00:00:00"/>
    <s v="Standard Class"/>
    <s v="BP-11095"/>
    <s v="Bart Pistole"/>
    <x v="1"/>
    <x v="0"/>
    <x v="475"/>
    <x v="1"/>
    <n v="93030"/>
    <x v="1"/>
    <s v="OFF-BI-10000605"/>
    <s v="Office Supplies"/>
    <s v="Binders"/>
    <x v="536"/>
    <n v="9.1440000000000001"/>
    <n v="3"/>
    <x v="2"/>
    <n v="3.0861000000000001"/>
    <x v="20"/>
    <x v="7"/>
    <x v="1"/>
  </r>
  <r>
    <x v="3695"/>
    <x v="353"/>
    <d v="2015-07-31T00:00:00"/>
    <s v="Standard Class"/>
    <s v="BP-11095"/>
    <s v="Bart Pistole"/>
    <x v="1"/>
    <x v="0"/>
    <x v="475"/>
    <x v="1"/>
    <n v="93030"/>
    <x v="1"/>
    <s v="OFF-BI-10003314"/>
    <s v="Office Supplies"/>
    <s v="Binders"/>
    <x v="308"/>
    <n v="23.135999999999999"/>
    <n v="6"/>
    <x v="2"/>
    <n v="8.3867999999999991"/>
    <x v="20"/>
    <x v="7"/>
    <x v="1"/>
  </r>
  <r>
    <x v="3695"/>
    <x v="353"/>
    <d v="2015-07-31T00:00:00"/>
    <s v="Standard Class"/>
    <s v="BP-11095"/>
    <s v="Bart Pistole"/>
    <x v="1"/>
    <x v="0"/>
    <x v="475"/>
    <x v="1"/>
    <n v="93030"/>
    <x v="1"/>
    <s v="OFF-AR-10002067"/>
    <s v="Office Supplies"/>
    <s v="Art"/>
    <x v="1154"/>
    <n v="99.2"/>
    <n v="5"/>
    <x v="0"/>
    <n v="25.792000000000002"/>
    <x v="20"/>
    <x v="7"/>
    <x v="1"/>
  </r>
  <r>
    <x v="3696"/>
    <x v="1162"/>
    <d v="2014-02-19T00:00:00"/>
    <s v="Standard Class"/>
    <s v="BF-11020"/>
    <s v="Barry Französisch"/>
    <x v="1"/>
    <x v="0"/>
    <x v="4"/>
    <x v="4"/>
    <n v="98105"/>
    <x v="1"/>
    <s v="OFF-BI-10001031"/>
    <s v="Office Supplies"/>
    <s v="Binders"/>
    <x v="874"/>
    <n v="21.36"/>
    <n v="5"/>
    <x v="2"/>
    <n v="7.2089999999999996"/>
    <x v="4"/>
    <x v="11"/>
    <x v="2"/>
  </r>
  <r>
    <x v="3697"/>
    <x v="539"/>
    <d v="2015-03-27T00:00:00"/>
    <s v="Second Class"/>
    <s v="CP-12085"/>
    <s v="Cathy Prescott"/>
    <x v="1"/>
    <x v="0"/>
    <x v="386"/>
    <x v="4"/>
    <n v="98042"/>
    <x v="1"/>
    <s v="FUR-FU-10003832"/>
    <s v="Furniture"/>
    <s v="Furnishings"/>
    <x v="1429"/>
    <n v="46.9"/>
    <n v="5"/>
    <x v="0"/>
    <n v="13.132"/>
    <x v="16"/>
    <x v="10"/>
    <x v="1"/>
  </r>
  <r>
    <x v="3698"/>
    <x v="264"/>
    <d v="2017-09-06T00:00:00"/>
    <s v="Standard Class"/>
    <s v="JL-15235"/>
    <s v="Janet Lee"/>
    <x v="0"/>
    <x v="0"/>
    <x v="1"/>
    <x v="1"/>
    <n v="90049"/>
    <x v="1"/>
    <s v="OFF-BI-10000138"/>
    <s v="Office Supplies"/>
    <s v="Binders"/>
    <x v="605"/>
    <n v="18.72"/>
    <n v="5"/>
    <x v="2"/>
    <n v="6.5519999999999996"/>
    <x v="28"/>
    <x v="8"/>
    <x v="3"/>
  </r>
  <r>
    <x v="3698"/>
    <x v="264"/>
    <d v="2017-09-06T00:00:00"/>
    <s v="Standard Class"/>
    <s v="JL-15235"/>
    <s v="Janet Lee"/>
    <x v="0"/>
    <x v="0"/>
    <x v="1"/>
    <x v="1"/>
    <n v="90049"/>
    <x v="1"/>
    <s v="FUR-TA-10004607"/>
    <s v="Furniture"/>
    <s v="Tables"/>
    <x v="1104"/>
    <n v="236.52799999999999"/>
    <n v="2"/>
    <x v="2"/>
    <n v="-2.9565999999999999"/>
    <x v="28"/>
    <x v="8"/>
    <x v="3"/>
  </r>
  <r>
    <x v="3699"/>
    <x v="547"/>
    <d v="2015-11-18T00:00:00"/>
    <s v="First Class"/>
    <s v="JG-15805"/>
    <s v="John Grady"/>
    <x v="1"/>
    <x v="0"/>
    <x v="70"/>
    <x v="1"/>
    <n v="92105"/>
    <x v="1"/>
    <s v="OFF-LA-10003148"/>
    <s v="Office Supplies"/>
    <s v="Labels"/>
    <x v="166"/>
    <n v="18.899999999999999"/>
    <n v="3"/>
    <x v="0"/>
    <n v="8.6940000000000008"/>
    <x v="9"/>
    <x v="0"/>
    <x v="1"/>
  </r>
  <r>
    <x v="3700"/>
    <x v="337"/>
    <d v="2014-12-11T00:00:00"/>
    <s v="First Class"/>
    <s v="VP-21760"/>
    <s v="Victoria Pisteka"/>
    <x v="1"/>
    <x v="0"/>
    <x v="180"/>
    <x v="5"/>
    <n v="78521"/>
    <x v="2"/>
    <s v="OFF-PA-10001804"/>
    <s v="Office Supplies"/>
    <s v="Paper"/>
    <x v="129"/>
    <n v="10.688000000000001"/>
    <n v="2"/>
    <x v="2"/>
    <n v="3.7408000000000001"/>
    <x v="3"/>
    <x v="4"/>
    <x v="2"/>
  </r>
  <r>
    <x v="3700"/>
    <x v="337"/>
    <d v="2014-12-11T00:00:00"/>
    <s v="First Class"/>
    <s v="VP-21760"/>
    <s v="Victoria Pisteka"/>
    <x v="1"/>
    <x v="0"/>
    <x v="180"/>
    <x v="5"/>
    <n v="78521"/>
    <x v="2"/>
    <s v="OFF-ST-10000036"/>
    <s v="Office Supplies"/>
    <s v="Storage"/>
    <x v="595"/>
    <n v="237.096"/>
    <n v="3"/>
    <x v="2"/>
    <n v="20.745899999999999"/>
    <x v="3"/>
    <x v="4"/>
    <x v="2"/>
  </r>
  <r>
    <x v="3701"/>
    <x v="447"/>
    <d v="2017-02-07T00:00:00"/>
    <s v="Second Class"/>
    <s v="RD-19810"/>
    <s v="Ross DeVincentis"/>
    <x v="2"/>
    <x v="0"/>
    <x v="22"/>
    <x v="10"/>
    <n v="60610"/>
    <x v="2"/>
    <s v="OFF-PA-10001166"/>
    <s v="Office Supplies"/>
    <s v="Paper"/>
    <x v="777"/>
    <n v="5.1840000000000002"/>
    <n v="1"/>
    <x v="2"/>
    <n v="1.8144"/>
    <x v="21"/>
    <x v="11"/>
    <x v="3"/>
  </r>
  <r>
    <x v="3701"/>
    <x v="447"/>
    <d v="2017-02-07T00:00:00"/>
    <s v="Second Class"/>
    <s v="RD-19810"/>
    <s v="Ross DeVincentis"/>
    <x v="2"/>
    <x v="0"/>
    <x v="22"/>
    <x v="10"/>
    <n v="60610"/>
    <x v="2"/>
    <s v="OFF-PA-10001033"/>
    <s v="Office Supplies"/>
    <s v="Paper"/>
    <x v="1509"/>
    <n v="65.584000000000003"/>
    <n v="2"/>
    <x v="2"/>
    <n v="23.7742"/>
    <x v="21"/>
    <x v="11"/>
    <x v="3"/>
  </r>
  <r>
    <x v="3701"/>
    <x v="447"/>
    <d v="2017-02-07T00:00:00"/>
    <s v="Second Class"/>
    <s v="RD-19810"/>
    <s v="Ross DeVincentis"/>
    <x v="2"/>
    <x v="0"/>
    <x v="22"/>
    <x v="10"/>
    <n v="60610"/>
    <x v="2"/>
    <s v="FUR-FU-10004597"/>
    <s v="Furniture"/>
    <s v="Furnishings"/>
    <x v="1266"/>
    <n v="22.2"/>
    <n v="1"/>
    <x v="7"/>
    <n v="-26.085000000000001"/>
    <x v="21"/>
    <x v="11"/>
    <x v="3"/>
  </r>
  <r>
    <x v="3701"/>
    <x v="447"/>
    <d v="2017-02-07T00:00:00"/>
    <s v="Second Class"/>
    <s v="RD-19810"/>
    <s v="Ross DeVincentis"/>
    <x v="2"/>
    <x v="0"/>
    <x v="22"/>
    <x v="10"/>
    <n v="60610"/>
    <x v="2"/>
    <s v="OFF-PA-10000418"/>
    <s v="Office Supplies"/>
    <s v="Paper"/>
    <x v="970"/>
    <n v="419.4"/>
    <n v="5"/>
    <x v="2"/>
    <n v="146.79"/>
    <x v="21"/>
    <x v="11"/>
    <x v="3"/>
  </r>
  <r>
    <x v="3702"/>
    <x v="343"/>
    <d v="2017-11-14T00:00:00"/>
    <s v="First Class"/>
    <s v="MH-18025"/>
    <s v="Michelle Huthwaite"/>
    <x v="0"/>
    <x v="0"/>
    <x v="289"/>
    <x v="18"/>
    <n v="37918"/>
    <x v="0"/>
    <s v="FUR-FU-10004090"/>
    <s v="Furniture"/>
    <s v="Furnishings"/>
    <x v="642"/>
    <n v="88.92"/>
    <n v="5"/>
    <x v="2"/>
    <n v="14.4495"/>
    <x v="2"/>
    <x v="0"/>
    <x v="3"/>
  </r>
  <r>
    <x v="3703"/>
    <x v="697"/>
    <d v="2017-09-22T00:00:00"/>
    <s v="Second Class"/>
    <s v="SJ-20125"/>
    <s v="Sanjit Jacobs"/>
    <x v="2"/>
    <x v="0"/>
    <x v="12"/>
    <x v="5"/>
    <n v="77036"/>
    <x v="2"/>
    <s v="OFF-AR-10000390"/>
    <s v="Office Supplies"/>
    <s v="Art"/>
    <x v="105"/>
    <n v="9.9120000000000008"/>
    <n v="3"/>
    <x v="2"/>
    <n v="3.2214"/>
    <x v="11"/>
    <x v="8"/>
    <x v="3"/>
  </r>
  <r>
    <x v="3703"/>
    <x v="697"/>
    <d v="2017-09-22T00:00:00"/>
    <s v="Second Class"/>
    <s v="SJ-20125"/>
    <s v="Sanjit Jacobs"/>
    <x v="2"/>
    <x v="0"/>
    <x v="12"/>
    <x v="5"/>
    <n v="77036"/>
    <x v="2"/>
    <s v="FUR-CH-10003774"/>
    <s v="Furniture"/>
    <s v="Chairs"/>
    <x v="1194"/>
    <n v="318.43"/>
    <n v="5"/>
    <x v="4"/>
    <n v="-77.332999999999998"/>
    <x v="11"/>
    <x v="8"/>
    <x v="3"/>
  </r>
  <r>
    <x v="3703"/>
    <x v="697"/>
    <d v="2017-09-22T00:00:00"/>
    <s v="Second Class"/>
    <s v="SJ-20125"/>
    <s v="Sanjit Jacobs"/>
    <x v="2"/>
    <x v="0"/>
    <x v="12"/>
    <x v="5"/>
    <n v="77036"/>
    <x v="2"/>
    <s v="OFF-BI-10002412"/>
    <s v="Office Supplies"/>
    <s v="Binders"/>
    <x v="326"/>
    <n v="5.8"/>
    <n v="5"/>
    <x v="3"/>
    <n v="-10.15"/>
    <x v="11"/>
    <x v="8"/>
    <x v="3"/>
  </r>
  <r>
    <x v="3703"/>
    <x v="697"/>
    <d v="2017-09-22T00:00:00"/>
    <s v="Second Class"/>
    <s v="SJ-20125"/>
    <s v="Sanjit Jacobs"/>
    <x v="2"/>
    <x v="0"/>
    <x v="12"/>
    <x v="5"/>
    <n v="77036"/>
    <x v="2"/>
    <s v="TEC-PH-10002415"/>
    <s v="Technology"/>
    <s v="Phones"/>
    <x v="1526"/>
    <n v="1415.76"/>
    <n v="6"/>
    <x v="2"/>
    <n v="88.484999999999999"/>
    <x v="11"/>
    <x v="8"/>
    <x v="3"/>
  </r>
  <r>
    <x v="3704"/>
    <x v="643"/>
    <d v="2017-07-01T00:00:00"/>
    <s v="Standard Class"/>
    <s v="FM-14380"/>
    <s v="Fred McMath"/>
    <x v="0"/>
    <x v="0"/>
    <x v="348"/>
    <x v="10"/>
    <n v="60440"/>
    <x v="2"/>
    <s v="TEC-PH-10003505"/>
    <s v="Technology"/>
    <s v="Phones"/>
    <x v="910"/>
    <n v="148.47999999999999"/>
    <n v="2"/>
    <x v="2"/>
    <n v="16.704000000000001"/>
    <x v="10"/>
    <x v="1"/>
    <x v="3"/>
  </r>
  <r>
    <x v="3705"/>
    <x v="679"/>
    <d v="2016-08-04T00:00:00"/>
    <s v="Standard Class"/>
    <s v="KH-16360"/>
    <s v="Katherine Hughes"/>
    <x v="0"/>
    <x v="0"/>
    <x v="22"/>
    <x v="10"/>
    <n v="60623"/>
    <x v="2"/>
    <s v="OFF-LA-10003663"/>
    <s v="Office Supplies"/>
    <s v="Labels"/>
    <x v="1373"/>
    <n v="9.2479999999999993"/>
    <n v="4"/>
    <x v="2"/>
    <n v="3.1212"/>
    <x v="17"/>
    <x v="7"/>
    <x v="0"/>
  </r>
  <r>
    <x v="3705"/>
    <x v="679"/>
    <d v="2016-08-04T00:00:00"/>
    <s v="Standard Class"/>
    <s v="KH-16360"/>
    <s v="Katherine Hughes"/>
    <x v="0"/>
    <x v="0"/>
    <x v="22"/>
    <x v="10"/>
    <n v="60623"/>
    <x v="2"/>
    <s v="OFF-ST-10001780"/>
    <s v="Office Supplies"/>
    <s v="Storage"/>
    <x v="486"/>
    <n v="1036.624"/>
    <n v="2"/>
    <x v="2"/>
    <n v="51.831200000000003"/>
    <x v="17"/>
    <x v="7"/>
    <x v="0"/>
  </r>
  <r>
    <x v="3706"/>
    <x v="392"/>
    <d v="2015-04-18T00:00:00"/>
    <s v="First Class"/>
    <s v="LL-16840"/>
    <s v="Lauren Leatherbury"/>
    <x v="0"/>
    <x v="0"/>
    <x v="141"/>
    <x v="17"/>
    <n v="22980"/>
    <x v="0"/>
    <s v="TEC-PH-10002033"/>
    <s v="Technology"/>
    <s v="Phones"/>
    <x v="11"/>
    <n v="569.64"/>
    <n v="2"/>
    <x v="0"/>
    <n v="148.10640000000001"/>
    <x v="9"/>
    <x v="3"/>
    <x v="1"/>
  </r>
  <r>
    <x v="3706"/>
    <x v="392"/>
    <d v="2015-04-18T00:00:00"/>
    <s v="First Class"/>
    <s v="LL-16840"/>
    <s v="Lauren Leatherbury"/>
    <x v="0"/>
    <x v="0"/>
    <x v="141"/>
    <x v="17"/>
    <n v="22980"/>
    <x v="0"/>
    <s v="OFF-BI-10001036"/>
    <s v="Office Supplies"/>
    <s v="Binders"/>
    <x v="624"/>
    <n v="9.14"/>
    <n v="1"/>
    <x v="0"/>
    <n v="4.57"/>
    <x v="9"/>
    <x v="3"/>
    <x v="1"/>
  </r>
  <r>
    <x v="3706"/>
    <x v="392"/>
    <d v="2015-04-18T00:00:00"/>
    <s v="First Class"/>
    <s v="LL-16840"/>
    <s v="Lauren Leatherbury"/>
    <x v="0"/>
    <x v="0"/>
    <x v="141"/>
    <x v="17"/>
    <n v="22980"/>
    <x v="0"/>
    <s v="FUR-FU-10001468"/>
    <s v="Furniture"/>
    <s v="Furnishings"/>
    <x v="1289"/>
    <n v="1196.8599999999999"/>
    <n v="7"/>
    <x v="0"/>
    <n v="119.68600000000001"/>
    <x v="9"/>
    <x v="3"/>
    <x v="1"/>
  </r>
  <r>
    <x v="3706"/>
    <x v="392"/>
    <d v="2015-04-18T00:00:00"/>
    <s v="First Class"/>
    <s v="LL-16840"/>
    <s v="Lauren Leatherbury"/>
    <x v="0"/>
    <x v="0"/>
    <x v="141"/>
    <x v="17"/>
    <n v="22980"/>
    <x v="0"/>
    <s v="FUR-BO-10001519"/>
    <s v="Furniture"/>
    <s v="Bookcases"/>
    <x v="672"/>
    <n v="523.26"/>
    <n v="9"/>
    <x v="0"/>
    <n v="125.58240000000001"/>
    <x v="9"/>
    <x v="3"/>
    <x v="1"/>
  </r>
  <r>
    <x v="3707"/>
    <x v="347"/>
    <d v="2015-04-14T00:00:00"/>
    <s v="Second Class"/>
    <s v="AR-10540"/>
    <s v="Andy Reiter"/>
    <x v="0"/>
    <x v="0"/>
    <x v="1"/>
    <x v="1"/>
    <n v="90004"/>
    <x v="1"/>
    <s v="TEC-CO-10001943"/>
    <s v="Technology"/>
    <s v="Copiers"/>
    <x v="1675"/>
    <n v="639.96799999999996"/>
    <n v="4"/>
    <x v="2"/>
    <n v="215.98920000000001"/>
    <x v="2"/>
    <x v="3"/>
    <x v="1"/>
  </r>
  <r>
    <x v="3707"/>
    <x v="347"/>
    <d v="2015-04-14T00:00:00"/>
    <s v="Second Class"/>
    <s v="AR-10540"/>
    <s v="Andy Reiter"/>
    <x v="0"/>
    <x v="0"/>
    <x v="1"/>
    <x v="1"/>
    <n v="90004"/>
    <x v="1"/>
    <s v="OFF-PA-10003127"/>
    <s v="Office Supplies"/>
    <s v="Paper"/>
    <x v="33"/>
    <n v="52.76"/>
    <n v="2"/>
    <x v="0"/>
    <n v="24.269600000000001"/>
    <x v="2"/>
    <x v="3"/>
    <x v="1"/>
  </r>
  <r>
    <x v="3708"/>
    <x v="914"/>
    <d v="2015-03-01T00:00:00"/>
    <s v="Second Class"/>
    <s v="NP-18670"/>
    <s v="Nora Paige"/>
    <x v="0"/>
    <x v="0"/>
    <x v="4"/>
    <x v="4"/>
    <n v="98105"/>
    <x v="1"/>
    <s v="TEC-AC-10002076"/>
    <s v="Technology"/>
    <s v="Accessories"/>
    <x v="333"/>
    <n v="538.91999999999996"/>
    <n v="9"/>
    <x v="0"/>
    <n v="80.837999999999994"/>
    <x v="8"/>
    <x v="11"/>
    <x v="1"/>
  </r>
  <r>
    <x v="3709"/>
    <x v="162"/>
    <d v="2016-09-15T00:00:00"/>
    <s v="Standard Class"/>
    <s v="LP-17095"/>
    <s v="Liz Preis"/>
    <x v="0"/>
    <x v="0"/>
    <x v="355"/>
    <x v="1"/>
    <n v="93277"/>
    <x v="1"/>
    <s v="OFF-AR-10003338"/>
    <s v="Office Supplies"/>
    <s v="Art"/>
    <x v="1439"/>
    <n v="14.88"/>
    <n v="2"/>
    <x v="0"/>
    <n v="3.72"/>
    <x v="0"/>
    <x v="8"/>
    <x v="0"/>
  </r>
  <r>
    <x v="3709"/>
    <x v="162"/>
    <d v="2016-09-15T00:00:00"/>
    <s v="Standard Class"/>
    <s v="LP-17095"/>
    <s v="Liz Preis"/>
    <x v="0"/>
    <x v="0"/>
    <x v="355"/>
    <x v="1"/>
    <n v="93277"/>
    <x v="1"/>
    <s v="OFF-PA-10004610"/>
    <s v="Office Supplies"/>
    <s v="Paper"/>
    <x v="1520"/>
    <n v="34.24"/>
    <n v="8"/>
    <x v="0"/>
    <n v="15.407999999999999"/>
    <x v="0"/>
    <x v="8"/>
    <x v="0"/>
  </r>
  <r>
    <x v="3709"/>
    <x v="162"/>
    <d v="2016-09-15T00:00:00"/>
    <s v="Standard Class"/>
    <s v="LP-17095"/>
    <s v="Liz Preis"/>
    <x v="0"/>
    <x v="0"/>
    <x v="355"/>
    <x v="1"/>
    <n v="93277"/>
    <x v="1"/>
    <s v="OFF-ST-10001272"/>
    <s v="Office Supplies"/>
    <s v="Storage"/>
    <x v="533"/>
    <n v="261.74"/>
    <n v="2"/>
    <x v="0"/>
    <n v="65.435000000000002"/>
    <x v="0"/>
    <x v="8"/>
    <x v="0"/>
  </r>
  <r>
    <x v="3710"/>
    <x v="288"/>
    <d v="2016-05-23T00:00:00"/>
    <s v="Standard Class"/>
    <s v="AH-10690"/>
    <s v="Anna Häberlin"/>
    <x v="1"/>
    <x v="0"/>
    <x v="1"/>
    <x v="1"/>
    <n v="90008"/>
    <x v="1"/>
    <s v="OFF-AP-10001366"/>
    <s v="Office Supplies"/>
    <s v="Appliances"/>
    <x v="360"/>
    <n v="87.84"/>
    <n v="8"/>
    <x v="0"/>
    <n v="23.716799999999999"/>
    <x v="12"/>
    <x v="5"/>
    <x v="0"/>
  </r>
  <r>
    <x v="3711"/>
    <x v="343"/>
    <d v="2017-11-15T00:00:00"/>
    <s v="Second Class"/>
    <s v="TB-21190"/>
    <s v="Thomas Brumley"/>
    <x v="2"/>
    <x v="0"/>
    <x v="1"/>
    <x v="1"/>
    <n v="90045"/>
    <x v="1"/>
    <s v="FUR-FU-10001424"/>
    <s v="Furniture"/>
    <s v="Furnishings"/>
    <x v="698"/>
    <n v="34.92"/>
    <n v="4"/>
    <x v="0"/>
    <n v="11.8728"/>
    <x v="2"/>
    <x v="0"/>
    <x v="3"/>
  </r>
  <r>
    <x v="3712"/>
    <x v="1114"/>
    <d v="2014-09-20T00:00:00"/>
    <s v="Standard Class"/>
    <s v="AA-10315"/>
    <s v="Alex Avila"/>
    <x v="0"/>
    <x v="0"/>
    <x v="20"/>
    <x v="15"/>
    <n v="10011"/>
    <x v="3"/>
    <s v="OFF-PA-10000349"/>
    <s v="Office Supplies"/>
    <s v="Paper"/>
    <x v="33"/>
    <n v="14.94"/>
    <n v="3"/>
    <x v="0"/>
    <n v="7.0217999999999998"/>
    <x v="4"/>
    <x v="8"/>
    <x v="2"/>
  </r>
  <r>
    <x v="3712"/>
    <x v="1114"/>
    <d v="2014-09-20T00:00:00"/>
    <s v="Standard Class"/>
    <s v="AA-10315"/>
    <s v="Alex Avila"/>
    <x v="0"/>
    <x v="0"/>
    <x v="20"/>
    <x v="15"/>
    <n v="10011"/>
    <x v="3"/>
    <s v="FUR-FU-10002456"/>
    <s v="Furniture"/>
    <s v="Furnishings"/>
    <x v="1018"/>
    <n v="14.56"/>
    <n v="2"/>
    <x v="0"/>
    <n v="6.2607999999999997"/>
    <x v="4"/>
    <x v="8"/>
    <x v="2"/>
  </r>
  <r>
    <x v="3713"/>
    <x v="426"/>
    <d v="2015-09-20T00:00:00"/>
    <s v="Standard Class"/>
    <s v="AC-10615"/>
    <s v="Ann Chong"/>
    <x v="1"/>
    <x v="0"/>
    <x v="10"/>
    <x v="9"/>
    <n v="19143"/>
    <x v="3"/>
    <s v="OFF-BI-10002609"/>
    <s v="Office Supplies"/>
    <s v="Binders"/>
    <x v="98"/>
    <n v="3.5760000000000001"/>
    <n v="4"/>
    <x v="6"/>
    <n v="-2.8607999999999998"/>
    <x v="4"/>
    <x v="8"/>
    <x v="1"/>
  </r>
  <r>
    <x v="3713"/>
    <x v="426"/>
    <d v="2015-09-20T00:00:00"/>
    <s v="Standard Class"/>
    <s v="AC-10615"/>
    <s v="Ann Chong"/>
    <x v="1"/>
    <x v="0"/>
    <x v="10"/>
    <x v="9"/>
    <n v="19143"/>
    <x v="3"/>
    <s v="OFF-ST-10001522"/>
    <s v="Office Supplies"/>
    <s v="Storage"/>
    <x v="197"/>
    <n v="147.184"/>
    <n v="2"/>
    <x v="2"/>
    <n v="-29.436800000000002"/>
    <x v="4"/>
    <x v="8"/>
    <x v="1"/>
  </r>
  <r>
    <x v="3714"/>
    <x v="949"/>
    <d v="2016-07-03T00:00:00"/>
    <s v="First Class"/>
    <s v="EM-14140"/>
    <s v="Eugene Moren"/>
    <x v="2"/>
    <x v="0"/>
    <x v="427"/>
    <x v="7"/>
    <n v="84043"/>
    <x v="1"/>
    <s v="TEC-CO-10000971"/>
    <s v="Technology"/>
    <s v="Copiers"/>
    <x v="1313"/>
    <n v="1499.95"/>
    <n v="5"/>
    <x v="0"/>
    <n v="449.98500000000001"/>
    <x v="26"/>
    <x v="7"/>
    <x v="0"/>
  </r>
  <r>
    <x v="3715"/>
    <x v="342"/>
    <d v="2016-04-15T00:00:00"/>
    <s v="Standard Class"/>
    <s v="QJ-19255"/>
    <s v="Quincy Jones"/>
    <x v="1"/>
    <x v="0"/>
    <x v="22"/>
    <x v="10"/>
    <n v="60653"/>
    <x v="2"/>
    <s v="OFF-AR-10000034"/>
    <s v="Office Supplies"/>
    <s v="Art"/>
    <x v="751"/>
    <n v="13.568"/>
    <n v="4"/>
    <x v="2"/>
    <n v="3.2223999999999999"/>
    <x v="13"/>
    <x v="3"/>
    <x v="0"/>
  </r>
  <r>
    <x v="3716"/>
    <x v="1037"/>
    <d v="2014-01-10T00:00:00"/>
    <s v="Standard Class"/>
    <s v="ME-17320"/>
    <s v="Maria Etezadi"/>
    <x v="2"/>
    <x v="0"/>
    <x v="0"/>
    <x v="0"/>
    <n v="42420"/>
    <x v="0"/>
    <s v="FUR-CH-10004063"/>
    <s v="Furniture"/>
    <s v="Chairs"/>
    <x v="120"/>
    <n v="2573.8200000000002"/>
    <n v="9"/>
    <x v="0"/>
    <n v="746.40779999999995"/>
    <x v="24"/>
    <x v="9"/>
    <x v="2"/>
  </r>
  <r>
    <x v="3716"/>
    <x v="1037"/>
    <d v="2014-01-10T00:00:00"/>
    <s v="Standard Class"/>
    <s v="ME-17320"/>
    <s v="Maria Etezadi"/>
    <x v="2"/>
    <x v="0"/>
    <x v="0"/>
    <x v="0"/>
    <n v="42420"/>
    <x v="0"/>
    <s v="OFF-BI-10004632"/>
    <s v="Office Supplies"/>
    <s v="Binders"/>
    <x v="569"/>
    <n v="609.98"/>
    <n v="2"/>
    <x v="0"/>
    <n v="274.49099999999999"/>
    <x v="24"/>
    <x v="9"/>
    <x v="2"/>
  </r>
  <r>
    <x v="3716"/>
    <x v="1037"/>
    <d v="2014-01-10T00:00:00"/>
    <s v="Standard Class"/>
    <s v="ME-17320"/>
    <s v="Maria Etezadi"/>
    <x v="2"/>
    <x v="0"/>
    <x v="0"/>
    <x v="0"/>
    <n v="42420"/>
    <x v="0"/>
    <s v="OFF-AR-10001662"/>
    <s v="Office Supplies"/>
    <s v="Art"/>
    <x v="448"/>
    <n v="5.48"/>
    <n v="2"/>
    <x v="0"/>
    <n v="1.4796"/>
    <x v="24"/>
    <x v="9"/>
    <x v="2"/>
  </r>
  <r>
    <x v="3716"/>
    <x v="1037"/>
    <d v="2014-01-10T00:00:00"/>
    <s v="Standard Class"/>
    <s v="ME-17320"/>
    <s v="Maria Etezadi"/>
    <x v="2"/>
    <x v="0"/>
    <x v="0"/>
    <x v="0"/>
    <n v="42420"/>
    <x v="0"/>
    <s v="TEC-PH-10004977"/>
    <s v="Technology"/>
    <s v="Phones"/>
    <x v="34"/>
    <n v="391.98"/>
    <n v="2"/>
    <x v="0"/>
    <n v="113.6742"/>
    <x v="24"/>
    <x v="9"/>
    <x v="2"/>
  </r>
  <r>
    <x v="3716"/>
    <x v="1037"/>
    <d v="2014-01-10T00:00:00"/>
    <s v="Standard Class"/>
    <s v="ME-17320"/>
    <s v="Maria Etezadi"/>
    <x v="2"/>
    <x v="0"/>
    <x v="0"/>
    <x v="0"/>
    <n v="42420"/>
    <x v="0"/>
    <s v="TEC-PH-10004539"/>
    <s v="Technology"/>
    <s v="Phones"/>
    <x v="861"/>
    <n v="755.96"/>
    <n v="4"/>
    <x v="0"/>
    <n v="204.10919999999999"/>
    <x v="24"/>
    <x v="9"/>
    <x v="2"/>
  </r>
  <r>
    <x v="3716"/>
    <x v="1037"/>
    <d v="2014-01-10T00:00:00"/>
    <s v="Standard Class"/>
    <s v="ME-17320"/>
    <s v="Maria Etezadi"/>
    <x v="2"/>
    <x v="0"/>
    <x v="0"/>
    <x v="0"/>
    <n v="42420"/>
    <x v="0"/>
    <s v="OFF-FA-10001883"/>
    <s v="Office Supplies"/>
    <s v="Fasteners"/>
    <x v="1493"/>
    <n v="31.12"/>
    <n v="4"/>
    <x v="0"/>
    <n v="0.31119999999999998"/>
    <x v="24"/>
    <x v="9"/>
    <x v="2"/>
  </r>
  <r>
    <x v="3716"/>
    <x v="1037"/>
    <d v="2014-01-10T00:00:00"/>
    <s v="Standard Class"/>
    <s v="ME-17320"/>
    <s v="Maria Etezadi"/>
    <x v="2"/>
    <x v="0"/>
    <x v="0"/>
    <x v="0"/>
    <n v="42420"/>
    <x v="0"/>
    <s v="OFF-PA-10000955"/>
    <s v="Office Supplies"/>
    <s v="Paper"/>
    <x v="782"/>
    <n v="6.54"/>
    <n v="1"/>
    <x v="0"/>
    <n v="3.0084"/>
    <x v="24"/>
    <x v="9"/>
    <x v="2"/>
  </r>
  <r>
    <x v="3717"/>
    <x v="142"/>
    <d v="2016-09-03T00:00:00"/>
    <s v="Second Class"/>
    <s v="LB-16795"/>
    <s v="Laurel Beltran"/>
    <x v="2"/>
    <x v="0"/>
    <x v="101"/>
    <x v="1"/>
    <n v="92646"/>
    <x v="1"/>
    <s v="OFF-EN-10002500"/>
    <s v="Office Supplies"/>
    <s v="Envelopes"/>
    <x v="118"/>
    <n v="12.78"/>
    <n v="1"/>
    <x v="0"/>
    <n v="5.7510000000000003"/>
    <x v="26"/>
    <x v="8"/>
    <x v="0"/>
  </r>
  <r>
    <x v="3718"/>
    <x v="865"/>
    <d v="2014-09-30T00:00:00"/>
    <s v="Standard Class"/>
    <s v="JP-16135"/>
    <s v="Julie Prescott"/>
    <x v="2"/>
    <x v="0"/>
    <x v="20"/>
    <x v="15"/>
    <n v="10011"/>
    <x v="3"/>
    <s v="OFF-BI-10004654"/>
    <s v="Office Supplies"/>
    <s v="Binders"/>
    <x v="68"/>
    <n v="18.463999999999999"/>
    <n v="4"/>
    <x v="2"/>
    <n v="6.9240000000000004"/>
    <x v="27"/>
    <x v="8"/>
    <x v="2"/>
  </r>
  <r>
    <x v="3719"/>
    <x v="534"/>
    <d v="2014-12-17T00:00:00"/>
    <s v="Second Class"/>
    <s v="EB-13705"/>
    <s v="Ed Braxton"/>
    <x v="1"/>
    <x v="0"/>
    <x v="10"/>
    <x v="9"/>
    <n v="19140"/>
    <x v="3"/>
    <s v="FUR-CH-10003774"/>
    <s v="Furniture"/>
    <s v="Chairs"/>
    <x v="1194"/>
    <n v="445.80200000000002"/>
    <n v="7"/>
    <x v="4"/>
    <n v="-108.2662"/>
    <x v="4"/>
    <x v="4"/>
    <x v="2"/>
  </r>
  <r>
    <x v="3720"/>
    <x v="116"/>
    <d v="2018-01-02T00:00:00"/>
    <s v="Standard Class"/>
    <s v="CS-12400"/>
    <s v="Christopher Schild"/>
    <x v="2"/>
    <x v="0"/>
    <x v="402"/>
    <x v="46"/>
    <n v="58103"/>
    <x v="2"/>
    <s v="OFF-AR-10004707"/>
    <s v="Office Supplies"/>
    <s v="Art"/>
    <x v="772"/>
    <n v="2.48"/>
    <n v="1"/>
    <x v="0"/>
    <n v="0.86799999999999999"/>
    <x v="22"/>
    <x v="4"/>
    <x v="3"/>
  </r>
  <r>
    <x v="3720"/>
    <x v="116"/>
    <d v="2018-01-02T00:00:00"/>
    <s v="Standard Class"/>
    <s v="CS-12400"/>
    <s v="Christopher Schild"/>
    <x v="2"/>
    <x v="0"/>
    <x v="402"/>
    <x v="46"/>
    <n v="58103"/>
    <x v="2"/>
    <s v="OFF-BI-10004040"/>
    <s v="Office Supplies"/>
    <s v="Binders"/>
    <x v="1487"/>
    <n v="25.9"/>
    <n v="5"/>
    <x v="0"/>
    <n v="12.691000000000001"/>
    <x v="22"/>
    <x v="4"/>
    <x v="3"/>
  </r>
  <r>
    <x v="3721"/>
    <x v="546"/>
    <d v="2015-12-24T00:00:00"/>
    <s v="Second Class"/>
    <s v="PM-19135"/>
    <s v="Peter McVee"/>
    <x v="2"/>
    <x v="0"/>
    <x v="18"/>
    <x v="38"/>
    <n v="3820"/>
    <x v="3"/>
    <s v="OFF-PA-10001184"/>
    <s v="Office Supplies"/>
    <s v="Paper"/>
    <x v="1316"/>
    <n v="29.9"/>
    <n v="5"/>
    <x v="0"/>
    <n v="14.651"/>
    <x v="12"/>
    <x v="4"/>
    <x v="1"/>
  </r>
  <r>
    <x v="3721"/>
    <x v="546"/>
    <d v="2015-12-24T00:00:00"/>
    <s v="Second Class"/>
    <s v="PM-19135"/>
    <s v="Peter McVee"/>
    <x v="2"/>
    <x v="0"/>
    <x v="18"/>
    <x v="38"/>
    <n v="3820"/>
    <x v="3"/>
    <s v="TEC-AC-10004145"/>
    <s v="Technology"/>
    <s v="Accessories"/>
    <x v="1273"/>
    <n v="2249.91"/>
    <n v="9"/>
    <x v="0"/>
    <n v="517.47929999999997"/>
    <x v="12"/>
    <x v="4"/>
    <x v="1"/>
  </r>
  <r>
    <x v="3721"/>
    <x v="546"/>
    <d v="2015-12-24T00:00:00"/>
    <s v="Second Class"/>
    <s v="PM-19135"/>
    <s v="Peter McVee"/>
    <x v="2"/>
    <x v="0"/>
    <x v="18"/>
    <x v="38"/>
    <n v="3820"/>
    <x v="3"/>
    <s v="FUR-TA-10003473"/>
    <s v="Furniture"/>
    <s v="Tables"/>
    <x v="216"/>
    <n v="1053.164"/>
    <n v="4"/>
    <x v="4"/>
    <n v="-105.3164"/>
    <x v="12"/>
    <x v="4"/>
    <x v="1"/>
  </r>
  <r>
    <x v="3722"/>
    <x v="60"/>
    <d v="2017-11-09T00:00:00"/>
    <s v="Standard Class"/>
    <s v="AA-10645"/>
    <s v="Anna Andreadi"/>
    <x v="0"/>
    <x v="0"/>
    <x v="70"/>
    <x v="1"/>
    <n v="92105"/>
    <x v="1"/>
    <s v="OFF-PA-10003172"/>
    <s v="Office Supplies"/>
    <s v="Paper"/>
    <x v="854"/>
    <n v="12.96"/>
    <n v="2"/>
    <x v="0"/>
    <n v="6.2207999999999997"/>
    <x v="5"/>
    <x v="0"/>
    <x v="3"/>
  </r>
  <r>
    <x v="3723"/>
    <x v="229"/>
    <d v="2015-09-16T00:00:00"/>
    <s v="Standard Class"/>
    <s v="FA-14230"/>
    <s v="Frank Atkinson"/>
    <x v="1"/>
    <x v="0"/>
    <x v="1"/>
    <x v="1"/>
    <n v="90032"/>
    <x v="1"/>
    <s v="FUR-FU-10003799"/>
    <s v="Furniture"/>
    <s v="Furnishings"/>
    <x v="90"/>
    <n v="106.68"/>
    <n v="6"/>
    <x v="0"/>
    <n v="33.070799999999998"/>
    <x v="13"/>
    <x v="8"/>
    <x v="1"/>
  </r>
  <r>
    <x v="3724"/>
    <x v="673"/>
    <d v="2017-11-16T00:00:00"/>
    <s v="Same Day"/>
    <s v="CM-12190"/>
    <s v="Charlotte Melton"/>
    <x v="0"/>
    <x v="0"/>
    <x v="456"/>
    <x v="15"/>
    <n v="13501"/>
    <x v="3"/>
    <s v="TEC-PH-10002583"/>
    <s v="Technology"/>
    <s v="Phones"/>
    <x v="1717"/>
    <n v="119.94"/>
    <n v="6"/>
    <x v="0"/>
    <n v="5.9969999999999999"/>
    <x v="9"/>
    <x v="0"/>
    <x v="3"/>
  </r>
  <r>
    <x v="3725"/>
    <x v="220"/>
    <d v="2017-09-16T00:00:00"/>
    <s v="Standard Class"/>
    <s v="CC-12475"/>
    <s v="Cindy Chapman"/>
    <x v="0"/>
    <x v="0"/>
    <x v="12"/>
    <x v="5"/>
    <n v="77070"/>
    <x v="2"/>
    <s v="OFF-PA-10004239"/>
    <s v="Office Supplies"/>
    <s v="Paper"/>
    <x v="1421"/>
    <n v="10.272"/>
    <n v="3"/>
    <x v="2"/>
    <n v="3.21"/>
    <x v="2"/>
    <x v="8"/>
    <x v="3"/>
  </r>
  <r>
    <x v="3725"/>
    <x v="220"/>
    <d v="2017-09-16T00:00:00"/>
    <s v="Standard Class"/>
    <s v="CC-12475"/>
    <s v="Cindy Chapman"/>
    <x v="0"/>
    <x v="0"/>
    <x v="12"/>
    <x v="5"/>
    <n v="77070"/>
    <x v="2"/>
    <s v="FUR-TA-10002855"/>
    <s v="Furniture"/>
    <s v="Tables"/>
    <x v="1198"/>
    <n v="512.19000000000005"/>
    <n v="5"/>
    <x v="4"/>
    <n v="-65.852999999999994"/>
    <x v="2"/>
    <x v="8"/>
    <x v="3"/>
  </r>
  <r>
    <x v="3725"/>
    <x v="220"/>
    <d v="2017-09-16T00:00:00"/>
    <s v="Standard Class"/>
    <s v="CC-12475"/>
    <s v="Cindy Chapman"/>
    <x v="0"/>
    <x v="0"/>
    <x v="12"/>
    <x v="5"/>
    <n v="77070"/>
    <x v="2"/>
    <s v="OFF-AP-10001626"/>
    <s v="Office Supplies"/>
    <s v="Appliances"/>
    <x v="1025"/>
    <n v="1.556"/>
    <n v="2"/>
    <x v="3"/>
    <n v="-4.2012"/>
    <x v="2"/>
    <x v="8"/>
    <x v="3"/>
  </r>
  <r>
    <x v="3726"/>
    <x v="1163"/>
    <d v="2017-07-18T00:00:00"/>
    <s v="Standard Class"/>
    <s v="TC-21295"/>
    <s v="Toby Carlisle"/>
    <x v="0"/>
    <x v="0"/>
    <x v="223"/>
    <x v="1"/>
    <n v="92683"/>
    <x v="1"/>
    <s v="OFF-BI-10004022"/>
    <s v="Office Supplies"/>
    <s v="Binders"/>
    <x v="755"/>
    <n v="4.4480000000000004"/>
    <n v="2"/>
    <x v="2"/>
    <n v="1.4456"/>
    <x v="19"/>
    <x v="7"/>
    <x v="3"/>
  </r>
  <r>
    <x v="3726"/>
    <x v="1163"/>
    <d v="2017-07-18T00:00:00"/>
    <s v="Standard Class"/>
    <s v="TC-21295"/>
    <s v="Toby Carlisle"/>
    <x v="0"/>
    <x v="0"/>
    <x v="223"/>
    <x v="1"/>
    <n v="92683"/>
    <x v="1"/>
    <s v="FUR-FU-10003601"/>
    <s v="Furniture"/>
    <s v="Furnishings"/>
    <x v="736"/>
    <n v="276.69"/>
    <n v="3"/>
    <x v="0"/>
    <n v="49.804200000000002"/>
    <x v="19"/>
    <x v="7"/>
    <x v="3"/>
  </r>
  <r>
    <x v="3726"/>
    <x v="1163"/>
    <d v="2017-07-18T00:00:00"/>
    <s v="Standard Class"/>
    <s v="TC-21295"/>
    <s v="Toby Carlisle"/>
    <x v="0"/>
    <x v="0"/>
    <x v="223"/>
    <x v="1"/>
    <n v="92683"/>
    <x v="1"/>
    <s v="OFF-FA-10000490"/>
    <s v="Office Supplies"/>
    <s v="Fasteners"/>
    <x v="310"/>
    <n v="4.96"/>
    <n v="4"/>
    <x v="0"/>
    <n v="2.3311999999999999"/>
    <x v="19"/>
    <x v="7"/>
    <x v="3"/>
  </r>
  <r>
    <x v="3726"/>
    <x v="1163"/>
    <d v="2017-07-18T00:00:00"/>
    <s v="Standard Class"/>
    <s v="TC-21295"/>
    <s v="Toby Carlisle"/>
    <x v="0"/>
    <x v="0"/>
    <x v="223"/>
    <x v="1"/>
    <n v="92683"/>
    <x v="1"/>
    <s v="OFF-AR-10004042"/>
    <s v="Office Supplies"/>
    <s v="Art"/>
    <x v="30"/>
    <n v="71.92"/>
    <n v="4"/>
    <x v="0"/>
    <n v="20.8568"/>
    <x v="19"/>
    <x v="7"/>
    <x v="3"/>
  </r>
  <r>
    <x v="3726"/>
    <x v="1163"/>
    <d v="2017-07-18T00:00:00"/>
    <s v="Standard Class"/>
    <s v="TC-21295"/>
    <s v="Toby Carlisle"/>
    <x v="0"/>
    <x v="0"/>
    <x v="223"/>
    <x v="1"/>
    <n v="92683"/>
    <x v="1"/>
    <s v="FUR-FU-10002960"/>
    <s v="Furniture"/>
    <s v="Furnishings"/>
    <x v="192"/>
    <n v="18.84"/>
    <n v="3"/>
    <x v="0"/>
    <n v="7.9127999999999998"/>
    <x v="19"/>
    <x v="7"/>
    <x v="3"/>
  </r>
  <r>
    <x v="3726"/>
    <x v="1163"/>
    <d v="2017-07-18T00:00:00"/>
    <s v="Standard Class"/>
    <s v="TC-21295"/>
    <s v="Toby Carlisle"/>
    <x v="0"/>
    <x v="0"/>
    <x v="223"/>
    <x v="1"/>
    <n v="92683"/>
    <x v="1"/>
    <s v="TEC-AC-10000991"/>
    <s v="Technology"/>
    <s v="Accessories"/>
    <x v="437"/>
    <n v="140.97"/>
    <n v="3"/>
    <x v="0"/>
    <n v="19.735800000000001"/>
    <x v="19"/>
    <x v="7"/>
    <x v="3"/>
  </r>
  <r>
    <x v="3726"/>
    <x v="1163"/>
    <d v="2017-07-18T00:00:00"/>
    <s v="Standard Class"/>
    <s v="TC-21295"/>
    <s v="Toby Carlisle"/>
    <x v="0"/>
    <x v="0"/>
    <x v="223"/>
    <x v="1"/>
    <n v="92683"/>
    <x v="1"/>
    <s v="TEC-PH-10004977"/>
    <s v="Technology"/>
    <s v="Phones"/>
    <x v="34"/>
    <n v="470.37599999999998"/>
    <n v="3"/>
    <x v="2"/>
    <n v="52.917299999999997"/>
    <x v="19"/>
    <x v="7"/>
    <x v="3"/>
  </r>
  <r>
    <x v="3727"/>
    <x v="983"/>
    <d v="2017-03-30T00:00:00"/>
    <s v="Same Day"/>
    <s v="TB-21400"/>
    <s v="Tom Boeckenhauer"/>
    <x v="0"/>
    <x v="0"/>
    <x v="1"/>
    <x v="1"/>
    <n v="90036"/>
    <x v="1"/>
    <s v="OFF-AR-10000817"/>
    <s v="Office Supplies"/>
    <s v="Art"/>
    <x v="1264"/>
    <n v="6.08"/>
    <n v="2"/>
    <x v="0"/>
    <n v="2.0672000000000001"/>
    <x v="17"/>
    <x v="10"/>
    <x v="3"/>
  </r>
  <r>
    <x v="3727"/>
    <x v="983"/>
    <d v="2017-03-30T00:00:00"/>
    <s v="Same Day"/>
    <s v="TB-21400"/>
    <s v="Tom Boeckenhauer"/>
    <x v="0"/>
    <x v="0"/>
    <x v="1"/>
    <x v="1"/>
    <n v="90036"/>
    <x v="1"/>
    <s v="TEC-PH-10002447"/>
    <s v="Technology"/>
    <s v="Phones"/>
    <x v="53"/>
    <n v="164.792"/>
    <n v="1"/>
    <x v="2"/>
    <n v="18.539100000000001"/>
    <x v="17"/>
    <x v="10"/>
    <x v="3"/>
  </r>
  <r>
    <x v="3728"/>
    <x v="1011"/>
    <d v="2016-02-04T00:00:00"/>
    <s v="Second Class"/>
    <s v="JK-15325"/>
    <s v="Jason Klamczynski"/>
    <x v="1"/>
    <x v="0"/>
    <x v="496"/>
    <x v="30"/>
    <n v="8401"/>
    <x v="3"/>
    <s v="OFF-EN-10003134"/>
    <s v="Office Supplies"/>
    <s v="Envelopes"/>
    <x v="153"/>
    <n v="23.36"/>
    <n v="2"/>
    <x v="0"/>
    <n v="11.68"/>
    <x v="23"/>
    <x v="9"/>
    <x v="0"/>
  </r>
  <r>
    <x v="3729"/>
    <x v="110"/>
    <d v="2017-06-13T00:00:00"/>
    <s v="Standard Class"/>
    <s v="BW-11200"/>
    <s v="Ben Wallace"/>
    <x v="0"/>
    <x v="0"/>
    <x v="242"/>
    <x v="10"/>
    <n v="60076"/>
    <x v="2"/>
    <s v="OFF-BI-10000309"/>
    <s v="Office Supplies"/>
    <s v="Binders"/>
    <x v="338"/>
    <n v="12.176"/>
    <n v="4"/>
    <x v="3"/>
    <n v="-18.872800000000002"/>
    <x v="0"/>
    <x v="1"/>
    <x v="3"/>
  </r>
  <r>
    <x v="3730"/>
    <x v="981"/>
    <d v="2014-11-06T00:00:00"/>
    <s v="Standard Class"/>
    <s v="SH-20395"/>
    <s v="Shahid Hopkins"/>
    <x v="0"/>
    <x v="0"/>
    <x v="8"/>
    <x v="1"/>
    <n v="94122"/>
    <x v="1"/>
    <s v="TEC-PH-10001615"/>
    <s v="Technology"/>
    <s v="Phones"/>
    <x v="1117"/>
    <n v="46.384"/>
    <n v="2"/>
    <x v="2"/>
    <n v="5.2182000000000004"/>
    <x v="28"/>
    <x v="0"/>
    <x v="2"/>
  </r>
  <r>
    <x v="3730"/>
    <x v="981"/>
    <d v="2014-11-06T00:00:00"/>
    <s v="Standard Class"/>
    <s v="SH-20395"/>
    <s v="Shahid Hopkins"/>
    <x v="0"/>
    <x v="0"/>
    <x v="8"/>
    <x v="1"/>
    <n v="94122"/>
    <x v="1"/>
    <s v="OFF-ST-10003208"/>
    <s v="Office Supplies"/>
    <s v="Storage"/>
    <x v="246"/>
    <n v="362.92"/>
    <n v="2"/>
    <x v="0"/>
    <n v="105.24679999999999"/>
    <x v="28"/>
    <x v="0"/>
    <x v="2"/>
  </r>
  <r>
    <x v="3731"/>
    <x v="1163"/>
    <d v="2017-07-18T00:00:00"/>
    <s v="Standard Class"/>
    <s v="JL-15835"/>
    <s v="John Lee"/>
    <x v="0"/>
    <x v="0"/>
    <x v="38"/>
    <x v="24"/>
    <n v="43229"/>
    <x v="3"/>
    <s v="OFF-PA-10000605"/>
    <s v="Office Supplies"/>
    <s v="Paper"/>
    <x v="816"/>
    <n v="9.2479999999999993"/>
    <n v="2"/>
    <x v="2"/>
    <n v="3.3523999999999998"/>
    <x v="19"/>
    <x v="7"/>
    <x v="3"/>
  </r>
  <r>
    <x v="3731"/>
    <x v="1163"/>
    <d v="2017-07-18T00:00:00"/>
    <s v="Standard Class"/>
    <s v="JL-15835"/>
    <s v="John Lee"/>
    <x v="0"/>
    <x v="0"/>
    <x v="38"/>
    <x v="24"/>
    <n v="43229"/>
    <x v="3"/>
    <s v="TEC-PH-10000560"/>
    <s v="Technology"/>
    <s v="Phones"/>
    <x v="752"/>
    <n v="1889.9459999999999"/>
    <n v="9"/>
    <x v="10"/>
    <n v="-377.98919999999998"/>
    <x v="19"/>
    <x v="7"/>
    <x v="3"/>
  </r>
  <r>
    <x v="3731"/>
    <x v="1163"/>
    <d v="2017-07-18T00:00:00"/>
    <s v="Standard Class"/>
    <s v="JL-15835"/>
    <s v="John Lee"/>
    <x v="0"/>
    <x v="0"/>
    <x v="38"/>
    <x v="24"/>
    <n v="43229"/>
    <x v="3"/>
    <s v="OFF-ST-10003455"/>
    <s v="Office Supplies"/>
    <s v="Storage"/>
    <x v="171"/>
    <n v="62.04"/>
    <n v="5"/>
    <x v="2"/>
    <n v="4.6529999999999996"/>
    <x v="19"/>
    <x v="7"/>
    <x v="3"/>
  </r>
  <r>
    <x v="3731"/>
    <x v="1163"/>
    <d v="2017-07-18T00:00:00"/>
    <s v="Standard Class"/>
    <s v="JL-15835"/>
    <s v="John Lee"/>
    <x v="0"/>
    <x v="0"/>
    <x v="38"/>
    <x v="24"/>
    <n v="43229"/>
    <x v="3"/>
    <s v="FUR-FU-10002937"/>
    <s v="Furniture"/>
    <s v="Furnishings"/>
    <x v="1060"/>
    <n v="396.92"/>
    <n v="5"/>
    <x v="2"/>
    <n v="148.845"/>
    <x v="19"/>
    <x v="7"/>
    <x v="3"/>
  </r>
  <r>
    <x v="3731"/>
    <x v="1163"/>
    <d v="2017-07-18T00:00:00"/>
    <s v="Standard Class"/>
    <s v="JL-15835"/>
    <s v="John Lee"/>
    <x v="0"/>
    <x v="0"/>
    <x v="38"/>
    <x v="24"/>
    <n v="43229"/>
    <x v="3"/>
    <s v="OFF-ST-10001837"/>
    <s v="Office Supplies"/>
    <s v="Storage"/>
    <x v="1340"/>
    <n v="239.45599999999999"/>
    <n v="7"/>
    <x v="2"/>
    <n v="17.959199999999999"/>
    <x v="19"/>
    <x v="7"/>
    <x v="3"/>
  </r>
  <r>
    <x v="3731"/>
    <x v="1163"/>
    <d v="2017-07-18T00:00:00"/>
    <s v="Standard Class"/>
    <s v="JL-15835"/>
    <s v="John Lee"/>
    <x v="0"/>
    <x v="0"/>
    <x v="38"/>
    <x v="24"/>
    <n v="43229"/>
    <x v="3"/>
    <s v="OFF-AR-10004757"/>
    <s v="Office Supplies"/>
    <s v="Art"/>
    <x v="346"/>
    <n v="13.12"/>
    <n v="5"/>
    <x v="2"/>
    <n v="2.1320000000000001"/>
    <x v="19"/>
    <x v="7"/>
    <x v="3"/>
  </r>
  <r>
    <x v="3732"/>
    <x v="34"/>
    <d v="2017-12-12T00:00:00"/>
    <s v="Second Class"/>
    <s v="JL-15835"/>
    <s v="John Lee"/>
    <x v="0"/>
    <x v="0"/>
    <x v="102"/>
    <x v="0"/>
    <n v="40475"/>
    <x v="0"/>
    <s v="OFF-BI-10004236"/>
    <s v="Office Supplies"/>
    <s v="Binders"/>
    <x v="900"/>
    <n v="29.36"/>
    <n v="2"/>
    <x v="0"/>
    <n v="13.505599999999999"/>
    <x v="3"/>
    <x v="4"/>
    <x v="3"/>
  </r>
  <r>
    <x v="3732"/>
    <x v="34"/>
    <d v="2017-12-12T00:00:00"/>
    <s v="Second Class"/>
    <s v="JL-15835"/>
    <s v="John Lee"/>
    <x v="0"/>
    <x v="0"/>
    <x v="102"/>
    <x v="0"/>
    <n v="40475"/>
    <x v="0"/>
    <s v="OFF-AP-10000159"/>
    <s v="Office Supplies"/>
    <s v="Appliances"/>
    <x v="1416"/>
    <n v="214.9"/>
    <n v="5"/>
    <x v="0"/>
    <n v="62.320999999999998"/>
    <x v="3"/>
    <x v="4"/>
    <x v="3"/>
  </r>
  <r>
    <x v="3732"/>
    <x v="34"/>
    <d v="2017-12-12T00:00:00"/>
    <s v="Second Class"/>
    <s v="JL-15835"/>
    <s v="John Lee"/>
    <x v="0"/>
    <x v="0"/>
    <x v="102"/>
    <x v="0"/>
    <n v="40475"/>
    <x v="0"/>
    <s v="OFF-BI-10003274"/>
    <s v="Office Supplies"/>
    <s v="Binders"/>
    <x v="122"/>
    <n v="15.92"/>
    <n v="4"/>
    <x v="0"/>
    <n v="7.4824000000000002"/>
    <x v="3"/>
    <x v="4"/>
    <x v="3"/>
  </r>
  <r>
    <x v="3732"/>
    <x v="34"/>
    <d v="2017-12-12T00:00:00"/>
    <s v="Second Class"/>
    <s v="JL-15835"/>
    <s v="John Lee"/>
    <x v="0"/>
    <x v="0"/>
    <x v="102"/>
    <x v="0"/>
    <n v="40475"/>
    <x v="0"/>
    <s v="TEC-AC-10001013"/>
    <s v="Technology"/>
    <s v="Accessories"/>
    <x v="821"/>
    <n v="146.44999999999999"/>
    <n v="5"/>
    <x v="0"/>
    <n v="48.328499999999998"/>
    <x v="3"/>
    <x v="4"/>
    <x v="3"/>
  </r>
  <r>
    <x v="3732"/>
    <x v="34"/>
    <d v="2017-12-12T00:00:00"/>
    <s v="Second Class"/>
    <s v="JL-15835"/>
    <s v="John Lee"/>
    <x v="0"/>
    <x v="0"/>
    <x v="102"/>
    <x v="0"/>
    <n v="40475"/>
    <x v="0"/>
    <s v="OFF-ST-10004963"/>
    <s v="Office Supplies"/>
    <s v="Storage"/>
    <x v="465"/>
    <n v="15.14"/>
    <n v="1"/>
    <x v="0"/>
    <n v="0.60560000000000003"/>
    <x v="3"/>
    <x v="4"/>
    <x v="3"/>
  </r>
  <r>
    <x v="3732"/>
    <x v="34"/>
    <d v="2017-12-12T00:00:00"/>
    <s v="Second Class"/>
    <s v="JL-15835"/>
    <s v="John Lee"/>
    <x v="0"/>
    <x v="0"/>
    <x v="102"/>
    <x v="0"/>
    <n v="40475"/>
    <x v="0"/>
    <s v="OFF-LA-10004409"/>
    <s v="Office Supplies"/>
    <s v="Labels"/>
    <x v="1559"/>
    <n v="5.76"/>
    <n v="2"/>
    <x v="0"/>
    <n v="2.6496"/>
    <x v="3"/>
    <x v="4"/>
    <x v="3"/>
  </r>
  <r>
    <x v="3732"/>
    <x v="34"/>
    <d v="2017-12-12T00:00:00"/>
    <s v="Second Class"/>
    <s v="JL-15835"/>
    <s v="John Lee"/>
    <x v="0"/>
    <x v="0"/>
    <x v="102"/>
    <x v="0"/>
    <n v="40475"/>
    <x v="0"/>
    <s v="TEC-CO-10001046"/>
    <s v="Technology"/>
    <s v="Copiers"/>
    <x v="883"/>
    <n v="1399.98"/>
    <n v="2"/>
    <x v="0"/>
    <n v="629.99099999999999"/>
    <x v="3"/>
    <x v="4"/>
    <x v="3"/>
  </r>
  <r>
    <x v="3733"/>
    <x v="64"/>
    <d v="2016-09-11T00:00:00"/>
    <s v="Standard Class"/>
    <s v="MD-17350"/>
    <s v="Maribeth Dona"/>
    <x v="0"/>
    <x v="0"/>
    <x v="152"/>
    <x v="24"/>
    <n v="43130"/>
    <x v="3"/>
    <s v="OFF-BI-10002824"/>
    <s v="Office Supplies"/>
    <s v="Binders"/>
    <x v="528"/>
    <n v="8.952"/>
    <n v="2"/>
    <x v="6"/>
    <n v="-7.46"/>
    <x v="5"/>
    <x v="8"/>
    <x v="0"/>
  </r>
  <r>
    <x v="3733"/>
    <x v="64"/>
    <d v="2016-09-11T00:00:00"/>
    <s v="Standard Class"/>
    <s v="MD-17350"/>
    <s v="Maribeth Dona"/>
    <x v="0"/>
    <x v="0"/>
    <x v="152"/>
    <x v="24"/>
    <n v="43130"/>
    <x v="3"/>
    <s v="OFF-BI-10001757"/>
    <s v="Office Supplies"/>
    <s v="Binders"/>
    <x v="1167"/>
    <n v="8.8559999999999999"/>
    <n v="6"/>
    <x v="6"/>
    <n v="-6.4943999999999997"/>
    <x v="5"/>
    <x v="8"/>
    <x v="0"/>
  </r>
  <r>
    <x v="3733"/>
    <x v="64"/>
    <d v="2016-09-11T00:00:00"/>
    <s v="Standard Class"/>
    <s v="MD-17350"/>
    <s v="Maribeth Dona"/>
    <x v="0"/>
    <x v="0"/>
    <x v="152"/>
    <x v="24"/>
    <n v="43130"/>
    <x v="3"/>
    <s v="FUR-CH-10004477"/>
    <s v="Furniture"/>
    <s v="Chairs"/>
    <x v="213"/>
    <n v="85.245999999999995"/>
    <n v="2"/>
    <x v="4"/>
    <n v="-1.2178"/>
    <x v="5"/>
    <x v="8"/>
    <x v="0"/>
  </r>
  <r>
    <x v="3734"/>
    <x v="1076"/>
    <d v="2014-09-16T00:00:00"/>
    <s v="Standard Class"/>
    <s v="CL-12565"/>
    <s v="Clay Ludtke"/>
    <x v="0"/>
    <x v="0"/>
    <x v="345"/>
    <x v="21"/>
    <n v="97030"/>
    <x v="1"/>
    <s v="OFF-EN-10003072"/>
    <s v="Office Supplies"/>
    <s v="Envelopes"/>
    <x v="775"/>
    <n v="21.728000000000002"/>
    <n v="7"/>
    <x v="2"/>
    <n v="7.6048"/>
    <x v="13"/>
    <x v="8"/>
    <x v="2"/>
  </r>
  <r>
    <x v="3734"/>
    <x v="1076"/>
    <d v="2014-09-16T00:00:00"/>
    <s v="Standard Class"/>
    <s v="CL-12565"/>
    <s v="Clay Ludtke"/>
    <x v="0"/>
    <x v="0"/>
    <x v="345"/>
    <x v="21"/>
    <n v="97030"/>
    <x v="1"/>
    <s v="FUR-CH-10003973"/>
    <s v="Furniture"/>
    <s v="Chairs"/>
    <x v="867"/>
    <n v="1487.04"/>
    <n v="5"/>
    <x v="2"/>
    <n v="148.70400000000001"/>
    <x v="13"/>
    <x v="8"/>
    <x v="2"/>
  </r>
  <r>
    <x v="3735"/>
    <x v="986"/>
    <d v="2017-09-26T00:00:00"/>
    <s v="Same Day"/>
    <s v="RA-19885"/>
    <s v="Ruben Ausman"/>
    <x v="1"/>
    <x v="0"/>
    <x v="8"/>
    <x v="1"/>
    <n v="94109"/>
    <x v="1"/>
    <s v="OFF-EN-10001028"/>
    <s v="Office Supplies"/>
    <s v="Envelopes"/>
    <x v="153"/>
    <n v="71.88"/>
    <n v="6"/>
    <x v="0"/>
    <n v="33.064799999999998"/>
    <x v="20"/>
    <x v="8"/>
    <x v="3"/>
  </r>
  <r>
    <x v="3735"/>
    <x v="986"/>
    <d v="2017-09-26T00:00:00"/>
    <s v="Same Day"/>
    <s v="RA-19885"/>
    <s v="Ruben Ausman"/>
    <x v="1"/>
    <x v="0"/>
    <x v="8"/>
    <x v="1"/>
    <n v="94109"/>
    <x v="1"/>
    <s v="FUR-FU-10003829"/>
    <s v="Furniture"/>
    <s v="Furnishings"/>
    <x v="1378"/>
    <n v="9.24"/>
    <n v="3"/>
    <x v="0"/>
    <n v="2.9567999999999999"/>
    <x v="20"/>
    <x v="8"/>
    <x v="3"/>
  </r>
  <r>
    <x v="3735"/>
    <x v="986"/>
    <d v="2017-09-26T00:00:00"/>
    <s v="Same Day"/>
    <s v="RA-19885"/>
    <s v="Ruben Ausman"/>
    <x v="1"/>
    <x v="0"/>
    <x v="8"/>
    <x v="1"/>
    <n v="94109"/>
    <x v="1"/>
    <s v="OFF-PA-10002245"/>
    <s v="Office Supplies"/>
    <s v="Paper"/>
    <x v="1343"/>
    <n v="35.880000000000003"/>
    <n v="6"/>
    <x v="0"/>
    <n v="16.146000000000001"/>
    <x v="20"/>
    <x v="8"/>
    <x v="3"/>
  </r>
  <r>
    <x v="3735"/>
    <x v="986"/>
    <d v="2017-09-26T00:00:00"/>
    <s v="Same Day"/>
    <s v="RA-19885"/>
    <s v="Ruben Ausman"/>
    <x v="1"/>
    <x v="0"/>
    <x v="8"/>
    <x v="1"/>
    <n v="94109"/>
    <x v="1"/>
    <s v="OFF-BI-10002215"/>
    <s v="Office Supplies"/>
    <s v="Binders"/>
    <x v="20"/>
    <n v="17.04"/>
    <n v="3"/>
    <x v="2"/>
    <n v="5.5380000000000003"/>
    <x v="20"/>
    <x v="8"/>
    <x v="3"/>
  </r>
  <r>
    <x v="3735"/>
    <x v="986"/>
    <d v="2017-09-26T00:00:00"/>
    <s v="Same Day"/>
    <s v="RA-19885"/>
    <s v="Ruben Ausman"/>
    <x v="1"/>
    <x v="0"/>
    <x v="8"/>
    <x v="1"/>
    <n v="94109"/>
    <x v="1"/>
    <s v="OFF-BI-10003925"/>
    <s v="Office Supplies"/>
    <s v="Binders"/>
    <x v="758"/>
    <n v="931.17600000000004"/>
    <n v="3"/>
    <x v="2"/>
    <n v="314.27190000000002"/>
    <x v="20"/>
    <x v="8"/>
    <x v="3"/>
  </r>
  <r>
    <x v="3736"/>
    <x v="26"/>
    <d v="2016-06-19T00:00:00"/>
    <s v="First Class"/>
    <s v="LC-16885"/>
    <s v="Lena Creighton"/>
    <x v="0"/>
    <x v="0"/>
    <x v="497"/>
    <x v="22"/>
    <n v="80501"/>
    <x v="1"/>
    <s v="FUR-FU-10002298"/>
    <s v="Furniture"/>
    <s v="Furnishings"/>
    <x v="1305"/>
    <n v="266.35199999999998"/>
    <n v="3"/>
    <x v="2"/>
    <n v="-13.317600000000001"/>
    <x v="11"/>
    <x v="1"/>
    <x v="0"/>
  </r>
  <r>
    <x v="3736"/>
    <x v="26"/>
    <d v="2016-06-19T00:00:00"/>
    <s v="First Class"/>
    <s v="LC-16885"/>
    <s v="Lena Creighton"/>
    <x v="0"/>
    <x v="0"/>
    <x v="497"/>
    <x v="22"/>
    <n v="80501"/>
    <x v="1"/>
    <s v="FUR-CH-10004853"/>
    <s v="Furniture"/>
    <s v="Chairs"/>
    <x v="531"/>
    <n v="483.13600000000002"/>
    <n v="4"/>
    <x v="2"/>
    <n v="54.352800000000002"/>
    <x v="11"/>
    <x v="1"/>
    <x v="0"/>
  </r>
  <r>
    <x v="3737"/>
    <x v="906"/>
    <d v="2017-03-01T00:00:00"/>
    <s v="Standard Class"/>
    <s v="SW-20245"/>
    <s v="Scot Wooten"/>
    <x v="0"/>
    <x v="0"/>
    <x v="202"/>
    <x v="3"/>
    <n v="27834"/>
    <x v="0"/>
    <s v="FUR-CH-10002880"/>
    <s v="Furniture"/>
    <s v="Chairs"/>
    <x v="809"/>
    <n v="196.78399999999999"/>
    <n v="2"/>
    <x v="2"/>
    <n v="-22.138200000000001"/>
    <x v="10"/>
    <x v="11"/>
    <x v="3"/>
  </r>
  <r>
    <x v="3737"/>
    <x v="906"/>
    <d v="2017-03-01T00:00:00"/>
    <s v="Standard Class"/>
    <s v="SW-20245"/>
    <s v="Scot Wooten"/>
    <x v="0"/>
    <x v="0"/>
    <x v="202"/>
    <x v="3"/>
    <n v="27834"/>
    <x v="0"/>
    <s v="FUR-BO-10004709"/>
    <s v="Furniture"/>
    <s v="Bookcases"/>
    <x v="266"/>
    <n v="231.92"/>
    <n v="5"/>
    <x v="2"/>
    <n v="5.798"/>
    <x v="10"/>
    <x v="11"/>
    <x v="3"/>
  </r>
  <r>
    <x v="3738"/>
    <x v="185"/>
    <d v="2017-04-07T00:00:00"/>
    <s v="Standard Class"/>
    <s v="HG-14965"/>
    <s v="Henry Goldwyn"/>
    <x v="1"/>
    <x v="0"/>
    <x v="1"/>
    <x v="1"/>
    <n v="90004"/>
    <x v="1"/>
    <s v="OFF-SU-10004231"/>
    <s v="Office Supplies"/>
    <s v="Supplies"/>
    <x v="557"/>
    <n v="29.7"/>
    <n v="3"/>
    <x v="0"/>
    <n v="8.0190000000000001"/>
    <x v="23"/>
    <x v="10"/>
    <x v="3"/>
  </r>
  <r>
    <x v="3739"/>
    <x v="734"/>
    <d v="2017-12-08T00:00:00"/>
    <s v="Standard Class"/>
    <s v="MV-17485"/>
    <s v="Mark Van Huff"/>
    <x v="0"/>
    <x v="0"/>
    <x v="12"/>
    <x v="5"/>
    <n v="77041"/>
    <x v="2"/>
    <s v="FUR-FU-10000820"/>
    <s v="Furniture"/>
    <s v="Furnishings"/>
    <x v="1783"/>
    <n v="13.592000000000001"/>
    <n v="2"/>
    <x v="7"/>
    <n v="-14.271599999999999"/>
    <x v="21"/>
    <x v="4"/>
    <x v="3"/>
  </r>
  <r>
    <x v="3740"/>
    <x v="317"/>
    <d v="2016-02-22T00:00:00"/>
    <s v="Second Class"/>
    <s v="GT-14710"/>
    <s v="Greg Tran"/>
    <x v="0"/>
    <x v="0"/>
    <x v="8"/>
    <x v="1"/>
    <n v="94109"/>
    <x v="1"/>
    <s v="OFF-PA-10001736"/>
    <s v="Office Supplies"/>
    <s v="Paper"/>
    <x v="130"/>
    <n v="70.88"/>
    <n v="2"/>
    <x v="0"/>
    <n v="33.313600000000001"/>
    <x v="12"/>
    <x v="11"/>
    <x v="0"/>
  </r>
  <r>
    <x v="3741"/>
    <x v="574"/>
    <d v="2017-12-06T00:00:00"/>
    <s v="Standard Class"/>
    <s v="BS-11380"/>
    <s v="Bill Stewart"/>
    <x v="1"/>
    <x v="0"/>
    <x v="60"/>
    <x v="22"/>
    <n v="80219"/>
    <x v="1"/>
    <s v="OFF-ST-10003306"/>
    <s v="Office Supplies"/>
    <s v="Storage"/>
    <x v="385"/>
    <n v="114.288"/>
    <n v="1"/>
    <x v="2"/>
    <n v="12.8574"/>
    <x v="28"/>
    <x v="4"/>
    <x v="3"/>
  </r>
  <r>
    <x v="3741"/>
    <x v="574"/>
    <d v="2017-12-06T00:00:00"/>
    <s v="Standard Class"/>
    <s v="BS-11380"/>
    <s v="Bill Stewart"/>
    <x v="1"/>
    <x v="0"/>
    <x v="60"/>
    <x v="22"/>
    <n v="80219"/>
    <x v="1"/>
    <s v="OFF-BI-10003707"/>
    <s v="Office Supplies"/>
    <s v="Binders"/>
    <x v="784"/>
    <n v="36.624000000000002"/>
    <n v="8"/>
    <x v="6"/>
    <n v="-24.416"/>
    <x v="28"/>
    <x v="4"/>
    <x v="3"/>
  </r>
  <r>
    <x v="3741"/>
    <x v="574"/>
    <d v="2017-12-06T00:00:00"/>
    <s v="Standard Class"/>
    <s v="BS-11380"/>
    <s v="Bill Stewart"/>
    <x v="1"/>
    <x v="0"/>
    <x v="60"/>
    <x v="22"/>
    <n v="80219"/>
    <x v="1"/>
    <s v="FUR-BO-10003546"/>
    <s v="Furniture"/>
    <s v="Bookcases"/>
    <x v="1647"/>
    <n v="242.352"/>
    <n v="8"/>
    <x v="6"/>
    <n v="-363.52800000000002"/>
    <x v="28"/>
    <x v="4"/>
    <x v="3"/>
  </r>
  <r>
    <x v="3741"/>
    <x v="574"/>
    <d v="2017-12-06T00:00:00"/>
    <s v="Standard Class"/>
    <s v="BS-11380"/>
    <s v="Bill Stewart"/>
    <x v="1"/>
    <x v="0"/>
    <x v="60"/>
    <x v="22"/>
    <n v="80219"/>
    <x v="1"/>
    <s v="TEC-PH-10000213"/>
    <s v="Technology"/>
    <s v="Phones"/>
    <x v="1658"/>
    <n v="49.616"/>
    <n v="2"/>
    <x v="2"/>
    <n v="4.9615999999999998"/>
    <x v="28"/>
    <x v="4"/>
    <x v="3"/>
  </r>
  <r>
    <x v="3741"/>
    <x v="574"/>
    <d v="2017-12-06T00:00:00"/>
    <s v="Standard Class"/>
    <s v="BS-11380"/>
    <s v="Bill Stewart"/>
    <x v="1"/>
    <x v="0"/>
    <x v="60"/>
    <x v="22"/>
    <n v="80219"/>
    <x v="1"/>
    <s v="FUR-FU-10001488"/>
    <s v="Furniture"/>
    <s v="Furnishings"/>
    <x v="1049"/>
    <n v="508.70400000000001"/>
    <n v="6"/>
    <x v="2"/>
    <n v="0"/>
    <x v="28"/>
    <x v="4"/>
    <x v="3"/>
  </r>
  <r>
    <x v="3741"/>
    <x v="574"/>
    <d v="2017-12-06T00:00:00"/>
    <s v="Standard Class"/>
    <s v="BS-11380"/>
    <s v="Bill Stewart"/>
    <x v="1"/>
    <x v="0"/>
    <x v="60"/>
    <x v="22"/>
    <n v="80219"/>
    <x v="1"/>
    <s v="TEC-PH-10004833"/>
    <s v="Technology"/>
    <s v="Phones"/>
    <x v="1363"/>
    <n v="57.36"/>
    <n v="6"/>
    <x v="2"/>
    <n v="-14.34"/>
    <x v="28"/>
    <x v="4"/>
    <x v="3"/>
  </r>
  <r>
    <x v="3741"/>
    <x v="574"/>
    <d v="2017-12-06T00:00:00"/>
    <s v="Standard Class"/>
    <s v="BS-11380"/>
    <s v="Bill Stewart"/>
    <x v="1"/>
    <x v="0"/>
    <x v="60"/>
    <x v="22"/>
    <n v="80219"/>
    <x v="1"/>
    <s v="FUR-CH-10002335"/>
    <s v="Furniture"/>
    <s v="Chairs"/>
    <x v="629"/>
    <n v="906.68"/>
    <n v="5"/>
    <x v="2"/>
    <n v="68.001000000000005"/>
    <x v="28"/>
    <x v="4"/>
    <x v="3"/>
  </r>
  <r>
    <x v="3742"/>
    <x v="982"/>
    <d v="2014-10-15T00:00:00"/>
    <s v="Standard Class"/>
    <s v="CM-12715"/>
    <s v="Craig Molinari"/>
    <x v="1"/>
    <x v="0"/>
    <x v="114"/>
    <x v="5"/>
    <n v="77340"/>
    <x v="2"/>
    <s v="TEC-PH-10001128"/>
    <s v="Technology"/>
    <s v="Phones"/>
    <x v="1508"/>
    <n v="719.952"/>
    <n v="6"/>
    <x v="2"/>
    <n v="71.995199999999997"/>
    <x v="13"/>
    <x v="2"/>
    <x v="2"/>
  </r>
  <r>
    <x v="3742"/>
    <x v="982"/>
    <d v="2014-10-15T00:00:00"/>
    <s v="Standard Class"/>
    <s v="CM-12715"/>
    <s v="Craig Molinari"/>
    <x v="1"/>
    <x v="0"/>
    <x v="114"/>
    <x v="5"/>
    <n v="77340"/>
    <x v="2"/>
    <s v="TEC-PH-10004667"/>
    <s v="Technology"/>
    <s v="Phones"/>
    <x v="524"/>
    <n v="755.94399999999996"/>
    <n v="7"/>
    <x v="2"/>
    <n v="66.145099999999999"/>
    <x v="13"/>
    <x v="2"/>
    <x v="2"/>
  </r>
  <r>
    <x v="3742"/>
    <x v="982"/>
    <d v="2014-10-15T00:00:00"/>
    <s v="Standard Class"/>
    <s v="CM-12715"/>
    <s v="Craig Molinari"/>
    <x v="1"/>
    <x v="0"/>
    <x v="114"/>
    <x v="5"/>
    <n v="77340"/>
    <x v="2"/>
    <s v="OFF-BI-10004817"/>
    <s v="Office Supplies"/>
    <s v="Binders"/>
    <x v="1208"/>
    <n v="11.98"/>
    <n v="5"/>
    <x v="3"/>
    <n v="-19.167999999999999"/>
    <x v="13"/>
    <x v="2"/>
    <x v="2"/>
  </r>
  <r>
    <x v="3742"/>
    <x v="982"/>
    <d v="2014-10-15T00:00:00"/>
    <s v="Standard Class"/>
    <s v="CM-12715"/>
    <s v="Craig Molinari"/>
    <x v="1"/>
    <x v="0"/>
    <x v="114"/>
    <x v="5"/>
    <n v="77340"/>
    <x v="2"/>
    <s v="OFF-BI-10004140"/>
    <s v="Office Supplies"/>
    <s v="Binders"/>
    <x v="307"/>
    <n v="0.89800000000000002"/>
    <n v="1"/>
    <x v="3"/>
    <n v="-1.5714999999999999"/>
    <x v="13"/>
    <x v="2"/>
    <x v="2"/>
  </r>
  <r>
    <x v="3743"/>
    <x v="64"/>
    <d v="2016-09-07T00:00:00"/>
    <s v="First Class"/>
    <s v="EM-13825"/>
    <s v="Elizabeth Moffitt"/>
    <x v="1"/>
    <x v="0"/>
    <x v="12"/>
    <x v="5"/>
    <n v="77036"/>
    <x v="2"/>
    <s v="FUR-FU-10004671"/>
    <s v="Furniture"/>
    <s v="Furnishings"/>
    <x v="1366"/>
    <n v="21.204000000000001"/>
    <n v="3"/>
    <x v="7"/>
    <n v="-11.6622"/>
    <x v="5"/>
    <x v="8"/>
    <x v="0"/>
  </r>
  <r>
    <x v="3744"/>
    <x v="1164"/>
    <d v="2014-11-25T00:00:00"/>
    <s v="Standard Class"/>
    <s v="KH-16330"/>
    <s v="Katharine Harms"/>
    <x v="1"/>
    <x v="0"/>
    <x v="20"/>
    <x v="15"/>
    <n v="10024"/>
    <x v="3"/>
    <s v="OFF-EN-10002592"/>
    <s v="Office Supplies"/>
    <s v="Envelopes"/>
    <x v="1711"/>
    <n v="34.74"/>
    <n v="3"/>
    <x v="0"/>
    <n v="17.37"/>
    <x v="14"/>
    <x v="0"/>
    <x v="2"/>
  </r>
  <r>
    <x v="3744"/>
    <x v="1164"/>
    <d v="2014-11-25T00:00:00"/>
    <s v="Standard Class"/>
    <s v="KH-16330"/>
    <s v="Katharine Harms"/>
    <x v="1"/>
    <x v="0"/>
    <x v="20"/>
    <x v="15"/>
    <n v="10024"/>
    <x v="3"/>
    <s v="TEC-PH-10004447"/>
    <s v="Technology"/>
    <s v="Phones"/>
    <x v="866"/>
    <n v="833.94"/>
    <n v="6"/>
    <x v="0"/>
    <n v="216.8244"/>
    <x v="14"/>
    <x v="0"/>
    <x v="2"/>
  </r>
  <r>
    <x v="3744"/>
    <x v="1164"/>
    <d v="2014-11-25T00:00:00"/>
    <s v="Standard Class"/>
    <s v="KH-16330"/>
    <s v="Katharine Harms"/>
    <x v="1"/>
    <x v="0"/>
    <x v="20"/>
    <x v="15"/>
    <n v="10024"/>
    <x v="3"/>
    <s v="OFF-BI-10003669"/>
    <s v="Office Supplies"/>
    <s v="Binders"/>
    <x v="804"/>
    <n v="12.96"/>
    <n v="3"/>
    <x v="2"/>
    <n v="4.5359999999999996"/>
    <x v="14"/>
    <x v="0"/>
    <x v="2"/>
  </r>
  <r>
    <x v="3744"/>
    <x v="1164"/>
    <d v="2014-11-25T00:00:00"/>
    <s v="Standard Class"/>
    <s v="KH-16330"/>
    <s v="Katharine Harms"/>
    <x v="1"/>
    <x v="0"/>
    <x v="20"/>
    <x v="15"/>
    <n v="10024"/>
    <x v="3"/>
    <s v="OFF-PA-10000223"/>
    <s v="Office Supplies"/>
    <s v="Paper"/>
    <x v="1383"/>
    <n v="25.92"/>
    <n v="4"/>
    <x v="0"/>
    <n v="12.441599999999999"/>
    <x v="14"/>
    <x v="0"/>
    <x v="2"/>
  </r>
  <r>
    <x v="3745"/>
    <x v="1025"/>
    <d v="2014-05-14T00:00:00"/>
    <s v="Second Class"/>
    <s v="AF-10885"/>
    <s v="Art Foster"/>
    <x v="0"/>
    <x v="0"/>
    <x v="10"/>
    <x v="9"/>
    <n v="19134"/>
    <x v="3"/>
    <s v="FUR-BO-10004467"/>
    <s v="Furniture"/>
    <s v="Bookcases"/>
    <x v="892"/>
    <n v="349.96499999999997"/>
    <n v="7"/>
    <x v="5"/>
    <n v="-216.97829999999999"/>
    <x v="13"/>
    <x v="5"/>
    <x v="2"/>
  </r>
  <r>
    <x v="3745"/>
    <x v="1025"/>
    <d v="2014-05-14T00:00:00"/>
    <s v="Second Class"/>
    <s v="AF-10885"/>
    <s v="Art Foster"/>
    <x v="0"/>
    <x v="0"/>
    <x v="10"/>
    <x v="9"/>
    <n v="19134"/>
    <x v="3"/>
    <s v="OFF-AR-10000716"/>
    <s v="Office Supplies"/>
    <s v="Art"/>
    <x v="794"/>
    <n v="22.32"/>
    <n v="5"/>
    <x v="2"/>
    <n v="5.3010000000000002"/>
    <x v="13"/>
    <x v="5"/>
    <x v="2"/>
  </r>
  <r>
    <x v="3746"/>
    <x v="344"/>
    <d v="2017-12-02T00:00:00"/>
    <s v="Standard Class"/>
    <s v="JR-16210"/>
    <s v="Justin Ritter"/>
    <x v="1"/>
    <x v="0"/>
    <x v="38"/>
    <x v="14"/>
    <n v="47201"/>
    <x v="2"/>
    <s v="OFF-PA-10003641"/>
    <s v="Office Supplies"/>
    <s v="Paper"/>
    <x v="947"/>
    <n v="158.28"/>
    <n v="6"/>
    <x v="0"/>
    <n v="72.808800000000005"/>
    <x v="8"/>
    <x v="0"/>
    <x v="3"/>
  </r>
  <r>
    <x v="3746"/>
    <x v="344"/>
    <d v="2017-12-02T00:00:00"/>
    <s v="Standard Class"/>
    <s v="JR-16210"/>
    <s v="Justin Ritter"/>
    <x v="1"/>
    <x v="0"/>
    <x v="38"/>
    <x v="14"/>
    <n v="47201"/>
    <x v="2"/>
    <s v="OFF-BI-10004519"/>
    <s v="Office Supplies"/>
    <s v="Binders"/>
    <x v="889"/>
    <n v="497.94"/>
    <n v="3"/>
    <x v="0"/>
    <n v="224.07300000000001"/>
    <x v="8"/>
    <x v="0"/>
    <x v="3"/>
  </r>
  <r>
    <x v="3747"/>
    <x v="301"/>
    <d v="2014-11-05T00:00:00"/>
    <s v="Standard Class"/>
    <s v="DL-12925"/>
    <s v="Daniel Lacy"/>
    <x v="0"/>
    <x v="0"/>
    <x v="85"/>
    <x v="15"/>
    <n v="11561"/>
    <x v="3"/>
    <s v="OFF-AP-10002518"/>
    <s v="Office Supplies"/>
    <s v="Appliances"/>
    <x v="160"/>
    <n v="533.94000000000005"/>
    <n v="3"/>
    <x v="0"/>
    <n v="154.8426"/>
    <x v="26"/>
    <x v="0"/>
    <x v="2"/>
  </r>
  <r>
    <x v="3747"/>
    <x v="301"/>
    <d v="2014-11-05T00:00:00"/>
    <s v="Standard Class"/>
    <s v="DL-12925"/>
    <s v="Daniel Lacy"/>
    <x v="0"/>
    <x v="0"/>
    <x v="85"/>
    <x v="15"/>
    <n v="11561"/>
    <x v="3"/>
    <s v="OFF-PA-10000806"/>
    <s v="Office Supplies"/>
    <s v="Paper"/>
    <x v="957"/>
    <n v="167.94"/>
    <n v="3"/>
    <x v="0"/>
    <n v="82.290599999999998"/>
    <x v="26"/>
    <x v="0"/>
    <x v="2"/>
  </r>
  <r>
    <x v="3747"/>
    <x v="301"/>
    <d v="2014-11-05T00:00:00"/>
    <s v="Standard Class"/>
    <s v="DL-12925"/>
    <s v="Daniel Lacy"/>
    <x v="0"/>
    <x v="0"/>
    <x v="85"/>
    <x v="15"/>
    <n v="11561"/>
    <x v="3"/>
    <s v="FUR-FU-10003142"/>
    <s v="Furniture"/>
    <s v="Furnishings"/>
    <x v="1210"/>
    <n v="31.68"/>
    <n v="6"/>
    <x v="0"/>
    <n v="9.8208000000000002"/>
    <x v="26"/>
    <x v="0"/>
    <x v="2"/>
  </r>
  <r>
    <x v="3748"/>
    <x v="945"/>
    <d v="2017-01-01T00:00:00"/>
    <s v="First Class"/>
    <s v="BD-11605"/>
    <s v="Brian Dahlen"/>
    <x v="0"/>
    <x v="0"/>
    <x v="152"/>
    <x v="9"/>
    <n v="17602"/>
    <x v="3"/>
    <s v="FUR-CH-10000454"/>
    <s v="Furniture"/>
    <s v="Chairs"/>
    <x v="1"/>
    <n v="170.786"/>
    <n v="1"/>
    <x v="4"/>
    <n v="0"/>
    <x v="17"/>
    <x v="4"/>
    <x v="0"/>
  </r>
  <r>
    <x v="3749"/>
    <x v="323"/>
    <d v="2016-09-07T00:00:00"/>
    <s v="Standard Class"/>
    <s v="RB-19570"/>
    <s v="Rob Beeghly"/>
    <x v="0"/>
    <x v="0"/>
    <x v="22"/>
    <x v="10"/>
    <n v="60610"/>
    <x v="2"/>
    <s v="FUR-BO-10003894"/>
    <s v="Furniture"/>
    <s v="Bookcases"/>
    <x v="1628"/>
    <n v="198.744"/>
    <n v="4"/>
    <x v="4"/>
    <n v="0"/>
    <x v="21"/>
    <x v="8"/>
    <x v="0"/>
  </r>
  <r>
    <x v="3750"/>
    <x v="361"/>
    <d v="2017-10-07T00:00:00"/>
    <s v="First Class"/>
    <s v="RB-19795"/>
    <s v="Ross Baird"/>
    <x v="2"/>
    <x v="0"/>
    <x v="60"/>
    <x v="22"/>
    <n v="80219"/>
    <x v="1"/>
    <s v="TEC-AC-10001714"/>
    <s v="Technology"/>
    <s v="Accessories"/>
    <x v="685"/>
    <n v="63.823999999999998"/>
    <n v="2"/>
    <x v="2"/>
    <n v="13.5626"/>
    <x v="5"/>
    <x v="2"/>
    <x v="3"/>
  </r>
  <r>
    <x v="3751"/>
    <x v="806"/>
    <d v="2016-02-01T00:00:00"/>
    <s v="Second Class"/>
    <s v="TB-21250"/>
    <s v="Tim Brockman"/>
    <x v="0"/>
    <x v="0"/>
    <x v="4"/>
    <x v="4"/>
    <n v="98103"/>
    <x v="1"/>
    <s v="FUR-CH-10001190"/>
    <s v="Furniture"/>
    <s v="Chairs"/>
    <x v="1335"/>
    <n v="435.16800000000001"/>
    <n v="4"/>
    <x v="2"/>
    <n v="-59.835599999999999"/>
    <x v="17"/>
    <x v="9"/>
    <x v="0"/>
  </r>
  <r>
    <x v="3751"/>
    <x v="806"/>
    <d v="2016-02-01T00:00:00"/>
    <s v="Second Class"/>
    <s v="TB-21250"/>
    <s v="Tim Brockman"/>
    <x v="0"/>
    <x v="0"/>
    <x v="4"/>
    <x v="4"/>
    <n v="98103"/>
    <x v="1"/>
    <s v="FUR-BO-10000468"/>
    <s v="Furniture"/>
    <s v="Bookcases"/>
    <x v="1180"/>
    <n v="48.58"/>
    <n v="1"/>
    <x v="0"/>
    <n v="7.7728000000000002"/>
    <x v="17"/>
    <x v="9"/>
    <x v="0"/>
  </r>
  <r>
    <x v="3752"/>
    <x v="81"/>
    <d v="2017-04-23T00:00:00"/>
    <s v="First Class"/>
    <s v="KN-16390"/>
    <s v="Katherine Nockton"/>
    <x v="1"/>
    <x v="0"/>
    <x v="12"/>
    <x v="5"/>
    <n v="77070"/>
    <x v="2"/>
    <s v="TEC-AC-10001998"/>
    <s v="Technology"/>
    <s v="Accessories"/>
    <x v="84"/>
    <n v="47.975999999999999"/>
    <n v="3"/>
    <x v="2"/>
    <n v="8.3957999999999995"/>
    <x v="30"/>
    <x v="3"/>
    <x v="3"/>
  </r>
  <r>
    <x v="3752"/>
    <x v="81"/>
    <d v="2017-04-23T00:00:00"/>
    <s v="First Class"/>
    <s v="KN-16390"/>
    <s v="Katherine Nockton"/>
    <x v="1"/>
    <x v="0"/>
    <x v="12"/>
    <x v="5"/>
    <n v="77070"/>
    <x v="2"/>
    <s v="OFF-PA-10001534"/>
    <s v="Office Supplies"/>
    <s v="Paper"/>
    <x v="1470"/>
    <n v="20.736000000000001"/>
    <n v="4"/>
    <x v="2"/>
    <n v="7.2576000000000001"/>
    <x v="30"/>
    <x v="3"/>
    <x v="3"/>
  </r>
  <r>
    <x v="3753"/>
    <x v="29"/>
    <d v="2014-12-10T00:00:00"/>
    <s v="Standard Class"/>
    <s v="RL-19615"/>
    <s v="Rob Lucas"/>
    <x v="0"/>
    <x v="0"/>
    <x v="1"/>
    <x v="1"/>
    <n v="90045"/>
    <x v="1"/>
    <s v="OFF-AR-10003045"/>
    <s v="Office Supplies"/>
    <s v="Art"/>
    <x v="425"/>
    <n v="26.46"/>
    <n v="9"/>
    <x v="0"/>
    <n v="11.907"/>
    <x v="5"/>
    <x v="4"/>
    <x v="2"/>
  </r>
  <r>
    <x v="3753"/>
    <x v="29"/>
    <d v="2014-12-10T00:00:00"/>
    <s v="Standard Class"/>
    <s v="RL-19615"/>
    <s v="Rob Lucas"/>
    <x v="0"/>
    <x v="0"/>
    <x v="1"/>
    <x v="1"/>
    <n v="90045"/>
    <x v="1"/>
    <s v="OFF-PA-10001363"/>
    <s v="Office Supplies"/>
    <s v="Paper"/>
    <x v="1625"/>
    <n v="49.12"/>
    <n v="4"/>
    <x v="0"/>
    <n v="23.086400000000001"/>
    <x v="5"/>
    <x v="4"/>
    <x v="2"/>
  </r>
  <r>
    <x v="3753"/>
    <x v="29"/>
    <d v="2014-12-10T00:00:00"/>
    <s v="Standard Class"/>
    <s v="RL-19615"/>
    <s v="Rob Lucas"/>
    <x v="0"/>
    <x v="0"/>
    <x v="1"/>
    <x v="1"/>
    <n v="90045"/>
    <x v="1"/>
    <s v="OFF-FA-10002280"/>
    <s v="Office Supplies"/>
    <s v="Fasteners"/>
    <x v="659"/>
    <n v="15"/>
    <n v="3"/>
    <x v="0"/>
    <n v="7.2"/>
    <x v="5"/>
    <x v="4"/>
    <x v="2"/>
  </r>
  <r>
    <x v="3754"/>
    <x v="618"/>
    <d v="2014-10-26T00:00:00"/>
    <s v="Standard Class"/>
    <s v="FH-14275"/>
    <s v="Frank Hawley"/>
    <x v="1"/>
    <x v="0"/>
    <x v="311"/>
    <x v="17"/>
    <n v="23602"/>
    <x v="0"/>
    <s v="OFF-ST-10003479"/>
    <s v="Office Supplies"/>
    <s v="Storage"/>
    <x v="41"/>
    <n v="194.7"/>
    <n v="5"/>
    <x v="0"/>
    <n v="9.7349999999999994"/>
    <x v="30"/>
    <x v="2"/>
    <x v="2"/>
  </r>
  <r>
    <x v="3754"/>
    <x v="618"/>
    <d v="2014-10-26T00:00:00"/>
    <s v="Standard Class"/>
    <s v="FH-14275"/>
    <s v="Frank Hawley"/>
    <x v="1"/>
    <x v="0"/>
    <x v="311"/>
    <x v="17"/>
    <n v="23602"/>
    <x v="0"/>
    <s v="FUR-TA-10004607"/>
    <s v="Furniture"/>
    <s v="Tables"/>
    <x v="1104"/>
    <n v="591.32000000000005"/>
    <n v="4"/>
    <x v="0"/>
    <n v="112.35080000000001"/>
    <x v="30"/>
    <x v="2"/>
    <x v="2"/>
  </r>
  <r>
    <x v="3754"/>
    <x v="618"/>
    <d v="2014-10-26T00:00:00"/>
    <s v="Standard Class"/>
    <s v="FH-14275"/>
    <s v="Frank Hawley"/>
    <x v="1"/>
    <x v="0"/>
    <x v="311"/>
    <x v="17"/>
    <n v="23602"/>
    <x v="0"/>
    <s v="OFF-AR-10001022"/>
    <s v="Office Supplies"/>
    <s v="Art"/>
    <x v="881"/>
    <n v="2.84"/>
    <n v="1"/>
    <x v="0"/>
    <n v="0.88039999999999996"/>
    <x v="30"/>
    <x v="2"/>
    <x v="2"/>
  </r>
  <r>
    <x v="3755"/>
    <x v="575"/>
    <d v="2015-12-12T00:00:00"/>
    <s v="Standard Class"/>
    <s v="YS-21880"/>
    <s v="Yana Sorensen"/>
    <x v="1"/>
    <x v="0"/>
    <x v="1"/>
    <x v="1"/>
    <n v="90036"/>
    <x v="1"/>
    <s v="OFF-ST-10004186"/>
    <s v="Office Supplies"/>
    <s v="Storage"/>
    <x v="16"/>
    <n v="221.96"/>
    <n v="2"/>
    <x v="0"/>
    <n v="4.4391999999999996"/>
    <x v="0"/>
    <x v="4"/>
    <x v="1"/>
  </r>
  <r>
    <x v="3755"/>
    <x v="575"/>
    <d v="2015-12-12T00:00:00"/>
    <s v="Standard Class"/>
    <s v="YS-21880"/>
    <s v="Yana Sorensen"/>
    <x v="1"/>
    <x v="0"/>
    <x v="1"/>
    <x v="1"/>
    <n v="90036"/>
    <x v="1"/>
    <s v="TEC-AC-10000865"/>
    <s v="Technology"/>
    <s v="Accessories"/>
    <x v="1005"/>
    <n v="236"/>
    <n v="4"/>
    <x v="0"/>
    <n v="40.119999999999997"/>
    <x v="0"/>
    <x v="4"/>
    <x v="1"/>
  </r>
  <r>
    <x v="3756"/>
    <x v="981"/>
    <d v="2014-11-07T00:00:00"/>
    <s v="Second Class"/>
    <s v="SW-20755"/>
    <s v="Steven Ward"/>
    <x v="1"/>
    <x v="0"/>
    <x v="4"/>
    <x v="4"/>
    <n v="98115"/>
    <x v="1"/>
    <s v="TEC-AC-10000023"/>
    <s v="Technology"/>
    <s v="Accessories"/>
    <x v="909"/>
    <n v="41.94"/>
    <n v="2"/>
    <x v="0"/>
    <n v="15.0984"/>
    <x v="28"/>
    <x v="0"/>
    <x v="2"/>
  </r>
  <r>
    <x v="3756"/>
    <x v="981"/>
    <d v="2014-11-07T00:00:00"/>
    <s v="Second Class"/>
    <s v="SW-20755"/>
    <s v="Steven Ward"/>
    <x v="1"/>
    <x v="0"/>
    <x v="4"/>
    <x v="4"/>
    <n v="98115"/>
    <x v="1"/>
    <s v="TEC-PH-10001750"/>
    <s v="Technology"/>
    <s v="Phones"/>
    <x v="977"/>
    <n v="52.792000000000002"/>
    <n v="1"/>
    <x v="2"/>
    <n v="4.6193"/>
    <x v="28"/>
    <x v="0"/>
    <x v="2"/>
  </r>
  <r>
    <x v="3757"/>
    <x v="122"/>
    <d v="2016-12-21T00:00:00"/>
    <s v="First Class"/>
    <s v="PN-18775"/>
    <s v="Parhena Norris"/>
    <x v="2"/>
    <x v="0"/>
    <x v="155"/>
    <x v="8"/>
    <n v="68104"/>
    <x v="2"/>
    <s v="FUR-CH-10004997"/>
    <s v="Furniture"/>
    <s v="Chairs"/>
    <x v="499"/>
    <n v="563.94000000000005"/>
    <n v="3"/>
    <x v="0"/>
    <n v="112.788"/>
    <x v="15"/>
    <x v="4"/>
    <x v="0"/>
  </r>
  <r>
    <x v="3758"/>
    <x v="521"/>
    <d v="2015-11-27T00:00:00"/>
    <s v="Second Class"/>
    <s v="AT-10735"/>
    <s v="Annie Thurman"/>
    <x v="0"/>
    <x v="0"/>
    <x v="73"/>
    <x v="30"/>
    <n v="7960"/>
    <x v="3"/>
    <s v="OFF-AP-10000275"/>
    <s v="Office Supplies"/>
    <s v="Appliances"/>
    <x v="1728"/>
    <n v="2625.12"/>
    <n v="8"/>
    <x v="0"/>
    <n v="735.03359999999998"/>
    <x v="27"/>
    <x v="0"/>
    <x v="1"/>
  </r>
  <r>
    <x v="3758"/>
    <x v="521"/>
    <d v="2015-11-27T00:00:00"/>
    <s v="Second Class"/>
    <s v="AT-10735"/>
    <s v="Annie Thurman"/>
    <x v="0"/>
    <x v="0"/>
    <x v="73"/>
    <x v="30"/>
    <n v="7960"/>
    <x v="3"/>
    <s v="OFF-AR-10004999"/>
    <s v="Office Supplies"/>
    <s v="Art"/>
    <x v="873"/>
    <n v="17.940000000000001"/>
    <n v="3"/>
    <x v="0"/>
    <n v="4.4850000000000003"/>
    <x v="27"/>
    <x v="0"/>
    <x v="1"/>
  </r>
  <r>
    <x v="3759"/>
    <x v="863"/>
    <d v="2015-08-16T00:00:00"/>
    <s v="First Class"/>
    <s v="EJ-13720"/>
    <s v="Ed Jacobs"/>
    <x v="0"/>
    <x v="0"/>
    <x v="10"/>
    <x v="9"/>
    <n v="19143"/>
    <x v="3"/>
    <s v="OFF-ST-10003816"/>
    <s v="Office Supplies"/>
    <s v="Storage"/>
    <x v="717"/>
    <n v="422.85599999999999"/>
    <n v="3"/>
    <x v="2"/>
    <n v="15.857100000000001"/>
    <x v="7"/>
    <x v="6"/>
    <x v="1"/>
  </r>
  <r>
    <x v="3760"/>
    <x v="392"/>
    <d v="2015-04-21T00:00:00"/>
    <s v="Standard Class"/>
    <s v="DM-13345"/>
    <s v="Denise Monton"/>
    <x v="1"/>
    <x v="0"/>
    <x v="20"/>
    <x v="15"/>
    <n v="10024"/>
    <x v="3"/>
    <s v="FUR-CH-10003968"/>
    <s v="Furniture"/>
    <s v="Chairs"/>
    <x v="56"/>
    <n v="127.764"/>
    <n v="2"/>
    <x v="9"/>
    <n v="2.8391999999999999"/>
    <x v="9"/>
    <x v="3"/>
    <x v="1"/>
  </r>
  <r>
    <x v="3761"/>
    <x v="90"/>
    <d v="2014-03-25T00:00:00"/>
    <s v="Standard Class"/>
    <s v="KH-16690"/>
    <s v="Kristen Hastings"/>
    <x v="1"/>
    <x v="0"/>
    <x v="24"/>
    <x v="17"/>
    <n v="22153"/>
    <x v="0"/>
    <s v="TEC-PH-10000730"/>
    <s v="Technology"/>
    <s v="Phones"/>
    <x v="1568"/>
    <n v="3499.93"/>
    <n v="7"/>
    <x v="0"/>
    <n v="909.98180000000002"/>
    <x v="30"/>
    <x v="10"/>
    <x v="2"/>
  </r>
  <r>
    <x v="3761"/>
    <x v="90"/>
    <d v="2014-03-25T00:00:00"/>
    <s v="Standard Class"/>
    <s v="KH-16690"/>
    <s v="Kristen Hastings"/>
    <x v="1"/>
    <x v="0"/>
    <x v="24"/>
    <x v="17"/>
    <n v="22153"/>
    <x v="0"/>
    <s v="OFF-LA-10004409"/>
    <s v="Office Supplies"/>
    <s v="Labels"/>
    <x v="1559"/>
    <n v="14.4"/>
    <n v="5"/>
    <x v="0"/>
    <n v="6.6239999999999997"/>
    <x v="30"/>
    <x v="10"/>
    <x v="2"/>
  </r>
  <r>
    <x v="3761"/>
    <x v="90"/>
    <d v="2014-03-25T00:00:00"/>
    <s v="Standard Class"/>
    <s v="KH-16690"/>
    <s v="Kristen Hastings"/>
    <x v="1"/>
    <x v="0"/>
    <x v="24"/>
    <x v="17"/>
    <n v="22153"/>
    <x v="0"/>
    <s v="OFF-PA-10000675"/>
    <s v="Office Supplies"/>
    <s v="Paper"/>
    <x v="1115"/>
    <n v="122.97"/>
    <n v="3"/>
    <x v="0"/>
    <n v="60.255299999999998"/>
    <x v="30"/>
    <x v="10"/>
    <x v="2"/>
  </r>
  <r>
    <x v="3761"/>
    <x v="90"/>
    <d v="2014-03-25T00:00:00"/>
    <s v="Standard Class"/>
    <s v="KH-16690"/>
    <s v="Kristen Hastings"/>
    <x v="1"/>
    <x v="0"/>
    <x v="24"/>
    <x v="17"/>
    <n v="22153"/>
    <x v="0"/>
    <s v="OFF-AR-10001573"/>
    <s v="Office Supplies"/>
    <s v="Art"/>
    <x v="373"/>
    <n v="9.32"/>
    <n v="4"/>
    <x v="0"/>
    <n v="2.7027999999999999"/>
    <x v="30"/>
    <x v="10"/>
    <x v="2"/>
  </r>
  <r>
    <x v="3761"/>
    <x v="90"/>
    <d v="2014-03-25T00:00:00"/>
    <s v="Standard Class"/>
    <s v="KH-16690"/>
    <s v="Kristen Hastings"/>
    <x v="1"/>
    <x v="0"/>
    <x v="24"/>
    <x v="17"/>
    <n v="22153"/>
    <x v="0"/>
    <s v="OFF-BI-10001597"/>
    <s v="Office Supplies"/>
    <s v="Binders"/>
    <x v="798"/>
    <n v="122.94"/>
    <n v="3"/>
    <x v="0"/>
    <n v="59.011200000000002"/>
    <x v="30"/>
    <x v="10"/>
    <x v="2"/>
  </r>
  <r>
    <x v="3762"/>
    <x v="673"/>
    <d v="2017-11-22T00:00:00"/>
    <s v="Standard Class"/>
    <s v="MB-18085"/>
    <s v="Mick Brown"/>
    <x v="0"/>
    <x v="0"/>
    <x v="43"/>
    <x v="1"/>
    <n v="95661"/>
    <x v="1"/>
    <s v="FUR-FU-10001196"/>
    <s v="Furniture"/>
    <s v="Furnishings"/>
    <x v="1125"/>
    <n v="17.309999999999999"/>
    <n v="3"/>
    <x v="0"/>
    <n v="5.1929999999999996"/>
    <x v="9"/>
    <x v="0"/>
    <x v="3"/>
  </r>
  <r>
    <x v="3763"/>
    <x v="12"/>
    <d v="2015-09-29T00:00:00"/>
    <s v="Standard Class"/>
    <s v="DK-12895"/>
    <s v="Dana Kaydos"/>
    <x v="0"/>
    <x v="0"/>
    <x v="179"/>
    <x v="10"/>
    <n v="61107"/>
    <x v="2"/>
    <s v="OFF-AR-10004602"/>
    <s v="Office Supplies"/>
    <s v="Art"/>
    <x v="1226"/>
    <n v="128.744"/>
    <n v="7"/>
    <x v="2"/>
    <n v="12.8744"/>
    <x v="10"/>
    <x v="8"/>
    <x v="1"/>
  </r>
  <r>
    <x v="3764"/>
    <x v="64"/>
    <d v="2016-09-09T00:00:00"/>
    <s v="Standard Class"/>
    <s v="DB-13210"/>
    <s v="Dean Braden"/>
    <x v="0"/>
    <x v="0"/>
    <x v="10"/>
    <x v="9"/>
    <n v="19134"/>
    <x v="3"/>
    <s v="FUR-FU-10000260"/>
    <s v="Furniture"/>
    <s v="Furnishings"/>
    <x v="74"/>
    <n v="58.247999999999998"/>
    <n v="9"/>
    <x v="2"/>
    <n v="11.6496"/>
    <x v="5"/>
    <x v="8"/>
    <x v="0"/>
  </r>
  <r>
    <x v="3764"/>
    <x v="64"/>
    <d v="2016-09-09T00:00:00"/>
    <s v="Standard Class"/>
    <s v="DB-13210"/>
    <s v="Dean Braden"/>
    <x v="0"/>
    <x v="0"/>
    <x v="10"/>
    <x v="9"/>
    <n v="19134"/>
    <x v="3"/>
    <s v="FUR-CH-10001146"/>
    <s v="Furniture"/>
    <s v="Chairs"/>
    <x v="124"/>
    <n v="71.245999999999995"/>
    <n v="2"/>
    <x v="4"/>
    <n v="-19.338200000000001"/>
    <x v="5"/>
    <x v="8"/>
    <x v="0"/>
  </r>
  <r>
    <x v="3764"/>
    <x v="64"/>
    <d v="2016-09-09T00:00:00"/>
    <s v="Standard Class"/>
    <s v="DB-13210"/>
    <s v="Dean Braden"/>
    <x v="0"/>
    <x v="0"/>
    <x v="10"/>
    <x v="9"/>
    <n v="19134"/>
    <x v="3"/>
    <s v="OFF-AR-10000896"/>
    <s v="Office Supplies"/>
    <s v="Art"/>
    <x v="958"/>
    <n v="7.8719999999999999"/>
    <n v="3"/>
    <x v="2"/>
    <n v="0.59040000000000004"/>
    <x v="5"/>
    <x v="8"/>
    <x v="0"/>
  </r>
  <r>
    <x v="3764"/>
    <x v="64"/>
    <d v="2016-09-09T00:00:00"/>
    <s v="Standard Class"/>
    <s v="DB-13210"/>
    <s v="Dean Braden"/>
    <x v="0"/>
    <x v="0"/>
    <x v="10"/>
    <x v="9"/>
    <n v="19134"/>
    <x v="3"/>
    <s v="FUR-CH-10000309"/>
    <s v="Furniture"/>
    <s v="Chairs"/>
    <x v="773"/>
    <n v="887.27099999999996"/>
    <n v="3"/>
    <x v="4"/>
    <n v="-63.3765"/>
    <x v="5"/>
    <x v="8"/>
    <x v="0"/>
  </r>
  <r>
    <x v="3765"/>
    <x v="693"/>
    <d v="2017-04-24T00:00:00"/>
    <s v="Standard Class"/>
    <s v="CV-12295"/>
    <s v="Christina VanderZanden"/>
    <x v="0"/>
    <x v="0"/>
    <x v="66"/>
    <x v="12"/>
    <n v="48234"/>
    <x v="2"/>
    <s v="OFF-BI-10001989"/>
    <s v="Office Supplies"/>
    <s v="Binders"/>
    <x v="542"/>
    <n v="146.86000000000001"/>
    <n v="7"/>
    <x v="0"/>
    <n v="70.492800000000003"/>
    <x v="14"/>
    <x v="3"/>
    <x v="3"/>
  </r>
  <r>
    <x v="3765"/>
    <x v="693"/>
    <d v="2017-04-24T00:00:00"/>
    <s v="Standard Class"/>
    <s v="CV-12295"/>
    <s v="Christina VanderZanden"/>
    <x v="0"/>
    <x v="0"/>
    <x v="66"/>
    <x v="12"/>
    <n v="48234"/>
    <x v="2"/>
    <s v="OFF-BI-10001036"/>
    <s v="Office Supplies"/>
    <s v="Binders"/>
    <x v="624"/>
    <n v="36.56"/>
    <n v="4"/>
    <x v="0"/>
    <n v="18.28"/>
    <x v="14"/>
    <x v="3"/>
    <x v="3"/>
  </r>
  <r>
    <x v="3766"/>
    <x v="925"/>
    <d v="2015-06-19T00:00:00"/>
    <s v="Standard Class"/>
    <s v="GK-14620"/>
    <s v="Grace Kelly"/>
    <x v="1"/>
    <x v="0"/>
    <x v="1"/>
    <x v="1"/>
    <n v="90004"/>
    <x v="1"/>
    <s v="TEC-PH-10002103"/>
    <s v="Technology"/>
    <s v="Phones"/>
    <x v="539"/>
    <n v="225.57599999999999"/>
    <n v="3"/>
    <x v="2"/>
    <n v="22.557600000000001"/>
    <x v="4"/>
    <x v="1"/>
    <x v="1"/>
  </r>
  <r>
    <x v="3767"/>
    <x v="328"/>
    <d v="2014-09-22T00:00:00"/>
    <s v="Standard Class"/>
    <s v="JA-15970"/>
    <s v="Joseph Airdo"/>
    <x v="0"/>
    <x v="0"/>
    <x v="24"/>
    <x v="21"/>
    <n v="97477"/>
    <x v="1"/>
    <s v="OFF-AR-10001473"/>
    <s v="Office Supplies"/>
    <s v="Art"/>
    <x v="1341"/>
    <n v="5.2480000000000002"/>
    <n v="2"/>
    <x v="2"/>
    <n v="0.4592"/>
    <x v="11"/>
    <x v="8"/>
    <x v="2"/>
  </r>
  <r>
    <x v="3767"/>
    <x v="328"/>
    <d v="2014-09-22T00:00:00"/>
    <s v="Standard Class"/>
    <s v="JA-15970"/>
    <s v="Joseph Airdo"/>
    <x v="0"/>
    <x v="0"/>
    <x v="24"/>
    <x v="21"/>
    <n v="97477"/>
    <x v="1"/>
    <s v="OFF-AR-10000411"/>
    <s v="Office Supplies"/>
    <s v="Art"/>
    <x v="940"/>
    <n v="38.256"/>
    <n v="3"/>
    <x v="2"/>
    <n v="4.782"/>
    <x v="11"/>
    <x v="8"/>
    <x v="2"/>
  </r>
  <r>
    <x v="3767"/>
    <x v="328"/>
    <d v="2014-09-22T00:00:00"/>
    <s v="Standard Class"/>
    <s v="JA-15970"/>
    <s v="Joseph Airdo"/>
    <x v="0"/>
    <x v="0"/>
    <x v="24"/>
    <x v="21"/>
    <n v="97477"/>
    <x v="1"/>
    <s v="OFF-PA-10000246"/>
    <s v="Office Supplies"/>
    <s v="Paper"/>
    <x v="1595"/>
    <n v="40.24"/>
    <n v="5"/>
    <x v="2"/>
    <n v="13.077999999999999"/>
    <x v="11"/>
    <x v="8"/>
    <x v="2"/>
  </r>
  <r>
    <x v="3767"/>
    <x v="328"/>
    <d v="2014-09-22T00:00:00"/>
    <s v="Standard Class"/>
    <s v="JA-15970"/>
    <s v="Joseph Airdo"/>
    <x v="0"/>
    <x v="0"/>
    <x v="24"/>
    <x v="21"/>
    <n v="97477"/>
    <x v="1"/>
    <s v="TEC-MA-10004086"/>
    <s v="Technology"/>
    <s v="Machines"/>
    <x v="1809"/>
    <n v="29.925000000000001"/>
    <n v="5"/>
    <x v="6"/>
    <n v="-21.945"/>
    <x v="11"/>
    <x v="8"/>
    <x v="2"/>
  </r>
  <r>
    <x v="3767"/>
    <x v="328"/>
    <d v="2014-09-22T00:00:00"/>
    <s v="Standard Class"/>
    <s v="JA-15970"/>
    <s v="Joseph Airdo"/>
    <x v="0"/>
    <x v="0"/>
    <x v="24"/>
    <x v="21"/>
    <n v="97477"/>
    <x v="1"/>
    <s v="OFF-PA-10003039"/>
    <s v="Office Supplies"/>
    <s v="Paper"/>
    <x v="334"/>
    <n v="148.70400000000001"/>
    <n v="6"/>
    <x v="2"/>
    <n v="46.47"/>
    <x v="11"/>
    <x v="8"/>
    <x v="2"/>
  </r>
  <r>
    <x v="3767"/>
    <x v="328"/>
    <d v="2014-09-22T00:00:00"/>
    <s v="Standard Class"/>
    <s v="JA-15970"/>
    <s v="Joseph Airdo"/>
    <x v="0"/>
    <x v="0"/>
    <x v="24"/>
    <x v="21"/>
    <n v="97477"/>
    <x v="1"/>
    <s v="TEC-AC-10004633"/>
    <s v="Technology"/>
    <s v="Accessories"/>
    <x v="60"/>
    <n v="55.92"/>
    <n v="10"/>
    <x v="2"/>
    <n v="16.776"/>
    <x v="11"/>
    <x v="8"/>
    <x v="2"/>
  </r>
  <r>
    <x v="3768"/>
    <x v="630"/>
    <d v="2016-07-12T00:00:00"/>
    <s v="Standard Class"/>
    <s v="TH-21115"/>
    <s v="Thea Hudgings"/>
    <x v="1"/>
    <x v="0"/>
    <x v="205"/>
    <x v="34"/>
    <n v="2908"/>
    <x v="3"/>
    <s v="OFF-PA-10000289"/>
    <s v="Office Supplies"/>
    <s v="Paper"/>
    <x v="729"/>
    <n v="12.96"/>
    <n v="2"/>
    <x v="0"/>
    <n v="6.2207999999999997"/>
    <x v="0"/>
    <x v="7"/>
    <x v="0"/>
  </r>
  <r>
    <x v="3769"/>
    <x v="1022"/>
    <d v="2016-05-31T00:00:00"/>
    <s v="Standard Class"/>
    <s v="BS-11665"/>
    <s v="Brian Stugart"/>
    <x v="0"/>
    <x v="0"/>
    <x v="22"/>
    <x v="10"/>
    <n v="60623"/>
    <x v="2"/>
    <s v="FUR-FU-10003247"/>
    <s v="Furniture"/>
    <s v="Furnishings"/>
    <x v="1465"/>
    <n v="25.175999999999998"/>
    <n v="3"/>
    <x v="7"/>
    <n v="-33.358199999999997"/>
    <x v="8"/>
    <x v="5"/>
    <x v="0"/>
  </r>
  <r>
    <x v="3769"/>
    <x v="1022"/>
    <d v="2016-05-31T00:00:00"/>
    <s v="Standard Class"/>
    <s v="BS-11665"/>
    <s v="Brian Stugart"/>
    <x v="0"/>
    <x v="0"/>
    <x v="22"/>
    <x v="10"/>
    <n v="60623"/>
    <x v="2"/>
    <s v="FUR-FU-10002191"/>
    <s v="Furniture"/>
    <s v="Furnishings"/>
    <x v="769"/>
    <n v="5.5839999999999996"/>
    <n v="2"/>
    <x v="7"/>
    <n v="-1.6752"/>
    <x v="8"/>
    <x v="5"/>
    <x v="0"/>
  </r>
  <r>
    <x v="3769"/>
    <x v="1022"/>
    <d v="2016-05-31T00:00:00"/>
    <s v="Standard Class"/>
    <s v="BS-11665"/>
    <s v="Brian Stugart"/>
    <x v="0"/>
    <x v="0"/>
    <x v="22"/>
    <x v="10"/>
    <n v="60623"/>
    <x v="2"/>
    <s v="OFF-ST-10001496"/>
    <s v="Office Supplies"/>
    <s v="Storage"/>
    <x v="733"/>
    <n v="1297.3679999999999"/>
    <n v="9"/>
    <x v="2"/>
    <n v="97.302599999999998"/>
    <x v="8"/>
    <x v="5"/>
    <x v="0"/>
  </r>
  <r>
    <x v="3770"/>
    <x v="165"/>
    <d v="2017-12-27T00:00:00"/>
    <s v="First Class"/>
    <s v="NS-18505"/>
    <s v="Neola Schneider"/>
    <x v="0"/>
    <x v="0"/>
    <x v="61"/>
    <x v="5"/>
    <n v="75220"/>
    <x v="2"/>
    <s v="OFF-ST-10000585"/>
    <s v="Office Supplies"/>
    <s v="Storage"/>
    <x v="546"/>
    <n v="264.32"/>
    <n v="2"/>
    <x v="2"/>
    <n v="19.824000000000002"/>
    <x v="16"/>
    <x v="4"/>
    <x v="3"/>
  </r>
  <r>
    <x v="3771"/>
    <x v="898"/>
    <d v="2017-05-07T00:00:00"/>
    <s v="Standard Class"/>
    <s v="MK-18160"/>
    <s v="Mike Kennedy"/>
    <x v="0"/>
    <x v="0"/>
    <x v="8"/>
    <x v="1"/>
    <n v="94122"/>
    <x v="1"/>
    <s v="OFF-PA-10001166"/>
    <s v="Office Supplies"/>
    <s v="Paper"/>
    <x v="777"/>
    <n v="25.92"/>
    <n v="4"/>
    <x v="0"/>
    <n v="12.441599999999999"/>
    <x v="21"/>
    <x v="5"/>
    <x v="3"/>
  </r>
  <r>
    <x v="3771"/>
    <x v="898"/>
    <d v="2017-05-07T00:00:00"/>
    <s v="Standard Class"/>
    <s v="MK-18160"/>
    <s v="Mike Kennedy"/>
    <x v="0"/>
    <x v="0"/>
    <x v="8"/>
    <x v="1"/>
    <n v="94122"/>
    <x v="1"/>
    <s v="OFF-AR-10003651"/>
    <s v="Office Supplies"/>
    <s v="Art"/>
    <x v="279"/>
    <n v="22.96"/>
    <n v="7"/>
    <x v="0"/>
    <n v="6.6584000000000003"/>
    <x v="21"/>
    <x v="5"/>
    <x v="3"/>
  </r>
  <r>
    <x v="3772"/>
    <x v="1165"/>
    <d v="2014-02-24T00:00:00"/>
    <s v="First Class"/>
    <s v="SA-20830"/>
    <s v="Sue Ann Reed"/>
    <x v="0"/>
    <x v="0"/>
    <x v="429"/>
    <x v="1"/>
    <n v="92553"/>
    <x v="1"/>
    <s v="OFF-PA-10001800"/>
    <s v="Office Supplies"/>
    <s v="Paper"/>
    <x v="585"/>
    <n v="19.440000000000001"/>
    <n v="3"/>
    <x v="0"/>
    <n v="9.3312000000000008"/>
    <x v="6"/>
    <x v="11"/>
    <x v="2"/>
  </r>
  <r>
    <x v="3773"/>
    <x v="285"/>
    <d v="2015-02-11T00:00:00"/>
    <s v="First Class"/>
    <s v="BH-11710"/>
    <s v="Brosina Hoffman"/>
    <x v="0"/>
    <x v="0"/>
    <x v="495"/>
    <x v="41"/>
    <n v="67846"/>
    <x v="2"/>
    <s v="OFF-PA-10000791"/>
    <s v="Office Supplies"/>
    <s v="Paper"/>
    <x v="1433"/>
    <n v="9.5399999999999991"/>
    <n v="2"/>
    <x v="0"/>
    <n v="4.2930000000000001"/>
    <x v="0"/>
    <x v="11"/>
    <x v="1"/>
  </r>
  <r>
    <x v="3773"/>
    <x v="285"/>
    <d v="2015-02-11T00:00:00"/>
    <s v="First Class"/>
    <s v="BH-11710"/>
    <s v="Brosina Hoffman"/>
    <x v="0"/>
    <x v="0"/>
    <x v="495"/>
    <x v="41"/>
    <n v="67846"/>
    <x v="2"/>
    <s v="OFF-FA-10000134"/>
    <s v="Office Supplies"/>
    <s v="Fasteners"/>
    <x v="196"/>
    <n v="5.81"/>
    <n v="1"/>
    <x v="0"/>
    <n v="1.8010999999999999"/>
    <x v="0"/>
    <x v="11"/>
    <x v="1"/>
  </r>
  <r>
    <x v="3773"/>
    <x v="285"/>
    <d v="2015-02-11T00:00:00"/>
    <s v="First Class"/>
    <s v="BH-11710"/>
    <s v="Brosina Hoffman"/>
    <x v="0"/>
    <x v="0"/>
    <x v="495"/>
    <x v="41"/>
    <n v="67846"/>
    <x v="2"/>
    <s v="OFF-AR-10001149"/>
    <s v="Office Supplies"/>
    <s v="Art"/>
    <x v="131"/>
    <n v="5.76"/>
    <n v="2"/>
    <x v="0"/>
    <n v="1.728"/>
    <x v="0"/>
    <x v="11"/>
    <x v="1"/>
  </r>
  <r>
    <x v="3774"/>
    <x v="252"/>
    <d v="2015-08-28T00:00:00"/>
    <s v="Second Class"/>
    <s v="SC-20380"/>
    <s v="Shahid Collister"/>
    <x v="0"/>
    <x v="0"/>
    <x v="20"/>
    <x v="15"/>
    <n v="10035"/>
    <x v="3"/>
    <s v="FUR-FU-10000010"/>
    <s v="Furniture"/>
    <s v="Furnishings"/>
    <x v="527"/>
    <n v="14.91"/>
    <n v="3"/>
    <x v="0"/>
    <n v="4.6220999999999997"/>
    <x v="16"/>
    <x v="6"/>
    <x v="1"/>
  </r>
  <r>
    <x v="3775"/>
    <x v="953"/>
    <d v="2014-12-04T00:00:00"/>
    <s v="Standard Class"/>
    <s v="RF-19345"/>
    <s v="Randy Ferguson"/>
    <x v="1"/>
    <x v="0"/>
    <x v="333"/>
    <x v="2"/>
    <n v="32839"/>
    <x v="0"/>
    <s v="OFF-BI-10000201"/>
    <s v="Office Supplies"/>
    <s v="Binders"/>
    <x v="1687"/>
    <n v="6.6420000000000003"/>
    <n v="9"/>
    <x v="6"/>
    <n v="-4.4279999999999999"/>
    <x v="17"/>
    <x v="0"/>
    <x v="2"/>
  </r>
  <r>
    <x v="3776"/>
    <x v="107"/>
    <d v="2016-12-16T00:00:00"/>
    <s v="Standard Class"/>
    <s v="CM-12235"/>
    <s v="Chris McAfee"/>
    <x v="0"/>
    <x v="0"/>
    <x v="232"/>
    <x v="15"/>
    <n v="13601"/>
    <x v="3"/>
    <s v="OFF-PA-10001776"/>
    <s v="Office Supplies"/>
    <s v="Paper"/>
    <x v="1272"/>
    <n v="18.54"/>
    <n v="2"/>
    <x v="0"/>
    <n v="8.7138000000000009"/>
    <x v="13"/>
    <x v="4"/>
    <x v="0"/>
  </r>
  <r>
    <x v="3776"/>
    <x v="107"/>
    <d v="2016-12-16T00:00:00"/>
    <s v="Standard Class"/>
    <s v="CM-12235"/>
    <s v="Chris McAfee"/>
    <x v="0"/>
    <x v="0"/>
    <x v="232"/>
    <x v="15"/>
    <n v="13601"/>
    <x v="3"/>
    <s v="OFF-BI-10003656"/>
    <s v="Office Supplies"/>
    <s v="Binders"/>
    <x v="13"/>
    <n v="679.96"/>
    <n v="5"/>
    <x v="2"/>
    <n v="220.98699999999999"/>
    <x v="13"/>
    <x v="4"/>
    <x v="0"/>
  </r>
  <r>
    <x v="3777"/>
    <x v="855"/>
    <d v="2017-10-29T00:00:00"/>
    <s v="First Class"/>
    <s v="JM-15655"/>
    <s v="Jim Mitchum"/>
    <x v="1"/>
    <x v="0"/>
    <x v="1"/>
    <x v="1"/>
    <n v="90032"/>
    <x v="1"/>
    <s v="FUR-TA-10001539"/>
    <s v="Furniture"/>
    <s v="Tables"/>
    <x v="10"/>
    <n v="189.57599999999999"/>
    <n v="1"/>
    <x v="2"/>
    <n v="9.4787999999999997"/>
    <x v="8"/>
    <x v="2"/>
    <x v="3"/>
  </r>
  <r>
    <x v="3777"/>
    <x v="855"/>
    <d v="2017-10-29T00:00:00"/>
    <s v="First Class"/>
    <s v="JM-15655"/>
    <s v="Jim Mitchum"/>
    <x v="1"/>
    <x v="0"/>
    <x v="1"/>
    <x v="1"/>
    <n v="90032"/>
    <x v="1"/>
    <s v="TEC-PH-10004100"/>
    <s v="Technology"/>
    <s v="Phones"/>
    <x v="1752"/>
    <n v="71.959999999999994"/>
    <n v="5"/>
    <x v="2"/>
    <n v="7.1959999999999997"/>
    <x v="8"/>
    <x v="2"/>
    <x v="3"/>
  </r>
  <r>
    <x v="3778"/>
    <x v="641"/>
    <d v="2014-11-29T00:00:00"/>
    <s v="Standard Class"/>
    <s v="RB-19435"/>
    <s v="Richard Bierner"/>
    <x v="0"/>
    <x v="0"/>
    <x v="1"/>
    <x v="1"/>
    <n v="90004"/>
    <x v="1"/>
    <s v="TEC-PH-10001580"/>
    <s v="Technology"/>
    <s v="Phones"/>
    <x v="234"/>
    <n v="539.91999999999996"/>
    <n v="5"/>
    <x v="2"/>
    <n v="47.243000000000002"/>
    <x v="10"/>
    <x v="0"/>
    <x v="2"/>
  </r>
  <r>
    <x v="3778"/>
    <x v="641"/>
    <d v="2014-11-29T00:00:00"/>
    <s v="Standard Class"/>
    <s v="RB-19435"/>
    <s v="Richard Bierner"/>
    <x v="0"/>
    <x v="0"/>
    <x v="1"/>
    <x v="1"/>
    <n v="90004"/>
    <x v="1"/>
    <s v="FUR-CH-10002335"/>
    <s v="Furniture"/>
    <s v="Chairs"/>
    <x v="629"/>
    <n v="725.34400000000005"/>
    <n v="4"/>
    <x v="2"/>
    <n v="54.400799999999997"/>
    <x v="10"/>
    <x v="0"/>
    <x v="2"/>
  </r>
  <r>
    <x v="3778"/>
    <x v="641"/>
    <d v="2014-11-29T00:00:00"/>
    <s v="Standard Class"/>
    <s v="RB-19435"/>
    <s v="Richard Bierner"/>
    <x v="0"/>
    <x v="0"/>
    <x v="1"/>
    <x v="1"/>
    <n v="90004"/>
    <x v="1"/>
    <s v="OFF-AR-10004707"/>
    <s v="Office Supplies"/>
    <s v="Art"/>
    <x v="772"/>
    <n v="7.44"/>
    <n v="3"/>
    <x v="0"/>
    <n v="2.6040000000000001"/>
    <x v="10"/>
    <x v="0"/>
    <x v="2"/>
  </r>
  <r>
    <x v="3779"/>
    <x v="686"/>
    <d v="2014-07-20T00:00:00"/>
    <s v="Standard Class"/>
    <s v="SS-20515"/>
    <s v="Shirley Schmidt"/>
    <x v="2"/>
    <x v="0"/>
    <x v="46"/>
    <x v="13"/>
    <n v="19711"/>
    <x v="3"/>
    <s v="OFF-AP-10000576"/>
    <s v="Office Supplies"/>
    <s v="Appliances"/>
    <x v="643"/>
    <n v="39.479999999999997"/>
    <n v="1"/>
    <x v="0"/>
    <n v="11.054399999999999"/>
    <x v="19"/>
    <x v="7"/>
    <x v="2"/>
  </r>
  <r>
    <x v="3780"/>
    <x v="293"/>
    <d v="2015-05-27T00:00:00"/>
    <s v="Second Class"/>
    <s v="NM-18445"/>
    <s v="Nathan Mautz"/>
    <x v="2"/>
    <x v="0"/>
    <x v="66"/>
    <x v="12"/>
    <n v="48234"/>
    <x v="2"/>
    <s v="OFF-AP-10001394"/>
    <s v="Office Supplies"/>
    <s v="Appliances"/>
    <x v="1129"/>
    <n v="850.5"/>
    <n v="5"/>
    <x v="9"/>
    <n v="245.7"/>
    <x v="27"/>
    <x v="5"/>
    <x v="1"/>
  </r>
  <r>
    <x v="3780"/>
    <x v="293"/>
    <d v="2015-05-27T00:00:00"/>
    <s v="Second Class"/>
    <s v="NM-18445"/>
    <s v="Nathan Mautz"/>
    <x v="2"/>
    <x v="0"/>
    <x v="66"/>
    <x v="12"/>
    <n v="48234"/>
    <x v="2"/>
    <s v="FUR-FU-10003724"/>
    <s v="Furniture"/>
    <s v="Furnishings"/>
    <x v="896"/>
    <n v="75.33"/>
    <n v="9"/>
    <x v="0"/>
    <n v="19.585799999999999"/>
    <x v="27"/>
    <x v="5"/>
    <x v="1"/>
  </r>
  <r>
    <x v="3781"/>
    <x v="82"/>
    <d v="2015-11-23T00:00:00"/>
    <s v="Second Class"/>
    <s v="EM-14095"/>
    <s v="Eudokia Martin"/>
    <x v="1"/>
    <x v="0"/>
    <x v="42"/>
    <x v="16"/>
    <n v="85023"/>
    <x v="1"/>
    <s v="OFF-AP-10002867"/>
    <s v="Office Supplies"/>
    <s v="Appliances"/>
    <x v="1514"/>
    <n v="325.63200000000001"/>
    <n v="6"/>
    <x v="2"/>
    <n v="28.492799999999999"/>
    <x v="30"/>
    <x v="0"/>
    <x v="1"/>
  </r>
  <r>
    <x v="3781"/>
    <x v="82"/>
    <d v="2015-11-23T00:00:00"/>
    <s v="Second Class"/>
    <s v="EM-14095"/>
    <s v="Eudokia Martin"/>
    <x v="1"/>
    <x v="0"/>
    <x v="42"/>
    <x v="16"/>
    <n v="85023"/>
    <x v="1"/>
    <s v="TEC-AC-10002718"/>
    <s v="Technology"/>
    <s v="Accessories"/>
    <x v="1192"/>
    <n v="23.344000000000001"/>
    <n v="2"/>
    <x v="2"/>
    <n v="-1.4590000000000001"/>
    <x v="30"/>
    <x v="0"/>
    <x v="1"/>
  </r>
  <r>
    <x v="3781"/>
    <x v="82"/>
    <d v="2015-11-23T00:00:00"/>
    <s v="Second Class"/>
    <s v="EM-14095"/>
    <s v="Eudokia Martin"/>
    <x v="1"/>
    <x v="0"/>
    <x v="42"/>
    <x v="16"/>
    <n v="85023"/>
    <x v="1"/>
    <s v="OFF-LA-10003121"/>
    <s v="Office Supplies"/>
    <s v="Labels"/>
    <x v="1000"/>
    <n v="16.52"/>
    <n v="5"/>
    <x v="2"/>
    <n v="5.3689999999999998"/>
    <x v="30"/>
    <x v="0"/>
    <x v="1"/>
  </r>
  <r>
    <x v="3782"/>
    <x v="809"/>
    <d v="2014-04-01T00:00:00"/>
    <s v="First Class"/>
    <s v="MP-17470"/>
    <s v="Mark Packer"/>
    <x v="2"/>
    <x v="0"/>
    <x v="180"/>
    <x v="5"/>
    <n v="78521"/>
    <x v="2"/>
    <s v="OFF-EN-10002230"/>
    <s v="Office Supplies"/>
    <s v="Envelopes"/>
    <x v="555"/>
    <n v="335.72"/>
    <n v="5"/>
    <x v="2"/>
    <n v="113.30549999999999"/>
    <x v="17"/>
    <x v="10"/>
    <x v="2"/>
  </r>
  <r>
    <x v="3782"/>
    <x v="809"/>
    <d v="2014-04-01T00:00:00"/>
    <s v="First Class"/>
    <s v="MP-17470"/>
    <s v="Mark Packer"/>
    <x v="2"/>
    <x v="0"/>
    <x v="180"/>
    <x v="5"/>
    <n v="78521"/>
    <x v="2"/>
    <s v="TEC-PH-10001819"/>
    <s v="Technology"/>
    <s v="Phones"/>
    <x v="813"/>
    <n v="251.94399999999999"/>
    <n v="7"/>
    <x v="2"/>
    <n v="88.180400000000006"/>
    <x v="17"/>
    <x v="10"/>
    <x v="2"/>
  </r>
  <r>
    <x v="3782"/>
    <x v="809"/>
    <d v="2014-04-01T00:00:00"/>
    <s v="First Class"/>
    <s v="MP-17470"/>
    <s v="Mark Packer"/>
    <x v="2"/>
    <x v="0"/>
    <x v="180"/>
    <x v="5"/>
    <n v="78521"/>
    <x v="2"/>
    <s v="FUR-CH-10002304"/>
    <s v="Furniture"/>
    <s v="Chairs"/>
    <x v="790"/>
    <n v="127.30200000000001"/>
    <n v="7"/>
    <x v="4"/>
    <n v="-9.093"/>
    <x v="17"/>
    <x v="10"/>
    <x v="2"/>
  </r>
  <r>
    <x v="3783"/>
    <x v="614"/>
    <d v="2018-01-01T00:00:00"/>
    <s v="Second Class"/>
    <s v="KH-16360"/>
    <s v="Katherine Hughes"/>
    <x v="0"/>
    <x v="0"/>
    <x v="103"/>
    <x v="0"/>
    <n v="40214"/>
    <x v="0"/>
    <s v="FUR-CH-10002602"/>
    <s v="Furniture"/>
    <s v="Chairs"/>
    <x v="291"/>
    <n v="1207.8399999999999"/>
    <n v="8"/>
    <x v="0"/>
    <n v="314.03840000000002"/>
    <x v="25"/>
    <x v="4"/>
    <x v="3"/>
  </r>
  <r>
    <x v="3783"/>
    <x v="614"/>
    <d v="2018-01-01T00:00:00"/>
    <s v="Second Class"/>
    <s v="KH-16360"/>
    <s v="Katherine Hughes"/>
    <x v="0"/>
    <x v="0"/>
    <x v="103"/>
    <x v="0"/>
    <n v="40214"/>
    <x v="0"/>
    <s v="OFF-BI-10002414"/>
    <s v="Office Supplies"/>
    <s v="Binders"/>
    <x v="1085"/>
    <n v="12.53"/>
    <n v="1"/>
    <x v="0"/>
    <n v="5.8891"/>
    <x v="25"/>
    <x v="4"/>
    <x v="3"/>
  </r>
  <r>
    <x v="3783"/>
    <x v="614"/>
    <d v="2018-01-01T00:00:00"/>
    <s v="Second Class"/>
    <s v="KH-16360"/>
    <s v="Katherine Hughes"/>
    <x v="0"/>
    <x v="0"/>
    <x v="103"/>
    <x v="0"/>
    <n v="40214"/>
    <x v="0"/>
    <s v="OFF-AR-10003696"/>
    <s v="Office Supplies"/>
    <s v="Art"/>
    <x v="1245"/>
    <n v="34.58"/>
    <n v="1"/>
    <x v="0"/>
    <n v="10.0282"/>
    <x v="25"/>
    <x v="4"/>
    <x v="3"/>
  </r>
  <r>
    <x v="3783"/>
    <x v="614"/>
    <d v="2018-01-01T00:00:00"/>
    <s v="Second Class"/>
    <s v="KH-16360"/>
    <s v="Katherine Hughes"/>
    <x v="0"/>
    <x v="0"/>
    <x v="103"/>
    <x v="0"/>
    <n v="40214"/>
    <x v="0"/>
    <s v="FUR-CH-10004495"/>
    <s v="Furniture"/>
    <s v="Chairs"/>
    <x v="1484"/>
    <n v="300.98"/>
    <n v="1"/>
    <x v="0"/>
    <n v="87.284199999999998"/>
    <x v="25"/>
    <x v="4"/>
    <x v="3"/>
  </r>
  <r>
    <x v="3783"/>
    <x v="614"/>
    <d v="2018-01-01T00:00:00"/>
    <s v="Second Class"/>
    <s v="KH-16360"/>
    <s v="Katherine Hughes"/>
    <x v="0"/>
    <x v="0"/>
    <x v="103"/>
    <x v="0"/>
    <n v="40214"/>
    <x v="0"/>
    <s v="FUR-CH-10001270"/>
    <s v="Furniture"/>
    <s v="Chairs"/>
    <x v="860"/>
    <n v="258.75"/>
    <n v="3"/>
    <x v="0"/>
    <n v="77.625"/>
    <x v="25"/>
    <x v="4"/>
    <x v="3"/>
  </r>
  <r>
    <x v="3784"/>
    <x v="580"/>
    <d v="2017-03-08T00:00:00"/>
    <s v="Standard Class"/>
    <s v="DB-13555"/>
    <s v="Dorothy Badders"/>
    <x v="1"/>
    <x v="0"/>
    <x v="46"/>
    <x v="13"/>
    <n v="19711"/>
    <x v="3"/>
    <s v="OFF-AR-10001615"/>
    <s v="Office Supplies"/>
    <s v="Art"/>
    <x v="1488"/>
    <n v="59.52"/>
    <n v="3"/>
    <x v="0"/>
    <n v="15.475199999999999"/>
    <x v="28"/>
    <x v="10"/>
    <x v="3"/>
  </r>
  <r>
    <x v="3784"/>
    <x v="580"/>
    <d v="2017-03-08T00:00:00"/>
    <s v="Standard Class"/>
    <s v="DB-13555"/>
    <s v="Dorothy Badders"/>
    <x v="1"/>
    <x v="0"/>
    <x v="46"/>
    <x v="13"/>
    <n v="19711"/>
    <x v="3"/>
    <s v="OFF-EN-10003286"/>
    <s v="Office Supplies"/>
    <s v="Envelopes"/>
    <x v="153"/>
    <n v="57.96"/>
    <n v="7"/>
    <x v="0"/>
    <n v="27.241199999999999"/>
    <x v="28"/>
    <x v="10"/>
    <x v="3"/>
  </r>
  <r>
    <x v="3784"/>
    <x v="580"/>
    <d v="2017-03-08T00:00:00"/>
    <s v="Standard Class"/>
    <s v="DB-13555"/>
    <s v="Dorothy Badders"/>
    <x v="1"/>
    <x v="0"/>
    <x v="46"/>
    <x v="13"/>
    <n v="19711"/>
    <x v="3"/>
    <s v="FUR-BO-10003660"/>
    <s v="Furniture"/>
    <s v="Bookcases"/>
    <x v="1474"/>
    <n v="441.96"/>
    <n v="2"/>
    <x v="0"/>
    <n v="101.6508"/>
    <x v="28"/>
    <x v="10"/>
    <x v="3"/>
  </r>
  <r>
    <x v="3784"/>
    <x v="580"/>
    <d v="2017-03-08T00:00:00"/>
    <s v="Standard Class"/>
    <s v="DB-13555"/>
    <s v="Dorothy Badders"/>
    <x v="1"/>
    <x v="0"/>
    <x v="46"/>
    <x v="13"/>
    <n v="19711"/>
    <x v="3"/>
    <s v="OFF-PA-10002764"/>
    <s v="Office Supplies"/>
    <s v="Paper"/>
    <x v="33"/>
    <n v="68.040000000000006"/>
    <n v="6"/>
    <x v="0"/>
    <n v="33.339599999999997"/>
    <x v="28"/>
    <x v="10"/>
    <x v="3"/>
  </r>
  <r>
    <x v="3785"/>
    <x v="1099"/>
    <d v="2016-10-07T00:00:00"/>
    <s v="First Class"/>
    <s v="LB-16795"/>
    <s v="Laurel Beltran"/>
    <x v="2"/>
    <x v="0"/>
    <x v="206"/>
    <x v="22"/>
    <n v="81001"/>
    <x v="1"/>
    <s v="TEC-MA-10001695"/>
    <s v="Technology"/>
    <s v="Machines"/>
    <x v="1810"/>
    <n v="703.71"/>
    <n v="6"/>
    <x v="6"/>
    <n v="-938.28"/>
    <x v="24"/>
    <x v="2"/>
    <x v="0"/>
  </r>
  <r>
    <x v="3785"/>
    <x v="1099"/>
    <d v="2016-10-07T00:00:00"/>
    <s v="First Class"/>
    <s v="LB-16795"/>
    <s v="Laurel Beltran"/>
    <x v="2"/>
    <x v="0"/>
    <x v="206"/>
    <x v="22"/>
    <n v="81001"/>
    <x v="1"/>
    <s v="OFF-BI-10002824"/>
    <s v="Office Supplies"/>
    <s v="Binders"/>
    <x v="528"/>
    <n v="17.904"/>
    <n v="4"/>
    <x v="6"/>
    <n v="-14.92"/>
    <x v="24"/>
    <x v="2"/>
    <x v="0"/>
  </r>
  <r>
    <x v="3785"/>
    <x v="1099"/>
    <d v="2016-10-07T00:00:00"/>
    <s v="First Class"/>
    <s v="LB-16795"/>
    <s v="Laurel Beltran"/>
    <x v="2"/>
    <x v="0"/>
    <x v="206"/>
    <x v="22"/>
    <n v="81001"/>
    <x v="1"/>
    <s v="OFF-BI-10002571"/>
    <s v="Office Supplies"/>
    <s v="Binders"/>
    <x v="1213"/>
    <n v="11.976000000000001"/>
    <n v="4"/>
    <x v="6"/>
    <n v="-9.1815999999999995"/>
    <x v="24"/>
    <x v="2"/>
    <x v="0"/>
  </r>
  <r>
    <x v="3785"/>
    <x v="1099"/>
    <d v="2016-10-07T00:00:00"/>
    <s v="First Class"/>
    <s v="LB-16795"/>
    <s v="Laurel Beltran"/>
    <x v="2"/>
    <x v="0"/>
    <x v="206"/>
    <x v="22"/>
    <n v="81001"/>
    <x v="1"/>
    <s v="TEC-AC-10001553"/>
    <s v="Technology"/>
    <s v="Accessories"/>
    <x v="1608"/>
    <n v="67.959999999999994"/>
    <n v="5"/>
    <x v="2"/>
    <n v="0.84950000000000003"/>
    <x v="24"/>
    <x v="2"/>
    <x v="0"/>
  </r>
  <r>
    <x v="3786"/>
    <x v="57"/>
    <d v="2015-04-11T00:00:00"/>
    <s v="Standard Class"/>
    <s v="CA-11965"/>
    <s v="Carol Adams"/>
    <x v="1"/>
    <x v="0"/>
    <x v="1"/>
    <x v="1"/>
    <n v="90036"/>
    <x v="1"/>
    <s v="FUR-CH-10003973"/>
    <s v="Furniture"/>
    <s v="Chairs"/>
    <x v="867"/>
    <n v="892.22400000000005"/>
    <n v="3"/>
    <x v="2"/>
    <n v="89.222399999999993"/>
    <x v="5"/>
    <x v="3"/>
    <x v="1"/>
  </r>
  <r>
    <x v="3787"/>
    <x v="340"/>
    <d v="2014-09-13T00:00:00"/>
    <s v="Standard Class"/>
    <s v="DL-12925"/>
    <s v="Daniel Lacy"/>
    <x v="0"/>
    <x v="0"/>
    <x v="202"/>
    <x v="3"/>
    <n v="27834"/>
    <x v="0"/>
    <s v="TEC-MA-10002073"/>
    <s v="Technology"/>
    <s v="Machines"/>
    <x v="1772"/>
    <n v="1299.99"/>
    <n v="2"/>
    <x v="5"/>
    <n v="-571.99559999999997"/>
    <x v="3"/>
    <x v="8"/>
    <x v="2"/>
  </r>
  <r>
    <x v="3788"/>
    <x v="543"/>
    <d v="2016-03-16T00:00:00"/>
    <s v="First Class"/>
    <s v="FC-14335"/>
    <s v="Fred Chung"/>
    <x v="1"/>
    <x v="0"/>
    <x v="8"/>
    <x v="1"/>
    <n v="94110"/>
    <x v="1"/>
    <s v="OFF-BI-10003529"/>
    <s v="Office Supplies"/>
    <s v="Binders"/>
    <x v="796"/>
    <n v="4.5439999999999996"/>
    <n v="2"/>
    <x v="2"/>
    <n v="1.6472"/>
    <x v="4"/>
    <x v="10"/>
    <x v="0"/>
  </r>
  <r>
    <x v="3788"/>
    <x v="543"/>
    <d v="2016-03-16T00:00:00"/>
    <s v="First Class"/>
    <s v="FC-14335"/>
    <s v="Fred Chung"/>
    <x v="1"/>
    <x v="0"/>
    <x v="8"/>
    <x v="1"/>
    <n v="94110"/>
    <x v="1"/>
    <s v="FUR-CH-10000309"/>
    <s v="Furniture"/>
    <s v="Chairs"/>
    <x v="773"/>
    <n v="1352.0319999999999"/>
    <n v="4"/>
    <x v="2"/>
    <n v="84.501999999999995"/>
    <x v="4"/>
    <x v="10"/>
    <x v="0"/>
  </r>
  <r>
    <x v="3789"/>
    <x v="17"/>
    <d v="2015-12-31T00:00:00"/>
    <s v="Standard Class"/>
    <s v="DB-13120"/>
    <s v="David Bremer"/>
    <x v="1"/>
    <x v="0"/>
    <x v="292"/>
    <x v="24"/>
    <n v="43302"/>
    <x v="3"/>
    <s v="FUR-TA-10004154"/>
    <s v="Furniture"/>
    <s v="Tables"/>
    <x v="737"/>
    <n v="1548.99"/>
    <n v="9"/>
    <x v="10"/>
    <n v="-464.697"/>
    <x v="8"/>
    <x v="4"/>
    <x v="1"/>
  </r>
  <r>
    <x v="3789"/>
    <x v="17"/>
    <d v="2015-12-31T00:00:00"/>
    <s v="Standard Class"/>
    <s v="DB-13120"/>
    <s v="David Bremer"/>
    <x v="1"/>
    <x v="0"/>
    <x v="292"/>
    <x v="24"/>
    <n v="43302"/>
    <x v="3"/>
    <s v="OFF-EN-10003286"/>
    <s v="Office Supplies"/>
    <s v="Envelopes"/>
    <x v="153"/>
    <n v="19.872"/>
    <n v="3"/>
    <x v="2"/>
    <n v="6.7068000000000003"/>
    <x v="8"/>
    <x v="4"/>
    <x v="1"/>
  </r>
  <r>
    <x v="3790"/>
    <x v="783"/>
    <d v="2017-08-08T00:00:00"/>
    <s v="First Class"/>
    <s v="CK-12205"/>
    <s v="Chloris Kastensmidt"/>
    <x v="0"/>
    <x v="0"/>
    <x v="61"/>
    <x v="5"/>
    <n v="75081"/>
    <x v="2"/>
    <s v="TEC-AC-10001552"/>
    <s v="Technology"/>
    <s v="Accessories"/>
    <x v="100"/>
    <n v="119.44799999999999"/>
    <n v="3"/>
    <x v="2"/>
    <n v="-13.437900000000001"/>
    <x v="29"/>
    <x v="6"/>
    <x v="3"/>
  </r>
  <r>
    <x v="3790"/>
    <x v="783"/>
    <d v="2017-08-08T00:00:00"/>
    <s v="First Class"/>
    <s v="CK-12205"/>
    <s v="Chloris Kastensmidt"/>
    <x v="0"/>
    <x v="0"/>
    <x v="61"/>
    <x v="5"/>
    <n v="75081"/>
    <x v="2"/>
    <s v="OFF-ST-10002790"/>
    <s v="Office Supplies"/>
    <s v="Storage"/>
    <x v="236"/>
    <n v="118.16"/>
    <n v="2"/>
    <x v="2"/>
    <n v="-25.109000000000002"/>
    <x v="29"/>
    <x v="6"/>
    <x v="3"/>
  </r>
  <r>
    <x v="3791"/>
    <x v="204"/>
    <d v="2015-03-27T00:00:00"/>
    <s v="Standard Class"/>
    <s v="FW-14395"/>
    <s v="Fred Wasserman"/>
    <x v="1"/>
    <x v="0"/>
    <x v="114"/>
    <x v="19"/>
    <n v="35810"/>
    <x v="0"/>
    <s v="OFF-AR-10003217"/>
    <s v="Office Supplies"/>
    <s v="Art"/>
    <x v="1649"/>
    <n v="19.559999999999999"/>
    <n v="4"/>
    <x v="0"/>
    <n v="5.4767999999999999"/>
    <x v="6"/>
    <x v="10"/>
    <x v="1"/>
  </r>
  <r>
    <x v="3792"/>
    <x v="672"/>
    <d v="2015-12-02T00:00:00"/>
    <s v="Second Class"/>
    <s v="JM-15865"/>
    <s v="John Murray"/>
    <x v="0"/>
    <x v="0"/>
    <x v="98"/>
    <x v="33"/>
    <n v="89115"/>
    <x v="1"/>
    <s v="FUR-FU-10002813"/>
    <s v="Furniture"/>
    <s v="Furnishings"/>
    <x v="1691"/>
    <n v="80.959999999999994"/>
    <n v="4"/>
    <x v="0"/>
    <n v="29.145600000000002"/>
    <x v="17"/>
    <x v="0"/>
    <x v="1"/>
  </r>
  <r>
    <x v="3792"/>
    <x v="672"/>
    <d v="2015-12-02T00:00:00"/>
    <s v="Second Class"/>
    <s v="JM-15865"/>
    <s v="John Murray"/>
    <x v="0"/>
    <x v="0"/>
    <x v="98"/>
    <x v="33"/>
    <n v="89115"/>
    <x v="1"/>
    <s v="OFF-PA-10003848"/>
    <s v="Office Supplies"/>
    <s v="Paper"/>
    <x v="1451"/>
    <n v="25.92"/>
    <n v="4"/>
    <x v="0"/>
    <n v="12.441599999999999"/>
    <x v="17"/>
    <x v="0"/>
    <x v="1"/>
  </r>
  <r>
    <x v="3793"/>
    <x v="1166"/>
    <d v="2014-04-15T00:00:00"/>
    <s v="Same Day"/>
    <s v="PS-18970"/>
    <s v="Paul Stevenson"/>
    <x v="2"/>
    <x v="0"/>
    <x v="1"/>
    <x v="1"/>
    <n v="90049"/>
    <x v="1"/>
    <s v="OFF-AP-10000240"/>
    <s v="Office Supplies"/>
    <s v="Appliances"/>
    <x v="650"/>
    <n v="106.96"/>
    <n v="2"/>
    <x v="0"/>
    <n v="31.0184"/>
    <x v="4"/>
    <x v="3"/>
    <x v="2"/>
  </r>
  <r>
    <x v="3793"/>
    <x v="1166"/>
    <d v="2014-04-15T00:00:00"/>
    <s v="Same Day"/>
    <s v="PS-18970"/>
    <s v="Paul Stevenson"/>
    <x v="2"/>
    <x v="0"/>
    <x v="1"/>
    <x v="1"/>
    <n v="90049"/>
    <x v="1"/>
    <s v="FUR-FU-10004091"/>
    <s v="Furniture"/>
    <s v="Furnishings"/>
    <x v="267"/>
    <n v="187.76"/>
    <n v="4"/>
    <x v="0"/>
    <n v="76.9816"/>
    <x v="4"/>
    <x v="3"/>
    <x v="2"/>
  </r>
  <r>
    <x v="3794"/>
    <x v="245"/>
    <d v="2017-08-02T00:00:00"/>
    <s v="First Class"/>
    <s v="TC-21475"/>
    <s v="Tony Chapman"/>
    <x v="2"/>
    <x v="0"/>
    <x v="80"/>
    <x v="24"/>
    <n v="44107"/>
    <x v="3"/>
    <s v="OFF-BI-10001071"/>
    <s v="Office Supplies"/>
    <s v="Binders"/>
    <x v="669"/>
    <n v="76.775999999999996"/>
    <n v="4"/>
    <x v="6"/>
    <n v="-53.743200000000002"/>
    <x v="17"/>
    <x v="7"/>
    <x v="3"/>
  </r>
  <r>
    <x v="3795"/>
    <x v="702"/>
    <d v="2017-06-05T00:00:00"/>
    <s v="Standard Class"/>
    <s v="CV-12805"/>
    <s v="Cynthia Voltz"/>
    <x v="1"/>
    <x v="0"/>
    <x v="9"/>
    <x v="8"/>
    <n v="68025"/>
    <x v="2"/>
    <s v="OFF-BI-10003676"/>
    <s v="Office Supplies"/>
    <s v="Binders"/>
    <x v="824"/>
    <n v="53.9"/>
    <n v="5"/>
    <x v="0"/>
    <n v="25.872"/>
    <x v="26"/>
    <x v="1"/>
    <x v="3"/>
  </r>
  <r>
    <x v="3796"/>
    <x v="1167"/>
    <d v="2014-01-12T00:00:00"/>
    <s v="Standard Class"/>
    <s v="VS-21820"/>
    <s v="Vivek Sundaresam"/>
    <x v="0"/>
    <x v="0"/>
    <x v="114"/>
    <x v="5"/>
    <n v="77340"/>
    <x v="2"/>
    <s v="FUR-FU-10004864"/>
    <s v="Furniture"/>
    <s v="Furnishings"/>
    <x v="441"/>
    <n v="76.727999999999994"/>
    <n v="3"/>
    <x v="7"/>
    <n v="-53.709600000000002"/>
    <x v="29"/>
    <x v="9"/>
    <x v="2"/>
  </r>
  <r>
    <x v="3796"/>
    <x v="1167"/>
    <d v="2014-01-12T00:00:00"/>
    <s v="Standard Class"/>
    <s v="VS-21820"/>
    <s v="Vivek Sundaresam"/>
    <x v="0"/>
    <x v="0"/>
    <x v="114"/>
    <x v="5"/>
    <n v="77340"/>
    <x v="2"/>
    <s v="OFF-BI-10003708"/>
    <s v="Office Supplies"/>
    <s v="Binders"/>
    <x v="978"/>
    <n v="10.43"/>
    <n v="7"/>
    <x v="3"/>
    <n v="-18.252500000000001"/>
    <x v="29"/>
    <x v="9"/>
    <x v="2"/>
  </r>
  <r>
    <x v="3797"/>
    <x v="365"/>
    <d v="2017-10-01T00:00:00"/>
    <s v="First Class"/>
    <s v="SC-20575"/>
    <s v="Sonia Cooley"/>
    <x v="0"/>
    <x v="0"/>
    <x v="1"/>
    <x v="1"/>
    <n v="90036"/>
    <x v="1"/>
    <s v="OFF-AR-10002067"/>
    <s v="Office Supplies"/>
    <s v="Art"/>
    <x v="1154"/>
    <n v="99.2"/>
    <n v="5"/>
    <x v="0"/>
    <n v="25.792000000000002"/>
    <x v="25"/>
    <x v="8"/>
    <x v="3"/>
  </r>
  <r>
    <x v="3798"/>
    <x v="1168"/>
    <d v="2017-09-19T00:00:00"/>
    <s v="Standard Class"/>
    <s v="SG-20605"/>
    <s v="Speros Goranitis"/>
    <x v="0"/>
    <x v="0"/>
    <x v="153"/>
    <x v="3"/>
    <n v="28806"/>
    <x v="0"/>
    <s v="OFF-AR-10003158"/>
    <s v="Office Supplies"/>
    <s v="Art"/>
    <x v="703"/>
    <n v="15.92"/>
    <n v="5"/>
    <x v="2"/>
    <n v="2.786"/>
    <x v="7"/>
    <x v="8"/>
    <x v="3"/>
  </r>
  <r>
    <x v="3799"/>
    <x v="68"/>
    <d v="2014-10-26T00:00:00"/>
    <s v="Standard Class"/>
    <s v="NB-18580"/>
    <s v="Nicole Brennan"/>
    <x v="1"/>
    <x v="0"/>
    <x v="151"/>
    <x v="28"/>
    <n v="71111"/>
    <x v="0"/>
    <s v="FUR-FU-10000193"/>
    <s v="Furniture"/>
    <s v="Furnishings"/>
    <x v="1512"/>
    <n v="129.91999999999999"/>
    <n v="4"/>
    <x v="0"/>
    <n v="10.393599999999999"/>
    <x v="6"/>
    <x v="2"/>
    <x v="2"/>
  </r>
  <r>
    <x v="3800"/>
    <x v="964"/>
    <d v="2016-10-08T00:00:00"/>
    <s v="Standard Class"/>
    <s v="DR-12940"/>
    <s v="Daniel Raglin"/>
    <x v="2"/>
    <x v="0"/>
    <x v="205"/>
    <x v="34"/>
    <n v="2908"/>
    <x v="3"/>
    <s v="OFF-BI-10000977"/>
    <s v="Office Supplies"/>
    <s v="Binders"/>
    <x v="991"/>
    <n v="30.4"/>
    <n v="1"/>
    <x v="0"/>
    <n v="13.984"/>
    <x v="18"/>
    <x v="2"/>
    <x v="0"/>
  </r>
  <r>
    <x v="3800"/>
    <x v="964"/>
    <d v="2016-10-08T00:00:00"/>
    <s v="Standard Class"/>
    <s v="DR-12940"/>
    <s v="Daniel Raglin"/>
    <x v="2"/>
    <x v="0"/>
    <x v="205"/>
    <x v="34"/>
    <n v="2908"/>
    <x v="3"/>
    <s v="TEC-CO-10001449"/>
    <s v="Technology"/>
    <s v="Copiers"/>
    <x v="306"/>
    <n v="5399.91"/>
    <n v="9"/>
    <x v="0"/>
    <n v="2591.9567999999999"/>
    <x v="18"/>
    <x v="2"/>
    <x v="0"/>
  </r>
  <r>
    <x v="3800"/>
    <x v="964"/>
    <d v="2016-10-08T00:00:00"/>
    <s v="Standard Class"/>
    <s v="DR-12940"/>
    <s v="Daniel Raglin"/>
    <x v="2"/>
    <x v="0"/>
    <x v="205"/>
    <x v="34"/>
    <n v="2908"/>
    <x v="3"/>
    <s v="OFF-ST-10000136"/>
    <s v="Office Supplies"/>
    <s v="Storage"/>
    <x v="1703"/>
    <n v="119.1"/>
    <n v="3"/>
    <x v="0"/>
    <n v="34.539000000000001"/>
    <x v="18"/>
    <x v="2"/>
    <x v="0"/>
  </r>
  <r>
    <x v="3801"/>
    <x v="154"/>
    <d v="2015-11-29T00:00:00"/>
    <s v="Second Class"/>
    <s v="MA-17560"/>
    <s v="Matt Abelman"/>
    <x v="2"/>
    <x v="0"/>
    <x v="231"/>
    <x v="31"/>
    <n v="2149"/>
    <x v="3"/>
    <s v="OFF-PA-10000743"/>
    <s v="Office Supplies"/>
    <s v="Paper"/>
    <x v="578"/>
    <n v="40.08"/>
    <n v="6"/>
    <x v="0"/>
    <n v="19.238399999999999"/>
    <x v="8"/>
    <x v="0"/>
    <x v="1"/>
  </r>
  <r>
    <x v="3801"/>
    <x v="154"/>
    <d v="2015-11-29T00:00:00"/>
    <s v="Second Class"/>
    <s v="MA-17560"/>
    <s v="Matt Abelman"/>
    <x v="2"/>
    <x v="0"/>
    <x v="231"/>
    <x v="31"/>
    <n v="2149"/>
    <x v="3"/>
    <s v="OFF-PA-10001019"/>
    <s v="Office Supplies"/>
    <s v="Paper"/>
    <x v="681"/>
    <n v="59.94"/>
    <n v="3"/>
    <x v="0"/>
    <n v="28.171800000000001"/>
    <x v="8"/>
    <x v="0"/>
    <x v="1"/>
  </r>
  <r>
    <x v="3801"/>
    <x v="154"/>
    <d v="2015-11-29T00:00:00"/>
    <s v="Second Class"/>
    <s v="MA-17560"/>
    <s v="Matt Abelman"/>
    <x v="2"/>
    <x v="0"/>
    <x v="231"/>
    <x v="31"/>
    <n v="2149"/>
    <x v="3"/>
    <s v="TEC-AC-10003095"/>
    <s v="Technology"/>
    <s v="Accessories"/>
    <x v="1286"/>
    <n v="259.98"/>
    <n v="2"/>
    <x v="0"/>
    <n v="88.393199999999993"/>
    <x v="8"/>
    <x v="0"/>
    <x v="1"/>
  </r>
  <r>
    <x v="3801"/>
    <x v="154"/>
    <d v="2015-11-29T00:00:00"/>
    <s v="Second Class"/>
    <s v="MA-17560"/>
    <s v="Matt Abelman"/>
    <x v="2"/>
    <x v="0"/>
    <x v="231"/>
    <x v="31"/>
    <n v="2149"/>
    <x v="3"/>
    <s v="FUR-BO-10002916"/>
    <s v="Furniture"/>
    <s v="Bookcases"/>
    <x v="1515"/>
    <n v="170.98"/>
    <n v="1"/>
    <x v="0"/>
    <n v="32.486199999999997"/>
    <x v="8"/>
    <x v="0"/>
    <x v="1"/>
  </r>
  <r>
    <x v="3801"/>
    <x v="154"/>
    <d v="2015-11-29T00:00:00"/>
    <s v="Second Class"/>
    <s v="MA-17560"/>
    <s v="Matt Abelman"/>
    <x v="2"/>
    <x v="0"/>
    <x v="231"/>
    <x v="31"/>
    <n v="2149"/>
    <x v="3"/>
    <s v="FUR-FU-10002506"/>
    <s v="Furniture"/>
    <s v="Furnishings"/>
    <x v="1811"/>
    <n v="38.97"/>
    <n v="3"/>
    <x v="0"/>
    <n v="4.6764000000000001"/>
    <x v="8"/>
    <x v="0"/>
    <x v="1"/>
  </r>
  <r>
    <x v="3801"/>
    <x v="154"/>
    <d v="2015-11-29T00:00:00"/>
    <s v="Second Class"/>
    <s v="MA-17560"/>
    <s v="Matt Abelman"/>
    <x v="2"/>
    <x v="0"/>
    <x v="231"/>
    <x v="31"/>
    <n v="2149"/>
    <x v="3"/>
    <s v="OFF-PA-10003823"/>
    <s v="Office Supplies"/>
    <s v="Paper"/>
    <x v="1010"/>
    <n v="154.9"/>
    <n v="5"/>
    <x v="0"/>
    <n v="69.704999999999998"/>
    <x v="8"/>
    <x v="0"/>
    <x v="1"/>
  </r>
  <r>
    <x v="3801"/>
    <x v="154"/>
    <d v="2015-11-29T00:00:00"/>
    <s v="Second Class"/>
    <s v="MA-17560"/>
    <s v="Matt Abelman"/>
    <x v="2"/>
    <x v="0"/>
    <x v="231"/>
    <x v="31"/>
    <n v="2149"/>
    <x v="3"/>
    <s v="FUR-TA-10004619"/>
    <s v="Furniture"/>
    <s v="Tables"/>
    <x v="891"/>
    <n v="446.06799999999998"/>
    <n v="4"/>
    <x v="4"/>
    <n v="0"/>
    <x v="8"/>
    <x v="0"/>
    <x v="1"/>
  </r>
  <r>
    <x v="3802"/>
    <x v="636"/>
    <d v="2017-05-09T00:00:00"/>
    <s v="Second Class"/>
    <s v="TS-21655"/>
    <s v="Trudy Schmidt"/>
    <x v="0"/>
    <x v="0"/>
    <x v="277"/>
    <x v="1"/>
    <n v="91730"/>
    <x v="1"/>
    <s v="OFF-AP-10001271"/>
    <s v="Office Supplies"/>
    <s v="Appliances"/>
    <x v="474"/>
    <n v="152.94"/>
    <n v="3"/>
    <x v="0"/>
    <n v="41.293799999999997"/>
    <x v="24"/>
    <x v="5"/>
    <x v="3"/>
  </r>
  <r>
    <x v="3803"/>
    <x v="1169"/>
    <d v="2014-10-08T00:00:00"/>
    <s v="Same Day"/>
    <s v="JG-15115"/>
    <s v="Jack Garza"/>
    <x v="0"/>
    <x v="0"/>
    <x v="35"/>
    <x v="3"/>
    <n v="28205"/>
    <x v="0"/>
    <s v="TEC-AC-10002331"/>
    <s v="Technology"/>
    <s v="Accessories"/>
    <x v="1591"/>
    <n v="23.472000000000001"/>
    <n v="3"/>
    <x v="2"/>
    <n v="4.9878"/>
    <x v="0"/>
    <x v="2"/>
    <x v="2"/>
  </r>
  <r>
    <x v="3804"/>
    <x v="520"/>
    <d v="2015-01-07T00:00:00"/>
    <s v="Standard Class"/>
    <s v="KM-16375"/>
    <s v="Katherine Murray"/>
    <x v="2"/>
    <x v="0"/>
    <x v="205"/>
    <x v="34"/>
    <n v="2908"/>
    <x v="3"/>
    <s v="OFF-PA-10003228"/>
    <s v="Office Supplies"/>
    <s v="Paper"/>
    <x v="1677"/>
    <n v="195.64"/>
    <n v="4"/>
    <x v="0"/>
    <n v="91.950800000000001"/>
    <x v="23"/>
    <x v="4"/>
    <x v="2"/>
  </r>
  <r>
    <x v="3804"/>
    <x v="520"/>
    <d v="2015-01-07T00:00:00"/>
    <s v="Standard Class"/>
    <s v="KM-16375"/>
    <s v="Katherine Murray"/>
    <x v="2"/>
    <x v="0"/>
    <x v="205"/>
    <x v="34"/>
    <n v="2908"/>
    <x v="3"/>
    <s v="OFF-PA-10002586"/>
    <s v="Office Supplies"/>
    <s v="Paper"/>
    <x v="1016"/>
    <n v="14.94"/>
    <n v="3"/>
    <x v="0"/>
    <n v="7.0217999999999998"/>
    <x v="23"/>
    <x v="4"/>
    <x v="2"/>
  </r>
  <r>
    <x v="3804"/>
    <x v="520"/>
    <d v="2015-01-07T00:00:00"/>
    <s v="Standard Class"/>
    <s v="KM-16375"/>
    <s v="Katherine Murray"/>
    <x v="2"/>
    <x v="0"/>
    <x v="205"/>
    <x v="34"/>
    <n v="2908"/>
    <x v="3"/>
    <s v="TEC-AC-10002049"/>
    <s v="Technology"/>
    <s v="Accessories"/>
    <x v="1062"/>
    <n v="1687.8"/>
    <n v="4"/>
    <x v="0"/>
    <n v="742.63199999999995"/>
    <x v="23"/>
    <x v="4"/>
    <x v="2"/>
  </r>
  <r>
    <x v="3804"/>
    <x v="520"/>
    <d v="2015-01-07T00:00:00"/>
    <s v="Standard Class"/>
    <s v="KM-16375"/>
    <s v="Katherine Murray"/>
    <x v="2"/>
    <x v="0"/>
    <x v="205"/>
    <x v="34"/>
    <n v="2908"/>
    <x v="3"/>
    <s v="FUR-BO-10000362"/>
    <s v="Furniture"/>
    <s v="Bookcases"/>
    <x v="1046"/>
    <n v="341.96"/>
    <n v="2"/>
    <x v="0"/>
    <n v="78.650800000000004"/>
    <x v="23"/>
    <x v="4"/>
    <x v="2"/>
  </r>
  <r>
    <x v="3804"/>
    <x v="520"/>
    <d v="2015-01-07T00:00:00"/>
    <s v="Standard Class"/>
    <s v="KM-16375"/>
    <s v="Katherine Murray"/>
    <x v="2"/>
    <x v="0"/>
    <x v="205"/>
    <x v="34"/>
    <n v="2908"/>
    <x v="3"/>
    <s v="FUR-CH-10004218"/>
    <s v="Furniture"/>
    <s v="Chairs"/>
    <x v="38"/>
    <n v="605.88"/>
    <n v="6"/>
    <x v="0"/>
    <n v="151.47"/>
    <x v="23"/>
    <x v="4"/>
    <x v="2"/>
  </r>
  <r>
    <x v="3805"/>
    <x v="152"/>
    <d v="2015-05-01T00:00:00"/>
    <s v="First Class"/>
    <s v="SD-20485"/>
    <s v="Shirley Daniels"/>
    <x v="2"/>
    <x v="0"/>
    <x v="297"/>
    <x v="12"/>
    <n v="48640"/>
    <x v="2"/>
    <s v="OFF-AP-10003779"/>
    <s v="Office Supplies"/>
    <s v="Appliances"/>
    <x v="1457"/>
    <n v="186.732"/>
    <n v="1"/>
    <x v="9"/>
    <n v="41.496000000000002"/>
    <x v="22"/>
    <x v="3"/>
    <x v="1"/>
  </r>
  <r>
    <x v="3805"/>
    <x v="152"/>
    <d v="2015-05-01T00:00:00"/>
    <s v="First Class"/>
    <s v="SD-20485"/>
    <s v="Shirley Daniels"/>
    <x v="2"/>
    <x v="0"/>
    <x v="297"/>
    <x v="12"/>
    <n v="48640"/>
    <x v="2"/>
    <s v="OFF-BI-10003527"/>
    <s v="Office Supplies"/>
    <s v="Binders"/>
    <x v="451"/>
    <n v="3812.97"/>
    <n v="3"/>
    <x v="0"/>
    <n v="1906.4849999999999"/>
    <x v="22"/>
    <x v="3"/>
    <x v="1"/>
  </r>
  <r>
    <x v="3806"/>
    <x v="966"/>
    <d v="2015-02-21T00:00:00"/>
    <s v="Standard Class"/>
    <s v="TT-21070"/>
    <s v="Ted Trevino"/>
    <x v="0"/>
    <x v="0"/>
    <x v="30"/>
    <x v="15"/>
    <n v="14609"/>
    <x v="3"/>
    <s v="OFF-BI-10002897"/>
    <s v="Office Supplies"/>
    <s v="Binders"/>
    <x v="1802"/>
    <n v="26.423999999999999"/>
    <n v="9"/>
    <x v="2"/>
    <n v="9.5786999999999995"/>
    <x v="19"/>
    <x v="11"/>
    <x v="1"/>
  </r>
  <r>
    <x v="3806"/>
    <x v="966"/>
    <d v="2015-02-21T00:00:00"/>
    <s v="Standard Class"/>
    <s v="TT-21070"/>
    <s v="Ted Trevino"/>
    <x v="0"/>
    <x v="0"/>
    <x v="30"/>
    <x v="15"/>
    <n v="14609"/>
    <x v="3"/>
    <s v="TEC-PH-10002584"/>
    <s v="Technology"/>
    <s v="Phones"/>
    <x v="1705"/>
    <n v="625.99"/>
    <n v="1"/>
    <x v="0"/>
    <n v="187.797"/>
    <x v="19"/>
    <x v="11"/>
    <x v="1"/>
  </r>
  <r>
    <x v="3807"/>
    <x v="881"/>
    <d v="2016-11-29T00:00:00"/>
    <s v="Standard Class"/>
    <s v="BB-11545"/>
    <s v="Brenda Bowman"/>
    <x v="1"/>
    <x v="0"/>
    <x v="25"/>
    <x v="12"/>
    <n v="49201"/>
    <x v="2"/>
    <s v="FUR-TA-10001095"/>
    <s v="Furniture"/>
    <s v="Tables"/>
    <x v="616"/>
    <n v="1568.61"/>
    <n v="9"/>
    <x v="0"/>
    <n v="329.40809999999999"/>
    <x v="10"/>
    <x v="0"/>
    <x v="0"/>
  </r>
  <r>
    <x v="3807"/>
    <x v="881"/>
    <d v="2016-11-29T00:00:00"/>
    <s v="Standard Class"/>
    <s v="BB-11545"/>
    <s v="Brenda Bowman"/>
    <x v="1"/>
    <x v="0"/>
    <x v="25"/>
    <x v="12"/>
    <n v="49201"/>
    <x v="2"/>
    <s v="OFF-BI-10004002"/>
    <s v="Office Supplies"/>
    <s v="Binders"/>
    <x v="154"/>
    <n v="17.3"/>
    <n v="1"/>
    <x v="0"/>
    <n v="8.3040000000000003"/>
    <x v="10"/>
    <x v="0"/>
    <x v="0"/>
  </r>
  <r>
    <x v="3807"/>
    <x v="881"/>
    <d v="2016-11-29T00:00:00"/>
    <s v="Standard Class"/>
    <s v="BB-11545"/>
    <s v="Brenda Bowman"/>
    <x v="1"/>
    <x v="0"/>
    <x v="25"/>
    <x v="12"/>
    <n v="49201"/>
    <x v="2"/>
    <s v="TEC-AC-10004518"/>
    <s v="Technology"/>
    <s v="Accessories"/>
    <x v="1812"/>
    <n v="160"/>
    <n v="8"/>
    <x v="0"/>
    <n v="62.4"/>
    <x v="10"/>
    <x v="0"/>
    <x v="0"/>
  </r>
  <r>
    <x v="3808"/>
    <x v="663"/>
    <d v="2017-07-17T00:00:00"/>
    <s v="First Class"/>
    <s v="RS-19420"/>
    <s v="Ricardo Sperren"/>
    <x v="1"/>
    <x v="0"/>
    <x v="244"/>
    <x v="17"/>
    <n v="23434"/>
    <x v="0"/>
    <s v="OFF-AP-10002191"/>
    <s v="Office Supplies"/>
    <s v="Appliances"/>
    <x v="808"/>
    <n v="179.94"/>
    <n v="3"/>
    <x v="0"/>
    <n v="50.383200000000002"/>
    <x v="4"/>
    <x v="7"/>
    <x v="3"/>
  </r>
  <r>
    <x v="3808"/>
    <x v="663"/>
    <d v="2017-07-17T00:00:00"/>
    <s v="First Class"/>
    <s v="RS-19420"/>
    <s v="Ricardo Sperren"/>
    <x v="1"/>
    <x v="0"/>
    <x v="244"/>
    <x v="17"/>
    <n v="23434"/>
    <x v="0"/>
    <s v="FUR-TA-10004575"/>
    <s v="Furniture"/>
    <s v="Tables"/>
    <x v="309"/>
    <n v="872.94"/>
    <n v="3"/>
    <x v="0"/>
    <n v="157.1292"/>
    <x v="4"/>
    <x v="7"/>
    <x v="3"/>
  </r>
  <r>
    <x v="3808"/>
    <x v="663"/>
    <d v="2017-07-17T00:00:00"/>
    <s v="First Class"/>
    <s v="RS-19420"/>
    <s v="Ricardo Sperren"/>
    <x v="1"/>
    <x v="0"/>
    <x v="244"/>
    <x v="17"/>
    <n v="23434"/>
    <x v="0"/>
    <s v="OFF-PA-10003177"/>
    <s v="Office Supplies"/>
    <s v="Paper"/>
    <x v="89"/>
    <n v="12.96"/>
    <n v="2"/>
    <x v="0"/>
    <n v="6.2207999999999997"/>
    <x v="4"/>
    <x v="7"/>
    <x v="3"/>
  </r>
  <r>
    <x v="3809"/>
    <x v="282"/>
    <d v="2015-01-03T00:00:00"/>
    <s v="Standard Class"/>
    <s v="AI-10855"/>
    <s v="Arianne Irving"/>
    <x v="0"/>
    <x v="0"/>
    <x v="71"/>
    <x v="1"/>
    <n v="94513"/>
    <x v="1"/>
    <s v="OFF-LA-10003923"/>
    <s v="Office Supplies"/>
    <s v="Labels"/>
    <x v="429"/>
    <n v="88.8"/>
    <n v="6"/>
    <x v="0"/>
    <n v="44.4"/>
    <x v="25"/>
    <x v="4"/>
    <x v="2"/>
  </r>
  <r>
    <x v="3809"/>
    <x v="282"/>
    <d v="2015-01-03T00:00:00"/>
    <s v="Standard Class"/>
    <s v="AI-10855"/>
    <s v="Arianne Irving"/>
    <x v="0"/>
    <x v="0"/>
    <x v="71"/>
    <x v="1"/>
    <n v="94513"/>
    <x v="1"/>
    <s v="TEC-PH-10001051"/>
    <s v="Technology"/>
    <s v="Phones"/>
    <x v="1263"/>
    <n v="319.96800000000002"/>
    <n v="4"/>
    <x v="2"/>
    <n v="35.996400000000001"/>
    <x v="25"/>
    <x v="4"/>
    <x v="2"/>
  </r>
  <r>
    <x v="3810"/>
    <x v="554"/>
    <d v="2016-03-22T00:00:00"/>
    <s v="Same Day"/>
    <s v="MC-17275"/>
    <s v="Marc Crier"/>
    <x v="0"/>
    <x v="0"/>
    <x v="4"/>
    <x v="4"/>
    <n v="98103"/>
    <x v="1"/>
    <s v="FUR-CH-10004754"/>
    <s v="Furniture"/>
    <s v="Chairs"/>
    <x v="1132"/>
    <n v="167.88800000000001"/>
    <n v="7"/>
    <x v="2"/>
    <n v="14.690200000000001"/>
    <x v="6"/>
    <x v="10"/>
    <x v="0"/>
  </r>
  <r>
    <x v="3811"/>
    <x v="1170"/>
    <d v="2017-07-05T00:00:00"/>
    <s v="First Class"/>
    <s v="AH-10120"/>
    <s v="Adrian Hane"/>
    <x v="2"/>
    <x v="0"/>
    <x v="12"/>
    <x v="5"/>
    <n v="77036"/>
    <x v="2"/>
    <s v="OFF-PA-10000357"/>
    <s v="Office Supplies"/>
    <s v="Paper"/>
    <x v="447"/>
    <n v="163.96"/>
    <n v="5"/>
    <x v="2"/>
    <n v="59.435499999999998"/>
    <x v="28"/>
    <x v="7"/>
    <x v="3"/>
  </r>
  <r>
    <x v="3811"/>
    <x v="1170"/>
    <d v="2017-07-05T00:00:00"/>
    <s v="First Class"/>
    <s v="AH-10120"/>
    <s v="Adrian Hane"/>
    <x v="2"/>
    <x v="0"/>
    <x v="12"/>
    <x v="5"/>
    <n v="77036"/>
    <x v="2"/>
    <s v="OFF-BI-10001787"/>
    <s v="Office Supplies"/>
    <s v="Binders"/>
    <x v="1491"/>
    <n v="5.2320000000000002"/>
    <n v="4"/>
    <x v="3"/>
    <n v="-8.1096000000000004"/>
    <x v="28"/>
    <x v="7"/>
    <x v="3"/>
  </r>
  <r>
    <x v="3812"/>
    <x v="817"/>
    <d v="2017-12-18T00:00:00"/>
    <s v="Standard Class"/>
    <s v="BF-11170"/>
    <s v="Ben Ferrer"/>
    <x v="2"/>
    <x v="0"/>
    <x v="104"/>
    <x v="31"/>
    <n v="1841"/>
    <x v="3"/>
    <s v="TEC-CO-10002313"/>
    <s v="Technology"/>
    <s v="Copiers"/>
    <x v="349"/>
    <n v="1199.98"/>
    <n v="2"/>
    <x v="0"/>
    <n v="467.99220000000003"/>
    <x v="19"/>
    <x v="4"/>
    <x v="3"/>
  </r>
  <r>
    <x v="3812"/>
    <x v="817"/>
    <d v="2017-12-18T00:00:00"/>
    <s v="Standard Class"/>
    <s v="BF-11170"/>
    <s v="Ben Ferrer"/>
    <x v="2"/>
    <x v="0"/>
    <x v="104"/>
    <x v="31"/>
    <n v="1841"/>
    <x v="3"/>
    <s v="OFF-ST-10002790"/>
    <s v="Office Supplies"/>
    <s v="Storage"/>
    <x v="236"/>
    <n v="73.849999999999994"/>
    <n v="1"/>
    <x v="0"/>
    <n v="2.2155"/>
    <x v="19"/>
    <x v="4"/>
    <x v="3"/>
  </r>
  <r>
    <x v="3812"/>
    <x v="817"/>
    <d v="2017-12-18T00:00:00"/>
    <s v="Standard Class"/>
    <s v="BF-11170"/>
    <s v="Ben Ferrer"/>
    <x v="2"/>
    <x v="0"/>
    <x v="104"/>
    <x v="31"/>
    <n v="1841"/>
    <x v="3"/>
    <s v="OFF-SU-10001664"/>
    <s v="Office Supplies"/>
    <s v="Supplies"/>
    <x v="1241"/>
    <n v="25.71"/>
    <n v="3"/>
    <x v="0"/>
    <n v="6.6845999999999997"/>
    <x v="19"/>
    <x v="4"/>
    <x v="3"/>
  </r>
  <r>
    <x v="3812"/>
    <x v="817"/>
    <d v="2017-12-18T00:00:00"/>
    <s v="Standard Class"/>
    <s v="BF-11170"/>
    <s v="Ben Ferrer"/>
    <x v="2"/>
    <x v="0"/>
    <x v="104"/>
    <x v="31"/>
    <n v="1841"/>
    <x v="3"/>
    <s v="OFF-FA-10001332"/>
    <s v="Office Supplies"/>
    <s v="Fasteners"/>
    <x v="1570"/>
    <n v="17.28"/>
    <n v="6"/>
    <x v="0"/>
    <n v="8.1216000000000008"/>
    <x v="19"/>
    <x v="4"/>
    <x v="3"/>
  </r>
  <r>
    <x v="3812"/>
    <x v="817"/>
    <d v="2017-12-18T00:00:00"/>
    <s v="Standard Class"/>
    <s v="BF-11170"/>
    <s v="Ben Ferrer"/>
    <x v="2"/>
    <x v="0"/>
    <x v="104"/>
    <x v="31"/>
    <n v="1841"/>
    <x v="3"/>
    <s v="FUR-TA-10003473"/>
    <s v="Furniture"/>
    <s v="Tables"/>
    <x v="216"/>
    <n v="526.58199999999999"/>
    <n v="2"/>
    <x v="4"/>
    <n v="-52.658200000000001"/>
    <x v="19"/>
    <x v="4"/>
    <x v="3"/>
  </r>
  <r>
    <x v="3813"/>
    <x v="370"/>
    <d v="2016-09-02T00:00:00"/>
    <s v="Standard Class"/>
    <s v="AA-10480"/>
    <s v="Andrew Allen"/>
    <x v="0"/>
    <x v="0"/>
    <x v="66"/>
    <x v="12"/>
    <n v="48234"/>
    <x v="2"/>
    <s v="OFF-PA-10000605"/>
    <s v="Office Supplies"/>
    <s v="Paper"/>
    <x v="816"/>
    <n v="11.56"/>
    <n v="2"/>
    <x v="0"/>
    <n v="5.6643999999999997"/>
    <x v="20"/>
    <x v="6"/>
    <x v="0"/>
  </r>
  <r>
    <x v="3813"/>
    <x v="370"/>
    <d v="2016-09-02T00:00:00"/>
    <s v="Standard Class"/>
    <s v="AA-10480"/>
    <s v="Andrew Allen"/>
    <x v="0"/>
    <x v="0"/>
    <x v="66"/>
    <x v="12"/>
    <n v="48234"/>
    <x v="2"/>
    <s v="TEC-PH-10002170"/>
    <s v="Technology"/>
    <s v="Phones"/>
    <x v="599"/>
    <n v="209.97"/>
    <n v="3"/>
    <x v="0"/>
    <n v="58.791600000000003"/>
    <x v="20"/>
    <x v="6"/>
    <x v="0"/>
  </r>
  <r>
    <x v="3813"/>
    <x v="370"/>
    <d v="2016-09-02T00:00:00"/>
    <s v="Standard Class"/>
    <s v="AA-10480"/>
    <s v="Andrew Allen"/>
    <x v="0"/>
    <x v="0"/>
    <x v="66"/>
    <x v="12"/>
    <n v="48234"/>
    <x v="2"/>
    <s v="FUR-TA-10004147"/>
    <s v="Furniture"/>
    <s v="Tables"/>
    <x v="819"/>
    <n v="447.84"/>
    <n v="4"/>
    <x v="0"/>
    <n v="98.524799999999999"/>
    <x v="20"/>
    <x v="6"/>
    <x v="0"/>
  </r>
  <r>
    <x v="3813"/>
    <x v="370"/>
    <d v="2016-09-02T00:00:00"/>
    <s v="Standard Class"/>
    <s v="AA-10480"/>
    <s v="Andrew Allen"/>
    <x v="0"/>
    <x v="0"/>
    <x v="66"/>
    <x v="12"/>
    <n v="48234"/>
    <x v="2"/>
    <s v="TEC-AC-10003911"/>
    <s v="Technology"/>
    <s v="Accessories"/>
    <x v="331"/>
    <n v="479.97"/>
    <n v="3"/>
    <x v="0"/>
    <n v="163.18979999999999"/>
    <x v="20"/>
    <x v="6"/>
    <x v="0"/>
  </r>
  <r>
    <x v="3813"/>
    <x v="370"/>
    <d v="2016-09-02T00:00:00"/>
    <s v="Standard Class"/>
    <s v="AA-10480"/>
    <s v="Andrew Allen"/>
    <x v="0"/>
    <x v="0"/>
    <x v="66"/>
    <x v="12"/>
    <n v="48234"/>
    <x v="2"/>
    <s v="OFF-AR-10002578"/>
    <s v="Office Supplies"/>
    <s v="Art"/>
    <x v="671"/>
    <n v="8.64"/>
    <n v="3"/>
    <x v="0"/>
    <n v="2.5055999999999998"/>
    <x v="20"/>
    <x v="6"/>
    <x v="0"/>
  </r>
  <r>
    <x v="3814"/>
    <x v="453"/>
    <d v="2017-10-19T00:00:00"/>
    <s v="Standard Class"/>
    <s v="SV-20815"/>
    <s v="Stuart Van"/>
    <x v="1"/>
    <x v="0"/>
    <x v="11"/>
    <x v="7"/>
    <n v="84057"/>
    <x v="1"/>
    <s v="OFF-AR-10001761"/>
    <s v="Office Supplies"/>
    <s v="Art"/>
    <x v="1651"/>
    <n v="11.68"/>
    <n v="2"/>
    <x v="0"/>
    <n v="4.2047999999999996"/>
    <x v="4"/>
    <x v="2"/>
    <x v="3"/>
  </r>
  <r>
    <x v="3815"/>
    <x v="1089"/>
    <d v="2014-10-29T00:00:00"/>
    <s v="Standard Class"/>
    <s v="EH-14185"/>
    <s v="Evan Henry"/>
    <x v="0"/>
    <x v="0"/>
    <x v="10"/>
    <x v="9"/>
    <n v="19120"/>
    <x v="3"/>
    <s v="TEC-AC-10001553"/>
    <s v="Technology"/>
    <s v="Accessories"/>
    <x v="1608"/>
    <n v="40.776000000000003"/>
    <n v="3"/>
    <x v="2"/>
    <n v="0.50970000000000004"/>
    <x v="10"/>
    <x v="2"/>
    <x v="2"/>
  </r>
  <r>
    <x v="3815"/>
    <x v="1089"/>
    <d v="2014-10-29T00:00:00"/>
    <s v="Standard Class"/>
    <s v="EH-14185"/>
    <s v="Evan Henry"/>
    <x v="0"/>
    <x v="0"/>
    <x v="10"/>
    <x v="9"/>
    <n v="19120"/>
    <x v="3"/>
    <s v="OFF-BI-10000309"/>
    <s v="Office Supplies"/>
    <s v="Binders"/>
    <x v="338"/>
    <n v="13.698"/>
    <n v="3"/>
    <x v="6"/>
    <n v="-9.5885999999999996"/>
    <x v="10"/>
    <x v="2"/>
    <x v="2"/>
  </r>
  <r>
    <x v="3816"/>
    <x v="788"/>
    <d v="2015-04-07T00:00:00"/>
    <s v="Standard Class"/>
    <s v="JL-15850"/>
    <s v="John Lucas"/>
    <x v="0"/>
    <x v="0"/>
    <x v="123"/>
    <x v="16"/>
    <n v="85204"/>
    <x v="1"/>
    <s v="TEC-PH-10003095"/>
    <s v="Technology"/>
    <s v="Phones"/>
    <x v="1500"/>
    <n v="87.8"/>
    <n v="5"/>
    <x v="2"/>
    <n v="32.924999999999997"/>
    <x v="28"/>
    <x v="3"/>
    <x v="1"/>
  </r>
  <r>
    <x v="3817"/>
    <x v="960"/>
    <d v="2017-10-30T00:00:00"/>
    <s v="Second Class"/>
    <s v="JM-15250"/>
    <s v="Janet Martin"/>
    <x v="0"/>
    <x v="0"/>
    <x v="115"/>
    <x v="3"/>
    <n v="28314"/>
    <x v="0"/>
    <s v="FUR-FU-10001876"/>
    <s v="Furniture"/>
    <s v="Furnishings"/>
    <x v="1403"/>
    <n v="77.951999999999998"/>
    <n v="3"/>
    <x v="2"/>
    <n v="15.590400000000001"/>
    <x v="22"/>
    <x v="2"/>
    <x v="3"/>
  </r>
  <r>
    <x v="3817"/>
    <x v="960"/>
    <d v="2017-10-30T00:00:00"/>
    <s v="Second Class"/>
    <s v="JM-15250"/>
    <s v="Janet Martin"/>
    <x v="0"/>
    <x v="0"/>
    <x v="115"/>
    <x v="3"/>
    <n v="28314"/>
    <x v="0"/>
    <s v="OFF-ST-10001522"/>
    <s v="Office Supplies"/>
    <s v="Storage"/>
    <x v="197"/>
    <n v="147.184"/>
    <n v="2"/>
    <x v="2"/>
    <n v="-29.436800000000002"/>
    <x v="22"/>
    <x v="2"/>
    <x v="3"/>
  </r>
  <r>
    <x v="3817"/>
    <x v="960"/>
    <d v="2017-10-30T00:00:00"/>
    <s v="Second Class"/>
    <s v="JM-15250"/>
    <s v="Janet Martin"/>
    <x v="0"/>
    <x v="0"/>
    <x v="115"/>
    <x v="3"/>
    <n v="28314"/>
    <x v="0"/>
    <s v="OFF-PA-10000300"/>
    <s v="Office Supplies"/>
    <s v="Paper"/>
    <x v="1775"/>
    <n v="47.951999999999998"/>
    <n v="3"/>
    <x v="2"/>
    <n v="16.183800000000002"/>
    <x v="22"/>
    <x v="2"/>
    <x v="3"/>
  </r>
  <r>
    <x v="3818"/>
    <x v="29"/>
    <d v="2014-12-07T00:00:00"/>
    <s v="First Class"/>
    <s v="JB-15925"/>
    <s v="Joni Blumstein"/>
    <x v="0"/>
    <x v="0"/>
    <x v="1"/>
    <x v="1"/>
    <n v="90032"/>
    <x v="1"/>
    <s v="OFF-AP-10001469"/>
    <s v="Office Supplies"/>
    <s v="Appliances"/>
    <x v="586"/>
    <n v="250.26"/>
    <n v="6"/>
    <x v="0"/>
    <n v="72.575400000000002"/>
    <x v="5"/>
    <x v="4"/>
    <x v="2"/>
  </r>
  <r>
    <x v="3819"/>
    <x v="132"/>
    <d v="2017-11-08T00:00:00"/>
    <s v="Standard Class"/>
    <s v="PB-19105"/>
    <s v="Peter Bühler"/>
    <x v="0"/>
    <x v="0"/>
    <x v="10"/>
    <x v="9"/>
    <n v="19140"/>
    <x v="3"/>
    <s v="TEC-AC-10001553"/>
    <s v="Technology"/>
    <s v="Accessories"/>
    <x v="1608"/>
    <n v="40.776000000000003"/>
    <n v="3"/>
    <x v="2"/>
    <n v="0.50970000000000004"/>
    <x v="21"/>
    <x v="0"/>
    <x v="3"/>
  </r>
  <r>
    <x v="3820"/>
    <x v="1171"/>
    <d v="2015-01-12T00:00:00"/>
    <s v="Standard Class"/>
    <s v="SP-20620"/>
    <s v="Stefania Perrino"/>
    <x v="1"/>
    <x v="0"/>
    <x v="77"/>
    <x v="22"/>
    <n v="80906"/>
    <x v="1"/>
    <s v="OFF-PA-10004041"/>
    <s v="Office Supplies"/>
    <s v="Paper"/>
    <x v="949"/>
    <n v="29.6"/>
    <n v="5"/>
    <x v="2"/>
    <n v="9.25"/>
    <x v="24"/>
    <x v="9"/>
    <x v="1"/>
  </r>
  <r>
    <x v="3820"/>
    <x v="1171"/>
    <d v="2015-01-12T00:00:00"/>
    <s v="Standard Class"/>
    <s v="SP-20620"/>
    <s v="Stefania Perrino"/>
    <x v="1"/>
    <x v="0"/>
    <x v="77"/>
    <x v="22"/>
    <n v="80906"/>
    <x v="1"/>
    <s v="OFF-BI-10002764"/>
    <s v="Office Supplies"/>
    <s v="Binders"/>
    <x v="507"/>
    <n v="1.9379999999999999"/>
    <n v="2"/>
    <x v="6"/>
    <n v="-1.3566"/>
    <x v="24"/>
    <x v="9"/>
    <x v="1"/>
  </r>
  <r>
    <x v="3821"/>
    <x v="428"/>
    <d v="2017-09-14T00:00:00"/>
    <s v="Standard Class"/>
    <s v="MC-17605"/>
    <s v="Matt Connell"/>
    <x v="1"/>
    <x v="0"/>
    <x v="1"/>
    <x v="1"/>
    <n v="90032"/>
    <x v="1"/>
    <s v="TEC-AC-10001114"/>
    <s v="Technology"/>
    <s v="Accessories"/>
    <x v="1211"/>
    <n v="159.96"/>
    <n v="4"/>
    <x v="0"/>
    <n v="51.187199999999997"/>
    <x v="3"/>
    <x v="8"/>
    <x v="3"/>
  </r>
  <r>
    <x v="3822"/>
    <x v="956"/>
    <d v="2015-01-10T00:00:00"/>
    <s v="Standard Class"/>
    <s v="BG-11695"/>
    <s v="Brooke Gillingham"/>
    <x v="1"/>
    <x v="0"/>
    <x v="20"/>
    <x v="15"/>
    <n v="10009"/>
    <x v="3"/>
    <s v="OFF-AR-10001615"/>
    <s v="Office Supplies"/>
    <s v="Art"/>
    <x v="1488"/>
    <n v="59.52"/>
    <n v="3"/>
    <x v="0"/>
    <n v="15.475199999999999"/>
    <x v="5"/>
    <x v="9"/>
    <x v="1"/>
  </r>
  <r>
    <x v="3822"/>
    <x v="956"/>
    <d v="2015-01-10T00:00:00"/>
    <s v="Standard Class"/>
    <s v="BG-11695"/>
    <s v="Brooke Gillingham"/>
    <x v="1"/>
    <x v="0"/>
    <x v="20"/>
    <x v="15"/>
    <n v="10009"/>
    <x v="3"/>
    <s v="OFF-EN-10000461"/>
    <s v="Office Supplies"/>
    <s v="Envelopes"/>
    <x v="753"/>
    <n v="17.48"/>
    <n v="2"/>
    <x v="0"/>
    <n v="8.2156000000000002"/>
    <x v="5"/>
    <x v="9"/>
    <x v="1"/>
  </r>
  <r>
    <x v="3822"/>
    <x v="956"/>
    <d v="2015-01-10T00:00:00"/>
    <s v="Standard Class"/>
    <s v="BG-11695"/>
    <s v="Brooke Gillingham"/>
    <x v="1"/>
    <x v="0"/>
    <x v="20"/>
    <x v="15"/>
    <n v="10009"/>
    <x v="3"/>
    <s v="OFF-BI-10004506"/>
    <s v="Office Supplies"/>
    <s v="Binders"/>
    <x v="1247"/>
    <n v="13.167999999999999"/>
    <n v="2"/>
    <x v="2"/>
    <n v="4.6087999999999996"/>
    <x v="5"/>
    <x v="9"/>
    <x v="1"/>
  </r>
  <r>
    <x v="3823"/>
    <x v="513"/>
    <d v="2017-04-20T00:00:00"/>
    <s v="Standard Class"/>
    <s v="JO-15550"/>
    <s v="Jesus Ocampo"/>
    <x v="2"/>
    <x v="0"/>
    <x v="8"/>
    <x v="1"/>
    <n v="94109"/>
    <x v="1"/>
    <s v="OFF-AP-10000027"/>
    <s v="Office Supplies"/>
    <s v="Appliances"/>
    <x v="1813"/>
    <n v="40.74"/>
    <n v="3"/>
    <x v="0"/>
    <n v="12.222"/>
    <x v="9"/>
    <x v="3"/>
    <x v="3"/>
  </r>
  <r>
    <x v="3824"/>
    <x v="229"/>
    <d v="2015-09-14T00:00:00"/>
    <s v="Standard Class"/>
    <s v="AR-10345"/>
    <s v="Alex Russell"/>
    <x v="1"/>
    <x v="0"/>
    <x v="89"/>
    <x v="5"/>
    <n v="78745"/>
    <x v="2"/>
    <s v="FUR-CH-10003981"/>
    <s v="Furniture"/>
    <s v="Chairs"/>
    <x v="1175"/>
    <n v="179.886"/>
    <n v="1"/>
    <x v="4"/>
    <n v="-2.5697999999999999"/>
    <x v="13"/>
    <x v="8"/>
    <x v="1"/>
  </r>
  <r>
    <x v="3825"/>
    <x v="477"/>
    <d v="2016-09-29T00:00:00"/>
    <s v="Standard Class"/>
    <s v="TS-21505"/>
    <s v="Tony Sayre"/>
    <x v="0"/>
    <x v="0"/>
    <x v="138"/>
    <x v="24"/>
    <n v="44105"/>
    <x v="3"/>
    <s v="OFF-AP-10003849"/>
    <s v="Office Supplies"/>
    <s v="Appliances"/>
    <x v="841"/>
    <n v="286.25599999999997"/>
    <n v="1"/>
    <x v="2"/>
    <n v="17.890999999999998"/>
    <x v="10"/>
    <x v="8"/>
    <x v="0"/>
  </r>
  <r>
    <x v="3825"/>
    <x v="477"/>
    <d v="2016-09-29T00:00:00"/>
    <s v="Standard Class"/>
    <s v="TS-21505"/>
    <s v="Tony Sayre"/>
    <x v="0"/>
    <x v="0"/>
    <x v="138"/>
    <x v="24"/>
    <n v="44105"/>
    <x v="3"/>
    <s v="OFF-ST-10004963"/>
    <s v="Office Supplies"/>
    <s v="Storage"/>
    <x v="465"/>
    <n v="24.224"/>
    <n v="2"/>
    <x v="2"/>
    <n v="-4.8448000000000002"/>
    <x v="10"/>
    <x v="8"/>
    <x v="0"/>
  </r>
  <r>
    <x v="3825"/>
    <x v="477"/>
    <d v="2016-09-29T00:00:00"/>
    <s v="Standard Class"/>
    <s v="TS-21505"/>
    <s v="Tony Sayre"/>
    <x v="0"/>
    <x v="0"/>
    <x v="138"/>
    <x v="24"/>
    <n v="44105"/>
    <x v="3"/>
    <s v="OFF-ST-10002574"/>
    <s v="Office Supplies"/>
    <s v="Storage"/>
    <x v="935"/>
    <n v="331.536"/>
    <n v="3"/>
    <x v="2"/>
    <n v="-82.884"/>
    <x v="10"/>
    <x v="8"/>
    <x v="0"/>
  </r>
  <r>
    <x v="3826"/>
    <x v="199"/>
    <d v="2015-03-20T00:00:00"/>
    <s v="Second Class"/>
    <s v="JK-15640"/>
    <s v="Jim Kriz"/>
    <x v="2"/>
    <x v="0"/>
    <x v="20"/>
    <x v="15"/>
    <n v="10009"/>
    <x v="3"/>
    <s v="OFF-AR-10001761"/>
    <s v="Office Supplies"/>
    <s v="Art"/>
    <x v="1651"/>
    <n v="17.52"/>
    <n v="3"/>
    <x v="0"/>
    <n v="6.3071999999999999"/>
    <x v="9"/>
    <x v="10"/>
    <x v="1"/>
  </r>
  <r>
    <x v="3827"/>
    <x v="491"/>
    <d v="2016-12-02T00:00:00"/>
    <s v="Standard Class"/>
    <s v="GA-14515"/>
    <s v="George Ashbrook"/>
    <x v="0"/>
    <x v="0"/>
    <x v="236"/>
    <x v="5"/>
    <n v="79907"/>
    <x v="2"/>
    <s v="OFF-AR-10000716"/>
    <s v="Office Supplies"/>
    <s v="Art"/>
    <x v="794"/>
    <n v="17.856000000000002"/>
    <n v="4"/>
    <x v="2"/>
    <n v="4.2408000000000001"/>
    <x v="20"/>
    <x v="0"/>
    <x v="0"/>
  </r>
  <r>
    <x v="3828"/>
    <x v="182"/>
    <d v="2016-10-01T00:00:00"/>
    <s v="Standard Class"/>
    <s v="TN-21040"/>
    <s v="Tanja Norvell"/>
    <x v="2"/>
    <x v="0"/>
    <x v="315"/>
    <x v="2"/>
    <n v="32303"/>
    <x v="0"/>
    <s v="TEC-AC-10002637"/>
    <s v="Technology"/>
    <s v="Accessories"/>
    <x v="1317"/>
    <n v="431.976"/>
    <n v="3"/>
    <x v="2"/>
    <n v="-75.595799999999997"/>
    <x v="20"/>
    <x v="8"/>
    <x v="0"/>
  </r>
  <r>
    <x v="3829"/>
    <x v="487"/>
    <d v="2017-06-19T00:00:00"/>
    <s v="Standard Class"/>
    <s v="TW-21025"/>
    <s v="Tamara Willingham"/>
    <x v="2"/>
    <x v="0"/>
    <x v="4"/>
    <x v="4"/>
    <n v="98103"/>
    <x v="1"/>
    <s v="FUR-CH-10003774"/>
    <s v="Furniture"/>
    <s v="Chairs"/>
    <x v="1194"/>
    <n v="291.13600000000002"/>
    <n v="4"/>
    <x v="2"/>
    <n v="-25.474399999999999"/>
    <x v="7"/>
    <x v="1"/>
    <x v="3"/>
  </r>
  <r>
    <x v="3830"/>
    <x v="65"/>
    <d v="2017-09-21T00:00:00"/>
    <s v="First Class"/>
    <s v="PA-19060"/>
    <s v="Pete Armstrong"/>
    <x v="2"/>
    <x v="0"/>
    <x v="61"/>
    <x v="5"/>
    <n v="75220"/>
    <x v="2"/>
    <s v="OFF-EN-10000927"/>
    <s v="Office Supplies"/>
    <s v="Envelopes"/>
    <x v="81"/>
    <n v="114.848"/>
    <n v="4"/>
    <x v="2"/>
    <n v="35.89"/>
    <x v="15"/>
    <x v="8"/>
    <x v="3"/>
  </r>
  <r>
    <x v="3831"/>
    <x v="455"/>
    <d v="2017-06-08T00:00:00"/>
    <s v="Standard Class"/>
    <s v="JD-15790"/>
    <s v="John Dryer"/>
    <x v="0"/>
    <x v="0"/>
    <x v="12"/>
    <x v="5"/>
    <n v="77070"/>
    <x v="2"/>
    <s v="OFF-PA-10000743"/>
    <s v="Office Supplies"/>
    <s v="Paper"/>
    <x v="578"/>
    <n v="10.688000000000001"/>
    <n v="2"/>
    <x v="2"/>
    <n v="3.7408000000000001"/>
    <x v="28"/>
    <x v="1"/>
    <x v="3"/>
  </r>
  <r>
    <x v="3832"/>
    <x v="666"/>
    <d v="2016-05-19T00:00:00"/>
    <s v="Second Class"/>
    <s v="MN-17935"/>
    <s v="Michael Nguyen"/>
    <x v="0"/>
    <x v="0"/>
    <x v="24"/>
    <x v="24"/>
    <n v="45503"/>
    <x v="3"/>
    <s v="OFF-PA-10000697"/>
    <s v="Office Supplies"/>
    <s v="Paper"/>
    <x v="1379"/>
    <n v="15.231999999999999"/>
    <n v="4"/>
    <x v="2"/>
    <n v="5.5216000000000003"/>
    <x v="4"/>
    <x v="5"/>
    <x v="0"/>
  </r>
  <r>
    <x v="3833"/>
    <x v="175"/>
    <d v="2017-09-20T00:00:00"/>
    <s v="Standard Class"/>
    <s v="GM-14500"/>
    <s v="Gene McClure"/>
    <x v="0"/>
    <x v="0"/>
    <x v="4"/>
    <x v="4"/>
    <n v="98103"/>
    <x v="1"/>
    <s v="OFF-AR-10004441"/>
    <s v="Office Supplies"/>
    <s v="Art"/>
    <x v="155"/>
    <n v="12.42"/>
    <n v="3"/>
    <x v="0"/>
    <n v="5.2164000000000001"/>
    <x v="4"/>
    <x v="8"/>
    <x v="3"/>
  </r>
  <r>
    <x v="3834"/>
    <x v="250"/>
    <d v="2016-08-26T00:00:00"/>
    <s v="Standard Class"/>
    <s v="DG-13300"/>
    <s v="Deirdre Greer"/>
    <x v="1"/>
    <x v="0"/>
    <x v="4"/>
    <x v="4"/>
    <n v="98105"/>
    <x v="1"/>
    <s v="OFF-PA-10001870"/>
    <s v="Office Supplies"/>
    <s v="Paper"/>
    <x v="680"/>
    <n v="19.440000000000001"/>
    <n v="3"/>
    <x v="0"/>
    <n v="9.3312000000000008"/>
    <x v="6"/>
    <x v="6"/>
    <x v="0"/>
  </r>
  <r>
    <x v="3835"/>
    <x v="992"/>
    <d v="2014-06-06T00:00:00"/>
    <s v="Standard Class"/>
    <s v="JG-15160"/>
    <s v="James Galang"/>
    <x v="0"/>
    <x v="0"/>
    <x v="20"/>
    <x v="15"/>
    <n v="10024"/>
    <x v="3"/>
    <s v="OFF-BI-10003684"/>
    <s v="Office Supplies"/>
    <s v="Binders"/>
    <x v="714"/>
    <n v="70.367999999999995"/>
    <n v="4"/>
    <x v="2"/>
    <n v="26.388000000000002"/>
    <x v="17"/>
    <x v="5"/>
    <x v="2"/>
  </r>
  <r>
    <x v="3836"/>
    <x v="404"/>
    <d v="2017-12-20T00:00:00"/>
    <s v="First Class"/>
    <s v="AG-10330"/>
    <s v="Alex Grayson"/>
    <x v="0"/>
    <x v="0"/>
    <x v="35"/>
    <x v="3"/>
    <n v="28205"/>
    <x v="0"/>
    <s v="OFF-AR-10001315"/>
    <s v="Office Supplies"/>
    <s v="Art"/>
    <x v="1029"/>
    <n v="12.672000000000001"/>
    <n v="9"/>
    <x v="2"/>
    <n v="1.4256"/>
    <x v="15"/>
    <x v="4"/>
    <x v="3"/>
  </r>
  <r>
    <x v="3837"/>
    <x v="245"/>
    <d v="2017-08-06T00:00:00"/>
    <s v="Standard Class"/>
    <s v="JF-15355"/>
    <s v="Jay Fein"/>
    <x v="0"/>
    <x v="0"/>
    <x v="248"/>
    <x v="39"/>
    <n v="21215"/>
    <x v="3"/>
    <s v="TEC-PH-10003589"/>
    <s v="Technology"/>
    <s v="Phones"/>
    <x v="826"/>
    <n v="89.95"/>
    <n v="5"/>
    <x v="0"/>
    <n v="43.176000000000002"/>
    <x v="17"/>
    <x v="7"/>
    <x v="3"/>
  </r>
  <r>
    <x v="3838"/>
    <x v="871"/>
    <d v="2014-11-26T00:00:00"/>
    <s v="Standard Class"/>
    <s v="SC-20680"/>
    <s v="Steve Carroll"/>
    <x v="2"/>
    <x v="0"/>
    <x v="8"/>
    <x v="1"/>
    <n v="94110"/>
    <x v="1"/>
    <s v="OFF-PA-10001609"/>
    <s v="Office Supplies"/>
    <s v="Paper"/>
    <x v="1116"/>
    <n v="6.58"/>
    <n v="2"/>
    <x v="0"/>
    <n v="3.0268000000000002"/>
    <x v="30"/>
    <x v="0"/>
    <x v="2"/>
  </r>
  <r>
    <x v="3838"/>
    <x v="871"/>
    <d v="2014-11-26T00:00:00"/>
    <s v="Standard Class"/>
    <s v="SC-20680"/>
    <s v="Steve Carroll"/>
    <x v="2"/>
    <x v="0"/>
    <x v="8"/>
    <x v="1"/>
    <n v="94110"/>
    <x v="1"/>
    <s v="TEC-AC-10000474"/>
    <s v="Technology"/>
    <s v="Accessories"/>
    <x v="1510"/>
    <n v="94.99"/>
    <n v="1"/>
    <x v="0"/>
    <n v="28.497"/>
    <x v="30"/>
    <x v="0"/>
    <x v="2"/>
  </r>
  <r>
    <x v="3839"/>
    <x v="496"/>
    <d v="2015-09-26T00:00:00"/>
    <s v="Second Class"/>
    <s v="CM-11935"/>
    <s v="Carlos Meador"/>
    <x v="0"/>
    <x v="0"/>
    <x v="93"/>
    <x v="16"/>
    <n v="85705"/>
    <x v="1"/>
    <s v="TEC-PH-10003095"/>
    <s v="Technology"/>
    <s v="Phones"/>
    <x v="1500"/>
    <n v="35.119999999999997"/>
    <n v="2"/>
    <x v="2"/>
    <n v="13.17"/>
    <x v="16"/>
    <x v="8"/>
    <x v="1"/>
  </r>
  <r>
    <x v="3840"/>
    <x v="648"/>
    <d v="2017-08-27T00:00:00"/>
    <s v="Standard Class"/>
    <s v="KT-16480"/>
    <s v="Kean Thornton"/>
    <x v="0"/>
    <x v="0"/>
    <x v="1"/>
    <x v="1"/>
    <n v="90036"/>
    <x v="1"/>
    <s v="OFF-PA-10001639"/>
    <s v="Office Supplies"/>
    <s v="Paper"/>
    <x v="981"/>
    <n v="25.92"/>
    <n v="4"/>
    <x v="0"/>
    <n v="12.441599999999999"/>
    <x v="14"/>
    <x v="6"/>
    <x v="3"/>
  </r>
  <r>
    <x v="3841"/>
    <x v="26"/>
    <d v="2016-06-22T00:00:00"/>
    <s v="Standard Class"/>
    <s v="CP-12340"/>
    <s v="Christine Phan"/>
    <x v="1"/>
    <x v="0"/>
    <x v="416"/>
    <x v="29"/>
    <n v="6708"/>
    <x v="3"/>
    <s v="OFF-BI-10002003"/>
    <s v="Office Supplies"/>
    <s v="Binders"/>
    <x v="1393"/>
    <n v="7.96"/>
    <n v="2"/>
    <x v="0"/>
    <n v="3.7412000000000001"/>
    <x v="11"/>
    <x v="1"/>
    <x v="0"/>
  </r>
  <r>
    <x v="3841"/>
    <x v="26"/>
    <d v="2016-06-22T00:00:00"/>
    <s v="Standard Class"/>
    <s v="CP-12340"/>
    <s v="Christine Phan"/>
    <x v="1"/>
    <x v="0"/>
    <x v="416"/>
    <x v="29"/>
    <n v="6708"/>
    <x v="3"/>
    <s v="TEC-PH-10004539"/>
    <s v="Technology"/>
    <s v="Phones"/>
    <x v="861"/>
    <n v="566.97"/>
    <n v="3"/>
    <x v="0"/>
    <n v="153.08189999999999"/>
    <x v="11"/>
    <x v="1"/>
    <x v="0"/>
  </r>
  <r>
    <x v="3841"/>
    <x v="26"/>
    <d v="2016-06-22T00:00:00"/>
    <s v="Standard Class"/>
    <s v="CP-12340"/>
    <s v="Christine Phan"/>
    <x v="1"/>
    <x v="0"/>
    <x v="416"/>
    <x v="29"/>
    <n v="6708"/>
    <x v="3"/>
    <s v="OFF-AR-10003829"/>
    <s v="Office Supplies"/>
    <s v="Art"/>
    <x v="943"/>
    <n v="9.84"/>
    <n v="3"/>
    <x v="0"/>
    <n v="2.8536000000000001"/>
    <x v="11"/>
    <x v="1"/>
    <x v="0"/>
  </r>
  <r>
    <x v="3842"/>
    <x v="546"/>
    <d v="2015-12-23T00:00:00"/>
    <s v="Standard Class"/>
    <s v="EK-13795"/>
    <s v="Eileen Kiefer"/>
    <x v="2"/>
    <x v="0"/>
    <x v="22"/>
    <x v="10"/>
    <n v="60610"/>
    <x v="2"/>
    <s v="TEC-AC-10004761"/>
    <s v="Technology"/>
    <s v="Accessories"/>
    <x v="786"/>
    <n v="25.488"/>
    <n v="2"/>
    <x v="2"/>
    <n v="4.7789999999999999"/>
    <x v="12"/>
    <x v="4"/>
    <x v="1"/>
  </r>
  <r>
    <x v="3843"/>
    <x v="70"/>
    <d v="2015-06-02T00:00:00"/>
    <s v="Second Class"/>
    <s v="CW-11905"/>
    <s v="Carl Weiss"/>
    <x v="2"/>
    <x v="0"/>
    <x v="85"/>
    <x v="15"/>
    <n v="11561"/>
    <x v="3"/>
    <s v="OFF-FA-10003472"/>
    <s v="Office Supplies"/>
    <s v="Fasteners"/>
    <x v="243"/>
    <n v="7.56"/>
    <n v="6"/>
    <x v="0"/>
    <n v="0.3024"/>
    <x v="23"/>
    <x v="5"/>
    <x v="1"/>
  </r>
  <r>
    <x v="3844"/>
    <x v="652"/>
    <d v="2015-06-24T00:00:00"/>
    <s v="Standard Class"/>
    <s v="KH-16510"/>
    <s v="Keith Herrera"/>
    <x v="0"/>
    <x v="0"/>
    <x v="81"/>
    <x v="17"/>
    <n v="22204"/>
    <x v="0"/>
    <s v="FUR-FU-10003464"/>
    <s v="Furniture"/>
    <s v="Furnishings"/>
    <x v="1479"/>
    <n v="60.84"/>
    <n v="3"/>
    <x v="0"/>
    <n v="19.468800000000002"/>
    <x v="15"/>
    <x v="1"/>
    <x v="1"/>
  </r>
  <r>
    <x v="3844"/>
    <x v="652"/>
    <d v="2015-06-24T00:00:00"/>
    <s v="Standard Class"/>
    <s v="KH-16510"/>
    <s v="Keith Herrera"/>
    <x v="0"/>
    <x v="0"/>
    <x v="81"/>
    <x v="17"/>
    <n v="22204"/>
    <x v="0"/>
    <s v="OFF-ST-10003716"/>
    <s v="Office Supplies"/>
    <s v="Storage"/>
    <x v="898"/>
    <n v="450.04"/>
    <n v="2"/>
    <x v="0"/>
    <n v="58.505200000000002"/>
    <x v="15"/>
    <x v="1"/>
    <x v="1"/>
  </r>
  <r>
    <x v="3844"/>
    <x v="652"/>
    <d v="2015-06-24T00:00:00"/>
    <s v="Standard Class"/>
    <s v="KH-16510"/>
    <s v="Keith Herrera"/>
    <x v="0"/>
    <x v="0"/>
    <x v="81"/>
    <x v="17"/>
    <n v="22204"/>
    <x v="0"/>
    <s v="OFF-BI-10004002"/>
    <s v="Office Supplies"/>
    <s v="Binders"/>
    <x v="154"/>
    <n v="34.6"/>
    <n v="2"/>
    <x v="0"/>
    <n v="16.608000000000001"/>
    <x v="15"/>
    <x v="1"/>
    <x v="1"/>
  </r>
  <r>
    <x v="3844"/>
    <x v="652"/>
    <d v="2015-06-24T00:00:00"/>
    <s v="Standard Class"/>
    <s v="KH-16510"/>
    <s v="Keith Herrera"/>
    <x v="0"/>
    <x v="0"/>
    <x v="81"/>
    <x v="17"/>
    <n v="22204"/>
    <x v="0"/>
    <s v="TEC-PH-10002496"/>
    <s v="Technology"/>
    <s v="Phones"/>
    <x v="495"/>
    <n v="467.97"/>
    <n v="3"/>
    <x v="0"/>
    <n v="140.39099999999999"/>
    <x v="15"/>
    <x v="1"/>
    <x v="1"/>
  </r>
  <r>
    <x v="3844"/>
    <x v="652"/>
    <d v="2015-06-24T00:00:00"/>
    <s v="Standard Class"/>
    <s v="KH-16510"/>
    <s v="Keith Herrera"/>
    <x v="0"/>
    <x v="0"/>
    <x v="81"/>
    <x v="17"/>
    <n v="22204"/>
    <x v="0"/>
    <s v="OFF-BI-10004826"/>
    <s v="Office Supplies"/>
    <s v="Binders"/>
    <x v="728"/>
    <n v="33.020000000000003"/>
    <n v="2"/>
    <x v="0"/>
    <n v="15.849600000000001"/>
    <x v="15"/>
    <x v="1"/>
    <x v="1"/>
  </r>
  <r>
    <x v="3845"/>
    <x v="672"/>
    <d v="2015-12-03T00:00:00"/>
    <s v="First Class"/>
    <s v="AB-10600"/>
    <s v="Ann Blume"/>
    <x v="1"/>
    <x v="0"/>
    <x v="108"/>
    <x v="3"/>
    <n v="28540"/>
    <x v="0"/>
    <s v="FUR-FU-10001546"/>
    <s v="Furniture"/>
    <s v="Furnishings"/>
    <x v="1432"/>
    <n v="17.088000000000001"/>
    <n v="2"/>
    <x v="2"/>
    <n v="1.0680000000000001"/>
    <x v="17"/>
    <x v="0"/>
    <x v="1"/>
  </r>
  <r>
    <x v="3846"/>
    <x v="379"/>
    <d v="2015-12-23T00:00:00"/>
    <s v="Second Class"/>
    <s v="AH-10075"/>
    <s v="Adam Hart"/>
    <x v="1"/>
    <x v="0"/>
    <x v="38"/>
    <x v="24"/>
    <n v="43229"/>
    <x v="3"/>
    <s v="OFF-AR-10001919"/>
    <s v="Office Supplies"/>
    <s v="Art"/>
    <x v="862"/>
    <n v="3.008"/>
    <n v="2"/>
    <x v="2"/>
    <n v="0.33839999999999998"/>
    <x v="30"/>
    <x v="4"/>
    <x v="1"/>
  </r>
  <r>
    <x v="3847"/>
    <x v="701"/>
    <d v="2017-11-21T00:00:00"/>
    <s v="Standard Class"/>
    <s v="CK-12595"/>
    <s v="Clytie Kelty"/>
    <x v="0"/>
    <x v="0"/>
    <x v="35"/>
    <x v="3"/>
    <n v="28205"/>
    <x v="0"/>
    <s v="OFF-PA-10002558"/>
    <s v="Office Supplies"/>
    <s v="Paper"/>
    <x v="1814"/>
    <n v="268.24"/>
    <n v="7"/>
    <x v="2"/>
    <n v="93.884"/>
    <x v="11"/>
    <x v="0"/>
    <x v="3"/>
  </r>
  <r>
    <x v="3847"/>
    <x v="701"/>
    <d v="2017-11-21T00:00:00"/>
    <s v="Standard Class"/>
    <s v="CK-12595"/>
    <s v="Clytie Kelty"/>
    <x v="0"/>
    <x v="0"/>
    <x v="35"/>
    <x v="3"/>
    <n v="28205"/>
    <x v="0"/>
    <s v="TEC-AC-10003174"/>
    <s v="Technology"/>
    <s v="Accessories"/>
    <x v="619"/>
    <n v="431.16"/>
    <n v="5"/>
    <x v="2"/>
    <n v="107.79"/>
    <x v="11"/>
    <x v="0"/>
    <x v="3"/>
  </r>
  <r>
    <x v="3848"/>
    <x v="38"/>
    <d v="2017-11-16T00:00:00"/>
    <s v="Second Class"/>
    <s v="SP-20620"/>
    <s v="Stefania Perrino"/>
    <x v="1"/>
    <x v="0"/>
    <x v="198"/>
    <x v="15"/>
    <n v="14215"/>
    <x v="3"/>
    <s v="TEC-PH-10003988"/>
    <s v="Technology"/>
    <s v="Phones"/>
    <x v="47"/>
    <n v="43.6"/>
    <n v="4"/>
    <x v="0"/>
    <n v="12.208"/>
    <x v="7"/>
    <x v="0"/>
    <x v="3"/>
  </r>
  <r>
    <x v="3848"/>
    <x v="38"/>
    <d v="2017-11-16T00:00:00"/>
    <s v="Second Class"/>
    <s v="SP-20620"/>
    <s v="Stefania Perrino"/>
    <x v="1"/>
    <x v="0"/>
    <x v="198"/>
    <x v="15"/>
    <n v="14215"/>
    <x v="3"/>
    <s v="FUR-FU-10004845"/>
    <s v="Furniture"/>
    <s v="Furnishings"/>
    <x v="1693"/>
    <n v="154.94999999999999"/>
    <n v="3"/>
    <x v="0"/>
    <n v="30.99"/>
    <x v="7"/>
    <x v="0"/>
    <x v="3"/>
  </r>
  <r>
    <x v="3849"/>
    <x v="1057"/>
    <d v="2016-10-28T00:00:00"/>
    <s v="Standard Class"/>
    <s v="JP-15460"/>
    <s v="Jennifer Patt"/>
    <x v="1"/>
    <x v="0"/>
    <x v="12"/>
    <x v="5"/>
    <n v="77041"/>
    <x v="2"/>
    <s v="OFF-PA-10003072"/>
    <s v="Office Supplies"/>
    <s v="Paper"/>
    <x v="927"/>
    <n v="15.552"/>
    <n v="3"/>
    <x v="2"/>
    <n v="5.4432"/>
    <x v="16"/>
    <x v="2"/>
    <x v="0"/>
  </r>
  <r>
    <x v="3850"/>
    <x v="776"/>
    <d v="2014-12-11T00:00:00"/>
    <s v="Standard Class"/>
    <s v="BG-11035"/>
    <s v="Barry Gonzalez"/>
    <x v="0"/>
    <x v="0"/>
    <x v="26"/>
    <x v="18"/>
    <n v="38109"/>
    <x v="0"/>
    <s v="OFF-PA-10003641"/>
    <s v="Office Supplies"/>
    <s v="Paper"/>
    <x v="947"/>
    <n v="42.207999999999998"/>
    <n v="2"/>
    <x v="2"/>
    <n v="13.717599999999999"/>
    <x v="24"/>
    <x v="4"/>
    <x v="2"/>
  </r>
  <r>
    <x v="3851"/>
    <x v="734"/>
    <d v="2017-12-06T00:00:00"/>
    <s v="First Class"/>
    <s v="CC-12550"/>
    <s v="Clay Cheatham"/>
    <x v="0"/>
    <x v="0"/>
    <x v="243"/>
    <x v="5"/>
    <n v="75023"/>
    <x v="2"/>
    <s v="OFF-PA-10003729"/>
    <s v="Office Supplies"/>
    <s v="Paper"/>
    <x v="1139"/>
    <n v="10.368"/>
    <n v="2"/>
    <x v="2"/>
    <n v="3.6288"/>
    <x v="21"/>
    <x v="4"/>
    <x v="3"/>
  </r>
  <r>
    <x v="3852"/>
    <x v="986"/>
    <d v="2017-09-28T00:00:00"/>
    <s v="First Class"/>
    <s v="SL-20155"/>
    <s v="Sara Luxemburg"/>
    <x v="2"/>
    <x v="0"/>
    <x v="127"/>
    <x v="21"/>
    <n v="97301"/>
    <x v="1"/>
    <s v="OFF-AR-10003251"/>
    <s v="Office Supplies"/>
    <s v="Art"/>
    <x v="1050"/>
    <n v="2.2240000000000002"/>
    <n v="1"/>
    <x v="2"/>
    <n v="0.55600000000000005"/>
    <x v="20"/>
    <x v="8"/>
    <x v="3"/>
  </r>
  <r>
    <x v="3853"/>
    <x v="302"/>
    <d v="2015-02-07T00:00:00"/>
    <s v="Standard Class"/>
    <s v="FO-14305"/>
    <s v="Frank Olsen"/>
    <x v="0"/>
    <x v="0"/>
    <x v="38"/>
    <x v="32"/>
    <n v="31907"/>
    <x v="0"/>
    <s v="OFF-EN-10003286"/>
    <s v="Office Supplies"/>
    <s v="Envelopes"/>
    <x v="153"/>
    <n v="74.52"/>
    <n v="9"/>
    <x v="0"/>
    <n v="35.0244"/>
    <x v="21"/>
    <x v="11"/>
    <x v="1"/>
  </r>
  <r>
    <x v="3854"/>
    <x v="801"/>
    <d v="2017-08-12T00:00:00"/>
    <s v="Same Day"/>
    <s v="BB-11545"/>
    <s v="Brenda Bowman"/>
    <x v="1"/>
    <x v="0"/>
    <x v="29"/>
    <x v="39"/>
    <n v="21044"/>
    <x v="3"/>
    <s v="OFF-AR-10004078"/>
    <s v="Office Supplies"/>
    <s v="Art"/>
    <x v="512"/>
    <n v="17.52"/>
    <n v="3"/>
    <x v="0"/>
    <n v="5.2560000000000002"/>
    <x v="1"/>
    <x v="6"/>
    <x v="3"/>
  </r>
  <r>
    <x v="3854"/>
    <x v="801"/>
    <d v="2017-08-12T00:00:00"/>
    <s v="Same Day"/>
    <s v="BB-11545"/>
    <s v="Brenda Bowman"/>
    <x v="1"/>
    <x v="0"/>
    <x v="29"/>
    <x v="39"/>
    <n v="21044"/>
    <x v="3"/>
    <s v="FUR-CH-10002331"/>
    <s v="Furniture"/>
    <s v="Chairs"/>
    <x v="407"/>
    <n v="1779.9"/>
    <n v="5"/>
    <x v="0"/>
    <n v="373.779"/>
    <x v="1"/>
    <x v="6"/>
    <x v="3"/>
  </r>
  <r>
    <x v="3854"/>
    <x v="801"/>
    <d v="2017-08-12T00:00:00"/>
    <s v="Same Day"/>
    <s v="BB-11545"/>
    <s v="Brenda Bowman"/>
    <x v="1"/>
    <x v="0"/>
    <x v="29"/>
    <x v="39"/>
    <n v="21044"/>
    <x v="3"/>
    <s v="OFF-AR-10001953"/>
    <s v="Office Supplies"/>
    <s v="Art"/>
    <x v="400"/>
    <n v="219.9"/>
    <n v="5"/>
    <x v="0"/>
    <n v="59.372999999999998"/>
    <x v="1"/>
    <x v="6"/>
    <x v="3"/>
  </r>
  <r>
    <x v="3855"/>
    <x v="252"/>
    <d v="2015-08-26T00:00:00"/>
    <s v="First Class"/>
    <s v="DO-13435"/>
    <s v="Denny Ordway"/>
    <x v="0"/>
    <x v="0"/>
    <x v="32"/>
    <x v="21"/>
    <n v="97206"/>
    <x v="1"/>
    <s v="OFF-AR-10002053"/>
    <s v="Office Supplies"/>
    <s v="Art"/>
    <x v="79"/>
    <n v="7.1520000000000001"/>
    <n v="3"/>
    <x v="2"/>
    <n v="0.71519999999999995"/>
    <x v="16"/>
    <x v="6"/>
    <x v="1"/>
  </r>
  <r>
    <x v="3856"/>
    <x v="105"/>
    <d v="2017-11-17T00:00:00"/>
    <s v="Standard Class"/>
    <s v="LB-16735"/>
    <s v="Larry Blacks"/>
    <x v="0"/>
    <x v="0"/>
    <x v="315"/>
    <x v="2"/>
    <n v="32303"/>
    <x v="0"/>
    <s v="OFF-PA-10003651"/>
    <s v="Office Supplies"/>
    <s v="Paper"/>
    <x v="652"/>
    <n v="26.72"/>
    <n v="5"/>
    <x v="2"/>
    <n v="9.3520000000000003"/>
    <x v="1"/>
    <x v="0"/>
    <x v="3"/>
  </r>
  <r>
    <x v="3857"/>
    <x v="1147"/>
    <d v="2016-08-01T00:00:00"/>
    <s v="Same Day"/>
    <s v="TS-21205"/>
    <s v="Thomas Seio"/>
    <x v="1"/>
    <x v="0"/>
    <x v="169"/>
    <x v="1"/>
    <n v="92503"/>
    <x v="1"/>
    <s v="TEC-PH-10002885"/>
    <s v="Technology"/>
    <s v="Phones"/>
    <x v="1136"/>
    <n v="1039.7280000000001"/>
    <n v="2"/>
    <x v="2"/>
    <n v="90.976200000000006"/>
    <x v="26"/>
    <x v="6"/>
    <x v="0"/>
  </r>
  <r>
    <x v="3857"/>
    <x v="1147"/>
    <d v="2016-08-01T00:00:00"/>
    <s v="Same Day"/>
    <s v="TS-21205"/>
    <s v="Thomas Seio"/>
    <x v="1"/>
    <x v="0"/>
    <x v="169"/>
    <x v="1"/>
    <n v="92503"/>
    <x v="1"/>
    <s v="OFF-AP-10002892"/>
    <s v="Office Supplies"/>
    <s v="Appliances"/>
    <x v="9"/>
    <n v="45.96"/>
    <n v="2"/>
    <x v="0"/>
    <n v="13.788"/>
    <x v="26"/>
    <x v="6"/>
    <x v="0"/>
  </r>
  <r>
    <x v="3858"/>
    <x v="881"/>
    <d v="2016-12-02T00:00:00"/>
    <s v="Standard Class"/>
    <s v="CS-12505"/>
    <s v="Cindy Stewart"/>
    <x v="0"/>
    <x v="0"/>
    <x v="152"/>
    <x v="24"/>
    <n v="43130"/>
    <x v="3"/>
    <s v="OFF-BI-10000545"/>
    <s v="Office Supplies"/>
    <s v="Binders"/>
    <x v="692"/>
    <n v="456.58800000000002"/>
    <n v="2"/>
    <x v="6"/>
    <n v="-304.392"/>
    <x v="10"/>
    <x v="0"/>
    <x v="0"/>
  </r>
  <r>
    <x v="3858"/>
    <x v="881"/>
    <d v="2016-12-02T00:00:00"/>
    <s v="Standard Class"/>
    <s v="CS-12505"/>
    <s v="Cindy Stewart"/>
    <x v="0"/>
    <x v="0"/>
    <x v="152"/>
    <x v="24"/>
    <n v="43130"/>
    <x v="3"/>
    <s v="TEC-MA-10000418"/>
    <s v="Technology"/>
    <s v="Machines"/>
    <x v="1485"/>
    <n v="4499.9849999999997"/>
    <n v="5"/>
    <x v="6"/>
    <n v="-6599.9780000000001"/>
    <x v="10"/>
    <x v="0"/>
    <x v="0"/>
  </r>
  <r>
    <x v="3858"/>
    <x v="881"/>
    <d v="2016-12-02T00:00:00"/>
    <s v="Standard Class"/>
    <s v="CS-12505"/>
    <s v="Cindy Stewart"/>
    <x v="0"/>
    <x v="0"/>
    <x v="152"/>
    <x v="24"/>
    <n v="43130"/>
    <x v="3"/>
    <s v="TEC-AC-10000926"/>
    <s v="Technology"/>
    <s v="Accessories"/>
    <x v="1815"/>
    <n v="59.975999999999999"/>
    <n v="3"/>
    <x v="2"/>
    <n v="11.995200000000001"/>
    <x v="10"/>
    <x v="0"/>
    <x v="0"/>
  </r>
  <r>
    <x v="3859"/>
    <x v="1172"/>
    <d v="2016-04-15T00:00:00"/>
    <s v="First Class"/>
    <s v="SP-20920"/>
    <s v="Susan Pistek"/>
    <x v="0"/>
    <x v="0"/>
    <x v="8"/>
    <x v="1"/>
    <n v="94109"/>
    <x v="1"/>
    <s v="OFF-EN-10001509"/>
    <s v="Office Supplies"/>
    <s v="Envelopes"/>
    <x v="29"/>
    <n v="6.12"/>
    <n v="3"/>
    <x v="0"/>
    <n v="2.8763999999999998"/>
    <x v="7"/>
    <x v="3"/>
    <x v="0"/>
  </r>
  <r>
    <x v="3860"/>
    <x v="422"/>
    <d v="2014-12-31T00:00:00"/>
    <s v="Standard Class"/>
    <s v="CD-12790"/>
    <s v="Cynthia Delaney"/>
    <x v="2"/>
    <x v="0"/>
    <x v="429"/>
    <x v="1"/>
    <n v="92553"/>
    <x v="1"/>
    <s v="OFF-AP-10001366"/>
    <s v="Office Supplies"/>
    <s v="Appliances"/>
    <x v="360"/>
    <n v="10.98"/>
    <n v="1"/>
    <x v="0"/>
    <n v="2.9645999999999999"/>
    <x v="8"/>
    <x v="4"/>
    <x v="2"/>
  </r>
  <r>
    <x v="3860"/>
    <x v="422"/>
    <d v="2014-12-31T00:00:00"/>
    <s v="Standard Class"/>
    <s v="CD-12790"/>
    <s v="Cynthia Delaney"/>
    <x v="2"/>
    <x v="0"/>
    <x v="429"/>
    <x v="1"/>
    <n v="92553"/>
    <x v="1"/>
    <s v="OFF-FA-10003485"/>
    <s v="Office Supplies"/>
    <s v="Fasteners"/>
    <x v="128"/>
    <n v="7.86"/>
    <n v="3"/>
    <x v="0"/>
    <n v="3.6156000000000001"/>
    <x v="8"/>
    <x v="4"/>
    <x v="2"/>
  </r>
  <r>
    <x v="3860"/>
    <x v="422"/>
    <d v="2014-12-31T00:00:00"/>
    <s v="Standard Class"/>
    <s v="CD-12790"/>
    <s v="Cynthia Delaney"/>
    <x v="2"/>
    <x v="0"/>
    <x v="429"/>
    <x v="1"/>
    <n v="92553"/>
    <x v="1"/>
    <s v="OFF-ST-10004507"/>
    <s v="Office Supplies"/>
    <s v="Storage"/>
    <x v="457"/>
    <n v="51.45"/>
    <n v="3"/>
    <x v="0"/>
    <n v="13.891500000000001"/>
    <x v="8"/>
    <x v="4"/>
    <x v="2"/>
  </r>
  <r>
    <x v="3860"/>
    <x v="422"/>
    <d v="2014-12-31T00:00:00"/>
    <s v="Standard Class"/>
    <s v="CD-12790"/>
    <s v="Cynthia Delaney"/>
    <x v="2"/>
    <x v="0"/>
    <x v="429"/>
    <x v="1"/>
    <n v="92553"/>
    <x v="1"/>
    <s v="OFF-BI-10002353"/>
    <s v="Office Supplies"/>
    <s v="Binders"/>
    <x v="1077"/>
    <n v="37.055999999999997"/>
    <n v="3"/>
    <x v="2"/>
    <n v="13.896000000000001"/>
    <x v="8"/>
    <x v="4"/>
    <x v="2"/>
  </r>
  <r>
    <x v="3861"/>
    <x v="724"/>
    <d v="2016-04-22T00:00:00"/>
    <s v="Standard Class"/>
    <s v="RF-19840"/>
    <s v="Roy Französisch"/>
    <x v="0"/>
    <x v="0"/>
    <x v="269"/>
    <x v="17"/>
    <n v="23320"/>
    <x v="0"/>
    <s v="OFF-AP-10001271"/>
    <s v="Office Supplies"/>
    <s v="Appliances"/>
    <x v="474"/>
    <n v="203.92"/>
    <n v="4"/>
    <x v="0"/>
    <n v="55.058399999999999"/>
    <x v="15"/>
    <x v="3"/>
    <x v="0"/>
  </r>
  <r>
    <x v="3861"/>
    <x v="724"/>
    <d v="2016-04-22T00:00:00"/>
    <s v="Standard Class"/>
    <s v="RF-19840"/>
    <s v="Roy Französisch"/>
    <x v="0"/>
    <x v="0"/>
    <x v="269"/>
    <x v="17"/>
    <n v="23320"/>
    <x v="0"/>
    <s v="TEC-PH-10004924"/>
    <s v="Technology"/>
    <s v="Phones"/>
    <x v="1165"/>
    <n v="29.56"/>
    <n v="4"/>
    <x v="0"/>
    <n v="7.9812000000000003"/>
    <x v="15"/>
    <x v="3"/>
    <x v="0"/>
  </r>
  <r>
    <x v="3862"/>
    <x v="936"/>
    <d v="2015-03-12T00:00:00"/>
    <s v="Standard Class"/>
    <s v="FO-14305"/>
    <s v="Frank Olsen"/>
    <x v="0"/>
    <x v="0"/>
    <x v="22"/>
    <x v="10"/>
    <n v="60623"/>
    <x v="2"/>
    <s v="OFF-BI-10002706"/>
    <s v="Office Supplies"/>
    <s v="Binders"/>
    <x v="276"/>
    <n v="8.5679999999999996"/>
    <n v="3"/>
    <x v="3"/>
    <n v="-14.5656"/>
    <x v="0"/>
    <x v="10"/>
    <x v="1"/>
  </r>
  <r>
    <x v="3863"/>
    <x v="254"/>
    <d v="2016-11-06T00:00:00"/>
    <s v="Second Class"/>
    <s v="ER-13855"/>
    <s v="Elpida Rittenbach"/>
    <x v="1"/>
    <x v="0"/>
    <x v="35"/>
    <x v="3"/>
    <n v="28205"/>
    <x v="0"/>
    <s v="OFF-ST-10003442"/>
    <s v="Office Supplies"/>
    <s v="Storage"/>
    <x v="86"/>
    <n v="45.247999999999998"/>
    <n v="2"/>
    <x v="2"/>
    <n v="3.9592000000000001"/>
    <x v="18"/>
    <x v="0"/>
    <x v="0"/>
  </r>
  <r>
    <x v="3863"/>
    <x v="254"/>
    <d v="2016-11-06T00:00:00"/>
    <s v="Second Class"/>
    <s v="ER-13855"/>
    <s v="Elpida Rittenbach"/>
    <x v="1"/>
    <x v="0"/>
    <x v="35"/>
    <x v="3"/>
    <n v="28205"/>
    <x v="0"/>
    <s v="FUR-TA-10002533"/>
    <s v="Furniture"/>
    <s v="Tables"/>
    <x v="277"/>
    <n v="876.3"/>
    <n v="10"/>
    <x v="10"/>
    <n v="-292.10000000000002"/>
    <x v="18"/>
    <x v="0"/>
    <x v="0"/>
  </r>
  <r>
    <x v="3863"/>
    <x v="254"/>
    <d v="2016-11-06T00:00:00"/>
    <s v="Second Class"/>
    <s v="ER-13855"/>
    <s v="Elpida Rittenbach"/>
    <x v="1"/>
    <x v="0"/>
    <x v="35"/>
    <x v="3"/>
    <n v="28205"/>
    <x v="0"/>
    <s v="OFF-SU-10003505"/>
    <s v="Office Supplies"/>
    <s v="Supplies"/>
    <x v="413"/>
    <n v="185.376"/>
    <n v="2"/>
    <x v="2"/>
    <n v="-34.758000000000003"/>
    <x v="18"/>
    <x v="0"/>
    <x v="0"/>
  </r>
  <r>
    <x v="3864"/>
    <x v="503"/>
    <d v="2014-12-06T00:00:00"/>
    <s v="Standard Class"/>
    <s v="PB-19150"/>
    <s v="Philip Brown"/>
    <x v="0"/>
    <x v="0"/>
    <x v="20"/>
    <x v="15"/>
    <n v="10009"/>
    <x v="3"/>
    <s v="OFF-LA-10002762"/>
    <s v="Office Supplies"/>
    <s v="Labels"/>
    <x v="49"/>
    <n v="25.06"/>
    <n v="2"/>
    <x v="0"/>
    <n v="11.7782"/>
    <x v="25"/>
    <x v="0"/>
    <x v="2"/>
  </r>
  <r>
    <x v="3865"/>
    <x v="624"/>
    <d v="2016-05-20T00:00:00"/>
    <s v="First Class"/>
    <s v="LW-17215"/>
    <s v="Luke Weiss"/>
    <x v="0"/>
    <x v="0"/>
    <x v="22"/>
    <x v="10"/>
    <n v="60653"/>
    <x v="2"/>
    <s v="OFF-BI-10000279"/>
    <s v="Office Supplies"/>
    <s v="Binders"/>
    <x v="1774"/>
    <n v="2.89"/>
    <n v="1"/>
    <x v="3"/>
    <n v="-4.7685000000000004"/>
    <x v="11"/>
    <x v="5"/>
    <x v="0"/>
  </r>
  <r>
    <x v="3865"/>
    <x v="624"/>
    <d v="2016-05-20T00:00:00"/>
    <s v="First Class"/>
    <s v="LW-17215"/>
    <s v="Luke Weiss"/>
    <x v="0"/>
    <x v="0"/>
    <x v="22"/>
    <x v="10"/>
    <n v="60653"/>
    <x v="2"/>
    <s v="OFF-FA-10000936"/>
    <s v="Office Supplies"/>
    <s v="Fasteners"/>
    <x v="1307"/>
    <n v="7.8959999999999999"/>
    <n v="3"/>
    <x v="2"/>
    <n v="2.4674999999999998"/>
    <x v="11"/>
    <x v="5"/>
    <x v="0"/>
  </r>
  <r>
    <x v="3865"/>
    <x v="624"/>
    <d v="2016-05-20T00:00:00"/>
    <s v="First Class"/>
    <s v="LW-17215"/>
    <s v="Luke Weiss"/>
    <x v="0"/>
    <x v="0"/>
    <x v="22"/>
    <x v="10"/>
    <n v="60653"/>
    <x v="2"/>
    <s v="FUR-FU-10004973"/>
    <s v="Furniture"/>
    <s v="Furnishings"/>
    <x v="1143"/>
    <n v="22.608000000000001"/>
    <n v="3"/>
    <x v="7"/>
    <n v="-10.1736"/>
    <x v="11"/>
    <x v="5"/>
    <x v="0"/>
  </r>
  <r>
    <x v="3865"/>
    <x v="624"/>
    <d v="2016-05-20T00:00:00"/>
    <s v="First Class"/>
    <s v="LW-17215"/>
    <s v="Luke Weiss"/>
    <x v="0"/>
    <x v="0"/>
    <x v="22"/>
    <x v="10"/>
    <n v="60653"/>
    <x v="2"/>
    <s v="OFF-PA-10000791"/>
    <s v="Office Supplies"/>
    <s v="Paper"/>
    <x v="1433"/>
    <n v="30.527999999999999"/>
    <n v="8"/>
    <x v="2"/>
    <n v="9.5399999999999991"/>
    <x v="11"/>
    <x v="5"/>
    <x v="0"/>
  </r>
  <r>
    <x v="3866"/>
    <x v="20"/>
    <d v="2017-09-19T00:00:00"/>
    <s v="Same Day"/>
    <s v="FG-14260"/>
    <s v="Frank Gastineau"/>
    <x v="2"/>
    <x v="0"/>
    <x v="10"/>
    <x v="9"/>
    <n v="19120"/>
    <x v="3"/>
    <s v="OFF-BI-10001132"/>
    <s v="Office Supplies"/>
    <s v="Binders"/>
    <x v="636"/>
    <n v="4.8419999999999996"/>
    <n v="3"/>
    <x v="6"/>
    <n v="-3.3894000000000002"/>
    <x v="12"/>
    <x v="8"/>
    <x v="3"/>
  </r>
  <r>
    <x v="3867"/>
    <x v="1054"/>
    <d v="2016-12-24T00:00:00"/>
    <s v="Standard Class"/>
    <s v="BP-11050"/>
    <s v="Barry Pond"/>
    <x v="1"/>
    <x v="0"/>
    <x v="22"/>
    <x v="10"/>
    <n v="60623"/>
    <x v="2"/>
    <s v="OFF-BI-10002012"/>
    <s v="Office Supplies"/>
    <s v="Binders"/>
    <x v="749"/>
    <n v="1.8"/>
    <n v="5"/>
    <x v="3"/>
    <n v="-2.88"/>
    <x v="12"/>
    <x v="4"/>
    <x v="0"/>
  </r>
  <r>
    <x v="3868"/>
    <x v="386"/>
    <d v="2017-10-15T00:00:00"/>
    <s v="First Class"/>
    <s v="SP-20860"/>
    <s v="Sung Pak"/>
    <x v="1"/>
    <x v="0"/>
    <x v="61"/>
    <x v="5"/>
    <n v="75217"/>
    <x v="2"/>
    <s v="TEC-AC-10001383"/>
    <s v="Technology"/>
    <s v="Accessories"/>
    <x v="606"/>
    <n v="39.984000000000002"/>
    <n v="2"/>
    <x v="2"/>
    <n v="-1.4994000000000001"/>
    <x v="1"/>
    <x v="2"/>
    <x v="3"/>
  </r>
  <r>
    <x v="3869"/>
    <x v="295"/>
    <d v="2015-12-15T00:00:00"/>
    <s v="Second Class"/>
    <s v="JD-15895"/>
    <s v="Jonathan Doherty"/>
    <x v="1"/>
    <x v="0"/>
    <x v="98"/>
    <x v="33"/>
    <n v="89115"/>
    <x v="1"/>
    <s v="OFF-PA-10002036"/>
    <s v="Office Supplies"/>
    <s v="Paper"/>
    <x v="329"/>
    <n v="32.4"/>
    <n v="5"/>
    <x v="0"/>
    <n v="15.875999999999999"/>
    <x v="1"/>
    <x v="4"/>
    <x v="1"/>
  </r>
  <r>
    <x v="3869"/>
    <x v="295"/>
    <d v="2015-12-15T00:00:00"/>
    <s v="Second Class"/>
    <s v="JD-15895"/>
    <s v="Jonathan Doherty"/>
    <x v="1"/>
    <x v="0"/>
    <x v="98"/>
    <x v="33"/>
    <n v="89115"/>
    <x v="1"/>
    <s v="OFF-PA-10002377"/>
    <s v="Office Supplies"/>
    <s v="Paper"/>
    <x v="127"/>
    <n v="97.88"/>
    <n v="2"/>
    <x v="0"/>
    <n v="48.94"/>
    <x v="1"/>
    <x v="4"/>
    <x v="1"/>
  </r>
  <r>
    <x v="3870"/>
    <x v="984"/>
    <d v="2015-07-18T00:00:00"/>
    <s v="Standard Class"/>
    <s v="FM-14380"/>
    <s v="Fred McMath"/>
    <x v="0"/>
    <x v="0"/>
    <x v="112"/>
    <x v="5"/>
    <n v="79109"/>
    <x v="2"/>
    <s v="TEC-PH-10000526"/>
    <s v="Technology"/>
    <s v="Phones"/>
    <x v="1472"/>
    <n v="307.16800000000001"/>
    <n v="4"/>
    <x v="2"/>
    <n v="30.716799999999999"/>
    <x v="1"/>
    <x v="7"/>
    <x v="1"/>
  </r>
  <r>
    <x v="3871"/>
    <x v="653"/>
    <d v="2015-10-06T00:00:00"/>
    <s v="Standard Class"/>
    <s v="MP-17965"/>
    <s v="Michael Paige"/>
    <x v="1"/>
    <x v="0"/>
    <x v="209"/>
    <x v="29"/>
    <n v="6457"/>
    <x v="3"/>
    <s v="OFF-BI-10001078"/>
    <s v="Office Supplies"/>
    <s v="Binders"/>
    <x v="61"/>
    <n v="26.9"/>
    <n v="5"/>
    <x v="0"/>
    <n v="13.180999999999999"/>
    <x v="28"/>
    <x v="2"/>
    <x v="1"/>
  </r>
  <r>
    <x v="3872"/>
    <x v="668"/>
    <d v="2017-03-27T00:00:00"/>
    <s v="First Class"/>
    <s v="HR-14830"/>
    <s v="Harold Ryan"/>
    <x v="1"/>
    <x v="0"/>
    <x v="20"/>
    <x v="15"/>
    <n v="10035"/>
    <x v="3"/>
    <s v="OFF-EN-10004483"/>
    <s v="Office Supplies"/>
    <s v="Envelopes"/>
    <x v="1344"/>
    <n v="47.01"/>
    <n v="3"/>
    <x v="0"/>
    <n v="22.0947"/>
    <x v="16"/>
    <x v="10"/>
    <x v="3"/>
  </r>
  <r>
    <x v="3872"/>
    <x v="668"/>
    <d v="2017-03-27T00:00:00"/>
    <s v="First Class"/>
    <s v="HR-14830"/>
    <s v="Harold Ryan"/>
    <x v="1"/>
    <x v="0"/>
    <x v="20"/>
    <x v="15"/>
    <n v="10035"/>
    <x v="3"/>
    <s v="TEC-PH-10002624"/>
    <s v="Technology"/>
    <s v="Phones"/>
    <x v="1135"/>
    <n v="469.99"/>
    <n v="1"/>
    <x v="0"/>
    <n v="136.2971"/>
    <x v="16"/>
    <x v="10"/>
    <x v="3"/>
  </r>
  <r>
    <x v="3872"/>
    <x v="668"/>
    <d v="2017-03-27T00:00:00"/>
    <s v="First Class"/>
    <s v="HR-14830"/>
    <s v="Harold Ryan"/>
    <x v="1"/>
    <x v="0"/>
    <x v="20"/>
    <x v="15"/>
    <n v="10035"/>
    <x v="3"/>
    <s v="FUR-CH-10003396"/>
    <s v="Furniture"/>
    <s v="Chairs"/>
    <x v="390"/>
    <n v="207.846"/>
    <n v="3"/>
    <x v="9"/>
    <n v="2.3094000000000001"/>
    <x v="16"/>
    <x v="10"/>
    <x v="3"/>
  </r>
  <r>
    <x v="3873"/>
    <x v="702"/>
    <d v="2017-06-06T00:00:00"/>
    <s v="Standard Class"/>
    <s v="BW-11065"/>
    <s v="Barry Weirich"/>
    <x v="0"/>
    <x v="0"/>
    <x v="10"/>
    <x v="9"/>
    <n v="19120"/>
    <x v="3"/>
    <s v="OFF-ST-10002756"/>
    <s v="Office Supplies"/>
    <s v="Storage"/>
    <x v="273"/>
    <n v="324.74400000000003"/>
    <n v="3"/>
    <x v="2"/>
    <n v="-77.1267"/>
    <x v="26"/>
    <x v="1"/>
    <x v="3"/>
  </r>
  <r>
    <x v="3874"/>
    <x v="977"/>
    <d v="2014-03-29T00:00:00"/>
    <s v="Second Class"/>
    <s v="MS-17710"/>
    <s v="Maurice Satty"/>
    <x v="0"/>
    <x v="0"/>
    <x v="201"/>
    <x v="1"/>
    <n v="93727"/>
    <x v="1"/>
    <s v="FUR-FU-10002813"/>
    <s v="Furniture"/>
    <s v="Furnishings"/>
    <x v="1691"/>
    <n v="40.479999999999997"/>
    <n v="2"/>
    <x v="0"/>
    <n v="14.572800000000001"/>
    <x v="16"/>
    <x v="10"/>
    <x v="2"/>
  </r>
  <r>
    <x v="3875"/>
    <x v="357"/>
    <d v="2015-09-26T00:00:00"/>
    <s v="Standard Class"/>
    <s v="SJ-20125"/>
    <s v="Sanjit Jacobs"/>
    <x v="2"/>
    <x v="0"/>
    <x v="47"/>
    <x v="18"/>
    <n v="37064"/>
    <x v="0"/>
    <s v="OFF-LA-10003714"/>
    <s v="Office Supplies"/>
    <s v="Labels"/>
    <x v="1157"/>
    <n v="12"/>
    <n v="4"/>
    <x v="2"/>
    <n v="4.2"/>
    <x v="6"/>
    <x v="8"/>
    <x v="1"/>
  </r>
  <r>
    <x v="3875"/>
    <x v="357"/>
    <d v="2015-09-26T00:00:00"/>
    <s v="Standard Class"/>
    <s v="SJ-20125"/>
    <s v="Sanjit Jacobs"/>
    <x v="2"/>
    <x v="0"/>
    <x v="47"/>
    <x v="18"/>
    <n v="37064"/>
    <x v="0"/>
    <s v="OFF-ST-10003716"/>
    <s v="Office Supplies"/>
    <s v="Storage"/>
    <x v="898"/>
    <n v="720.06399999999996"/>
    <n v="4"/>
    <x v="2"/>
    <n v="-63.005600000000001"/>
    <x v="6"/>
    <x v="8"/>
    <x v="1"/>
  </r>
  <r>
    <x v="3875"/>
    <x v="357"/>
    <d v="2015-09-26T00:00:00"/>
    <s v="Standard Class"/>
    <s v="SJ-20125"/>
    <s v="Sanjit Jacobs"/>
    <x v="2"/>
    <x v="0"/>
    <x v="47"/>
    <x v="18"/>
    <n v="37064"/>
    <x v="0"/>
    <s v="OFF-ST-10002289"/>
    <s v="Office Supplies"/>
    <s v="Storage"/>
    <x v="960"/>
    <n v="25.423999999999999"/>
    <n v="1"/>
    <x v="2"/>
    <n v="-4.7670000000000003"/>
    <x v="6"/>
    <x v="8"/>
    <x v="1"/>
  </r>
  <r>
    <x v="3875"/>
    <x v="357"/>
    <d v="2015-09-26T00:00:00"/>
    <s v="Standard Class"/>
    <s v="SJ-20125"/>
    <s v="Sanjit Jacobs"/>
    <x v="2"/>
    <x v="0"/>
    <x v="47"/>
    <x v="18"/>
    <n v="37064"/>
    <x v="0"/>
    <s v="OFF-AR-10001315"/>
    <s v="Office Supplies"/>
    <s v="Art"/>
    <x v="1029"/>
    <n v="2.8159999999999998"/>
    <n v="2"/>
    <x v="2"/>
    <n v="0.31680000000000003"/>
    <x v="6"/>
    <x v="8"/>
    <x v="1"/>
  </r>
  <r>
    <x v="3875"/>
    <x v="357"/>
    <d v="2015-09-26T00:00:00"/>
    <s v="Standard Class"/>
    <s v="SJ-20125"/>
    <s v="Sanjit Jacobs"/>
    <x v="2"/>
    <x v="0"/>
    <x v="47"/>
    <x v="18"/>
    <n v="37064"/>
    <x v="0"/>
    <s v="OFF-BI-10000042"/>
    <s v="Office Supplies"/>
    <s v="Binders"/>
    <x v="954"/>
    <n v="3.2040000000000002"/>
    <n v="2"/>
    <x v="6"/>
    <n v="-2.5632000000000001"/>
    <x v="6"/>
    <x v="8"/>
    <x v="1"/>
  </r>
  <r>
    <x v="3876"/>
    <x v="1134"/>
    <d v="2016-01-13T00:00:00"/>
    <s v="Standard Class"/>
    <s v="VS-21820"/>
    <s v="Vivek Sundaresam"/>
    <x v="0"/>
    <x v="0"/>
    <x v="253"/>
    <x v="3"/>
    <n v="27604"/>
    <x v="0"/>
    <s v="OFF-BI-10004236"/>
    <s v="Office Supplies"/>
    <s v="Binders"/>
    <x v="900"/>
    <n v="30.827999999999999"/>
    <n v="7"/>
    <x v="6"/>
    <n v="-24.662400000000002"/>
    <x v="0"/>
    <x v="9"/>
    <x v="0"/>
  </r>
  <r>
    <x v="3876"/>
    <x v="1134"/>
    <d v="2016-01-13T00:00:00"/>
    <s v="Standard Class"/>
    <s v="VS-21820"/>
    <s v="Vivek Sundaresam"/>
    <x v="0"/>
    <x v="0"/>
    <x v="253"/>
    <x v="3"/>
    <n v="27604"/>
    <x v="0"/>
    <s v="OFF-AR-10001955"/>
    <s v="Office Supplies"/>
    <s v="Art"/>
    <x v="1030"/>
    <n v="47.616"/>
    <n v="3"/>
    <x v="2"/>
    <n v="5.952"/>
    <x v="0"/>
    <x v="9"/>
    <x v="0"/>
  </r>
  <r>
    <x v="3876"/>
    <x v="1134"/>
    <d v="2016-01-13T00:00:00"/>
    <s v="Standard Class"/>
    <s v="VS-21820"/>
    <s v="Vivek Sundaresam"/>
    <x v="0"/>
    <x v="0"/>
    <x v="253"/>
    <x v="3"/>
    <n v="27604"/>
    <x v="0"/>
    <s v="TEC-PH-10004080"/>
    <s v="Technology"/>
    <s v="Phones"/>
    <x v="1777"/>
    <n v="108.78400000000001"/>
    <n v="2"/>
    <x v="2"/>
    <n v="10.878399999999999"/>
    <x v="0"/>
    <x v="9"/>
    <x v="0"/>
  </r>
  <r>
    <x v="3877"/>
    <x v="1173"/>
    <d v="2016-02-15T00:00:00"/>
    <s v="First Class"/>
    <s v="DK-13090"/>
    <s v="Dave Kipp"/>
    <x v="0"/>
    <x v="0"/>
    <x v="183"/>
    <x v="39"/>
    <n v="20735"/>
    <x v="3"/>
    <s v="OFF-PA-10000791"/>
    <s v="Office Supplies"/>
    <s v="Paper"/>
    <x v="1433"/>
    <n v="4.7699999999999996"/>
    <n v="1"/>
    <x v="0"/>
    <n v="2.1465000000000001"/>
    <x v="19"/>
    <x v="11"/>
    <x v="0"/>
  </r>
  <r>
    <x v="3877"/>
    <x v="1173"/>
    <d v="2016-02-15T00:00:00"/>
    <s v="First Class"/>
    <s v="DK-13090"/>
    <s v="Dave Kipp"/>
    <x v="0"/>
    <x v="0"/>
    <x v="183"/>
    <x v="39"/>
    <n v="20735"/>
    <x v="3"/>
    <s v="OFF-AR-10001770"/>
    <s v="Office Supplies"/>
    <s v="Art"/>
    <x v="1588"/>
    <n v="7.98"/>
    <n v="3"/>
    <x v="0"/>
    <n v="2.0748000000000002"/>
    <x v="19"/>
    <x v="11"/>
    <x v="0"/>
  </r>
  <r>
    <x v="3877"/>
    <x v="1173"/>
    <d v="2016-02-15T00:00:00"/>
    <s v="First Class"/>
    <s v="DK-13090"/>
    <s v="Dave Kipp"/>
    <x v="0"/>
    <x v="0"/>
    <x v="183"/>
    <x v="39"/>
    <n v="20735"/>
    <x v="3"/>
    <s v="FUR-TA-10002356"/>
    <s v="Furniture"/>
    <s v="Tables"/>
    <x v="735"/>
    <n v="550.43100000000004"/>
    <n v="3"/>
    <x v="4"/>
    <n v="-47.1798"/>
    <x v="19"/>
    <x v="11"/>
    <x v="0"/>
  </r>
  <r>
    <x v="3877"/>
    <x v="1173"/>
    <d v="2016-02-15T00:00:00"/>
    <s v="First Class"/>
    <s v="DK-13090"/>
    <s v="Dave Kipp"/>
    <x v="0"/>
    <x v="0"/>
    <x v="183"/>
    <x v="39"/>
    <n v="20735"/>
    <x v="3"/>
    <s v="FUR-FU-10003274"/>
    <s v="Furniture"/>
    <s v="Furnishings"/>
    <x v="248"/>
    <n v="10.56"/>
    <n v="6"/>
    <x v="0"/>
    <n v="4.6463999999999999"/>
    <x v="19"/>
    <x v="11"/>
    <x v="0"/>
  </r>
  <r>
    <x v="3878"/>
    <x v="110"/>
    <d v="2017-06-10T00:00:00"/>
    <s v="First Class"/>
    <s v="MG-17680"/>
    <s v="Maureen Gastineau"/>
    <x v="2"/>
    <x v="0"/>
    <x v="1"/>
    <x v="1"/>
    <n v="90049"/>
    <x v="1"/>
    <s v="FUR-BO-10004834"/>
    <s v="Furniture"/>
    <s v="Bookcases"/>
    <x v="26"/>
    <n v="1497.6659999999999"/>
    <n v="2"/>
    <x v="11"/>
    <n v="140.95679999999999"/>
    <x v="0"/>
    <x v="1"/>
    <x v="3"/>
  </r>
  <r>
    <x v="3878"/>
    <x v="110"/>
    <d v="2017-06-10T00:00:00"/>
    <s v="First Class"/>
    <s v="MG-17680"/>
    <s v="Maureen Gastineau"/>
    <x v="2"/>
    <x v="0"/>
    <x v="1"/>
    <x v="1"/>
    <n v="90049"/>
    <x v="1"/>
    <s v="TEC-PH-10000307"/>
    <s v="Technology"/>
    <s v="Phones"/>
    <x v="843"/>
    <n v="17.52"/>
    <n v="2"/>
    <x v="2"/>
    <n v="-3.504"/>
    <x v="0"/>
    <x v="1"/>
    <x v="3"/>
  </r>
  <r>
    <x v="3879"/>
    <x v="147"/>
    <d v="2016-10-26T00:00:00"/>
    <s v="Second Class"/>
    <s v="DP-13390"/>
    <s v="Dennis Pardue"/>
    <x v="2"/>
    <x v="0"/>
    <x v="226"/>
    <x v="33"/>
    <n v="89031"/>
    <x v="1"/>
    <s v="OFF-AR-10002240"/>
    <s v="Office Supplies"/>
    <s v="Art"/>
    <x v="971"/>
    <n v="113.22"/>
    <n v="3"/>
    <x v="0"/>
    <n v="29.437200000000001"/>
    <x v="30"/>
    <x v="2"/>
    <x v="0"/>
  </r>
  <r>
    <x v="3879"/>
    <x v="147"/>
    <d v="2016-10-26T00:00:00"/>
    <s v="Second Class"/>
    <s v="DP-13390"/>
    <s v="Dennis Pardue"/>
    <x v="2"/>
    <x v="0"/>
    <x v="226"/>
    <x v="33"/>
    <n v="89031"/>
    <x v="1"/>
    <s v="OFF-PA-10001801"/>
    <s v="Office Supplies"/>
    <s v="Paper"/>
    <x v="1766"/>
    <n v="35.880000000000003"/>
    <n v="6"/>
    <x v="0"/>
    <n v="17.581199999999999"/>
    <x v="30"/>
    <x v="2"/>
    <x v="0"/>
  </r>
  <r>
    <x v="3879"/>
    <x v="147"/>
    <d v="2016-10-26T00:00:00"/>
    <s v="Second Class"/>
    <s v="DP-13390"/>
    <s v="Dennis Pardue"/>
    <x v="2"/>
    <x v="0"/>
    <x v="226"/>
    <x v="33"/>
    <n v="89031"/>
    <x v="1"/>
    <s v="OFF-BI-10001120"/>
    <s v="Office Supplies"/>
    <s v="Binders"/>
    <x v="1615"/>
    <n v="4535.9759999999997"/>
    <n v="3"/>
    <x v="2"/>
    <n v="1644.2913000000001"/>
    <x v="30"/>
    <x v="2"/>
    <x v="0"/>
  </r>
  <r>
    <x v="3880"/>
    <x v="795"/>
    <d v="2017-01-30T00:00:00"/>
    <s v="Standard Class"/>
    <s v="CJ-12010"/>
    <s v="Caroline Jumper"/>
    <x v="0"/>
    <x v="0"/>
    <x v="8"/>
    <x v="1"/>
    <n v="94109"/>
    <x v="1"/>
    <s v="OFF-FA-10000611"/>
    <s v="Office Supplies"/>
    <s v="Fasteners"/>
    <x v="1074"/>
    <n v="11.84"/>
    <n v="8"/>
    <x v="0"/>
    <n v="5.6832000000000003"/>
    <x v="20"/>
    <x v="9"/>
    <x v="3"/>
  </r>
  <r>
    <x v="3881"/>
    <x v="166"/>
    <d v="2017-12-10T00:00:00"/>
    <s v="Second Class"/>
    <s v="CW-11905"/>
    <s v="Carl Weiss"/>
    <x v="2"/>
    <x v="0"/>
    <x v="395"/>
    <x v="34"/>
    <n v="2920"/>
    <x v="3"/>
    <s v="OFF-ST-10000036"/>
    <s v="Office Supplies"/>
    <s v="Storage"/>
    <x v="595"/>
    <n v="592.74"/>
    <n v="6"/>
    <x v="0"/>
    <n v="160.03980000000001"/>
    <x v="0"/>
    <x v="4"/>
    <x v="3"/>
  </r>
  <r>
    <x v="3882"/>
    <x v="147"/>
    <d v="2016-10-24T00:00:00"/>
    <s v="Second Class"/>
    <s v="GW-14605"/>
    <s v="Giulietta Weimer"/>
    <x v="0"/>
    <x v="0"/>
    <x v="25"/>
    <x v="18"/>
    <n v="38301"/>
    <x v="0"/>
    <s v="OFF-ST-10004950"/>
    <s v="Office Supplies"/>
    <s v="Storage"/>
    <x v="1519"/>
    <n v="111.672"/>
    <n v="9"/>
    <x v="2"/>
    <n v="6.9794999999999998"/>
    <x v="30"/>
    <x v="2"/>
    <x v="0"/>
  </r>
  <r>
    <x v="3883"/>
    <x v="86"/>
    <d v="2014-09-01T00:00:00"/>
    <s v="Standard Class"/>
    <s v="PP-18955"/>
    <s v="Paul Prost"/>
    <x v="2"/>
    <x v="0"/>
    <x v="46"/>
    <x v="13"/>
    <n v="19711"/>
    <x v="3"/>
    <s v="OFF-AR-10003770"/>
    <s v="Office Supplies"/>
    <s v="Art"/>
    <x v="999"/>
    <n v="8.64"/>
    <n v="3"/>
    <x v="0"/>
    <n v="2.5055999999999998"/>
    <x v="20"/>
    <x v="6"/>
    <x v="2"/>
  </r>
  <r>
    <x v="3883"/>
    <x v="86"/>
    <d v="2014-09-01T00:00:00"/>
    <s v="Standard Class"/>
    <s v="PP-18955"/>
    <s v="Paul Prost"/>
    <x v="2"/>
    <x v="0"/>
    <x v="46"/>
    <x v="13"/>
    <n v="19711"/>
    <x v="3"/>
    <s v="TEC-AC-10002800"/>
    <s v="Technology"/>
    <s v="Accessories"/>
    <x v="1216"/>
    <n v="149.97"/>
    <n v="3"/>
    <x v="0"/>
    <n v="52.4895"/>
    <x v="20"/>
    <x v="6"/>
    <x v="2"/>
  </r>
  <r>
    <x v="3884"/>
    <x v="1174"/>
    <d v="2014-05-23T00:00:00"/>
    <s v="Standard Class"/>
    <s v="PW-19030"/>
    <s v="Pauline Webber"/>
    <x v="1"/>
    <x v="0"/>
    <x v="1"/>
    <x v="1"/>
    <n v="90036"/>
    <x v="1"/>
    <s v="FUR-CH-10002439"/>
    <s v="Furniture"/>
    <s v="Chairs"/>
    <x v="1325"/>
    <n v="232.88"/>
    <n v="5"/>
    <x v="2"/>
    <n v="17.466000000000001"/>
    <x v="9"/>
    <x v="5"/>
    <x v="2"/>
  </r>
  <r>
    <x v="3885"/>
    <x v="302"/>
    <d v="2015-02-07T00:00:00"/>
    <s v="Standard Class"/>
    <s v="PW-19030"/>
    <s v="Pauline Webber"/>
    <x v="1"/>
    <x v="0"/>
    <x v="410"/>
    <x v="15"/>
    <n v="13440"/>
    <x v="3"/>
    <s v="FUR-CH-10004218"/>
    <s v="Furniture"/>
    <s v="Chairs"/>
    <x v="38"/>
    <n v="90.882000000000005"/>
    <n v="1"/>
    <x v="9"/>
    <n v="15.147"/>
    <x v="21"/>
    <x v="11"/>
    <x v="1"/>
  </r>
  <r>
    <x v="3886"/>
    <x v="1108"/>
    <d v="2017-11-05T00:00:00"/>
    <s v="Standard Class"/>
    <s v="CY-12745"/>
    <s v="Craig Yedwab"/>
    <x v="1"/>
    <x v="0"/>
    <x v="22"/>
    <x v="10"/>
    <n v="60610"/>
    <x v="2"/>
    <s v="TEC-PH-10004042"/>
    <s v="Technology"/>
    <s v="Phones"/>
    <x v="558"/>
    <n v="508.76799999999997"/>
    <n v="4"/>
    <x v="2"/>
    <n v="38.157600000000002"/>
    <x v="23"/>
    <x v="2"/>
    <x v="3"/>
  </r>
  <r>
    <x v="3886"/>
    <x v="1108"/>
    <d v="2017-11-05T00:00:00"/>
    <s v="Standard Class"/>
    <s v="CY-12745"/>
    <s v="Craig Yedwab"/>
    <x v="1"/>
    <x v="0"/>
    <x v="22"/>
    <x v="10"/>
    <n v="60610"/>
    <x v="2"/>
    <s v="OFF-EN-10001137"/>
    <s v="Office Supplies"/>
    <s v="Envelopes"/>
    <x v="318"/>
    <n v="9.9120000000000008"/>
    <n v="3"/>
    <x v="2"/>
    <n v="3.2214"/>
    <x v="23"/>
    <x v="2"/>
    <x v="3"/>
  </r>
  <r>
    <x v="3887"/>
    <x v="33"/>
    <d v="2015-05-01T00:00:00"/>
    <s v="Standard Class"/>
    <s v="BW-11110"/>
    <s v="Bart Watters"/>
    <x v="1"/>
    <x v="0"/>
    <x v="70"/>
    <x v="1"/>
    <n v="92105"/>
    <x v="1"/>
    <s v="FUR-CH-10002017"/>
    <s v="Furniture"/>
    <s v="Chairs"/>
    <x v="1377"/>
    <n v="63.936"/>
    <n v="3"/>
    <x v="2"/>
    <n v="6.3936000000000002"/>
    <x v="20"/>
    <x v="3"/>
    <x v="1"/>
  </r>
  <r>
    <x v="3887"/>
    <x v="33"/>
    <d v="2015-05-01T00:00:00"/>
    <s v="Standard Class"/>
    <s v="BW-11110"/>
    <s v="Bart Watters"/>
    <x v="1"/>
    <x v="0"/>
    <x v="70"/>
    <x v="1"/>
    <n v="92105"/>
    <x v="1"/>
    <s v="OFF-AR-10000588"/>
    <s v="Office Supplies"/>
    <s v="Art"/>
    <x v="398"/>
    <n v="59.52"/>
    <n v="3"/>
    <x v="0"/>
    <n v="15.475199999999999"/>
    <x v="20"/>
    <x v="3"/>
    <x v="1"/>
  </r>
  <r>
    <x v="3887"/>
    <x v="33"/>
    <d v="2015-05-01T00:00:00"/>
    <s v="Standard Class"/>
    <s v="BW-11110"/>
    <s v="Bart Watters"/>
    <x v="1"/>
    <x v="0"/>
    <x v="70"/>
    <x v="1"/>
    <n v="92105"/>
    <x v="1"/>
    <s v="TEC-PH-10003174"/>
    <s v="Technology"/>
    <s v="Phones"/>
    <x v="1754"/>
    <n v="311.976"/>
    <n v="3"/>
    <x v="2"/>
    <n v="38.997"/>
    <x v="20"/>
    <x v="3"/>
    <x v="1"/>
  </r>
  <r>
    <x v="3887"/>
    <x v="33"/>
    <d v="2015-05-01T00:00:00"/>
    <s v="Standard Class"/>
    <s v="BW-11110"/>
    <s v="Bart Watters"/>
    <x v="1"/>
    <x v="0"/>
    <x v="70"/>
    <x v="1"/>
    <n v="92105"/>
    <x v="1"/>
    <s v="OFF-BI-10001524"/>
    <s v="Office Supplies"/>
    <s v="Binders"/>
    <x v="301"/>
    <n v="50.351999999999997"/>
    <n v="3"/>
    <x v="2"/>
    <n v="17.623200000000001"/>
    <x v="20"/>
    <x v="3"/>
    <x v="1"/>
  </r>
  <r>
    <x v="3888"/>
    <x v="195"/>
    <d v="2016-05-13T00:00:00"/>
    <s v="Standard Class"/>
    <s v="MB-18085"/>
    <s v="Mick Brown"/>
    <x v="0"/>
    <x v="0"/>
    <x v="12"/>
    <x v="5"/>
    <n v="77036"/>
    <x v="2"/>
    <s v="TEC-PH-10001552"/>
    <s v="Technology"/>
    <s v="Phones"/>
    <x v="180"/>
    <n v="19.135999999999999"/>
    <n v="2"/>
    <x v="2"/>
    <n v="1.9136"/>
    <x v="3"/>
    <x v="5"/>
    <x v="0"/>
  </r>
  <r>
    <x v="3889"/>
    <x v="1175"/>
    <d v="2015-01-28T00:00:00"/>
    <s v="Standard Class"/>
    <s v="CR-12820"/>
    <s v="Cyra Reiten"/>
    <x v="2"/>
    <x v="0"/>
    <x v="487"/>
    <x v="2"/>
    <n v="33407"/>
    <x v="0"/>
    <s v="OFF-AR-10004757"/>
    <s v="Office Supplies"/>
    <s v="Art"/>
    <x v="346"/>
    <n v="13.12"/>
    <n v="5"/>
    <x v="2"/>
    <n v="2.1320000000000001"/>
    <x v="16"/>
    <x v="9"/>
    <x v="1"/>
  </r>
  <r>
    <x v="3890"/>
    <x v="657"/>
    <d v="2015-04-17T00:00:00"/>
    <s v="Second Class"/>
    <s v="EB-14110"/>
    <s v="Eugene Barchas"/>
    <x v="0"/>
    <x v="0"/>
    <x v="1"/>
    <x v="1"/>
    <n v="90045"/>
    <x v="1"/>
    <s v="FUR-TA-10002530"/>
    <s v="Furniture"/>
    <s v="Tables"/>
    <x v="992"/>
    <n v="241.56800000000001"/>
    <n v="2"/>
    <x v="2"/>
    <n v="-15.098000000000001"/>
    <x v="7"/>
    <x v="3"/>
    <x v="1"/>
  </r>
  <r>
    <x v="3890"/>
    <x v="657"/>
    <d v="2015-04-17T00:00:00"/>
    <s v="Second Class"/>
    <s v="EB-14110"/>
    <s v="Eugene Barchas"/>
    <x v="0"/>
    <x v="0"/>
    <x v="1"/>
    <x v="1"/>
    <n v="90045"/>
    <x v="1"/>
    <s v="TEC-PH-10001494"/>
    <s v="Technology"/>
    <s v="Phones"/>
    <x v="715"/>
    <n v="479.92"/>
    <n v="2"/>
    <x v="2"/>
    <n v="41.993000000000002"/>
    <x v="7"/>
    <x v="3"/>
    <x v="1"/>
  </r>
  <r>
    <x v="3891"/>
    <x v="12"/>
    <d v="2015-09-30T00:00:00"/>
    <s v="Standard Class"/>
    <s v="SH-19975"/>
    <s v="Sally Hughsby"/>
    <x v="1"/>
    <x v="0"/>
    <x v="4"/>
    <x v="4"/>
    <n v="98103"/>
    <x v="1"/>
    <s v="FUR-CH-10004289"/>
    <s v="Furniture"/>
    <s v="Chairs"/>
    <x v="984"/>
    <n v="307.13600000000002"/>
    <n v="4"/>
    <x v="2"/>
    <n v="-11.5176"/>
    <x v="10"/>
    <x v="8"/>
    <x v="1"/>
  </r>
  <r>
    <x v="3891"/>
    <x v="12"/>
    <d v="2015-09-30T00:00:00"/>
    <s v="Standard Class"/>
    <s v="SH-19975"/>
    <s v="Sally Hughsby"/>
    <x v="1"/>
    <x v="0"/>
    <x v="4"/>
    <x v="4"/>
    <n v="98103"/>
    <x v="1"/>
    <s v="OFF-LA-10002945"/>
    <s v="Office Supplies"/>
    <s v="Labels"/>
    <x v="1612"/>
    <n v="12.6"/>
    <n v="2"/>
    <x v="0"/>
    <n v="5.7960000000000003"/>
    <x v="10"/>
    <x v="8"/>
    <x v="1"/>
  </r>
  <r>
    <x v="3891"/>
    <x v="12"/>
    <d v="2015-09-30T00:00:00"/>
    <s v="Standard Class"/>
    <s v="SH-19975"/>
    <s v="Sally Hughsby"/>
    <x v="1"/>
    <x v="0"/>
    <x v="4"/>
    <x v="4"/>
    <n v="98103"/>
    <x v="1"/>
    <s v="TEC-AC-10002567"/>
    <s v="Technology"/>
    <s v="Accessories"/>
    <x v="428"/>
    <n v="159.97999999999999"/>
    <n v="2"/>
    <x v="0"/>
    <n v="57.592799999999997"/>
    <x v="10"/>
    <x v="8"/>
    <x v="1"/>
  </r>
  <r>
    <x v="3892"/>
    <x v="1176"/>
    <d v="2014-04-02T00:00:00"/>
    <s v="Standard Class"/>
    <s v="CV-12295"/>
    <s v="Christina VanderZanden"/>
    <x v="0"/>
    <x v="0"/>
    <x v="96"/>
    <x v="23"/>
    <n v="50315"/>
    <x v="2"/>
    <s v="OFF-EN-10001509"/>
    <s v="Office Supplies"/>
    <s v="Envelopes"/>
    <x v="29"/>
    <n v="6.12"/>
    <n v="3"/>
    <x v="0"/>
    <n v="2.8763999999999998"/>
    <x v="22"/>
    <x v="10"/>
    <x v="2"/>
  </r>
  <r>
    <x v="3892"/>
    <x v="1176"/>
    <d v="2014-04-02T00:00:00"/>
    <s v="Standard Class"/>
    <s v="CV-12295"/>
    <s v="Christina VanderZanden"/>
    <x v="0"/>
    <x v="0"/>
    <x v="96"/>
    <x v="23"/>
    <n v="50315"/>
    <x v="2"/>
    <s v="FUR-TA-10003954"/>
    <s v="Furniture"/>
    <s v="Tables"/>
    <x v="1217"/>
    <n v="1184.72"/>
    <n v="4"/>
    <x v="0"/>
    <n v="106.62479999999999"/>
    <x v="22"/>
    <x v="10"/>
    <x v="2"/>
  </r>
  <r>
    <x v="3893"/>
    <x v="19"/>
    <d v="2016-07-22T00:00:00"/>
    <s v="Standard Class"/>
    <s v="AT-10735"/>
    <s v="Annie Thurman"/>
    <x v="0"/>
    <x v="0"/>
    <x v="20"/>
    <x v="15"/>
    <n v="10024"/>
    <x v="3"/>
    <s v="OFF-AP-10002892"/>
    <s v="Office Supplies"/>
    <s v="Appliances"/>
    <x v="9"/>
    <n v="45.96"/>
    <n v="2"/>
    <x v="0"/>
    <n v="13.788"/>
    <x v="11"/>
    <x v="7"/>
    <x v="0"/>
  </r>
  <r>
    <x v="3894"/>
    <x v="987"/>
    <d v="2014-04-23T00:00:00"/>
    <s v="Second Class"/>
    <s v="AG-10390"/>
    <s v="Allen Goldenen"/>
    <x v="0"/>
    <x v="0"/>
    <x v="81"/>
    <x v="17"/>
    <n v="22204"/>
    <x v="0"/>
    <s v="OFF-BI-10003638"/>
    <s v="Office Supplies"/>
    <s v="Binders"/>
    <x v="612"/>
    <n v="58.05"/>
    <n v="3"/>
    <x v="0"/>
    <n v="26.702999999999999"/>
    <x v="12"/>
    <x v="3"/>
    <x v="2"/>
  </r>
  <r>
    <x v="3894"/>
    <x v="987"/>
    <d v="2014-04-23T00:00:00"/>
    <s v="Second Class"/>
    <s v="AG-10390"/>
    <s v="Allen Goldenen"/>
    <x v="0"/>
    <x v="0"/>
    <x v="81"/>
    <x v="17"/>
    <n v="22204"/>
    <x v="0"/>
    <s v="OFF-PA-10001569"/>
    <s v="Office Supplies"/>
    <s v="Paper"/>
    <x v="55"/>
    <n v="71.28"/>
    <n v="11"/>
    <x v="0"/>
    <n v="34.214399999999998"/>
    <x v="12"/>
    <x v="3"/>
    <x v="2"/>
  </r>
  <r>
    <x v="3895"/>
    <x v="246"/>
    <d v="2017-07-25T00:00:00"/>
    <s v="Standard Class"/>
    <s v="GM-14500"/>
    <s v="Gene McClure"/>
    <x v="0"/>
    <x v="0"/>
    <x v="343"/>
    <x v="5"/>
    <n v="78577"/>
    <x v="2"/>
    <s v="FUR-TA-10001676"/>
    <s v="Furniture"/>
    <s v="Tables"/>
    <x v="966"/>
    <n v="124.404"/>
    <n v="4"/>
    <x v="4"/>
    <n v="-21.3264"/>
    <x v="30"/>
    <x v="7"/>
    <x v="3"/>
  </r>
  <r>
    <x v="3896"/>
    <x v="874"/>
    <d v="2015-10-02T00:00:00"/>
    <s v="Standard Class"/>
    <s v="JK-15205"/>
    <s v="Jamie Kunitz"/>
    <x v="0"/>
    <x v="0"/>
    <x v="81"/>
    <x v="17"/>
    <n v="22204"/>
    <x v="0"/>
    <s v="OFF-PA-10001125"/>
    <s v="Office Supplies"/>
    <s v="Paper"/>
    <x v="1021"/>
    <n v="154.9"/>
    <n v="5"/>
    <x v="0"/>
    <n v="69.704999999999998"/>
    <x v="8"/>
    <x v="8"/>
    <x v="1"/>
  </r>
  <r>
    <x v="3896"/>
    <x v="874"/>
    <d v="2015-10-02T00:00:00"/>
    <s v="Standard Class"/>
    <s v="JK-15205"/>
    <s v="Jamie Kunitz"/>
    <x v="0"/>
    <x v="0"/>
    <x v="81"/>
    <x v="17"/>
    <n v="22204"/>
    <x v="0"/>
    <s v="TEC-PH-10002496"/>
    <s v="Technology"/>
    <s v="Phones"/>
    <x v="495"/>
    <n v="1871.88"/>
    <n v="12"/>
    <x v="0"/>
    <n v="561.56399999999996"/>
    <x v="8"/>
    <x v="8"/>
    <x v="1"/>
  </r>
  <r>
    <x v="3897"/>
    <x v="535"/>
    <d v="2016-03-02T00:00:00"/>
    <s v="Standard Class"/>
    <s v="DW-13540"/>
    <s v="Don Weiss"/>
    <x v="0"/>
    <x v="0"/>
    <x v="12"/>
    <x v="5"/>
    <n v="77070"/>
    <x v="2"/>
    <s v="FUR-FU-10004053"/>
    <s v="Furniture"/>
    <s v="Furnishings"/>
    <x v="1642"/>
    <n v="16.192"/>
    <n v="2"/>
    <x v="7"/>
    <n v="-6.8815999999999997"/>
    <x v="8"/>
    <x v="11"/>
    <x v="0"/>
  </r>
  <r>
    <x v="3898"/>
    <x v="440"/>
    <d v="2016-05-06T00:00:00"/>
    <s v="Standard Class"/>
    <s v="AS-10090"/>
    <s v="Adam Shillingsburg"/>
    <x v="0"/>
    <x v="0"/>
    <x v="218"/>
    <x v="5"/>
    <n v="75061"/>
    <x v="2"/>
    <s v="OFF-ST-10000321"/>
    <s v="Office Supplies"/>
    <s v="Storage"/>
    <x v="1543"/>
    <n v="18.936"/>
    <n v="3"/>
    <x v="2"/>
    <n v="-3.7871999999999999"/>
    <x v="28"/>
    <x v="5"/>
    <x v="0"/>
  </r>
  <r>
    <x v="3898"/>
    <x v="440"/>
    <d v="2016-05-06T00:00:00"/>
    <s v="Standard Class"/>
    <s v="AS-10090"/>
    <s v="Adam Shillingsburg"/>
    <x v="0"/>
    <x v="0"/>
    <x v="218"/>
    <x v="5"/>
    <n v="75061"/>
    <x v="2"/>
    <s v="OFF-ST-10002957"/>
    <s v="Office Supplies"/>
    <s v="Storage"/>
    <x v="1492"/>
    <n v="12.672000000000001"/>
    <n v="3"/>
    <x v="2"/>
    <n v="-3.1680000000000001"/>
    <x v="28"/>
    <x v="5"/>
    <x v="0"/>
  </r>
  <r>
    <x v="3898"/>
    <x v="440"/>
    <d v="2016-05-06T00:00:00"/>
    <s v="Standard Class"/>
    <s v="AS-10090"/>
    <s v="Adam Shillingsburg"/>
    <x v="0"/>
    <x v="0"/>
    <x v="218"/>
    <x v="5"/>
    <n v="75061"/>
    <x v="2"/>
    <s v="OFF-LA-10000973"/>
    <s v="Office Supplies"/>
    <s v="Labels"/>
    <x v="834"/>
    <n v="5.04"/>
    <n v="2"/>
    <x v="2"/>
    <n v="1.764"/>
    <x v="28"/>
    <x v="5"/>
    <x v="0"/>
  </r>
  <r>
    <x v="3899"/>
    <x v="337"/>
    <d v="2014-12-15T00:00:00"/>
    <s v="Standard Class"/>
    <s v="TS-21205"/>
    <s v="Thomas Seio"/>
    <x v="1"/>
    <x v="0"/>
    <x v="22"/>
    <x v="10"/>
    <n v="60653"/>
    <x v="2"/>
    <s v="OFF-PA-10000143"/>
    <s v="Office Supplies"/>
    <s v="Paper"/>
    <x v="1701"/>
    <n v="8.4480000000000004"/>
    <n v="2"/>
    <x v="2"/>
    <n v="2.9567999999999999"/>
    <x v="3"/>
    <x v="4"/>
    <x v="2"/>
  </r>
  <r>
    <x v="3899"/>
    <x v="337"/>
    <d v="2014-12-15T00:00:00"/>
    <s v="Standard Class"/>
    <s v="TS-21205"/>
    <s v="Thomas Seio"/>
    <x v="1"/>
    <x v="0"/>
    <x v="22"/>
    <x v="10"/>
    <n v="60653"/>
    <x v="2"/>
    <s v="OFF-AP-10003287"/>
    <s v="Office Supplies"/>
    <s v="Appliances"/>
    <x v="543"/>
    <n v="20.388000000000002"/>
    <n v="2"/>
    <x v="3"/>
    <n v="-53.008800000000001"/>
    <x v="3"/>
    <x v="4"/>
    <x v="2"/>
  </r>
  <r>
    <x v="3900"/>
    <x v="707"/>
    <d v="2015-12-29T00:00:00"/>
    <s v="Standard Class"/>
    <s v="SM-20320"/>
    <s v="Sean Miller"/>
    <x v="2"/>
    <x v="0"/>
    <x v="1"/>
    <x v="1"/>
    <n v="90049"/>
    <x v="1"/>
    <s v="OFF-PA-10001526"/>
    <s v="Office Supplies"/>
    <s v="Paper"/>
    <x v="1039"/>
    <n v="9.9600000000000009"/>
    <n v="2"/>
    <x v="0"/>
    <n v="4.8803999999999998"/>
    <x v="10"/>
    <x v="4"/>
    <x v="1"/>
  </r>
  <r>
    <x v="3901"/>
    <x v="226"/>
    <d v="2017-12-12T00:00:00"/>
    <s v="Standard Class"/>
    <s v="BH-11710"/>
    <s v="Brosina Hoffman"/>
    <x v="0"/>
    <x v="0"/>
    <x v="413"/>
    <x v="35"/>
    <n v="39401"/>
    <x v="0"/>
    <s v="OFF-AP-10004540"/>
    <s v="Office Supplies"/>
    <s v="Appliances"/>
    <x v="1303"/>
    <n v="320.64"/>
    <n v="4"/>
    <x v="0"/>
    <n v="89.779200000000003"/>
    <x v="29"/>
    <x v="4"/>
    <x v="3"/>
  </r>
  <r>
    <x v="3901"/>
    <x v="226"/>
    <d v="2017-12-12T00:00:00"/>
    <s v="Standard Class"/>
    <s v="BH-11710"/>
    <s v="Brosina Hoffman"/>
    <x v="0"/>
    <x v="0"/>
    <x v="413"/>
    <x v="35"/>
    <n v="39401"/>
    <x v="0"/>
    <s v="TEC-AC-10001266"/>
    <s v="Technology"/>
    <s v="Accessories"/>
    <x v="198"/>
    <n v="52"/>
    <n v="4"/>
    <x v="0"/>
    <n v="23.4"/>
    <x v="29"/>
    <x v="4"/>
    <x v="3"/>
  </r>
  <r>
    <x v="3902"/>
    <x v="992"/>
    <d v="2014-06-01T00:00:00"/>
    <s v="First Class"/>
    <s v="LW-16825"/>
    <s v="Laurel Workman"/>
    <x v="1"/>
    <x v="0"/>
    <x v="20"/>
    <x v="15"/>
    <n v="10024"/>
    <x v="3"/>
    <s v="OFF-BI-10004233"/>
    <s v="Office Supplies"/>
    <s v="Binders"/>
    <x v="1386"/>
    <n v="25.584"/>
    <n v="2"/>
    <x v="2"/>
    <n v="8.9543999999999997"/>
    <x v="17"/>
    <x v="5"/>
    <x v="2"/>
  </r>
  <r>
    <x v="3902"/>
    <x v="992"/>
    <d v="2014-06-01T00:00:00"/>
    <s v="First Class"/>
    <s v="LW-16825"/>
    <s v="Laurel Workman"/>
    <x v="1"/>
    <x v="0"/>
    <x v="20"/>
    <x v="15"/>
    <n v="10024"/>
    <x v="3"/>
    <s v="TEC-PH-10003505"/>
    <s v="Technology"/>
    <s v="Phones"/>
    <x v="910"/>
    <n v="464"/>
    <n v="5"/>
    <x v="0"/>
    <n v="134.56"/>
    <x v="17"/>
    <x v="5"/>
    <x v="2"/>
  </r>
  <r>
    <x v="3902"/>
    <x v="992"/>
    <d v="2014-06-01T00:00:00"/>
    <s v="First Class"/>
    <s v="LW-16825"/>
    <s v="Laurel Workman"/>
    <x v="1"/>
    <x v="0"/>
    <x v="20"/>
    <x v="15"/>
    <n v="10024"/>
    <x v="3"/>
    <s v="OFF-AP-10001005"/>
    <s v="Office Supplies"/>
    <s v="Appliances"/>
    <x v="1140"/>
    <n v="235.95"/>
    <n v="3"/>
    <x v="0"/>
    <n v="77.863500000000002"/>
    <x v="17"/>
    <x v="5"/>
    <x v="2"/>
  </r>
  <r>
    <x v="3902"/>
    <x v="992"/>
    <d v="2014-06-01T00:00:00"/>
    <s v="First Class"/>
    <s v="LW-16825"/>
    <s v="Laurel Workman"/>
    <x v="1"/>
    <x v="0"/>
    <x v="20"/>
    <x v="15"/>
    <n v="10024"/>
    <x v="3"/>
    <s v="OFF-PA-10001712"/>
    <s v="Office Supplies"/>
    <s v="Paper"/>
    <x v="983"/>
    <n v="39.96"/>
    <n v="4"/>
    <x v="0"/>
    <n v="17.981999999999999"/>
    <x v="17"/>
    <x v="5"/>
    <x v="2"/>
  </r>
  <r>
    <x v="3903"/>
    <x v="580"/>
    <d v="2017-03-06T00:00:00"/>
    <s v="Standard Class"/>
    <s v="JA-15970"/>
    <s v="Joseph Airdo"/>
    <x v="0"/>
    <x v="0"/>
    <x v="191"/>
    <x v="24"/>
    <n v="44221"/>
    <x v="3"/>
    <s v="OFF-BI-10002353"/>
    <s v="Office Supplies"/>
    <s v="Binders"/>
    <x v="1077"/>
    <n v="18.527999999999999"/>
    <n v="4"/>
    <x v="6"/>
    <n v="-12.352"/>
    <x v="28"/>
    <x v="10"/>
    <x v="3"/>
  </r>
  <r>
    <x v="3904"/>
    <x v="88"/>
    <d v="2015-10-17T00:00:00"/>
    <s v="Standard Class"/>
    <s v="KA-16525"/>
    <s v="Kelly Andreada"/>
    <x v="0"/>
    <x v="0"/>
    <x v="4"/>
    <x v="4"/>
    <n v="98103"/>
    <x v="1"/>
    <s v="TEC-AC-10003038"/>
    <s v="Technology"/>
    <s v="Accessories"/>
    <x v="1033"/>
    <n v="17.899999999999999"/>
    <n v="2"/>
    <x v="0"/>
    <n v="3.4009999999999998"/>
    <x v="1"/>
    <x v="2"/>
    <x v="1"/>
  </r>
  <r>
    <x v="3904"/>
    <x v="88"/>
    <d v="2015-10-17T00:00:00"/>
    <s v="Standard Class"/>
    <s v="KA-16525"/>
    <s v="Kelly Andreada"/>
    <x v="0"/>
    <x v="0"/>
    <x v="4"/>
    <x v="4"/>
    <n v="98103"/>
    <x v="1"/>
    <s v="OFF-ST-10000934"/>
    <s v="Office Supplies"/>
    <s v="Storage"/>
    <x v="356"/>
    <n v="81.96"/>
    <n v="2"/>
    <x v="0"/>
    <n v="0"/>
    <x v="1"/>
    <x v="2"/>
    <x v="1"/>
  </r>
  <r>
    <x v="3905"/>
    <x v="1177"/>
    <d v="2015-07-19T00:00:00"/>
    <s v="Second Class"/>
    <s v="TG-21310"/>
    <s v="Toby Gnade"/>
    <x v="0"/>
    <x v="0"/>
    <x v="123"/>
    <x v="16"/>
    <n v="85204"/>
    <x v="1"/>
    <s v="OFF-ST-10002743"/>
    <s v="Office Supplies"/>
    <s v="Storage"/>
    <x v="418"/>
    <n v="272.73599999999999"/>
    <n v="3"/>
    <x v="2"/>
    <n v="-64.774799999999999"/>
    <x v="19"/>
    <x v="7"/>
    <x v="1"/>
  </r>
  <r>
    <x v="3905"/>
    <x v="1177"/>
    <d v="2015-07-19T00:00:00"/>
    <s v="Second Class"/>
    <s v="TG-21310"/>
    <s v="Toby Gnade"/>
    <x v="0"/>
    <x v="0"/>
    <x v="123"/>
    <x v="16"/>
    <n v="85204"/>
    <x v="1"/>
    <s v="OFF-PA-10001846"/>
    <s v="Office Supplies"/>
    <s v="Paper"/>
    <x v="1816"/>
    <n v="18.495999999999999"/>
    <n v="4"/>
    <x v="2"/>
    <n v="6.7047999999999996"/>
    <x v="19"/>
    <x v="7"/>
    <x v="1"/>
  </r>
  <r>
    <x v="3905"/>
    <x v="1177"/>
    <d v="2015-07-19T00:00:00"/>
    <s v="Second Class"/>
    <s v="TG-21310"/>
    <s v="Toby Gnade"/>
    <x v="0"/>
    <x v="0"/>
    <x v="123"/>
    <x v="16"/>
    <n v="85204"/>
    <x v="1"/>
    <s v="FUR-CH-10004287"/>
    <s v="Furniture"/>
    <s v="Chairs"/>
    <x v="158"/>
    <n v="441.92"/>
    <n v="2"/>
    <x v="2"/>
    <n v="49.716000000000001"/>
    <x v="19"/>
    <x v="7"/>
    <x v="1"/>
  </r>
  <r>
    <x v="3905"/>
    <x v="1177"/>
    <d v="2015-07-19T00:00:00"/>
    <s v="Second Class"/>
    <s v="TG-21310"/>
    <s v="Toby Gnade"/>
    <x v="0"/>
    <x v="0"/>
    <x v="123"/>
    <x v="16"/>
    <n v="85204"/>
    <x v="1"/>
    <s v="FUR-BO-10001608"/>
    <s v="Furniture"/>
    <s v="Bookcases"/>
    <x v="1532"/>
    <n v="127.764"/>
    <n v="6"/>
    <x v="6"/>
    <n v="-191.64599999999999"/>
    <x v="19"/>
    <x v="7"/>
    <x v="1"/>
  </r>
  <r>
    <x v="3906"/>
    <x v="84"/>
    <d v="2014-11-24T00:00:00"/>
    <s v="Second Class"/>
    <s v="DB-13360"/>
    <s v="Dennis Bolton"/>
    <x v="2"/>
    <x v="0"/>
    <x v="288"/>
    <x v="7"/>
    <n v="84106"/>
    <x v="1"/>
    <s v="OFF-PA-10000357"/>
    <s v="Office Supplies"/>
    <s v="Paper"/>
    <x v="1228"/>
    <n v="166.44"/>
    <n v="3"/>
    <x v="0"/>
    <n v="79.891199999999998"/>
    <x v="12"/>
    <x v="0"/>
    <x v="2"/>
  </r>
  <r>
    <x v="3907"/>
    <x v="1022"/>
    <d v="2016-06-02T00:00:00"/>
    <s v="Standard Class"/>
    <s v="LS-17245"/>
    <s v="Lynn Smith"/>
    <x v="0"/>
    <x v="0"/>
    <x v="1"/>
    <x v="1"/>
    <n v="90045"/>
    <x v="1"/>
    <s v="OFF-PA-10000575"/>
    <s v="Office Supplies"/>
    <s v="Paper"/>
    <x v="1059"/>
    <n v="13.38"/>
    <n v="2"/>
    <x v="0"/>
    <n v="6.1547999999999998"/>
    <x v="8"/>
    <x v="5"/>
    <x v="0"/>
  </r>
  <r>
    <x v="3908"/>
    <x v="445"/>
    <d v="2017-07-09T00:00:00"/>
    <s v="Standard Class"/>
    <s v="MO-17950"/>
    <s v="Michael Oakman"/>
    <x v="0"/>
    <x v="0"/>
    <x v="108"/>
    <x v="3"/>
    <n v="28540"/>
    <x v="0"/>
    <s v="TEC-AC-10002167"/>
    <s v="Technology"/>
    <s v="Accessories"/>
    <x v="46"/>
    <n v="24"/>
    <n v="2"/>
    <x v="2"/>
    <n v="-2.7"/>
    <x v="21"/>
    <x v="7"/>
    <x v="3"/>
  </r>
  <r>
    <x v="3909"/>
    <x v="145"/>
    <d v="2017-09-29T00:00:00"/>
    <s v="Standard Class"/>
    <s v="CA-11965"/>
    <s v="Carol Adams"/>
    <x v="1"/>
    <x v="0"/>
    <x v="80"/>
    <x v="24"/>
    <n v="44107"/>
    <x v="3"/>
    <s v="OFF-EN-10004459"/>
    <s v="Office Supplies"/>
    <s v="Envelopes"/>
    <x v="661"/>
    <n v="24.448"/>
    <n v="4"/>
    <x v="2"/>
    <n v="8.8623999999999992"/>
    <x v="10"/>
    <x v="8"/>
    <x v="3"/>
  </r>
  <r>
    <x v="3910"/>
    <x v="339"/>
    <d v="2016-10-07T00:00:00"/>
    <s v="Standard Class"/>
    <s v="DB-12910"/>
    <s v="Daniel Byrd"/>
    <x v="2"/>
    <x v="0"/>
    <x v="453"/>
    <x v="1"/>
    <n v="92630"/>
    <x v="1"/>
    <s v="OFF-LA-10002271"/>
    <s v="Office Supplies"/>
    <s v="Labels"/>
    <x v="641"/>
    <n v="6.16"/>
    <n v="2"/>
    <x v="0"/>
    <n v="2.9567999999999999"/>
    <x v="21"/>
    <x v="2"/>
    <x v="0"/>
  </r>
  <r>
    <x v="3910"/>
    <x v="339"/>
    <d v="2016-10-07T00:00:00"/>
    <s v="Standard Class"/>
    <s v="DB-12910"/>
    <s v="Daniel Byrd"/>
    <x v="2"/>
    <x v="0"/>
    <x v="453"/>
    <x v="1"/>
    <n v="92630"/>
    <x v="1"/>
    <s v="FUR-CH-10004063"/>
    <s v="Furniture"/>
    <s v="Chairs"/>
    <x v="120"/>
    <n v="915.13599999999997"/>
    <n v="4"/>
    <x v="2"/>
    <n v="102.9528"/>
    <x v="21"/>
    <x v="2"/>
    <x v="0"/>
  </r>
  <r>
    <x v="3910"/>
    <x v="339"/>
    <d v="2016-10-07T00:00:00"/>
    <s v="Standard Class"/>
    <s v="DB-12910"/>
    <s v="Daniel Byrd"/>
    <x v="2"/>
    <x v="0"/>
    <x v="453"/>
    <x v="1"/>
    <n v="92630"/>
    <x v="1"/>
    <s v="OFF-PA-10004610"/>
    <s v="Office Supplies"/>
    <s v="Paper"/>
    <x v="1520"/>
    <n v="8.56"/>
    <n v="2"/>
    <x v="0"/>
    <n v="3.8519999999999999"/>
    <x v="21"/>
    <x v="2"/>
    <x v="0"/>
  </r>
  <r>
    <x v="3910"/>
    <x v="339"/>
    <d v="2016-10-07T00:00:00"/>
    <s v="Standard Class"/>
    <s v="DB-12910"/>
    <s v="Daniel Byrd"/>
    <x v="2"/>
    <x v="0"/>
    <x v="453"/>
    <x v="1"/>
    <n v="92630"/>
    <x v="1"/>
    <s v="OFF-PA-10001878"/>
    <s v="Office Supplies"/>
    <s v="Paper"/>
    <x v="1170"/>
    <n v="97.82"/>
    <n v="2"/>
    <x v="0"/>
    <n v="45.9754"/>
    <x v="21"/>
    <x v="2"/>
    <x v="0"/>
  </r>
  <r>
    <x v="3911"/>
    <x v="428"/>
    <d v="2017-09-15T00:00:00"/>
    <s v="Standard Class"/>
    <s v="DK-12835"/>
    <s v="Damala Kotsonis"/>
    <x v="1"/>
    <x v="0"/>
    <x v="32"/>
    <x v="21"/>
    <n v="97206"/>
    <x v="1"/>
    <s v="OFF-PA-10002036"/>
    <s v="Office Supplies"/>
    <s v="Paper"/>
    <x v="329"/>
    <n v="31.103999999999999"/>
    <n v="6"/>
    <x v="2"/>
    <n v="11.2752"/>
    <x v="3"/>
    <x v="8"/>
    <x v="3"/>
  </r>
  <r>
    <x v="3911"/>
    <x v="428"/>
    <d v="2017-09-15T00:00:00"/>
    <s v="Standard Class"/>
    <s v="DK-12835"/>
    <s v="Damala Kotsonis"/>
    <x v="1"/>
    <x v="0"/>
    <x v="32"/>
    <x v="21"/>
    <n v="97206"/>
    <x v="1"/>
    <s v="OFF-AP-10003278"/>
    <s v="Office Supplies"/>
    <s v="Appliances"/>
    <x v="1793"/>
    <n v="11.176"/>
    <n v="1"/>
    <x v="2"/>
    <n v="0.83819999999999995"/>
    <x v="3"/>
    <x v="8"/>
    <x v="3"/>
  </r>
  <r>
    <x v="3912"/>
    <x v="899"/>
    <d v="2015-03-18T00:00:00"/>
    <s v="Standard Class"/>
    <s v="EB-14170"/>
    <s v="Evan Bailliet"/>
    <x v="0"/>
    <x v="0"/>
    <x v="35"/>
    <x v="3"/>
    <n v="28205"/>
    <x v="0"/>
    <s v="OFF-LA-10001641"/>
    <s v="Office Supplies"/>
    <s v="Labels"/>
    <x v="1031"/>
    <n v="5.04"/>
    <n v="2"/>
    <x v="2"/>
    <n v="1.764"/>
    <x v="1"/>
    <x v="10"/>
    <x v="1"/>
  </r>
  <r>
    <x v="3913"/>
    <x v="896"/>
    <d v="2016-12-04T00:00:00"/>
    <s v="Second Class"/>
    <s v="DR-12940"/>
    <s v="Daniel Raglin"/>
    <x v="2"/>
    <x v="0"/>
    <x v="34"/>
    <x v="10"/>
    <n v="60505"/>
    <x v="2"/>
    <s v="FUR-FU-10003806"/>
    <s v="Furniture"/>
    <s v="Furnishings"/>
    <x v="1804"/>
    <n v="242.17599999999999"/>
    <n v="4"/>
    <x v="7"/>
    <n v="-302.72000000000003"/>
    <x v="25"/>
    <x v="0"/>
    <x v="0"/>
  </r>
  <r>
    <x v="3914"/>
    <x v="403"/>
    <d v="2016-06-21T00:00:00"/>
    <s v="Standard Class"/>
    <s v="JS-15685"/>
    <s v="Jim Sink"/>
    <x v="1"/>
    <x v="0"/>
    <x v="10"/>
    <x v="9"/>
    <n v="19140"/>
    <x v="3"/>
    <s v="FUR-TA-10003392"/>
    <s v="Furniture"/>
    <s v="Tables"/>
    <x v="1648"/>
    <n v="337.17599999999999"/>
    <n v="2"/>
    <x v="10"/>
    <n v="-118.0116"/>
    <x v="19"/>
    <x v="1"/>
    <x v="0"/>
  </r>
  <r>
    <x v="3915"/>
    <x v="734"/>
    <d v="2017-12-06T00:00:00"/>
    <s v="Second Class"/>
    <s v="LC-16870"/>
    <s v="Lena Cacioppo"/>
    <x v="0"/>
    <x v="0"/>
    <x v="377"/>
    <x v="22"/>
    <n v="80229"/>
    <x v="1"/>
    <s v="OFF-AR-10003856"/>
    <s v="Office Supplies"/>
    <s v="Art"/>
    <x v="449"/>
    <n v="13.343999999999999"/>
    <n v="6"/>
    <x v="2"/>
    <n v="1.0007999999999999"/>
    <x v="21"/>
    <x v="4"/>
    <x v="3"/>
  </r>
  <r>
    <x v="3915"/>
    <x v="734"/>
    <d v="2017-12-06T00:00:00"/>
    <s v="Second Class"/>
    <s v="LC-16870"/>
    <s v="Lena Cacioppo"/>
    <x v="0"/>
    <x v="0"/>
    <x v="377"/>
    <x v="22"/>
    <n v="80229"/>
    <x v="1"/>
    <s v="TEC-AC-10002006"/>
    <s v="Technology"/>
    <s v="Accessories"/>
    <x v="1087"/>
    <n v="76.751999999999995"/>
    <n v="6"/>
    <x v="2"/>
    <n v="10.5534"/>
    <x v="21"/>
    <x v="4"/>
    <x v="3"/>
  </r>
  <r>
    <x v="3915"/>
    <x v="734"/>
    <d v="2017-12-06T00:00:00"/>
    <s v="Second Class"/>
    <s v="LC-16870"/>
    <s v="Lena Cacioppo"/>
    <x v="0"/>
    <x v="0"/>
    <x v="377"/>
    <x v="22"/>
    <n v="80229"/>
    <x v="1"/>
    <s v="TEC-AC-10002006"/>
    <s v="Technology"/>
    <s v="Accessories"/>
    <x v="1087"/>
    <n v="102.336"/>
    <n v="8"/>
    <x v="2"/>
    <n v="14.071199999999999"/>
    <x v="21"/>
    <x v="4"/>
    <x v="3"/>
  </r>
  <r>
    <x v="3915"/>
    <x v="734"/>
    <d v="2017-12-06T00:00:00"/>
    <s v="Second Class"/>
    <s v="LC-16870"/>
    <s v="Lena Cacioppo"/>
    <x v="0"/>
    <x v="0"/>
    <x v="377"/>
    <x v="22"/>
    <n v="80229"/>
    <x v="1"/>
    <s v="OFF-PA-10002246"/>
    <s v="Office Supplies"/>
    <s v="Paper"/>
    <x v="1395"/>
    <n v="10.32"/>
    <n v="2"/>
    <x v="2"/>
    <n v="3.7410000000000001"/>
    <x v="21"/>
    <x v="4"/>
    <x v="3"/>
  </r>
  <r>
    <x v="3915"/>
    <x v="734"/>
    <d v="2017-12-06T00:00:00"/>
    <s v="Second Class"/>
    <s v="LC-16870"/>
    <s v="Lena Cacioppo"/>
    <x v="0"/>
    <x v="0"/>
    <x v="377"/>
    <x v="22"/>
    <n v="80229"/>
    <x v="1"/>
    <s v="OFF-SU-10004782"/>
    <s v="Office Supplies"/>
    <s v="Supplies"/>
    <x v="1557"/>
    <n v="47.32"/>
    <n v="7"/>
    <x v="2"/>
    <n v="5.915"/>
    <x v="21"/>
    <x v="4"/>
    <x v="3"/>
  </r>
  <r>
    <x v="3915"/>
    <x v="734"/>
    <d v="2017-12-06T00:00:00"/>
    <s v="Second Class"/>
    <s v="LC-16870"/>
    <s v="Lena Cacioppo"/>
    <x v="0"/>
    <x v="0"/>
    <x v="377"/>
    <x v="22"/>
    <n v="80229"/>
    <x v="1"/>
    <s v="FUR-FU-10004351"/>
    <s v="Furniture"/>
    <s v="Furnishings"/>
    <x v="222"/>
    <n v="23.376000000000001"/>
    <n v="3"/>
    <x v="2"/>
    <n v="7.0128000000000004"/>
    <x v="21"/>
    <x v="4"/>
    <x v="3"/>
  </r>
  <r>
    <x v="3915"/>
    <x v="734"/>
    <d v="2017-12-06T00:00:00"/>
    <s v="Second Class"/>
    <s v="LC-16870"/>
    <s v="Lena Cacioppo"/>
    <x v="0"/>
    <x v="0"/>
    <x v="377"/>
    <x v="22"/>
    <n v="80229"/>
    <x v="1"/>
    <s v="FUR-FU-10004270"/>
    <s v="Furniture"/>
    <s v="Furnishings"/>
    <x v="998"/>
    <n v="16.72"/>
    <n v="5"/>
    <x v="2"/>
    <n v="3.3439999999999999"/>
    <x v="21"/>
    <x v="4"/>
    <x v="3"/>
  </r>
  <r>
    <x v="3915"/>
    <x v="734"/>
    <d v="2017-12-06T00:00:00"/>
    <s v="Second Class"/>
    <s v="LC-16870"/>
    <s v="Lena Cacioppo"/>
    <x v="0"/>
    <x v="0"/>
    <x v="377"/>
    <x v="22"/>
    <n v="80229"/>
    <x v="1"/>
    <s v="FUR-FU-10004053"/>
    <s v="Furniture"/>
    <s v="Furnishings"/>
    <x v="1642"/>
    <n v="16.192"/>
    <n v="1"/>
    <x v="2"/>
    <n v="4.6551999999999998"/>
    <x v="21"/>
    <x v="4"/>
    <x v="3"/>
  </r>
  <r>
    <x v="3916"/>
    <x v="765"/>
    <d v="2016-08-22T00:00:00"/>
    <s v="Standard Class"/>
    <s v="JP-15520"/>
    <s v="Jeremy Pistek"/>
    <x v="0"/>
    <x v="0"/>
    <x v="498"/>
    <x v="1"/>
    <n v="95616"/>
    <x v="1"/>
    <s v="OFF-PA-10000019"/>
    <s v="Office Supplies"/>
    <s v="Paper"/>
    <x v="711"/>
    <n v="32.4"/>
    <n v="5"/>
    <x v="0"/>
    <n v="15.552"/>
    <x v="9"/>
    <x v="6"/>
    <x v="0"/>
  </r>
  <r>
    <x v="3917"/>
    <x v="591"/>
    <d v="2016-12-29T00:00:00"/>
    <s v="Standard Class"/>
    <s v="TS-21655"/>
    <s v="Trudy Schmidt"/>
    <x v="0"/>
    <x v="0"/>
    <x v="115"/>
    <x v="36"/>
    <n v="72701"/>
    <x v="0"/>
    <s v="OFF-AR-10003811"/>
    <s v="Office Supplies"/>
    <s v="Art"/>
    <x v="454"/>
    <n v="19.89"/>
    <n v="9"/>
    <x v="0"/>
    <n v="5.3703000000000003"/>
    <x v="10"/>
    <x v="4"/>
    <x v="0"/>
  </r>
  <r>
    <x v="3917"/>
    <x v="591"/>
    <d v="2016-12-29T00:00:00"/>
    <s v="Standard Class"/>
    <s v="TS-21655"/>
    <s v="Trudy Schmidt"/>
    <x v="0"/>
    <x v="0"/>
    <x v="115"/>
    <x v="36"/>
    <n v="72701"/>
    <x v="0"/>
    <s v="TEC-AC-10001838"/>
    <s v="Technology"/>
    <s v="Accessories"/>
    <x v="651"/>
    <n v="399.98"/>
    <n v="2"/>
    <x v="0"/>
    <n v="171.9914"/>
    <x v="10"/>
    <x v="4"/>
    <x v="0"/>
  </r>
  <r>
    <x v="3917"/>
    <x v="591"/>
    <d v="2016-12-29T00:00:00"/>
    <s v="Standard Class"/>
    <s v="TS-21655"/>
    <s v="Trudy Schmidt"/>
    <x v="0"/>
    <x v="0"/>
    <x v="115"/>
    <x v="36"/>
    <n v="72701"/>
    <x v="0"/>
    <s v="FUR-FU-10003553"/>
    <s v="Furniture"/>
    <s v="Furnishings"/>
    <x v="568"/>
    <n v="343.85"/>
    <n v="5"/>
    <x v="0"/>
    <n v="137.54"/>
    <x v="10"/>
    <x v="4"/>
    <x v="0"/>
  </r>
  <r>
    <x v="3917"/>
    <x v="591"/>
    <d v="2016-12-29T00:00:00"/>
    <s v="Standard Class"/>
    <s v="TS-21655"/>
    <s v="Trudy Schmidt"/>
    <x v="0"/>
    <x v="0"/>
    <x v="115"/>
    <x v="36"/>
    <n v="72701"/>
    <x v="0"/>
    <s v="OFF-PA-10003302"/>
    <s v="Office Supplies"/>
    <s v="Paper"/>
    <x v="1721"/>
    <n v="106.32"/>
    <n v="3"/>
    <x v="0"/>
    <n v="49.970399999999998"/>
    <x v="10"/>
    <x v="4"/>
    <x v="0"/>
  </r>
  <r>
    <x v="3918"/>
    <x v="283"/>
    <d v="2017-07-30T00:00:00"/>
    <s v="Standard Class"/>
    <s v="NM-18445"/>
    <s v="Nathan Mautz"/>
    <x v="2"/>
    <x v="0"/>
    <x v="20"/>
    <x v="15"/>
    <n v="10011"/>
    <x v="3"/>
    <s v="OFF-BI-10002412"/>
    <s v="Office Supplies"/>
    <s v="Binders"/>
    <x v="326"/>
    <n v="13.92"/>
    <n v="3"/>
    <x v="2"/>
    <n v="4.3499999999999996"/>
    <x v="27"/>
    <x v="7"/>
    <x v="3"/>
  </r>
  <r>
    <x v="3919"/>
    <x v="548"/>
    <d v="2017-06-25T00:00:00"/>
    <s v="Standard Class"/>
    <s v="EH-14125"/>
    <s v="Eugene Hildebrand"/>
    <x v="2"/>
    <x v="0"/>
    <x v="320"/>
    <x v="48"/>
    <n v="26003"/>
    <x v="3"/>
    <s v="OFF-BI-10002852"/>
    <s v="Office Supplies"/>
    <s v="Binders"/>
    <x v="91"/>
    <n v="82.4"/>
    <n v="5"/>
    <x v="0"/>
    <n v="40.375999999999998"/>
    <x v="30"/>
    <x v="1"/>
    <x v="3"/>
  </r>
  <r>
    <x v="3919"/>
    <x v="548"/>
    <d v="2017-06-25T00:00:00"/>
    <s v="Standard Class"/>
    <s v="EH-14125"/>
    <s v="Eugene Hildebrand"/>
    <x v="2"/>
    <x v="0"/>
    <x v="320"/>
    <x v="48"/>
    <n v="26003"/>
    <x v="3"/>
    <s v="OFF-BI-10000145"/>
    <s v="Office Supplies"/>
    <s v="Binders"/>
    <x v="742"/>
    <n v="6.24"/>
    <n v="2"/>
    <x v="0"/>
    <n v="3.0575999999999999"/>
    <x v="30"/>
    <x v="1"/>
    <x v="3"/>
  </r>
  <r>
    <x v="3919"/>
    <x v="548"/>
    <d v="2017-06-25T00:00:00"/>
    <s v="Standard Class"/>
    <s v="EH-14125"/>
    <s v="Eugene Hildebrand"/>
    <x v="2"/>
    <x v="0"/>
    <x v="320"/>
    <x v="48"/>
    <n v="26003"/>
    <x v="3"/>
    <s v="OFF-PA-10001970"/>
    <s v="Office Supplies"/>
    <s v="Paper"/>
    <x v="366"/>
    <n v="447.84"/>
    <n v="8"/>
    <x v="0"/>
    <n v="219.44159999999999"/>
    <x v="30"/>
    <x v="1"/>
    <x v="3"/>
  </r>
  <r>
    <x v="3920"/>
    <x v="802"/>
    <d v="2017-08-18T00:00:00"/>
    <s v="Standard Class"/>
    <s v="DC-12850"/>
    <s v="Dan Campbell"/>
    <x v="0"/>
    <x v="0"/>
    <x v="26"/>
    <x v="18"/>
    <n v="38109"/>
    <x v="0"/>
    <s v="OFF-AP-10001563"/>
    <s v="Office Supplies"/>
    <s v="Appliances"/>
    <x v="535"/>
    <n v="272.048"/>
    <n v="7"/>
    <x v="2"/>
    <n v="30.605399999999999"/>
    <x v="7"/>
    <x v="6"/>
    <x v="3"/>
  </r>
  <r>
    <x v="3920"/>
    <x v="802"/>
    <d v="2017-08-18T00:00:00"/>
    <s v="Standard Class"/>
    <s v="DC-12850"/>
    <s v="Dan Campbell"/>
    <x v="0"/>
    <x v="0"/>
    <x v="26"/>
    <x v="18"/>
    <n v="38109"/>
    <x v="0"/>
    <s v="OFF-BI-10001359"/>
    <s v="Office Supplies"/>
    <s v="Binders"/>
    <x v="1162"/>
    <n v="1614.5820000000001"/>
    <n v="6"/>
    <x v="6"/>
    <n v="-1237.8462"/>
    <x v="7"/>
    <x v="6"/>
    <x v="3"/>
  </r>
  <r>
    <x v="3920"/>
    <x v="802"/>
    <d v="2017-08-18T00:00:00"/>
    <s v="Standard Class"/>
    <s v="DC-12850"/>
    <s v="Dan Campbell"/>
    <x v="0"/>
    <x v="0"/>
    <x v="26"/>
    <x v="18"/>
    <n v="38109"/>
    <x v="0"/>
    <s v="OFF-FA-10003495"/>
    <s v="Office Supplies"/>
    <s v="Fasteners"/>
    <x v="128"/>
    <n v="24.32"/>
    <n v="5"/>
    <x v="2"/>
    <n v="9.1199999999999992"/>
    <x v="7"/>
    <x v="6"/>
    <x v="3"/>
  </r>
  <r>
    <x v="3920"/>
    <x v="802"/>
    <d v="2017-08-18T00:00:00"/>
    <s v="Standard Class"/>
    <s v="DC-12850"/>
    <s v="Dan Campbell"/>
    <x v="0"/>
    <x v="0"/>
    <x v="26"/>
    <x v="18"/>
    <n v="38109"/>
    <x v="0"/>
    <s v="TEC-AC-10003709"/>
    <s v="Technology"/>
    <s v="Accessories"/>
    <x v="1413"/>
    <n v="1.5840000000000001"/>
    <n v="2"/>
    <x v="2"/>
    <n v="0.47520000000000001"/>
    <x v="7"/>
    <x v="6"/>
    <x v="3"/>
  </r>
  <r>
    <x v="3920"/>
    <x v="802"/>
    <d v="2017-08-18T00:00:00"/>
    <s v="Standard Class"/>
    <s v="DC-12850"/>
    <s v="Dan Campbell"/>
    <x v="0"/>
    <x v="0"/>
    <x v="26"/>
    <x v="18"/>
    <n v="38109"/>
    <x v="0"/>
    <s v="FUR-FU-10003268"/>
    <s v="Furniture"/>
    <s v="Furnishings"/>
    <x v="885"/>
    <n v="31.984000000000002"/>
    <n v="1"/>
    <x v="2"/>
    <n v="0"/>
    <x v="7"/>
    <x v="6"/>
    <x v="3"/>
  </r>
  <r>
    <x v="3920"/>
    <x v="802"/>
    <d v="2017-08-18T00:00:00"/>
    <s v="Standard Class"/>
    <s v="DC-12850"/>
    <s v="Dan Campbell"/>
    <x v="0"/>
    <x v="0"/>
    <x v="26"/>
    <x v="18"/>
    <n v="38109"/>
    <x v="0"/>
    <s v="OFF-EN-10003845"/>
    <s v="Office Supplies"/>
    <s v="Envelopes"/>
    <x v="436"/>
    <n v="14.76"/>
    <n v="5"/>
    <x v="2"/>
    <n v="4.7969999999999997"/>
    <x v="7"/>
    <x v="6"/>
    <x v="3"/>
  </r>
  <r>
    <x v="3920"/>
    <x v="802"/>
    <d v="2017-08-18T00:00:00"/>
    <s v="Standard Class"/>
    <s v="DC-12850"/>
    <s v="Dan Campbell"/>
    <x v="0"/>
    <x v="0"/>
    <x v="26"/>
    <x v="18"/>
    <n v="38109"/>
    <x v="0"/>
    <s v="FUR-CH-10002073"/>
    <s v="Furniture"/>
    <s v="Chairs"/>
    <x v="1792"/>
    <n v="423.64800000000002"/>
    <n v="2"/>
    <x v="2"/>
    <n v="47.660400000000003"/>
    <x v="7"/>
    <x v="6"/>
    <x v="3"/>
  </r>
  <r>
    <x v="3921"/>
    <x v="209"/>
    <d v="2015-11-13T00:00:00"/>
    <s v="Standard Class"/>
    <s v="DO-13645"/>
    <s v="Doug O'Connell"/>
    <x v="0"/>
    <x v="0"/>
    <x v="12"/>
    <x v="5"/>
    <n v="77036"/>
    <x v="2"/>
    <s v="OFF-PA-10001357"/>
    <s v="Office Supplies"/>
    <s v="Paper"/>
    <x v="1041"/>
    <n v="76.64"/>
    <n v="2"/>
    <x v="2"/>
    <n v="26.824000000000002"/>
    <x v="29"/>
    <x v="0"/>
    <x v="1"/>
  </r>
  <r>
    <x v="3922"/>
    <x v="52"/>
    <d v="2015-10-22T00:00:00"/>
    <s v="Standard Class"/>
    <s v="LS-16975"/>
    <s v="Lindsay Shagiari"/>
    <x v="2"/>
    <x v="0"/>
    <x v="61"/>
    <x v="5"/>
    <n v="75217"/>
    <x v="2"/>
    <s v="OFF-EN-10001415"/>
    <s v="Office Supplies"/>
    <s v="Envelopes"/>
    <x v="153"/>
    <n v="4.4640000000000004"/>
    <n v="1"/>
    <x v="2"/>
    <n v="1.6739999999999999"/>
    <x v="4"/>
    <x v="2"/>
    <x v="1"/>
  </r>
  <r>
    <x v="3922"/>
    <x v="52"/>
    <d v="2015-10-22T00:00:00"/>
    <s v="Standard Class"/>
    <s v="LS-16975"/>
    <s v="Lindsay Shagiari"/>
    <x v="2"/>
    <x v="0"/>
    <x v="61"/>
    <x v="5"/>
    <n v="75217"/>
    <x v="2"/>
    <s v="OFF-BI-10002813"/>
    <s v="Office Supplies"/>
    <s v="Binders"/>
    <x v="914"/>
    <n v="3.96"/>
    <n v="10"/>
    <x v="3"/>
    <n v="-6.93"/>
    <x v="4"/>
    <x v="2"/>
    <x v="1"/>
  </r>
  <r>
    <x v="3923"/>
    <x v="679"/>
    <d v="2016-08-02T00:00:00"/>
    <s v="First Class"/>
    <s v="RW-19630"/>
    <s v="Rob Williams"/>
    <x v="1"/>
    <x v="0"/>
    <x v="8"/>
    <x v="1"/>
    <n v="94122"/>
    <x v="1"/>
    <s v="OFF-AP-10003849"/>
    <s v="Office Supplies"/>
    <s v="Appliances"/>
    <x v="841"/>
    <n v="715.64"/>
    <n v="2"/>
    <x v="0"/>
    <n v="178.91"/>
    <x v="17"/>
    <x v="7"/>
    <x v="0"/>
  </r>
  <r>
    <x v="3924"/>
    <x v="275"/>
    <d v="2016-12-07T00:00:00"/>
    <s v="Standard Class"/>
    <s v="RD-19720"/>
    <s v="Roger Demir"/>
    <x v="0"/>
    <x v="0"/>
    <x v="499"/>
    <x v="1"/>
    <n v="95037"/>
    <x v="1"/>
    <s v="FUR-TA-10004147"/>
    <s v="Furniture"/>
    <s v="Tables"/>
    <x v="819"/>
    <n v="268.70400000000001"/>
    <n v="3"/>
    <x v="2"/>
    <n v="6.7176"/>
    <x v="21"/>
    <x v="4"/>
    <x v="0"/>
  </r>
  <r>
    <x v="3924"/>
    <x v="275"/>
    <d v="2016-12-07T00:00:00"/>
    <s v="Standard Class"/>
    <s v="RD-19720"/>
    <s v="Roger Demir"/>
    <x v="0"/>
    <x v="0"/>
    <x v="499"/>
    <x v="1"/>
    <n v="95037"/>
    <x v="1"/>
    <s v="OFF-AR-10001662"/>
    <s v="Office Supplies"/>
    <s v="Art"/>
    <x v="448"/>
    <n v="21.92"/>
    <n v="8"/>
    <x v="0"/>
    <n v="5.9184000000000001"/>
    <x v="21"/>
    <x v="4"/>
    <x v="0"/>
  </r>
  <r>
    <x v="3924"/>
    <x v="275"/>
    <d v="2016-12-07T00:00:00"/>
    <s v="Standard Class"/>
    <s v="RD-19720"/>
    <s v="Roger Demir"/>
    <x v="0"/>
    <x v="0"/>
    <x v="499"/>
    <x v="1"/>
    <n v="95037"/>
    <x v="1"/>
    <s v="OFF-ST-10001558"/>
    <s v="Office Supplies"/>
    <s v="Storage"/>
    <x v="719"/>
    <n v="48.72"/>
    <n v="3"/>
    <x v="0"/>
    <n v="7.3079999999999998"/>
    <x v="21"/>
    <x v="4"/>
    <x v="0"/>
  </r>
  <r>
    <x v="3924"/>
    <x v="275"/>
    <d v="2016-12-07T00:00:00"/>
    <s v="Standard Class"/>
    <s v="RD-19720"/>
    <s v="Roger Demir"/>
    <x v="0"/>
    <x v="0"/>
    <x v="499"/>
    <x v="1"/>
    <n v="95037"/>
    <x v="1"/>
    <s v="FUR-BO-10001337"/>
    <s v="Furniture"/>
    <s v="Bookcases"/>
    <x v="430"/>
    <n v="205.666"/>
    <n v="2"/>
    <x v="11"/>
    <n v="-12.098000000000001"/>
    <x v="21"/>
    <x v="4"/>
    <x v="0"/>
  </r>
  <r>
    <x v="3925"/>
    <x v="236"/>
    <d v="2016-04-30T00:00:00"/>
    <s v="Second Class"/>
    <s v="RB-19570"/>
    <s v="Rob Beeghly"/>
    <x v="0"/>
    <x v="0"/>
    <x v="490"/>
    <x v="10"/>
    <n v="60174"/>
    <x v="2"/>
    <s v="FUR-FU-10001602"/>
    <s v="Furniture"/>
    <s v="Furnishings"/>
    <x v="766"/>
    <n v="30.344000000000001"/>
    <n v="2"/>
    <x v="7"/>
    <n v="-31.8612"/>
    <x v="22"/>
    <x v="3"/>
    <x v="0"/>
  </r>
  <r>
    <x v="3926"/>
    <x v="326"/>
    <d v="2017-08-27T00:00:00"/>
    <s v="First Class"/>
    <s v="JE-15715"/>
    <s v="Joe Elijah"/>
    <x v="0"/>
    <x v="0"/>
    <x v="138"/>
    <x v="24"/>
    <n v="44105"/>
    <x v="3"/>
    <s v="OFF-ST-10003996"/>
    <s v="Office Supplies"/>
    <s v="Storage"/>
    <x v="1212"/>
    <n v="25.696000000000002"/>
    <n v="2"/>
    <x v="2"/>
    <n v="1.9272"/>
    <x v="10"/>
    <x v="6"/>
    <x v="3"/>
  </r>
  <r>
    <x v="3927"/>
    <x v="46"/>
    <d v="2017-06-21T00:00:00"/>
    <s v="Standard Class"/>
    <s v="SR-20740"/>
    <s v="Steven Roelle"/>
    <x v="2"/>
    <x v="0"/>
    <x v="20"/>
    <x v="15"/>
    <n v="10024"/>
    <x v="3"/>
    <s v="TEC-MA-10003673"/>
    <s v="Technology"/>
    <s v="Machines"/>
    <x v="1817"/>
    <n v="3404.5"/>
    <n v="5"/>
    <x v="0"/>
    <n v="1668.2049999999999"/>
    <x v="11"/>
    <x v="1"/>
    <x v="3"/>
  </r>
  <r>
    <x v="3927"/>
    <x v="46"/>
    <d v="2017-06-21T00:00:00"/>
    <s v="Standard Class"/>
    <s v="SR-20740"/>
    <s v="Steven Roelle"/>
    <x v="2"/>
    <x v="0"/>
    <x v="20"/>
    <x v="15"/>
    <n v="10024"/>
    <x v="3"/>
    <s v="TEC-AC-10004992"/>
    <s v="Technology"/>
    <s v="Accessories"/>
    <x v="1724"/>
    <n v="101.34"/>
    <n v="3"/>
    <x v="0"/>
    <n v="8.1072000000000006"/>
    <x v="11"/>
    <x v="1"/>
    <x v="3"/>
  </r>
  <r>
    <x v="3928"/>
    <x v="312"/>
    <d v="2015-11-24T00:00:00"/>
    <s v="Standard Class"/>
    <s v="PO-19195"/>
    <s v="Phillina Ober"/>
    <x v="2"/>
    <x v="0"/>
    <x v="10"/>
    <x v="9"/>
    <n v="19140"/>
    <x v="3"/>
    <s v="FUR-CH-10002880"/>
    <s v="Furniture"/>
    <s v="Chairs"/>
    <x v="809"/>
    <n v="344.37200000000001"/>
    <n v="4"/>
    <x v="4"/>
    <n v="-93.472399999999993"/>
    <x v="14"/>
    <x v="0"/>
    <x v="1"/>
  </r>
  <r>
    <x v="3929"/>
    <x v="507"/>
    <d v="2017-09-08T00:00:00"/>
    <s v="Second Class"/>
    <s v="JK-16120"/>
    <s v="Julie Kriz"/>
    <x v="2"/>
    <x v="0"/>
    <x v="164"/>
    <x v="5"/>
    <n v="75043"/>
    <x v="2"/>
    <s v="OFF-AR-10000380"/>
    <s v="Office Supplies"/>
    <s v="Art"/>
    <x v="108"/>
    <n v="30.384"/>
    <n v="1"/>
    <x v="2"/>
    <n v="3.798"/>
    <x v="18"/>
    <x v="8"/>
    <x v="3"/>
  </r>
  <r>
    <x v="3930"/>
    <x v="433"/>
    <d v="2015-07-08T00:00:00"/>
    <s v="Second Class"/>
    <s v="JP-16135"/>
    <s v="Julie Prescott"/>
    <x v="2"/>
    <x v="0"/>
    <x v="70"/>
    <x v="1"/>
    <n v="92024"/>
    <x v="1"/>
    <s v="OFF-BI-10002706"/>
    <s v="Office Supplies"/>
    <s v="Binders"/>
    <x v="276"/>
    <n v="22.847999999999999"/>
    <n v="2"/>
    <x v="2"/>
    <n v="7.4256000000000002"/>
    <x v="18"/>
    <x v="7"/>
    <x v="1"/>
  </r>
  <r>
    <x v="3931"/>
    <x v="175"/>
    <d v="2017-09-21T00:00:00"/>
    <s v="Standard Class"/>
    <s v="Dp-13240"/>
    <s v="Dean percer"/>
    <x v="2"/>
    <x v="0"/>
    <x v="416"/>
    <x v="29"/>
    <n v="6708"/>
    <x v="3"/>
    <s v="OFF-ST-10000943"/>
    <s v="Office Supplies"/>
    <s v="Storage"/>
    <x v="1204"/>
    <n v="38.619999999999997"/>
    <n v="2"/>
    <x v="0"/>
    <n v="10.813599999999999"/>
    <x v="4"/>
    <x v="8"/>
    <x v="3"/>
  </r>
  <r>
    <x v="3931"/>
    <x v="175"/>
    <d v="2017-09-21T00:00:00"/>
    <s v="Standard Class"/>
    <s v="Dp-13240"/>
    <s v="Dean percer"/>
    <x v="2"/>
    <x v="0"/>
    <x v="416"/>
    <x v="29"/>
    <n v="6708"/>
    <x v="3"/>
    <s v="TEC-AC-10001090"/>
    <s v="Technology"/>
    <s v="Accessories"/>
    <x v="1592"/>
    <n v="59.98"/>
    <n v="2"/>
    <x v="0"/>
    <n v="10.7964"/>
    <x v="4"/>
    <x v="8"/>
    <x v="3"/>
  </r>
  <r>
    <x v="3932"/>
    <x v="677"/>
    <d v="2017-03-17T00:00:00"/>
    <s v="Standard Class"/>
    <s v="JB-16000"/>
    <s v="Joy Bell-"/>
    <x v="0"/>
    <x v="0"/>
    <x v="29"/>
    <x v="39"/>
    <n v="21044"/>
    <x v="3"/>
    <s v="OFF-BI-10002026"/>
    <s v="Office Supplies"/>
    <s v="Binders"/>
    <x v="912"/>
    <n v="174.3"/>
    <n v="3"/>
    <x v="0"/>
    <n v="81.921000000000006"/>
    <x v="7"/>
    <x v="10"/>
    <x v="3"/>
  </r>
  <r>
    <x v="3933"/>
    <x v="241"/>
    <d v="2017-09-29T00:00:00"/>
    <s v="Standard Class"/>
    <s v="PP-18955"/>
    <s v="Paul Prost"/>
    <x v="2"/>
    <x v="0"/>
    <x v="389"/>
    <x v="2"/>
    <n v="33021"/>
    <x v="0"/>
    <s v="TEC-PH-10000526"/>
    <s v="Technology"/>
    <s v="Phones"/>
    <x v="1472"/>
    <n v="383.96"/>
    <n v="5"/>
    <x v="2"/>
    <n v="38.396000000000001"/>
    <x v="16"/>
    <x v="8"/>
    <x v="3"/>
  </r>
  <r>
    <x v="3933"/>
    <x v="241"/>
    <d v="2017-09-29T00:00:00"/>
    <s v="Standard Class"/>
    <s v="PP-18955"/>
    <s v="Paul Prost"/>
    <x v="2"/>
    <x v="0"/>
    <x v="389"/>
    <x v="2"/>
    <n v="33021"/>
    <x v="0"/>
    <s v="OFF-BI-10004002"/>
    <s v="Office Supplies"/>
    <s v="Binders"/>
    <x v="154"/>
    <n v="15.57"/>
    <n v="3"/>
    <x v="6"/>
    <n v="-11.417999999999999"/>
    <x v="16"/>
    <x v="8"/>
    <x v="3"/>
  </r>
  <r>
    <x v="3934"/>
    <x v="572"/>
    <d v="2016-08-16T00:00:00"/>
    <s v="First Class"/>
    <s v="RF-19840"/>
    <s v="Roy Französisch"/>
    <x v="0"/>
    <x v="0"/>
    <x v="24"/>
    <x v="17"/>
    <n v="22153"/>
    <x v="0"/>
    <s v="OFF-BI-10002309"/>
    <s v="Office Supplies"/>
    <s v="Binders"/>
    <x v="78"/>
    <n v="22.32"/>
    <n v="4"/>
    <x v="0"/>
    <n v="10.7136"/>
    <x v="7"/>
    <x v="6"/>
    <x v="0"/>
  </r>
  <r>
    <x v="3934"/>
    <x v="572"/>
    <d v="2016-08-16T00:00:00"/>
    <s v="First Class"/>
    <s v="RF-19840"/>
    <s v="Roy Französisch"/>
    <x v="0"/>
    <x v="0"/>
    <x v="24"/>
    <x v="17"/>
    <n v="22153"/>
    <x v="0"/>
    <s v="OFF-LA-10003923"/>
    <s v="Office Supplies"/>
    <s v="Labels"/>
    <x v="429"/>
    <n v="103.6"/>
    <n v="7"/>
    <x v="0"/>
    <n v="51.8"/>
    <x v="7"/>
    <x v="6"/>
    <x v="0"/>
  </r>
  <r>
    <x v="3935"/>
    <x v="225"/>
    <d v="2017-11-24T00:00:00"/>
    <s v="Second Class"/>
    <s v="KH-16330"/>
    <s v="Katharine Harms"/>
    <x v="1"/>
    <x v="0"/>
    <x v="20"/>
    <x v="15"/>
    <n v="10035"/>
    <x v="3"/>
    <s v="TEC-AC-10003433"/>
    <s v="Technology"/>
    <s v="Accessories"/>
    <x v="1418"/>
    <n v="2.97"/>
    <n v="3"/>
    <x v="0"/>
    <n v="1.3365"/>
    <x v="14"/>
    <x v="0"/>
    <x v="3"/>
  </r>
  <r>
    <x v="3935"/>
    <x v="225"/>
    <d v="2017-11-24T00:00:00"/>
    <s v="Second Class"/>
    <s v="KH-16330"/>
    <s v="Katharine Harms"/>
    <x v="1"/>
    <x v="0"/>
    <x v="20"/>
    <x v="15"/>
    <n v="10035"/>
    <x v="3"/>
    <s v="TEC-PH-10001363"/>
    <s v="Technology"/>
    <s v="Phones"/>
    <x v="432"/>
    <n v="569.99"/>
    <n v="1"/>
    <x v="0"/>
    <n v="170.99700000000001"/>
    <x v="14"/>
    <x v="0"/>
    <x v="3"/>
  </r>
  <r>
    <x v="3935"/>
    <x v="225"/>
    <d v="2017-11-24T00:00:00"/>
    <s v="Second Class"/>
    <s v="KH-16330"/>
    <s v="Katharine Harms"/>
    <x v="1"/>
    <x v="0"/>
    <x v="20"/>
    <x v="15"/>
    <n v="10035"/>
    <x v="3"/>
    <s v="FUR-FU-10000820"/>
    <s v="Furniture"/>
    <s v="Furnishings"/>
    <x v="1783"/>
    <n v="50.97"/>
    <n v="3"/>
    <x v="0"/>
    <n v="9.1745999999999999"/>
    <x v="14"/>
    <x v="0"/>
    <x v="3"/>
  </r>
  <r>
    <x v="3936"/>
    <x v="800"/>
    <d v="2017-07-27T00:00:00"/>
    <s v="First Class"/>
    <s v="EM-14200"/>
    <s v="Evan Minnotte"/>
    <x v="2"/>
    <x v="0"/>
    <x v="61"/>
    <x v="5"/>
    <n v="75217"/>
    <x v="2"/>
    <s v="FUR-TA-10004767"/>
    <s v="Furniture"/>
    <s v="Tables"/>
    <x v="1156"/>
    <n v="298.11599999999999"/>
    <n v="6"/>
    <x v="4"/>
    <n v="-4.2587999999999999"/>
    <x v="10"/>
    <x v="7"/>
    <x v="3"/>
  </r>
  <r>
    <x v="3937"/>
    <x v="869"/>
    <d v="2016-03-27T00:00:00"/>
    <s v="Second Class"/>
    <s v="DK-12835"/>
    <s v="Damala Kotsonis"/>
    <x v="1"/>
    <x v="0"/>
    <x v="20"/>
    <x v="15"/>
    <n v="10024"/>
    <x v="3"/>
    <s v="OFF-AR-10001955"/>
    <s v="Office Supplies"/>
    <s v="Art"/>
    <x v="1030"/>
    <n v="59.52"/>
    <n v="3"/>
    <x v="0"/>
    <n v="17.856000000000002"/>
    <x v="10"/>
    <x v="10"/>
    <x v="0"/>
  </r>
  <r>
    <x v="3938"/>
    <x v="692"/>
    <d v="2016-07-20T00:00:00"/>
    <s v="Standard Class"/>
    <s v="MC-17425"/>
    <s v="Mark Cousins"/>
    <x v="1"/>
    <x v="0"/>
    <x v="32"/>
    <x v="21"/>
    <n v="97206"/>
    <x v="1"/>
    <s v="FUR-CH-10004886"/>
    <s v="Furniture"/>
    <s v="Chairs"/>
    <x v="371"/>
    <n v="230.28"/>
    <n v="3"/>
    <x v="2"/>
    <n v="23.027999999999999"/>
    <x v="4"/>
    <x v="7"/>
    <x v="0"/>
  </r>
  <r>
    <x v="3938"/>
    <x v="692"/>
    <d v="2016-07-20T00:00:00"/>
    <s v="Standard Class"/>
    <s v="MC-17425"/>
    <s v="Mark Cousins"/>
    <x v="1"/>
    <x v="0"/>
    <x v="32"/>
    <x v="21"/>
    <n v="97206"/>
    <x v="1"/>
    <s v="OFF-PA-10003641"/>
    <s v="Office Supplies"/>
    <s v="Paper"/>
    <x v="947"/>
    <n v="105.52"/>
    <n v="5"/>
    <x v="2"/>
    <n v="34.293999999999997"/>
    <x v="4"/>
    <x v="7"/>
    <x v="0"/>
  </r>
  <r>
    <x v="3939"/>
    <x v="629"/>
    <d v="2017-08-24T00:00:00"/>
    <s v="Standard Class"/>
    <s v="RW-19540"/>
    <s v="Rick Wilson"/>
    <x v="1"/>
    <x v="0"/>
    <x v="71"/>
    <x v="1"/>
    <n v="94513"/>
    <x v="1"/>
    <s v="OFF-EN-10003134"/>
    <s v="Office Supplies"/>
    <s v="Envelopes"/>
    <x v="153"/>
    <n v="23.36"/>
    <n v="2"/>
    <x v="0"/>
    <n v="11.68"/>
    <x v="11"/>
    <x v="6"/>
    <x v="3"/>
  </r>
  <r>
    <x v="3939"/>
    <x v="629"/>
    <d v="2017-08-24T00:00:00"/>
    <s v="Standard Class"/>
    <s v="RW-19540"/>
    <s v="Rick Wilson"/>
    <x v="1"/>
    <x v="0"/>
    <x v="71"/>
    <x v="1"/>
    <n v="94513"/>
    <x v="1"/>
    <s v="TEC-PH-10002564"/>
    <s v="Technology"/>
    <s v="Phones"/>
    <x v="985"/>
    <n v="71.975999999999999"/>
    <n v="3"/>
    <x v="2"/>
    <n v="8.9969999999999999"/>
    <x v="11"/>
    <x v="6"/>
    <x v="3"/>
  </r>
  <r>
    <x v="3939"/>
    <x v="629"/>
    <d v="2017-08-24T00:00:00"/>
    <s v="Standard Class"/>
    <s v="RW-19540"/>
    <s v="Rick Wilson"/>
    <x v="1"/>
    <x v="0"/>
    <x v="71"/>
    <x v="1"/>
    <n v="94513"/>
    <x v="1"/>
    <s v="OFF-PA-10003893"/>
    <s v="Office Supplies"/>
    <s v="Paper"/>
    <x v="1105"/>
    <n v="8.56"/>
    <n v="2"/>
    <x v="0"/>
    <n v="3.8519999999999999"/>
    <x v="11"/>
    <x v="6"/>
    <x v="3"/>
  </r>
  <r>
    <x v="3939"/>
    <x v="629"/>
    <d v="2017-08-24T00:00:00"/>
    <s v="Standard Class"/>
    <s v="RW-19540"/>
    <s v="Rick Wilson"/>
    <x v="1"/>
    <x v="0"/>
    <x v="71"/>
    <x v="1"/>
    <n v="94513"/>
    <x v="1"/>
    <s v="OFF-BI-10000174"/>
    <s v="Office Supplies"/>
    <s v="Binders"/>
    <x v="1444"/>
    <n v="13.92"/>
    <n v="3"/>
    <x v="2"/>
    <n v="4.8719999999999999"/>
    <x v="11"/>
    <x v="6"/>
    <x v="3"/>
  </r>
  <r>
    <x v="3939"/>
    <x v="629"/>
    <d v="2017-08-24T00:00:00"/>
    <s v="Standard Class"/>
    <s v="RW-19540"/>
    <s v="Rick Wilson"/>
    <x v="1"/>
    <x v="0"/>
    <x v="71"/>
    <x v="1"/>
    <n v="94513"/>
    <x v="1"/>
    <s v="OFF-AP-10001058"/>
    <s v="Office Supplies"/>
    <s v="Appliances"/>
    <x v="138"/>
    <n v="2518.29"/>
    <n v="9"/>
    <x v="0"/>
    <n v="654.75540000000001"/>
    <x v="11"/>
    <x v="6"/>
    <x v="3"/>
  </r>
  <r>
    <x v="3939"/>
    <x v="629"/>
    <d v="2017-08-24T00:00:00"/>
    <s v="Standard Class"/>
    <s v="RW-19540"/>
    <s v="Rick Wilson"/>
    <x v="1"/>
    <x v="0"/>
    <x v="71"/>
    <x v="1"/>
    <n v="94513"/>
    <x v="1"/>
    <s v="OFF-ST-10001496"/>
    <s v="Office Supplies"/>
    <s v="Storage"/>
    <x v="733"/>
    <n v="540.57000000000005"/>
    <n v="3"/>
    <x v="0"/>
    <n v="140.54820000000001"/>
    <x v="11"/>
    <x v="6"/>
    <x v="3"/>
  </r>
  <r>
    <x v="3939"/>
    <x v="629"/>
    <d v="2017-08-24T00:00:00"/>
    <s v="Standard Class"/>
    <s v="RW-19540"/>
    <s v="Rick Wilson"/>
    <x v="1"/>
    <x v="0"/>
    <x v="71"/>
    <x v="1"/>
    <n v="94513"/>
    <x v="1"/>
    <s v="OFF-BI-10004230"/>
    <s v="Office Supplies"/>
    <s v="Binders"/>
    <x v="655"/>
    <n v="221.05600000000001"/>
    <n v="8"/>
    <x v="2"/>
    <n v="77.369600000000005"/>
    <x v="11"/>
    <x v="6"/>
    <x v="3"/>
  </r>
  <r>
    <x v="3940"/>
    <x v="882"/>
    <d v="2016-12-17T00:00:00"/>
    <s v="First Class"/>
    <s v="DS-13180"/>
    <s v="David Smith"/>
    <x v="1"/>
    <x v="0"/>
    <x v="70"/>
    <x v="1"/>
    <n v="92037"/>
    <x v="1"/>
    <s v="FUR-CH-10001146"/>
    <s v="Furniture"/>
    <s v="Chairs"/>
    <x v="124"/>
    <n v="81.424000000000007"/>
    <n v="2"/>
    <x v="2"/>
    <n v="-9.1601999999999997"/>
    <x v="19"/>
    <x v="4"/>
    <x v="0"/>
  </r>
  <r>
    <x v="3940"/>
    <x v="882"/>
    <d v="2016-12-17T00:00:00"/>
    <s v="First Class"/>
    <s v="DS-13180"/>
    <s v="David Smith"/>
    <x v="1"/>
    <x v="0"/>
    <x v="70"/>
    <x v="1"/>
    <n v="92037"/>
    <x v="1"/>
    <s v="OFF-ST-10001590"/>
    <s v="Office Supplies"/>
    <s v="Storage"/>
    <x v="147"/>
    <n v="134.80000000000001"/>
    <n v="10"/>
    <x v="0"/>
    <n v="35.048000000000002"/>
    <x v="19"/>
    <x v="4"/>
    <x v="0"/>
  </r>
  <r>
    <x v="3941"/>
    <x v="53"/>
    <d v="2018-01-01T00:00:00"/>
    <s v="Standard Class"/>
    <s v="GA-14725"/>
    <s v="Guy Armstrong"/>
    <x v="0"/>
    <x v="0"/>
    <x v="61"/>
    <x v="5"/>
    <n v="75081"/>
    <x v="2"/>
    <s v="OFF-BI-10003684"/>
    <s v="Office Supplies"/>
    <s v="Binders"/>
    <x v="714"/>
    <n v="39.582000000000001"/>
    <n v="9"/>
    <x v="3"/>
    <n v="-59.372999999999998"/>
    <x v="10"/>
    <x v="4"/>
    <x v="3"/>
  </r>
  <r>
    <x v="3941"/>
    <x v="53"/>
    <d v="2018-01-01T00:00:00"/>
    <s v="Standard Class"/>
    <s v="GA-14725"/>
    <s v="Guy Armstrong"/>
    <x v="0"/>
    <x v="0"/>
    <x v="61"/>
    <x v="5"/>
    <n v="75081"/>
    <x v="2"/>
    <s v="OFF-SU-10000946"/>
    <s v="Office Supplies"/>
    <s v="Supplies"/>
    <x v="327"/>
    <n v="44.688000000000002"/>
    <n v="7"/>
    <x v="2"/>
    <n v="5.0274000000000001"/>
    <x v="10"/>
    <x v="4"/>
    <x v="3"/>
  </r>
  <r>
    <x v="3941"/>
    <x v="53"/>
    <d v="2018-01-01T00:00:00"/>
    <s v="Standard Class"/>
    <s v="GA-14725"/>
    <s v="Guy Armstrong"/>
    <x v="0"/>
    <x v="0"/>
    <x v="61"/>
    <x v="5"/>
    <n v="75081"/>
    <x v="2"/>
    <s v="OFF-AR-10001615"/>
    <s v="Office Supplies"/>
    <s v="Art"/>
    <x v="1488"/>
    <n v="31.744"/>
    <n v="2"/>
    <x v="2"/>
    <n v="2.3807999999999998"/>
    <x v="10"/>
    <x v="4"/>
    <x v="3"/>
  </r>
  <r>
    <x v="3941"/>
    <x v="53"/>
    <d v="2018-01-01T00:00:00"/>
    <s v="Standard Class"/>
    <s v="GA-14725"/>
    <s v="Guy Armstrong"/>
    <x v="0"/>
    <x v="0"/>
    <x v="61"/>
    <x v="5"/>
    <n v="75081"/>
    <x v="2"/>
    <s v="OFF-BI-10001597"/>
    <s v="Office Supplies"/>
    <s v="Binders"/>
    <x v="798"/>
    <n v="40.98"/>
    <n v="5"/>
    <x v="3"/>
    <n v="-65.567999999999998"/>
    <x v="10"/>
    <x v="4"/>
    <x v="3"/>
  </r>
  <r>
    <x v="3941"/>
    <x v="53"/>
    <d v="2018-01-01T00:00:00"/>
    <s v="Standard Class"/>
    <s v="GA-14725"/>
    <s v="Guy Armstrong"/>
    <x v="0"/>
    <x v="0"/>
    <x v="61"/>
    <x v="5"/>
    <n v="75081"/>
    <x v="2"/>
    <s v="OFF-BI-10001116"/>
    <s v="Office Supplies"/>
    <s v="Binders"/>
    <x v="1075"/>
    <n v="3.1680000000000001"/>
    <n v="3"/>
    <x v="3"/>
    <n v="-5.0688000000000004"/>
    <x v="10"/>
    <x v="4"/>
    <x v="3"/>
  </r>
  <r>
    <x v="3942"/>
    <x v="72"/>
    <d v="2014-03-05T00:00:00"/>
    <s v="Standard Class"/>
    <s v="SC-20380"/>
    <s v="Shahid Collister"/>
    <x v="0"/>
    <x v="0"/>
    <x v="236"/>
    <x v="5"/>
    <n v="79907"/>
    <x v="2"/>
    <s v="OFF-FA-10004395"/>
    <s v="Office Supplies"/>
    <s v="Fasteners"/>
    <x v="1201"/>
    <n v="18.84"/>
    <n v="5"/>
    <x v="2"/>
    <n v="-3.5325000000000002"/>
    <x v="26"/>
    <x v="10"/>
    <x v="2"/>
  </r>
  <r>
    <x v="3942"/>
    <x v="72"/>
    <d v="2014-03-05T00:00:00"/>
    <s v="Standard Class"/>
    <s v="SC-20380"/>
    <s v="Shahid Collister"/>
    <x v="0"/>
    <x v="0"/>
    <x v="236"/>
    <x v="5"/>
    <n v="79907"/>
    <x v="2"/>
    <s v="FUR-CH-10001270"/>
    <s v="Furniture"/>
    <s v="Chairs"/>
    <x v="860"/>
    <n v="362.25"/>
    <n v="6"/>
    <x v="4"/>
    <n v="0"/>
    <x v="26"/>
    <x v="10"/>
    <x v="2"/>
  </r>
  <r>
    <x v="3942"/>
    <x v="72"/>
    <d v="2014-03-05T00:00:00"/>
    <s v="Standard Class"/>
    <s v="SC-20380"/>
    <s v="Shahid Collister"/>
    <x v="0"/>
    <x v="0"/>
    <x v="236"/>
    <x v="5"/>
    <n v="79907"/>
    <x v="2"/>
    <s v="FUR-FU-10001095"/>
    <s v="Furniture"/>
    <s v="Furnishings"/>
    <x v="748"/>
    <n v="63.552"/>
    <n v="6"/>
    <x v="7"/>
    <n v="-34.953600000000002"/>
    <x v="26"/>
    <x v="10"/>
    <x v="2"/>
  </r>
  <r>
    <x v="3942"/>
    <x v="72"/>
    <d v="2014-03-05T00:00:00"/>
    <s v="Standard Class"/>
    <s v="SC-20380"/>
    <s v="Shahid Collister"/>
    <x v="0"/>
    <x v="0"/>
    <x v="236"/>
    <x v="5"/>
    <n v="79907"/>
    <x v="2"/>
    <s v="OFF-ST-10001469"/>
    <s v="Office Supplies"/>
    <s v="Storage"/>
    <x v="399"/>
    <n v="129.55199999999999"/>
    <n v="3"/>
    <x v="2"/>
    <n v="-22.671600000000002"/>
    <x v="26"/>
    <x v="10"/>
    <x v="2"/>
  </r>
  <r>
    <x v="3943"/>
    <x v="902"/>
    <d v="2015-11-24T00:00:00"/>
    <s v="Standard Class"/>
    <s v="KD-16345"/>
    <s v="Katherine Ducich"/>
    <x v="0"/>
    <x v="0"/>
    <x v="20"/>
    <x v="15"/>
    <n v="10035"/>
    <x v="3"/>
    <s v="OFF-BI-10003196"/>
    <s v="Office Supplies"/>
    <s v="Binders"/>
    <x v="1376"/>
    <n v="5.984"/>
    <n v="2"/>
    <x v="2"/>
    <n v="2.2440000000000002"/>
    <x v="12"/>
    <x v="0"/>
    <x v="1"/>
  </r>
  <r>
    <x v="3943"/>
    <x v="902"/>
    <d v="2015-11-24T00:00:00"/>
    <s v="Standard Class"/>
    <s v="KD-16345"/>
    <s v="Katherine Ducich"/>
    <x v="0"/>
    <x v="0"/>
    <x v="20"/>
    <x v="15"/>
    <n v="10035"/>
    <x v="3"/>
    <s v="TEC-PH-10002200"/>
    <s v="Technology"/>
    <s v="Phones"/>
    <x v="1480"/>
    <n v="861.76"/>
    <n v="4"/>
    <x v="0"/>
    <n v="249.91040000000001"/>
    <x v="12"/>
    <x v="0"/>
    <x v="1"/>
  </r>
  <r>
    <x v="3944"/>
    <x v="470"/>
    <d v="2014-04-06T00:00:00"/>
    <s v="Standard Class"/>
    <s v="KH-16330"/>
    <s v="Katharine Harms"/>
    <x v="1"/>
    <x v="0"/>
    <x v="359"/>
    <x v="31"/>
    <n v="2151"/>
    <x v="3"/>
    <s v="OFF-ST-10000636"/>
    <s v="Office Supplies"/>
    <s v="Storage"/>
    <x v="1753"/>
    <n v="66.959999999999994"/>
    <n v="4"/>
    <x v="0"/>
    <n v="2.6783999999999999"/>
    <x v="26"/>
    <x v="3"/>
    <x v="2"/>
  </r>
  <r>
    <x v="3944"/>
    <x v="470"/>
    <d v="2014-04-06T00:00:00"/>
    <s v="Standard Class"/>
    <s v="KH-16330"/>
    <s v="Katharine Harms"/>
    <x v="1"/>
    <x v="0"/>
    <x v="359"/>
    <x v="31"/>
    <n v="2151"/>
    <x v="3"/>
    <s v="OFF-BI-10000145"/>
    <s v="Office Supplies"/>
    <s v="Binders"/>
    <x v="742"/>
    <n v="6.24"/>
    <n v="2"/>
    <x v="0"/>
    <n v="3.0575999999999999"/>
    <x v="26"/>
    <x v="3"/>
    <x v="2"/>
  </r>
  <r>
    <x v="3945"/>
    <x v="361"/>
    <d v="2017-10-10T00:00:00"/>
    <s v="Standard Class"/>
    <s v="GG-14650"/>
    <s v="Greg Guthrie"/>
    <x v="1"/>
    <x v="0"/>
    <x v="455"/>
    <x v="1"/>
    <n v="95928"/>
    <x v="1"/>
    <s v="FUR-CH-10001190"/>
    <s v="Furniture"/>
    <s v="Chairs"/>
    <x v="1335"/>
    <n v="435.16800000000001"/>
    <n v="4"/>
    <x v="2"/>
    <n v="-59.835599999999999"/>
    <x v="5"/>
    <x v="2"/>
    <x v="3"/>
  </r>
  <r>
    <x v="3945"/>
    <x v="361"/>
    <d v="2017-10-10T00:00:00"/>
    <s v="Standard Class"/>
    <s v="GG-14650"/>
    <s v="Greg Guthrie"/>
    <x v="1"/>
    <x v="0"/>
    <x v="455"/>
    <x v="1"/>
    <n v="95928"/>
    <x v="1"/>
    <s v="OFF-FA-10002780"/>
    <s v="Office Supplies"/>
    <s v="Fasteners"/>
    <x v="128"/>
    <n v="14.9"/>
    <n v="5"/>
    <x v="0"/>
    <n v="6.8540000000000001"/>
    <x v="5"/>
    <x v="2"/>
    <x v="3"/>
  </r>
  <r>
    <x v="3945"/>
    <x v="361"/>
    <d v="2017-10-10T00:00:00"/>
    <s v="Standard Class"/>
    <s v="GG-14650"/>
    <s v="Greg Guthrie"/>
    <x v="1"/>
    <x v="0"/>
    <x v="455"/>
    <x v="1"/>
    <n v="95928"/>
    <x v="1"/>
    <s v="OFF-AP-10004052"/>
    <s v="Office Supplies"/>
    <s v="Appliances"/>
    <x v="1671"/>
    <n v="15.8"/>
    <n v="4"/>
    <x v="0"/>
    <n v="4.1079999999999997"/>
    <x v="5"/>
    <x v="2"/>
    <x v="3"/>
  </r>
  <r>
    <x v="3945"/>
    <x v="361"/>
    <d v="2017-10-10T00:00:00"/>
    <s v="Standard Class"/>
    <s v="GG-14650"/>
    <s v="Greg Guthrie"/>
    <x v="1"/>
    <x v="0"/>
    <x v="455"/>
    <x v="1"/>
    <n v="95928"/>
    <x v="1"/>
    <s v="FUR-FU-10004666"/>
    <s v="Furniture"/>
    <s v="Furnishings"/>
    <x v="1461"/>
    <n v="72.900000000000006"/>
    <n v="5"/>
    <x v="0"/>
    <n v="26.972999999999999"/>
    <x v="5"/>
    <x v="2"/>
    <x v="3"/>
  </r>
  <r>
    <x v="3945"/>
    <x v="361"/>
    <d v="2017-10-10T00:00:00"/>
    <s v="Standard Class"/>
    <s v="GG-14650"/>
    <s v="Greg Guthrie"/>
    <x v="1"/>
    <x v="0"/>
    <x v="455"/>
    <x v="1"/>
    <n v="95928"/>
    <x v="1"/>
    <s v="FUR-TA-10004086"/>
    <s v="Furniture"/>
    <s v="Tables"/>
    <x v="832"/>
    <n v="206.352"/>
    <n v="3"/>
    <x v="2"/>
    <n v="5.1588000000000003"/>
    <x v="5"/>
    <x v="2"/>
    <x v="3"/>
  </r>
  <r>
    <x v="3945"/>
    <x v="361"/>
    <d v="2017-10-10T00:00:00"/>
    <s v="Standard Class"/>
    <s v="GG-14650"/>
    <s v="Greg Guthrie"/>
    <x v="1"/>
    <x v="0"/>
    <x v="455"/>
    <x v="1"/>
    <n v="95928"/>
    <x v="1"/>
    <s v="TEC-PH-10000702"/>
    <s v="Technology"/>
    <s v="Phones"/>
    <x v="312"/>
    <n v="7.992"/>
    <n v="1"/>
    <x v="2"/>
    <n v="2.6972999999999998"/>
    <x v="5"/>
    <x v="2"/>
    <x v="3"/>
  </r>
  <r>
    <x v="3946"/>
    <x v="551"/>
    <d v="2017-11-23T00:00:00"/>
    <s v="Second Class"/>
    <s v="JS-15685"/>
    <s v="Jim Sink"/>
    <x v="1"/>
    <x v="0"/>
    <x v="388"/>
    <x v="2"/>
    <n v="33023"/>
    <x v="0"/>
    <s v="OFF-ST-10002301"/>
    <s v="Office Supplies"/>
    <s v="Storage"/>
    <x v="1499"/>
    <n v="81.36"/>
    <n v="5"/>
    <x v="2"/>
    <n v="-19.323"/>
    <x v="15"/>
    <x v="0"/>
    <x v="3"/>
  </r>
  <r>
    <x v="3946"/>
    <x v="551"/>
    <d v="2017-11-23T00:00:00"/>
    <s v="Second Class"/>
    <s v="JS-15685"/>
    <s v="Jim Sink"/>
    <x v="1"/>
    <x v="0"/>
    <x v="388"/>
    <x v="2"/>
    <n v="33023"/>
    <x v="0"/>
    <s v="OFF-BI-10001636"/>
    <s v="Office Supplies"/>
    <s v="Binders"/>
    <x v="674"/>
    <n v="20.231999999999999"/>
    <n v="8"/>
    <x v="6"/>
    <n v="-16.185600000000001"/>
    <x v="15"/>
    <x v="0"/>
    <x v="3"/>
  </r>
  <r>
    <x v="3946"/>
    <x v="551"/>
    <d v="2017-11-23T00:00:00"/>
    <s v="Second Class"/>
    <s v="JS-15685"/>
    <s v="Jim Sink"/>
    <x v="1"/>
    <x v="0"/>
    <x v="388"/>
    <x v="2"/>
    <n v="33023"/>
    <x v="0"/>
    <s v="OFF-AP-10002684"/>
    <s v="Office Supplies"/>
    <s v="Appliances"/>
    <x v="167"/>
    <n v="389.05599999999998"/>
    <n v="4"/>
    <x v="2"/>
    <n v="48.631999999999998"/>
    <x v="15"/>
    <x v="0"/>
    <x v="3"/>
  </r>
  <r>
    <x v="3946"/>
    <x v="551"/>
    <d v="2017-11-23T00:00:00"/>
    <s v="Second Class"/>
    <s v="JS-15685"/>
    <s v="Jim Sink"/>
    <x v="1"/>
    <x v="0"/>
    <x v="388"/>
    <x v="2"/>
    <n v="33023"/>
    <x v="0"/>
    <s v="OFF-PA-10004609"/>
    <s v="Office Supplies"/>
    <s v="Paper"/>
    <x v="1503"/>
    <n v="20.736000000000001"/>
    <n v="4"/>
    <x v="2"/>
    <n v="7.2576000000000001"/>
    <x v="15"/>
    <x v="0"/>
    <x v="3"/>
  </r>
  <r>
    <x v="3946"/>
    <x v="551"/>
    <d v="2017-11-23T00:00:00"/>
    <s v="Second Class"/>
    <s v="JS-15685"/>
    <s v="Jim Sink"/>
    <x v="1"/>
    <x v="0"/>
    <x v="388"/>
    <x v="2"/>
    <n v="33023"/>
    <x v="0"/>
    <s v="OFF-PA-10003309"/>
    <s v="Office Supplies"/>
    <s v="Paper"/>
    <x v="1152"/>
    <n v="41.472000000000001"/>
    <n v="8"/>
    <x v="2"/>
    <n v="14.5152"/>
    <x v="15"/>
    <x v="0"/>
    <x v="3"/>
  </r>
  <r>
    <x v="3947"/>
    <x v="391"/>
    <d v="2015-03-30T00:00:00"/>
    <s v="Standard Class"/>
    <s v="BP-11095"/>
    <s v="Bart Pistole"/>
    <x v="1"/>
    <x v="0"/>
    <x v="1"/>
    <x v="1"/>
    <n v="90049"/>
    <x v="1"/>
    <s v="OFF-PA-10000380"/>
    <s v="Office Supplies"/>
    <s v="Paper"/>
    <x v="1290"/>
    <n v="33.36"/>
    <n v="4"/>
    <x v="0"/>
    <n v="16.68"/>
    <x v="27"/>
    <x v="10"/>
    <x v="1"/>
  </r>
  <r>
    <x v="3948"/>
    <x v="1155"/>
    <d v="2016-10-12T00:00:00"/>
    <s v="First Class"/>
    <s v="CC-12610"/>
    <s v="Corey Catlett"/>
    <x v="1"/>
    <x v="0"/>
    <x v="60"/>
    <x v="22"/>
    <n v="80219"/>
    <x v="1"/>
    <s v="FUR-BO-10001567"/>
    <s v="Furniture"/>
    <s v="Bookcases"/>
    <x v="1818"/>
    <n v="90.882000000000005"/>
    <n v="3"/>
    <x v="6"/>
    <n v="-190.85220000000001"/>
    <x v="13"/>
    <x v="2"/>
    <x v="0"/>
  </r>
  <r>
    <x v="3948"/>
    <x v="1155"/>
    <d v="2016-10-12T00:00:00"/>
    <s v="First Class"/>
    <s v="CC-12610"/>
    <s v="Corey Catlett"/>
    <x v="1"/>
    <x v="0"/>
    <x v="60"/>
    <x v="22"/>
    <n v="80219"/>
    <x v="1"/>
    <s v="TEC-PH-10002583"/>
    <s v="Technology"/>
    <s v="Phones"/>
    <x v="1717"/>
    <n v="15.992000000000001"/>
    <n v="1"/>
    <x v="2"/>
    <n v="-2.9984999999999999"/>
    <x v="13"/>
    <x v="2"/>
    <x v="0"/>
  </r>
  <r>
    <x v="3948"/>
    <x v="1155"/>
    <d v="2016-10-12T00:00:00"/>
    <s v="First Class"/>
    <s v="CC-12610"/>
    <s v="Corey Catlett"/>
    <x v="1"/>
    <x v="0"/>
    <x v="60"/>
    <x v="22"/>
    <n v="80219"/>
    <x v="1"/>
    <s v="FUR-CH-10004853"/>
    <s v="Furniture"/>
    <s v="Chairs"/>
    <x v="531"/>
    <n v="120.78400000000001"/>
    <n v="1"/>
    <x v="2"/>
    <n v="13.588200000000001"/>
    <x v="13"/>
    <x v="2"/>
    <x v="0"/>
  </r>
  <r>
    <x v="3949"/>
    <x v="748"/>
    <d v="2015-08-20T00:00:00"/>
    <s v="Standard Class"/>
    <s v="SP-20860"/>
    <s v="Sung Pak"/>
    <x v="1"/>
    <x v="0"/>
    <x v="10"/>
    <x v="9"/>
    <n v="19134"/>
    <x v="3"/>
    <s v="TEC-PH-10003580"/>
    <s v="Technology"/>
    <s v="Phones"/>
    <x v="1006"/>
    <n v="519.79200000000003"/>
    <n v="4"/>
    <x v="10"/>
    <n v="-112.6216"/>
    <x v="9"/>
    <x v="6"/>
    <x v="1"/>
  </r>
  <r>
    <x v="3949"/>
    <x v="748"/>
    <d v="2015-08-20T00:00:00"/>
    <s v="Standard Class"/>
    <s v="SP-20860"/>
    <s v="Sung Pak"/>
    <x v="1"/>
    <x v="0"/>
    <x v="10"/>
    <x v="9"/>
    <n v="19134"/>
    <x v="3"/>
    <s v="TEC-AC-10004227"/>
    <s v="Technology"/>
    <s v="Accessories"/>
    <x v="1409"/>
    <n v="31.175999999999998"/>
    <n v="3"/>
    <x v="2"/>
    <n v="-5.4558"/>
    <x v="9"/>
    <x v="6"/>
    <x v="1"/>
  </r>
  <r>
    <x v="3949"/>
    <x v="748"/>
    <d v="2015-08-20T00:00:00"/>
    <s v="Standard Class"/>
    <s v="SP-20860"/>
    <s v="Sung Pak"/>
    <x v="1"/>
    <x v="0"/>
    <x v="10"/>
    <x v="9"/>
    <n v="19134"/>
    <x v="3"/>
    <s v="OFF-PA-10002787"/>
    <s v="Office Supplies"/>
    <s v="Paper"/>
    <x v="1276"/>
    <n v="10.368"/>
    <n v="2"/>
    <x v="2"/>
    <n v="3.6288"/>
    <x v="9"/>
    <x v="6"/>
    <x v="1"/>
  </r>
  <r>
    <x v="3949"/>
    <x v="748"/>
    <d v="2015-08-20T00:00:00"/>
    <s v="Standard Class"/>
    <s v="SP-20860"/>
    <s v="Sung Pak"/>
    <x v="1"/>
    <x v="0"/>
    <x v="10"/>
    <x v="9"/>
    <n v="19134"/>
    <x v="3"/>
    <s v="OFF-BI-10003981"/>
    <s v="Office Supplies"/>
    <s v="Binders"/>
    <x v="109"/>
    <n v="2.7240000000000002"/>
    <n v="2"/>
    <x v="6"/>
    <n v="-1.9068000000000001"/>
    <x v="9"/>
    <x v="6"/>
    <x v="1"/>
  </r>
  <r>
    <x v="3949"/>
    <x v="748"/>
    <d v="2015-08-20T00:00:00"/>
    <s v="Standard Class"/>
    <s v="SP-20860"/>
    <s v="Sung Pak"/>
    <x v="1"/>
    <x v="0"/>
    <x v="10"/>
    <x v="9"/>
    <n v="19134"/>
    <x v="3"/>
    <s v="FUR-FU-10001488"/>
    <s v="Furniture"/>
    <s v="Furnishings"/>
    <x v="1049"/>
    <n v="254.352"/>
    <n v="3"/>
    <x v="2"/>
    <n v="0"/>
    <x v="9"/>
    <x v="6"/>
    <x v="1"/>
  </r>
  <r>
    <x v="3949"/>
    <x v="748"/>
    <d v="2015-08-20T00:00:00"/>
    <s v="Standard Class"/>
    <s v="SP-20860"/>
    <s v="Sung Pak"/>
    <x v="1"/>
    <x v="0"/>
    <x v="10"/>
    <x v="9"/>
    <n v="19134"/>
    <x v="3"/>
    <s v="OFF-BI-10003727"/>
    <s v="Office Supplies"/>
    <s v="Binders"/>
    <x v="805"/>
    <n v="3.762"/>
    <n v="3"/>
    <x v="6"/>
    <n v="-2.7587999999999999"/>
    <x v="9"/>
    <x v="6"/>
    <x v="1"/>
  </r>
  <r>
    <x v="3949"/>
    <x v="748"/>
    <d v="2015-08-20T00:00:00"/>
    <s v="Standard Class"/>
    <s v="SP-20860"/>
    <s v="Sung Pak"/>
    <x v="1"/>
    <x v="0"/>
    <x v="10"/>
    <x v="9"/>
    <n v="19134"/>
    <x v="3"/>
    <s v="OFF-PA-10000130"/>
    <s v="Office Supplies"/>
    <s v="Paper"/>
    <x v="1004"/>
    <n v="10.272"/>
    <n v="3"/>
    <x v="2"/>
    <n v="3.21"/>
    <x v="9"/>
    <x v="6"/>
    <x v="1"/>
  </r>
  <r>
    <x v="3950"/>
    <x v="1178"/>
    <d v="2014-06-05T00:00:00"/>
    <s v="Standard Class"/>
    <s v="JK-15625"/>
    <s v="Jim Karlsson"/>
    <x v="0"/>
    <x v="0"/>
    <x v="25"/>
    <x v="35"/>
    <n v="39212"/>
    <x v="0"/>
    <s v="TEC-PH-10002680"/>
    <s v="Technology"/>
    <s v="Phones"/>
    <x v="420"/>
    <n v="659.97"/>
    <n v="3"/>
    <x v="0"/>
    <n v="197.99100000000001"/>
    <x v="23"/>
    <x v="5"/>
    <x v="2"/>
  </r>
  <r>
    <x v="3950"/>
    <x v="1178"/>
    <d v="2014-06-05T00:00:00"/>
    <s v="Standard Class"/>
    <s v="JK-15625"/>
    <s v="Jim Karlsson"/>
    <x v="0"/>
    <x v="0"/>
    <x v="25"/>
    <x v="35"/>
    <n v="39212"/>
    <x v="0"/>
    <s v="TEC-PH-10002538"/>
    <s v="Technology"/>
    <s v="Phones"/>
    <x v="529"/>
    <n v="113.73"/>
    <n v="3"/>
    <x v="0"/>
    <n v="32.981699999999996"/>
    <x v="23"/>
    <x v="5"/>
    <x v="2"/>
  </r>
  <r>
    <x v="3951"/>
    <x v="375"/>
    <d v="2015-08-31T00:00:00"/>
    <s v="Standard Class"/>
    <s v="CC-12100"/>
    <s v="Chad Cunningham"/>
    <x v="2"/>
    <x v="0"/>
    <x v="1"/>
    <x v="1"/>
    <n v="90045"/>
    <x v="1"/>
    <s v="OFF-BI-10001249"/>
    <s v="Office Supplies"/>
    <s v="Binders"/>
    <x v="1191"/>
    <n v="5.1040000000000001"/>
    <n v="1"/>
    <x v="2"/>
    <n v="1.6588000000000001"/>
    <x v="8"/>
    <x v="6"/>
    <x v="1"/>
  </r>
  <r>
    <x v="3952"/>
    <x v="1179"/>
    <d v="2014-01-07T00:00:00"/>
    <s v="Standard Class"/>
    <s v="DP-13000"/>
    <s v="Darren Powers"/>
    <x v="0"/>
    <x v="0"/>
    <x v="12"/>
    <x v="5"/>
    <n v="77095"/>
    <x v="2"/>
    <s v="OFF-PA-10000174"/>
    <s v="Office Supplies"/>
    <s v="Paper"/>
    <x v="1524"/>
    <n v="16.448"/>
    <n v="2"/>
    <x v="2"/>
    <n v="5.5511999999999997"/>
    <x v="21"/>
    <x v="9"/>
    <x v="2"/>
  </r>
  <r>
    <x v="3953"/>
    <x v="1076"/>
    <d v="2014-09-13T00:00:00"/>
    <s v="First Class"/>
    <s v="SF-20065"/>
    <s v="Sandra Flanagan"/>
    <x v="0"/>
    <x v="0"/>
    <x v="500"/>
    <x v="30"/>
    <n v="7011"/>
    <x v="3"/>
    <s v="OFF-AP-10004532"/>
    <s v="Office Supplies"/>
    <s v="Appliances"/>
    <x v="564"/>
    <n v="81.92"/>
    <n v="4"/>
    <x v="0"/>
    <n v="22.118400000000001"/>
    <x v="13"/>
    <x v="8"/>
    <x v="2"/>
  </r>
  <r>
    <x v="3953"/>
    <x v="1076"/>
    <d v="2014-09-13T00:00:00"/>
    <s v="First Class"/>
    <s v="SF-20065"/>
    <s v="Sandra Flanagan"/>
    <x v="0"/>
    <x v="0"/>
    <x v="500"/>
    <x v="30"/>
    <n v="7011"/>
    <x v="3"/>
    <s v="FUR-FU-10001986"/>
    <s v="Furniture"/>
    <s v="Furnishings"/>
    <x v="1142"/>
    <n v="254.9"/>
    <n v="5"/>
    <x v="0"/>
    <n v="76.47"/>
    <x v="13"/>
    <x v="8"/>
    <x v="2"/>
  </r>
  <r>
    <x v="3954"/>
    <x v="203"/>
    <d v="2017-01-25T00:00:00"/>
    <s v="Second Class"/>
    <s v="EH-13765"/>
    <s v="Edward Hooks"/>
    <x v="1"/>
    <x v="0"/>
    <x v="22"/>
    <x v="10"/>
    <n v="60623"/>
    <x v="2"/>
    <s v="OFF-FA-10002975"/>
    <s v="Office Supplies"/>
    <s v="Fasteners"/>
    <x v="128"/>
    <n v="15.12"/>
    <n v="5"/>
    <x v="2"/>
    <n v="4.9139999999999997"/>
    <x v="6"/>
    <x v="9"/>
    <x v="3"/>
  </r>
  <r>
    <x v="3954"/>
    <x v="203"/>
    <d v="2017-01-25T00:00:00"/>
    <s v="Second Class"/>
    <s v="EH-13765"/>
    <s v="Edward Hooks"/>
    <x v="1"/>
    <x v="0"/>
    <x v="22"/>
    <x v="10"/>
    <n v="60623"/>
    <x v="2"/>
    <s v="OFF-AR-10003481"/>
    <s v="Office Supplies"/>
    <s v="Art"/>
    <x v="1600"/>
    <n v="7.8719999999999999"/>
    <n v="3"/>
    <x v="2"/>
    <n v="0.88560000000000005"/>
    <x v="6"/>
    <x v="9"/>
    <x v="3"/>
  </r>
  <r>
    <x v="3955"/>
    <x v="438"/>
    <d v="2016-04-24T00:00:00"/>
    <s v="First Class"/>
    <s v="DN-13690"/>
    <s v="Duane Noonan"/>
    <x v="0"/>
    <x v="0"/>
    <x v="4"/>
    <x v="4"/>
    <n v="98115"/>
    <x v="1"/>
    <s v="OFF-BI-10004967"/>
    <s v="Office Supplies"/>
    <s v="Binders"/>
    <x v="256"/>
    <n v="8.32"/>
    <n v="5"/>
    <x v="2"/>
    <n v="2.8079999999999998"/>
    <x v="30"/>
    <x v="3"/>
    <x v="0"/>
  </r>
  <r>
    <x v="3956"/>
    <x v="1180"/>
    <d v="2016-07-23T00:00:00"/>
    <s v="Second Class"/>
    <s v="PJ-19015"/>
    <s v="Pauline Johnson"/>
    <x v="0"/>
    <x v="0"/>
    <x v="85"/>
    <x v="15"/>
    <n v="11561"/>
    <x v="3"/>
    <s v="TEC-PH-10003589"/>
    <s v="Technology"/>
    <s v="Phones"/>
    <x v="826"/>
    <n v="89.95"/>
    <n v="5"/>
    <x v="0"/>
    <n v="43.176000000000002"/>
    <x v="14"/>
    <x v="7"/>
    <x v="0"/>
  </r>
  <r>
    <x v="3957"/>
    <x v="828"/>
    <d v="2016-08-29T00:00:00"/>
    <s v="Standard Class"/>
    <s v="MA-17560"/>
    <s v="Matt Abelman"/>
    <x v="2"/>
    <x v="0"/>
    <x v="501"/>
    <x v="6"/>
    <n v="53081"/>
    <x v="2"/>
    <s v="OFF-LA-10002945"/>
    <s v="Office Supplies"/>
    <s v="Labels"/>
    <x v="1612"/>
    <n v="25.2"/>
    <n v="4"/>
    <x v="0"/>
    <n v="11.592000000000001"/>
    <x v="27"/>
    <x v="6"/>
    <x v="0"/>
  </r>
  <r>
    <x v="3957"/>
    <x v="828"/>
    <d v="2016-08-29T00:00:00"/>
    <s v="Standard Class"/>
    <s v="MA-17560"/>
    <s v="Matt Abelman"/>
    <x v="2"/>
    <x v="0"/>
    <x v="501"/>
    <x v="6"/>
    <n v="53081"/>
    <x v="2"/>
    <s v="OFF-LA-10003537"/>
    <s v="Office Supplies"/>
    <s v="Labels"/>
    <x v="1577"/>
    <n v="37.590000000000003"/>
    <n v="3"/>
    <x v="0"/>
    <n v="17.667300000000001"/>
    <x v="27"/>
    <x v="6"/>
    <x v="0"/>
  </r>
  <r>
    <x v="3957"/>
    <x v="828"/>
    <d v="2016-08-29T00:00:00"/>
    <s v="Standard Class"/>
    <s v="MA-17560"/>
    <s v="Matt Abelman"/>
    <x v="2"/>
    <x v="0"/>
    <x v="501"/>
    <x v="6"/>
    <n v="53081"/>
    <x v="2"/>
    <s v="OFF-ST-10002406"/>
    <s v="Office Supplies"/>
    <s v="Storage"/>
    <x v="328"/>
    <n v="14.97"/>
    <n v="1"/>
    <x v="0"/>
    <n v="4.1916000000000002"/>
    <x v="27"/>
    <x v="6"/>
    <x v="0"/>
  </r>
  <r>
    <x v="3957"/>
    <x v="828"/>
    <d v="2016-08-29T00:00:00"/>
    <s v="Standard Class"/>
    <s v="MA-17560"/>
    <s v="Matt Abelman"/>
    <x v="2"/>
    <x v="0"/>
    <x v="501"/>
    <x v="6"/>
    <n v="53081"/>
    <x v="2"/>
    <s v="TEC-AC-10003433"/>
    <s v="Technology"/>
    <s v="Accessories"/>
    <x v="1418"/>
    <n v="1.98"/>
    <n v="2"/>
    <x v="0"/>
    <n v="0.89100000000000001"/>
    <x v="27"/>
    <x v="6"/>
    <x v="0"/>
  </r>
  <r>
    <x v="3958"/>
    <x v="403"/>
    <d v="2016-06-17T00:00:00"/>
    <s v="First Class"/>
    <s v="VM-21835"/>
    <s v="Vivian Mathis"/>
    <x v="0"/>
    <x v="0"/>
    <x v="172"/>
    <x v="2"/>
    <n v="33433"/>
    <x v="0"/>
    <s v="OFF-BI-10002082"/>
    <s v="Office Supplies"/>
    <s v="Binders"/>
    <x v="1182"/>
    <n v="39.936"/>
    <n v="4"/>
    <x v="6"/>
    <n v="-26.623999999999999"/>
    <x v="19"/>
    <x v="1"/>
    <x v="0"/>
  </r>
  <r>
    <x v="3958"/>
    <x v="403"/>
    <d v="2016-06-17T00:00:00"/>
    <s v="First Class"/>
    <s v="VM-21835"/>
    <s v="Vivian Mathis"/>
    <x v="0"/>
    <x v="0"/>
    <x v="172"/>
    <x v="2"/>
    <n v="33433"/>
    <x v="0"/>
    <s v="TEC-AC-10000521"/>
    <s v="Technology"/>
    <s v="Accessories"/>
    <x v="1566"/>
    <n v="18.463999999999999"/>
    <n v="2"/>
    <x v="2"/>
    <n v="2.3079999999999998"/>
    <x v="19"/>
    <x v="1"/>
    <x v="0"/>
  </r>
  <r>
    <x v="3959"/>
    <x v="312"/>
    <d v="2015-11-23T00:00:00"/>
    <s v="Second Class"/>
    <s v="MM-18055"/>
    <s v="Michelle Moray"/>
    <x v="0"/>
    <x v="0"/>
    <x v="34"/>
    <x v="22"/>
    <n v="80013"/>
    <x v="1"/>
    <s v="OFF-BI-10001982"/>
    <s v="Office Supplies"/>
    <s v="Binders"/>
    <x v="304"/>
    <n v="4.8959999999999999"/>
    <n v="3"/>
    <x v="6"/>
    <n v="-3.4272"/>
    <x v="14"/>
    <x v="0"/>
    <x v="1"/>
  </r>
  <r>
    <x v="3959"/>
    <x v="312"/>
    <d v="2015-11-23T00:00:00"/>
    <s v="Second Class"/>
    <s v="MM-18055"/>
    <s v="Michelle Moray"/>
    <x v="0"/>
    <x v="0"/>
    <x v="34"/>
    <x v="22"/>
    <n v="80013"/>
    <x v="1"/>
    <s v="FUR-BO-10002268"/>
    <s v="Furniture"/>
    <s v="Bookcases"/>
    <x v="317"/>
    <n v="145.76400000000001"/>
    <n v="6"/>
    <x v="6"/>
    <n v="-247.7988"/>
    <x v="14"/>
    <x v="0"/>
    <x v="1"/>
  </r>
  <r>
    <x v="3959"/>
    <x v="312"/>
    <d v="2015-11-23T00:00:00"/>
    <s v="Second Class"/>
    <s v="MM-18055"/>
    <s v="Michelle Moray"/>
    <x v="0"/>
    <x v="0"/>
    <x v="34"/>
    <x v="22"/>
    <n v="80013"/>
    <x v="1"/>
    <s v="OFF-BI-10001758"/>
    <s v="Office Supplies"/>
    <s v="Binders"/>
    <x v="944"/>
    <n v="9.6120000000000001"/>
    <n v="6"/>
    <x v="6"/>
    <n v="-7.3692000000000002"/>
    <x v="14"/>
    <x v="0"/>
    <x v="1"/>
  </r>
  <r>
    <x v="3960"/>
    <x v="132"/>
    <d v="2017-11-05T00:00:00"/>
    <s v="First Class"/>
    <s v="CR-12580"/>
    <s v="Clay Rozendal"/>
    <x v="2"/>
    <x v="0"/>
    <x v="70"/>
    <x v="1"/>
    <n v="92037"/>
    <x v="1"/>
    <s v="TEC-AC-10004469"/>
    <s v="Technology"/>
    <s v="Accessories"/>
    <x v="241"/>
    <n v="199.75"/>
    <n v="5"/>
    <x v="0"/>
    <n v="87.89"/>
    <x v="21"/>
    <x v="0"/>
    <x v="3"/>
  </r>
  <r>
    <x v="3960"/>
    <x v="132"/>
    <d v="2017-11-05T00:00:00"/>
    <s v="First Class"/>
    <s v="CR-12580"/>
    <s v="Clay Rozendal"/>
    <x v="2"/>
    <x v="0"/>
    <x v="70"/>
    <x v="1"/>
    <n v="92037"/>
    <x v="1"/>
    <s v="FUR-TA-10001095"/>
    <s v="Furniture"/>
    <s v="Tables"/>
    <x v="616"/>
    <n v="1673.184"/>
    <n v="12"/>
    <x v="2"/>
    <n v="20.9148"/>
    <x v="21"/>
    <x v="0"/>
    <x v="3"/>
  </r>
  <r>
    <x v="3961"/>
    <x v="417"/>
    <d v="2014-05-07T00:00:00"/>
    <s v="First Class"/>
    <s v="BS-11365"/>
    <s v="Bill Shonely"/>
    <x v="1"/>
    <x v="0"/>
    <x v="4"/>
    <x v="4"/>
    <n v="98105"/>
    <x v="1"/>
    <s v="FUR-FU-10001852"/>
    <s v="Furniture"/>
    <s v="Furnishings"/>
    <x v="845"/>
    <n v="12.18"/>
    <n v="7"/>
    <x v="0"/>
    <n v="3.8976000000000002"/>
    <x v="18"/>
    <x v="5"/>
    <x v="2"/>
  </r>
  <r>
    <x v="3961"/>
    <x v="417"/>
    <d v="2014-05-07T00:00:00"/>
    <s v="First Class"/>
    <s v="BS-11365"/>
    <s v="Bill Shonely"/>
    <x v="1"/>
    <x v="0"/>
    <x v="4"/>
    <x v="4"/>
    <n v="98105"/>
    <x v="1"/>
    <s v="OFF-AP-10000696"/>
    <s v="Office Supplies"/>
    <s v="Appliances"/>
    <x v="336"/>
    <n v="57.68"/>
    <n v="4"/>
    <x v="0"/>
    <n v="19.034400000000002"/>
    <x v="18"/>
    <x v="5"/>
    <x v="2"/>
  </r>
  <r>
    <x v="3962"/>
    <x v="627"/>
    <d v="2015-11-12T00:00:00"/>
    <s v="Standard Class"/>
    <s v="RD-19585"/>
    <s v="Rob Dowd"/>
    <x v="0"/>
    <x v="0"/>
    <x v="362"/>
    <x v="23"/>
    <n v="52001"/>
    <x v="2"/>
    <s v="TEC-PH-10003885"/>
    <s v="Technology"/>
    <s v="Phones"/>
    <x v="780"/>
    <n v="263.95999999999998"/>
    <n v="4"/>
    <x v="0"/>
    <n v="76.548400000000001"/>
    <x v="0"/>
    <x v="0"/>
    <x v="1"/>
  </r>
  <r>
    <x v="3963"/>
    <x v="295"/>
    <d v="2015-12-15T00:00:00"/>
    <s v="First Class"/>
    <s v="KD-16270"/>
    <s v="Karen Daniels"/>
    <x v="0"/>
    <x v="0"/>
    <x v="1"/>
    <x v="1"/>
    <n v="90032"/>
    <x v="1"/>
    <s v="TEC-AC-10002926"/>
    <s v="Technology"/>
    <s v="Accessories"/>
    <x v="1123"/>
    <n v="299.94"/>
    <n v="6"/>
    <x v="0"/>
    <n v="128.9742"/>
    <x v="1"/>
    <x v="4"/>
    <x v="1"/>
  </r>
  <r>
    <x v="3963"/>
    <x v="295"/>
    <d v="2015-12-15T00:00:00"/>
    <s v="First Class"/>
    <s v="KD-16270"/>
    <s v="Karen Daniels"/>
    <x v="0"/>
    <x v="0"/>
    <x v="1"/>
    <x v="1"/>
    <n v="90032"/>
    <x v="1"/>
    <s v="OFF-SU-10001225"/>
    <s v="Office Supplies"/>
    <s v="Supplies"/>
    <x v="327"/>
    <n v="25.76"/>
    <n v="7"/>
    <x v="0"/>
    <n v="0.51519999999999999"/>
    <x v="1"/>
    <x v="4"/>
    <x v="1"/>
  </r>
  <r>
    <x v="3964"/>
    <x v="588"/>
    <d v="2014-12-03T00:00:00"/>
    <s v="First Class"/>
    <s v="AA-10645"/>
    <s v="Anna Andreadi"/>
    <x v="0"/>
    <x v="0"/>
    <x v="90"/>
    <x v="31"/>
    <n v="1852"/>
    <x v="3"/>
    <s v="TEC-PH-10004434"/>
    <s v="Technology"/>
    <s v="Phones"/>
    <x v="1613"/>
    <n v="271.89999999999998"/>
    <n v="2"/>
    <x v="0"/>
    <n v="78.850999999999999"/>
    <x v="26"/>
    <x v="4"/>
    <x v="2"/>
  </r>
  <r>
    <x v="3964"/>
    <x v="588"/>
    <d v="2014-12-03T00:00:00"/>
    <s v="First Class"/>
    <s v="AA-10645"/>
    <s v="Anna Andreadi"/>
    <x v="0"/>
    <x v="0"/>
    <x v="90"/>
    <x v="31"/>
    <n v="1852"/>
    <x v="3"/>
    <s v="FUR-FU-10003878"/>
    <s v="Furniture"/>
    <s v="Furnishings"/>
    <x v="677"/>
    <n v="45.84"/>
    <n v="3"/>
    <x v="0"/>
    <n v="15.585599999999999"/>
    <x v="26"/>
    <x v="4"/>
    <x v="2"/>
  </r>
  <r>
    <x v="3964"/>
    <x v="588"/>
    <d v="2014-12-03T00:00:00"/>
    <s v="First Class"/>
    <s v="AA-10645"/>
    <s v="Anna Andreadi"/>
    <x v="0"/>
    <x v="0"/>
    <x v="90"/>
    <x v="31"/>
    <n v="1852"/>
    <x v="3"/>
    <s v="FUR-FU-10002268"/>
    <s v="Furniture"/>
    <s v="Furnishings"/>
    <x v="869"/>
    <n v="9.82"/>
    <n v="2"/>
    <x v="0"/>
    <n v="3.2406000000000001"/>
    <x v="26"/>
    <x v="4"/>
    <x v="2"/>
  </r>
  <r>
    <x v="3965"/>
    <x v="877"/>
    <d v="2016-10-11T00:00:00"/>
    <s v="Standard Class"/>
    <s v="MC-18100"/>
    <s v="Mick Crebagga"/>
    <x v="0"/>
    <x v="0"/>
    <x v="126"/>
    <x v="4"/>
    <n v="98270"/>
    <x v="1"/>
    <s v="OFF-FA-10001883"/>
    <s v="Office Supplies"/>
    <s v="Fasteners"/>
    <x v="1493"/>
    <n v="93.36"/>
    <n v="12"/>
    <x v="0"/>
    <n v="0.93359999999999999"/>
    <x v="29"/>
    <x v="2"/>
    <x v="0"/>
  </r>
  <r>
    <x v="3966"/>
    <x v="972"/>
    <d v="2015-11-24T00:00:00"/>
    <s v="Standard Class"/>
    <s v="AA-10645"/>
    <s v="Anna Andreadi"/>
    <x v="0"/>
    <x v="0"/>
    <x v="268"/>
    <x v="26"/>
    <n v="73120"/>
    <x v="2"/>
    <s v="OFF-ST-10002756"/>
    <s v="Office Supplies"/>
    <s v="Storage"/>
    <x v="273"/>
    <n v="541.24"/>
    <n v="4"/>
    <x v="0"/>
    <n v="5.4123999999999999"/>
    <x v="11"/>
    <x v="0"/>
    <x v="1"/>
  </r>
  <r>
    <x v="3966"/>
    <x v="972"/>
    <d v="2015-11-24T00:00:00"/>
    <s v="Standard Class"/>
    <s v="AA-10645"/>
    <s v="Anna Andreadi"/>
    <x v="0"/>
    <x v="0"/>
    <x v="268"/>
    <x v="26"/>
    <n v="73120"/>
    <x v="2"/>
    <s v="OFF-PA-10000474"/>
    <s v="Office Supplies"/>
    <s v="Paper"/>
    <x v="33"/>
    <n v="106.32"/>
    <n v="3"/>
    <x v="0"/>
    <n v="49.970399999999998"/>
    <x v="11"/>
    <x v="0"/>
    <x v="1"/>
  </r>
  <r>
    <x v="3966"/>
    <x v="972"/>
    <d v="2015-11-24T00:00:00"/>
    <s v="Standard Class"/>
    <s v="AA-10645"/>
    <s v="Anna Andreadi"/>
    <x v="0"/>
    <x v="0"/>
    <x v="268"/>
    <x v="26"/>
    <n v="73120"/>
    <x v="2"/>
    <s v="FUR-CH-10002073"/>
    <s v="Furniture"/>
    <s v="Chairs"/>
    <x v="1792"/>
    <n v="1323.9"/>
    <n v="5"/>
    <x v="0"/>
    <n v="383.93099999999998"/>
    <x v="11"/>
    <x v="0"/>
    <x v="1"/>
  </r>
  <r>
    <x v="3967"/>
    <x v="461"/>
    <d v="2014-03-20T00:00:00"/>
    <s v="Second Class"/>
    <s v="QJ-19255"/>
    <s v="Quincy Jones"/>
    <x v="1"/>
    <x v="0"/>
    <x v="10"/>
    <x v="9"/>
    <n v="19134"/>
    <x v="3"/>
    <s v="OFF-PA-10003641"/>
    <s v="Office Supplies"/>
    <s v="Paper"/>
    <x v="947"/>
    <n v="126.624"/>
    <n v="6"/>
    <x v="2"/>
    <n v="41.152799999999999"/>
    <x v="11"/>
    <x v="10"/>
    <x v="2"/>
  </r>
  <r>
    <x v="3968"/>
    <x v="782"/>
    <d v="2015-06-23T00:00:00"/>
    <s v="First Class"/>
    <s v="JM-16195"/>
    <s v="Justin MacKendrick"/>
    <x v="0"/>
    <x v="0"/>
    <x v="34"/>
    <x v="22"/>
    <n v="80013"/>
    <x v="1"/>
    <s v="TEC-PH-10002070"/>
    <s v="Technology"/>
    <s v="Phones"/>
    <x v="1794"/>
    <n v="125.944"/>
    <n v="7"/>
    <x v="2"/>
    <n v="15.743"/>
    <x v="14"/>
    <x v="1"/>
    <x v="1"/>
  </r>
  <r>
    <x v="3969"/>
    <x v="1126"/>
    <d v="2017-05-25T00:00:00"/>
    <s v="Same Day"/>
    <s v="TB-21625"/>
    <s v="Trudy Brown"/>
    <x v="0"/>
    <x v="0"/>
    <x v="20"/>
    <x v="15"/>
    <n v="10009"/>
    <x v="3"/>
    <s v="OFF-BI-10004519"/>
    <s v="Office Supplies"/>
    <s v="Binders"/>
    <x v="889"/>
    <n v="663.92"/>
    <n v="5"/>
    <x v="2"/>
    <n v="207.47499999999999"/>
    <x v="10"/>
    <x v="5"/>
    <x v="3"/>
  </r>
  <r>
    <x v="3969"/>
    <x v="1126"/>
    <d v="2017-05-25T00:00:00"/>
    <s v="Same Day"/>
    <s v="TB-21625"/>
    <s v="Trudy Brown"/>
    <x v="0"/>
    <x v="0"/>
    <x v="20"/>
    <x v="15"/>
    <n v="10009"/>
    <x v="3"/>
    <s v="TEC-AC-10002167"/>
    <s v="Technology"/>
    <s v="Accessories"/>
    <x v="46"/>
    <n v="120"/>
    <n v="8"/>
    <x v="0"/>
    <n v="13.2"/>
    <x v="10"/>
    <x v="5"/>
    <x v="3"/>
  </r>
  <r>
    <x v="3969"/>
    <x v="1126"/>
    <d v="2017-05-25T00:00:00"/>
    <s v="Same Day"/>
    <s v="TB-21625"/>
    <s v="Trudy Brown"/>
    <x v="0"/>
    <x v="0"/>
    <x v="20"/>
    <x v="15"/>
    <n v="10009"/>
    <x v="3"/>
    <s v="OFF-FA-10000936"/>
    <s v="Office Supplies"/>
    <s v="Fasteners"/>
    <x v="1307"/>
    <n v="3.29"/>
    <n v="1"/>
    <x v="0"/>
    <n v="1.4804999999999999"/>
    <x v="10"/>
    <x v="5"/>
    <x v="3"/>
  </r>
  <r>
    <x v="3969"/>
    <x v="1126"/>
    <d v="2017-05-25T00:00:00"/>
    <s v="Same Day"/>
    <s v="TB-21625"/>
    <s v="Trudy Brown"/>
    <x v="0"/>
    <x v="0"/>
    <x v="20"/>
    <x v="15"/>
    <n v="10009"/>
    <x v="3"/>
    <s v="FUR-FU-10000732"/>
    <s v="Furniture"/>
    <s v="Furnishings"/>
    <x v="545"/>
    <n v="18.84"/>
    <n v="3"/>
    <x v="0"/>
    <n v="6.0288000000000004"/>
    <x v="10"/>
    <x v="5"/>
    <x v="3"/>
  </r>
  <r>
    <x v="3970"/>
    <x v="340"/>
    <d v="2014-09-11T00:00:00"/>
    <s v="First Class"/>
    <s v="NF-18595"/>
    <s v="Nicole Fjeld"/>
    <x v="2"/>
    <x v="0"/>
    <x v="152"/>
    <x v="24"/>
    <n v="43130"/>
    <x v="3"/>
    <s v="FUR-FU-10002501"/>
    <s v="Furniture"/>
    <s v="Furnishings"/>
    <x v="1293"/>
    <n v="60.671999999999997"/>
    <n v="6"/>
    <x v="2"/>
    <n v="12.892799999999999"/>
    <x v="3"/>
    <x v="8"/>
    <x v="2"/>
  </r>
  <r>
    <x v="3970"/>
    <x v="340"/>
    <d v="2014-09-11T00:00:00"/>
    <s v="First Class"/>
    <s v="NF-18595"/>
    <s v="Nicole Fjeld"/>
    <x v="2"/>
    <x v="0"/>
    <x v="152"/>
    <x v="24"/>
    <n v="43130"/>
    <x v="3"/>
    <s v="OFF-AR-10000634"/>
    <s v="Office Supplies"/>
    <s v="Art"/>
    <x v="997"/>
    <n v="30.815999999999999"/>
    <n v="9"/>
    <x v="2"/>
    <n v="2.6964000000000001"/>
    <x v="3"/>
    <x v="8"/>
    <x v="2"/>
  </r>
  <r>
    <x v="3971"/>
    <x v="161"/>
    <d v="2017-10-19T00:00:00"/>
    <s v="Second Class"/>
    <s v="BF-11020"/>
    <s v="Barry Französisch"/>
    <x v="1"/>
    <x v="0"/>
    <x v="494"/>
    <x v="1"/>
    <n v="95351"/>
    <x v="1"/>
    <s v="TEC-PH-10001700"/>
    <s v="Technology"/>
    <s v="Phones"/>
    <x v="195"/>
    <n v="52.792000000000002"/>
    <n v="1"/>
    <x v="2"/>
    <n v="4.6193"/>
    <x v="11"/>
    <x v="2"/>
    <x v="3"/>
  </r>
  <r>
    <x v="3972"/>
    <x v="808"/>
    <d v="2017-11-05T00:00:00"/>
    <s v="First Class"/>
    <s v="NP-18670"/>
    <s v="Nora Paige"/>
    <x v="0"/>
    <x v="0"/>
    <x v="285"/>
    <x v="25"/>
    <n v="63116"/>
    <x v="2"/>
    <s v="OFF-AP-10001962"/>
    <s v="Office Supplies"/>
    <s v="Appliances"/>
    <x v="1603"/>
    <n v="83.9"/>
    <n v="10"/>
    <x v="0"/>
    <n v="20.975000000000001"/>
    <x v="28"/>
    <x v="0"/>
    <x v="3"/>
  </r>
  <r>
    <x v="3972"/>
    <x v="808"/>
    <d v="2017-11-05T00:00:00"/>
    <s v="First Class"/>
    <s v="NP-18670"/>
    <s v="Nora Paige"/>
    <x v="0"/>
    <x v="0"/>
    <x v="285"/>
    <x v="25"/>
    <n v="63116"/>
    <x v="2"/>
    <s v="OFF-PA-10001838"/>
    <s v="Office Supplies"/>
    <s v="Paper"/>
    <x v="1008"/>
    <n v="11.76"/>
    <n v="2"/>
    <x v="0"/>
    <n v="5.7624000000000004"/>
    <x v="28"/>
    <x v="0"/>
    <x v="3"/>
  </r>
  <r>
    <x v="3973"/>
    <x v="609"/>
    <d v="2014-07-25T00:00:00"/>
    <s v="Standard Class"/>
    <s v="HM-14860"/>
    <s v="Harry Marie"/>
    <x v="1"/>
    <x v="0"/>
    <x v="61"/>
    <x v="5"/>
    <n v="75217"/>
    <x v="2"/>
    <s v="OFF-AP-10000124"/>
    <s v="Office Supplies"/>
    <s v="Appliances"/>
    <x v="1236"/>
    <n v="4.992"/>
    <n v="3"/>
    <x v="3"/>
    <n v="-12.979200000000001"/>
    <x v="30"/>
    <x v="7"/>
    <x v="2"/>
  </r>
  <r>
    <x v="3973"/>
    <x v="609"/>
    <d v="2014-07-25T00:00:00"/>
    <s v="Standard Class"/>
    <s v="HM-14860"/>
    <s v="Harry Marie"/>
    <x v="1"/>
    <x v="0"/>
    <x v="61"/>
    <x v="5"/>
    <n v="75217"/>
    <x v="2"/>
    <s v="OFF-EN-10003567"/>
    <s v="Office Supplies"/>
    <s v="Envelopes"/>
    <x v="1652"/>
    <n v="87.92"/>
    <n v="5"/>
    <x v="2"/>
    <n v="29.672999999999998"/>
    <x v="30"/>
    <x v="7"/>
    <x v="2"/>
  </r>
  <r>
    <x v="3973"/>
    <x v="609"/>
    <d v="2014-07-25T00:00:00"/>
    <s v="Standard Class"/>
    <s v="HM-14860"/>
    <s v="Harry Marie"/>
    <x v="1"/>
    <x v="0"/>
    <x v="61"/>
    <x v="5"/>
    <n v="75217"/>
    <x v="2"/>
    <s v="FUR-CH-10004997"/>
    <s v="Furniture"/>
    <s v="Chairs"/>
    <x v="499"/>
    <n v="657.93"/>
    <n v="5"/>
    <x v="4"/>
    <n v="-93.99"/>
    <x v="30"/>
    <x v="7"/>
    <x v="2"/>
  </r>
  <r>
    <x v="3973"/>
    <x v="609"/>
    <d v="2014-07-25T00:00:00"/>
    <s v="Standard Class"/>
    <s v="HM-14860"/>
    <s v="Harry Marie"/>
    <x v="1"/>
    <x v="0"/>
    <x v="61"/>
    <x v="5"/>
    <n v="75217"/>
    <x v="2"/>
    <s v="OFF-BI-10000494"/>
    <s v="Office Supplies"/>
    <s v="Binders"/>
    <x v="1572"/>
    <n v="1.044"/>
    <n v="1"/>
    <x v="3"/>
    <n v="-1.827"/>
    <x v="30"/>
    <x v="7"/>
    <x v="2"/>
  </r>
  <r>
    <x v="3974"/>
    <x v="861"/>
    <d v="2015-09-15T00:00:00"/>
    <s v="Second Class"/>
    <s v="DM-13525"/>
    <s v="Don Miller"/>
    <x v="1"/>
    <x v="0"/>
    <x v="20"/>
    <x v="15"/>
    <n v="10035"/>
    <x v="3"/>
    <s v="FUR-FU-10000277"/>
    <s v="Furniture"/>
    <s v="Furnishings"/>
    <x v="1795"/>
    <n v="210.68"/>
    <n v="2"/>
    <x v="0"/>
    <n v="50.563200000000002"/>
    <x v="2"/>
    <x v="8"/>
    <x v="1"/>
  </r>
  <r>
    <x v="3974"/>
    <x v="861"/>
    <d v="2015-09-15T00:00:00"/>
    <s v="Second Class"/>
    <s v="DM-13525"/>
    <s v="Don Miller"/>
    <x v="1"/>
    <x v="0"/>
    <x v="20"/>
    <x v="15"/>
    <n v="10035"/>
    <x v="3"/>
    <s v="OFF-ST-10003641"/>
    <s v="Office Supplies"/>
    <s v="Storage"/>
    <x v="1808"/>
    <n v="78.8"/>
    <n v="1"/>
    <x v="0"/>
    <n v="1.5760000000000001"/>
    <x v="2"/>
    <x v="8"/>
    <x v="1"/>
  </r>
  <r>
    <x v="3974"/>
    <x v="861"/>
    <d v="2015-09-15T00:00:00"/>
    <s v="Second Class"/>
    <s v="DM-13525"/>
    <s v="Don Miller"/>
    <x v="1"/>
    <x v="0"/>
    <x v="20"/>
    <x v="15"/>
    <n v="10035"/>
    <x v="3"/>
    <s v="TEC-AC-10001998"/>
    <s v="Technology"/>
    <s v="Accessories"/>
    <x v="84"/>
    <n v="19.989999999999998"/>
    <n v="1"/>
    <x v="0"/>
    <n v="6.7965999999999998"/>
    <x v="2"/>
    <x v="8"/>
    <x v="1"/>
  </r>
  <r>
    <x v="3974"/>
    <x v="861"/>
    <d v="2015-09-15T00:00:00"/>
    <s v="Second Class"/>
    <s v="DM-13525"/>
    <s v="Don Miller"/>
    <x v="1"/>
    <x v="0"/>
    <x v="20"/>
    <x v="15"/>
    <n v="10035"/>
    <x v="3"/>
    <s v="OFF-ST-10001932"/>
    <s v="Office Supplies"/>
    <s v="Storage"/>
    <x v="1650"/>
    <n v="772.68"/>
    <n v="4"/>
    <x v="0"/>
    <n v="108.1752"/>
    <x v="2"/>
    <x v="8"/>
    <x v="1"/>
  </r>
  <r>
    <x v="3975"/>
    <x v="147"/>
    <d v="2016-10-25T00:00:00"/>
    <s v="Standard Class"/>
    <s v="JF-15565"/>
    <s v="Jill Fjeld"/>
    <x v="0"/>
    <x v="0"/>
    <x v="52"/>
    <x v="5"/>
    <n v="78207"/>
    <x v="2"/>
    <s v="TEC-AC-10002323"/>
    <s v="Technology"/>
    <s v="Accessories"/>
    <x v="177"/>
    <n v="106.08"/>
    <n v="6"/>
    <x v="2"/>
    <n v="-9.282"/>
    <x v="30"/>
    <x v="2"/>
    <x v="0"/>
  </r>
  <r>
    <x v="3976"/>
    <x v="676"/>
    <d v="2016-01-11T00:00:00"/>
    <s v="Standard Class"/>
    <s v="NM-18520"/>
    <s v="Neoma Murray"/>
    <x v="0"/>
    <x v="0"/>
    <x v="112"/>
    <x v="5"/>
    <n v="79109"/>
    <x v="2"/>
    <s v="FUR-FU-10004270"/>
    <s v="Furniture"/>
    <s v="Furnishings"/>
    <x v="1381"/>
    <n v="23.076000000000001"/>
    <n v="3"/>
    <x v="7"/>
    <n v="-10.9611"/>
    <x v="29"/>
    <x v="9"/>
    <x v="0"/>
  </r>
  <r>
    <x v="3976"/>
    <x v="676"/>
    <d v="2016-01-11T00:00:00"/>
    <s v="Standard Class"/>
    <s v="NM-18520"/>
    <s v="Neoma Murray"/>
    <x v="0"/>
    <x v="0"/>
    <x v="112"/>
    <x v="5"/>
    <n v="79109"/>
    <x v="2"/>
    <s v="OFF-PA-10004621"/>
    <s v="Office Supplies"/>
    <s v="Paper"/>
    <x v="745"/>
    <n v="25.92"/>
    <n v="5"/>
    <x v="2"/>
    <n v="9.0719999999999992"/>
    <x v="29"/>
    <x v="9"/>
    <x v="0"/>
  </r>
  <r>
    <x v="3977"/>
    <x v="608"/>
    <d v="2015-06-28T00:00:00"/>
    <s v="First Class"/>
    <s v="MV-17485"/>
    <s v="Mark Van Huff"/>
    <x v="0"/>
    <x v="0"/>
    <x v="12"/>
    <x v="5"/>
    <n v="77041"/>
    <x v="2"/>
    <s v="OFF-PA-10001019"/>
    <s v="Office Supplies"/>
    <s v="Paper"/>
    <x v="681"/>
    <n v="47.951999999999998"/>
    <n v="3"/>
    <x v="2"/>
    <n v="16.183800000000002"/>
    <x v="10"/>
    <x v="1"/>
    <x v="1"/>
  </r>
  <r>
    <x v="3977"/>
    <x v="608"/>
    <d v="2015-06-28T00:00:00"/>
    <s v="First Class"/>
    <s v="MV-17485"/>
    <s v="Mark Van Huff"/>
    <x v="0"/>
    <x v="0"/>
    <x v="12"/>
    <x v="5"/>
    <n v="77041"/>
    <x v="2"/>
    <s v="OFF-BI-10000201"/>
    <s v="Office Supplies"/>
    <s v="Binders"/>
    <x v="1687"/>
    <n v="0.98399999999999999"/>
    <n v="2"/>
    <x v="3"/>
    <n v="-1.476"/>
    <x v="10"/>
    <x v="1"/>
    <x v="1"/>
  </r>
  <r>
    <x v="3977"/>
    <x v="608"/>
    <d v="2015-06-28T00:00:00"/>
    <s v="First Class"/>
    <s v="MV-17485"/>
    <s v="Mark Van Huff"/>
    <x v="0"/>
    <x v="0"/>
    <x v="12"/>
    <x v="5"/>
    <n v="77041"/>
    <x v="2"/>
    <s v="FUR-FU-10004587"/>
    <s v="Furniture"/>
    <s v="Furnishings"/>
    <x v="1362"/>
    <n v="75.384"/>
    <n v="9"/>
    <x v="7"/>
    <n v="-20.730599999999999"/>
    <x v="10"/>
    <x v="1"/>
    <x v="1"/>
  </r>
  <r>
    <x v="3977"/>
    <x v="608"/>
    <d v="2015-06-28T00:00:00"/>
    <s v="First Class"/>
    <s v="MV-17485"/>
    <s v="Mark Van Huff"/>
    <x v="0"/>
    <x v="0"/>
    <x v="12"/>
    <x v="5"/>
    <n v="77041"/>
    <x v="2"/>
    <s v="OFF-LA-10001613"/>
    <s v="Office Supplies"/>
    <s v="Labels"/>
    <x v="743"/>
    <n v="4.6079999999999997"/>
    <n v="2"/>
    <x v="2"/>
    <n v="1.6704000000000001"/>
    <x v="10"/>
    <x v="1"/>
    <x v="1"/>
  </r>
  <r>
    <x v="3978"/>
    <x v="1181"/>
    <d v="2015-09-22T00:00:00"/>
    <s v="First Class"/>
    <s v="AG-10270"/>
    <s v="Alejandro Grove"/>
    <x v="0"/>
    <x v="0"/>
    <x v="104"/>
    <x v="31"/>
    <n v="1841"/>
    <x v="3"/>
    <s v="OFF-BI-10001308"/>
    <s v="Office Supplies"/>
    <s v="Binders"/>
    <x v="1360"/>
    <n v="37.68"/>
    <n v="6"/>
    <x v="0"/>
    <n v="16.956"/>
    <x v="14"/>
    <x v="8"/>
    <x v="1"/>
  </r>
  <r>
    <x v="3979"/>
    <x v="815"/>
    <d v="2017-07-14T00:00:00"/>
    <s v="Standard Class"/>
    <s v="BF-11275"/>
    <s v="Beth Fritzler"/>
    <x v="1"/>
    <x v="0"/>
    <x v="38"/>
    <x v="32"/>
    <n v="31907"/>
    <x v="0"/>
    <s v="OFF-AP-10003278"/>
    <s v="Office Supplies"/>
    <s v="Appliances"/>
    <x v="1793"/>
    <n v="41.91"/>
    <n v="3"/>
    <x v="0"/>
    <n v="10.896599999999999"/>
    <x v="13"/>
    <x v="7"/>
    <x v="3"/>
  </r>
  <r>
    <x v="3980"/>
    <x v="160"/>
    <d v="2017-07-02T00:00:00"/>
    <s v="Second Class"/>
    <s v="JC-15775"/>
    <s v="John Castell"/>
    <x v="0"/>
    <x v="0"/>
    <x v="1"/>
    <x v="1"/>
    <n v="90032"/>
    <x v="1"/>
    <s v="FUR-BO-10003966"/>
    <s v="Furniture"/>
    <s v="Bookcases"/>
    <x v="1095"/>
    <n v="435.99900000000002"/>
    <n v="3"/>
    <x v="11"/>
    <n v="5.1294000000000004"/>
    <x v="17"/>
    <x v="1"/>
    <x v="3"/>
  </r>
  <r>
    <x v="3981"/>
    <x v="170"/>
    <d v="2017-08-25T00:00:00"/>
    <s v="Second Class"/>
    <s v="CM-11815"/>
    <s v="Candace McMahon"/>
    <x v="1"/>
    <x v="0"/>
    <x v="4"/>
    <x v="4"/>
    <n v="98115"/>
    <x v="1"/>
    <s v="FUR-CH-10004698"/>
    <s v="Furniture"/>
    <s v="Chairs"/>
    <x v="168"/>
    <n v="388.70400000000001"/>
    <n v="6"/>
    <x v="2"/>
    <n v="38.870399999999997"/>
    <x v="30"/>
    <x v="6"/>
    <x v="3"/>
  </r>
  <r>
    <x v="3981"/>
    <x v="170"/>
    <d v="2017-08-25T00:00:00"/>
    <s v="Second Class"/>
    <s v="CM-11815"/>
    <s v="Candace McMahon"/>
    <x v="1"/>
    <x v="0"/>
    <x v="4"/>
    <x v="4"/>
    <n v="98115"/>
    <x v="1"/>
    <s v="OFF-ST-10000025"/>
    <s v="Office Supplies"/>
    <s v="Storage"/>
    <x v="621"/>
    <n v="572.58000000000004"/>
    <n v="6"/>
    <x v="0"/>
    <n v="34.354799999999997"/>
    <x v="30"/>
    <x v="6"/>
    <x v="3"/>
  </r>
  <r>
    <x v="3981"/>
    <x v="170"/>
    <d v="2017-08-25T00:00:00"/>
    <s v="Second Class"/>
    <s v="CM-11815"/>
    <s v="Candace McMahon"/>
    <x v="1"/>
    <x v="0"/>
    <x v="4"/>
    <x v="4"/>
    <n v="98115"/>
    <x v="1"/>
    <s v="TEC-AC-10000682"/>
    <s v="Technology"/>
    <s v="Accessories"/>
    <x v="1336"/>
    <n v="33.18"/>
    <n v="2"/>
    <x v="0"/>
    <n v="11.613"/>
    <x v="30"/>
    <x v="6"/>
    <x v="3"/>
  </r>
  <r>
    <x v="3982"/>
    <x v="825"/>
    <d v="2017-03-15T00:00:00"/>
    <s v="Standard Class"/>
    <s v="PV-18985"/>
    <s v="Paul Van Hugh"/>
    <x v="2"/>
    <x v="0"/>
    <x v="471"/>
    <x v="31"/>
    <n v="2138"/>
    <x v="3"/>
    <s v="TEC-AC-10001772"/>
    <s v="Technology"/>
    <s v="Accessories"/>
    <x v="405"/>
    <n v="63.88"/>
    <n v="4"/>
    <x v="0"/>
    <n v="24.9132"/>
    <x v="2"/>
    <x v="10"/>
    <x v="3"/>
  </r>
  <r>
    <x v="3982"/>
    <x v="825"/>
    <d v="2017-03-15T00:00:00"/>
    <s v="Standard Class"/>
    <s v="PV-18985"/>
    <s v="Paul Van Hugh"/>
    <x v="2"/>
    <x v="0"/>
    <x v="471"/>
    <x v="31"/>
    <n v="2138"/>
    <x v="3"/>
    <s v="FUR-FU-10001379"/>
    <s v="Furniture"/>
    <s v="Furnishings"/>
    <x v="1819"/>
    <n v="26.72"/>
    <n v="1"/>
    <x v="0"/>
    <n v="11.7568"/>
    <x v="2"/>
    <x v="10"/>
    <x v="3"/>
  </r>
  <r>
    <x v="3983"/>
    <x v="175"/>
    <d v="2017-09-17T00:00:00"/>
    <s v="Second Class"/>
    <s v="DO-13645"/>
    <s v="Doug O'Connell"/>
    <x v="0"/>
    <x v="0"/>
    <x v="288"/>
    <x v="7"/>
    <n v="84106"/>
    <x v="1"/>
    <s v="OFF-BI-10002794"/>
    <s v="Office Supplies"/>
    <s v="Binders"/>
    <x v="102"/>
    <n v="295.05599999999998"/>
    <n v="9"/>
    <x v="2"/>
    <n v="106.95780000000001"/>
    <x v="4"/>
    <x v="8"/>
    <x v="3"/>
  </r>
  <r>
    <x v="3984"/>
    <x v="873"/>
    <d v="2016-09-24T00:00:00"/>
    <s v="Standard Class"/>
    <s v="HA-14905"/>
    <s v="Helen Abelman"/>
    <x v="0"/>
    <x v="0"/>
    <x v="20"/>
    <x v="15"/>
    <n v="10035"/>
    <x v="3"/>
    <s v="OFF-AP-10001005"/>
    <s v="Office Supplies"/>
    <s v="Appliances"/>
    <x v="1140"/>
    <n v="393.25"/>
    <n v="5"/>
    <x v="0"/>
    <n v="129.77250000000001"/>
    <x v="14"/>
    <x v="8"/>
    <x v="0"/>
  </r>
  <r>
    <x v="3985"/>
    <x v="272"/>
    <d v="2016-12-17T00:00:00"/>
    <s v="Second Class"/>
    <s v="SH-20395"/>
    <s v="Shahid Hopkins"/>
    <x v="0"/>
    <x v="0"/>
    <x v="191"/>
    <x v="24"/>
    <n v="44221"/>
    <x v="3"/>
    <s v="OFF-BI-10000201"/>
    <s v="Office Supplies"/>
    <s v="Binders"/>
    <x v="1687"/>
    <n v="2.214"/>
    <n v="3"/>
    <x v="6"/>
    <n v="-1.476"/>
    <x v="4"/>
    <x v="4"/>
    <x v="0"/>
  </r>
  <r>
    <x v="3986"/>
    <x v="132"/>
    <d v="2017-11-06T00:00:00"/>
    <s v="Second Class"/>
    <s v="JM-16195"/>
    <s v="Justin MacKendrick"/>
    <x v="0"/>
    <x v="0"/>
    <x v="40"/>
    <x v="3"/>
    <n v="28403"/>
    <x v="0"/>
    <s v="OFF-PA-10003673"/>
    <s v="Office Supplies"/>
    <s v="Paper"/>
    <x v="980"/>
    <n v="16.271999999999998"/>
    <n v="3"/>
    <x v="2"/>
    <n v="5.2884000000000002"/>
    <x v="21"/>
    <x v="0"/>
    <x v="3"/>
  </r>
  <r>
    <x v="3987"/>
    <x v="894"/>
    <d v="2016-07-07T00:00:00"/>
    <s v="Standard Class"/>
    <s v="DK-13225"/>
    <s v="Dean Katz"/>
    <x v="1"/>
    <x v="0"/>
    <x v="20"/>
    <x v="15"/>
    <n v="10035"/>
    <x v="3"/>
    <s v="OFF-AP-10000938"/>
    <s v="Office Supplies"/>
    <s v="Appliances"/>
    <x v="1712"/>
    <n v="706.86"/>
    <n v="7"/>
    <x v="0"/>
    <n v="197.92080000000001"/>
    <x v="21"/>
    <x v="7"/>
    <x v="0"/>
  </r>
  <r>
    <x v="3988"/>
    <x v="467"/>
    <d v="2014-09-30T00:00:00"/>
    <s v="Standard Class"/>
    <s v="CM-12715"/>
    <s v="Craig Molinari"/>
    <x v="1"/>
    <x v="0"/>
    <x v="10"/>
    <x v="9"/>
    <n v="19140"/>
    <x v="3"/>
    <s v="OFF-BI-10003274"/>
    <s v="Office Supplies"/>
    <s v="Binders"/>
    <x v="122"/>
    <n v="5.97"/>
    <n v="5"/>
    <x v="6"/>
    <n v="-4.577"/>
    <x v="20"/>
    <x v="8"/>
    <x v="2"/>
  </r>
  <r>
    <x v="3988"/>
    <x v="467"/>
    <d v="2014-09-30T00:00:00"/>
    <s v="Standard Class"/>
    <s v="CM-12715"/>
    <s v="Craig Molinari"/>
    <x v="1"/>
    <x v="0"/>
    <x v="10"/>
    <x v="9"/>
    <n v="19140"/>
    <x v="3"/>
    <s v="FUR-FU-10001095"/>
    <s v="Furniture"/>
    <s v="Furnishings"/>
    <x v="748"/>
    <n v="21.184000000000001"/>
    <n v="1"/>
    <x v="2"/>
    <n v="4.7664"/>
    <x v="20"/>
    <x v="8"/>
    <x v="2"/>
  </r>
  <r>
    <x v="3988"/>
    <x v="467"/>
    <d v="2014-09-30T00:00:00"/>
    <s v="Standard Class"/>
    <s v="CM-12715"/>
    <s v="Craig Molinari"/>
    <x v="1"/>
    <x v="0"/>
    <x v="10"/>
    <x v="9"/>
    <n v="19140"/>
    <x v="3"/>
    <s v="OFF-AP-10001492"/>
    <s v="Office Supplies"/>
    <s v="Appliances"/>
    <x v="22"/>
    <n v="41.375999999999998"/>
    <n v="6"/>
    <x v="2"/>
    <n v="3.1032000000000002"/>
    <x v="20"/>
    <x v="8"/>
    <x v="2"/>
  </r>
  <r>
    <x v="3989"/>
    <x v="686"/>
    <d v="2014-07-17T00:00:00"/>
    <s v="Second Class"/>
    <s v="BF-10975"/>
    <s v="Barbara Fisher"/>
    <x v="1"/>
    <x v="0"/>
    <x v="20"/>
    <x v="15"/>
    <n v="10009"/>
    <x v="3"/>
    <s v="OFF-AR-10004999"/>
    <s v="Office Supplies"/>
    <s v="Art"/>
    <x v="873"/>
    <n v="17.940000000000001"/>
    <n v="3"/>
    <x v="0"/>
    <n v="4.4850000000000003"/>
    <x v="19"/>
    <x v="7"/>
    <x v="2"/>
  </r>
  <r>
    <x v="3990"/>
    <x v="394"/>
    <d v="2017-10-05T00:00:00"/>
    <s v="Standard Class"/>
    <s v="SF-20965"/>
    <s v="Sylvia Foulston"/>
    <x v="1"/>
    <x v="0"/>
    <x v="10"/>
    <x v="9"/>
    <n v="19134"/>
    <x v="3"/>
    <s v="OFF-BI-10004094"/>
    <s v="Office Supplies"/>
    <s v="Binders"/>
    <x v="608"/>
    <n v="2.6549999999999998"/>
    <n v="1"/>
    <x v="6"/>
    <n v="-1.8585"/>
    <x v="22"/>
    <x v="8"/>
    <x v="3"/>
  </r>
  <r>
    <x v="3991"/>
    <x v="834"/>
    <d v="2015-09-04T00:00:00"/>
    <s v="Standard Class"/>
    <s v="CB-12025"/>
    <s v="Cassandra Brandow"/>
    <x v="0"/>
    <x v="0"/>
    <x v="1"/>
    <x v="1"/>
    <n v="90049"/>
    <x v="1"/>
    <s v="OFF-ST-10001490"/>
    <s v="Office Supplies"/>
    <s v="Storage"/>
    <x v="518"/>
    <n v="892.35"/>
    <n v="5"/>
    <x v="0"/>
    <n v="267.70499999999998"/>
    <x v="22"/>
    <x v="6"/>
    <x v="1"/>
  </r>
  <r>
    <x v="3991"/>
    <x v="834"/>
    <d v="2015-09-04T00:00:00"/>
    <s v="Standard Class"/>
    <s v="CB-12025"/>
    <s v="Cassandra Brandow"/>
    <x v="0"/>
    <x v="0"/>
    <x v="1"/>
    <x v="1"/>
    <n v="90049"/>
    <x v="1"/>
    <s v="FUR-BO-10004695"/>
    <s v="Furniture"/>
    <s v="Bookcases"/>
    <x v="200"/>
    <n v="307.666"/>
    <n v="2"/>
    <x v="11"/>
    <n v="28.956800000000001"/>
    <x v="22"/>
    <x v="6"/>
    <x v="1"/>
  </r>
  <r>
    <x v="3991"/>
    <x v="834"/>
    <d v="2015-09-04T00:00:00"/>
    <s v="Standard Class"/>
    <s v="CB-12025"/>
    <s v="Cassandra Brandow"/>
    <x v="0"/>
    <x v="0"/>
    <x v="1"/>
    <x v="1"/>
    <n v="90049"/>
    <x v="1"/>
    <s v="OFF-ST-10000736"/>
    <s v="Office Supplies"/>
    <s v="Storage"/>
    <x v="460"/>
    <n v="728.82"/>
    <n v="9"/>
    <x v="0"/>
    <n v="29.152799999999999"/>
    <x v="22"/>
    <x v="6"/>
    <x v="1"/>
  </r>
  <r>
    <x v="3991"/>
    <x v="834"/>
    <d v="2015-09-04T00:00:00"/>
    <s v="Standard Class"/>
    <s v="CB-12025"/>
    <s v="Cassandra Brandow"/>
    <x v="0"/>
    <x v="0"/>
    <x v="1"/>
    <x v="1"/>
    <n v="90049"/>
    <x v="1"/>
    <s v="OFF-BI-10001617"/>
    <s v="Office Supplies"/>
    <s v="Binders"/>
    <x v="1324"/>
    <n v="41.36"/>
    <n v="5"/>
    <x v="2"/>
    <n v="13.959"/>
    <x v="22"/>
    <x v="6"/>
    <x v="1"/>
  </r>
  <r>
    <x v="3991"/>
    <x v="834"/>
    <d v="2015-09-04T00:00:00"/>
    <s v="Standard Class"/>
    <s v="CB-12025"/>
    <s v="Cassandra Brandow"/>
    <x v="0"/>
    <x v="0"/>
    <x v="1"/>
    <x v="1"/>
    <n v="90049"/>
    <x v="1"/>
    <s v="TEC-PH-10003589"/>
    <s v="Technology"/>
    <s v="Phones"/>
    <x v="826"/>
    <n v="43.176000000000002"/>
    <n v="3"/>
    <x v="2"/>
    <n v="15.111599999999999"/>
    <x v="22"/>
    <x v="6"/>
    <x v="1"/>
  </r>
  <r>
    <x v="3991"/>
    <x v="834"/>
    <d v="2015-09-04T00:00:00"/>
    <s v="Standard Class"/>
    <s v="CB-12025"/>
    <s v="Cassandra Brandow"/>
    <x v="0"/>
    <x v="0"/>
    <x v="1"/>
    <x v="1"/>
    <n v="90049"/>
    <x v="1"/>
    <s v="FUR-FU-10003981"/>
    <s v="Furniture"/>
    <s v="Furnishings"/>
    <x v="325"/>
    <n v="4.16"/>
    <n v="2"/>
    <x v="0"/>
    <n v="1.7472000000000001"/>
    <x v="22"/>
    <x v="6"/>
    <x v="1"/>
  </r>
  <r>
    <x v="3992"/>
    <x v="1181"/>
    <d v="2015-09-26T00:00:00"/>
    <s v="Standard Class"/>
    <s v="TC-20980"/>
    <s v="Tamara Chand"/>
    <x v="1"/>
    <x v="0"/>
    <x v="85"/>
    <x v="15"/>
    <n v="11561"/>
    <x v="3"/>
    <s v="OFF-PA-10001970"/>
    <s v="Office Supplies"/>
    <s v="Paper"/>
    <x v="314"/>
    <n v="61.4"/>
    <n v="5"/>
    <x v="0"/>
    <n v="28.858000000000001"/>
    <x v="14"/>
    <x v="8"/>
    <x v="1"/>
  </r>
  <r>
    <x v="3992"/>
    <x v="1181"/>
    <d v="2015-09-26T00:00:00"/>
    <s v="Standard Class"/>
    <s v="TC-20980"/>
    <s v="Tamara Chand"/>
    <x v="1"/>
    <x v="0"/>
    <x v="85"/>
    <x v="15"/>
    <n v="11561"/>
    <x v="3"/>
    <s v="OFF-BI-10002437"/>
    <s v="Office Supplies"/>
    <s v="Binders"/>
    <x v="1314"/>
    <n v="24.448"/>
    <n v="2"/>
    <x v="2"/>
    <n v="8.8623999999999992"/>
    <x v="14"/>
    <x v="8"/>
    <x v="1"/>
  </r>
  <r>
    <x v="3993"/>
    <x v="77"/>
    <d v="2016-11-09T00:00:00"/>
    <s v="First Class"/>
    <s v="LW-17215"/>
    <s v="Luke Weiss"/>
    <x v="0"/>
    <x v="0"/>
    <x v="30"/>
    <x v="15"/>
    <n v="14609"/>
    <x v="3"/>
    <s v="TEC-PH-10000586"/>
    <s v="Technology"/>
    <s v="Phones"/>
    <x v="506"/>
    <n v="263.95999999999998"/>
    <n v="4"/>
    <x v="0"/>
    <n v="71.269199999999998"/>
    <x v="29"/>
    <x v="0"/>
    <x v="0"/>
  </r>
  <r>
    <x v="3993"/>
    <x v="77"/>
    <d v="2016-11-09T00:00:00"/>
    <s v="First Class"/>
    <s v="LW-17215"/>
    <s v="Luke Weiss"/>
    <x v="0"/>
    <x v="0"/>
    <x v="30"/>
    <x v="15"/>
    <n v="14609"/>
    <x v="3"/>
    <s v="TEC-PH-10003811"/>
    <s v="Technology"/>
    <s v="Phones"/>
    <x v="1196"/>
    <n v="359.97"/>
    <n v="3"/>
    <x v="0"/>
    <n v="100.7916"/>
    <x v="29"/>
    <x v="0"/>
    <x v="0"/>
  </r>
  <r>
    <x v="3993"/>
    <x v="77"/>
    <d v="2016-11-09T00:00:00"/>
    <s v="First Class"/>
    <s v="LW-17215"/>
    <s v="Luke Weiss"/>
    <x v="0"/>
    <x v="0"/>
    <x v="30"/>
    <x v="15"/>
    <n v="14609"/>
    <x v="3"/>
    <s v="OFF-PA-10004983"/>
    <s v="Office Supplies"/>
    <s v="Paper"/>
    <x v="1332"/>
    <n v="12.96"/>
    <n v="2"/>
    <x v="0"/>
    <n v="6.2207999999999997"/>
    <x v="29"/>
    <x v="0"/>
    <x v="0"/>
  </r>
  <r>
    <x v="3993"/>
    <x v="77"/>
    <d v="2016-11-09T00:00:00"/>
    <s v="First Class"/>
    <s v="LW-17215"/>
    <s v="Luke Weiss"/>
    <x v="0"/>
    <x v="0"/>
    <x v="30"/>
    <x v="15"/>
    <n v="14609"/>
    <x v="3"/>
    <s v="OFF-ST-10003479"/>
    <s v="Office Supplies"/>
    <s v="Storage"/>
    <x v="41"/>
    <n v="116.82"/>
    <n v="3"/>
    <x v="0"/>
    <n v="5.8410000000000002"/>
    <x v="29"/>
    <x v="0"/>
    <x v="0"/>
  </r>
  <r>
    <x v="3993"/>
    <x v="77"/>
    <d v="2016-11-09T00:00:00"/>
    <s v="First Class"/>
    <s v="LW-17215"/>
    <s v="Luke Weiss"/>
    <x v="0"/>
    <x v="0"/>
    <x v="30"/>
    <x v="15"/>
    <n v="14609"/>
    <x v="3"/>
    <s v="OFF-BI-10004318"/>
    <s v="Office Supplies"/>
    <s v="Binders"/>
    <x v="1583"/>
    <n v="276.78399999999999"/>
    <n v="2"/>
    <x v="2"/>
    <n v="89.954800000000006"/>
    <x v="29"/>
    <x v="0"/>
    <x v="0"/>
  </r>
  <r>
    <x v="3994"/>
    <x v="1182"/>
    <d v="2015-10-24T00:00:00"/>
    <s v="Standard Class"/>
    <s v="NS-18640"/>
    <s v="Noel Staavos"/>
    <x v="1"/>
    <x v="0"/>
    <x v="8"/>
    <x v="1"/>
    <n v="94109"/>
    <x v="1"/>
    <s v="TEC-AC-10002567"/>
    <s v="Technology"/>
    <s v="Accessories"/>
    <x v="428"/>
    <n v="239.97"/>
    <n v="3"/>
    <x v="0"/>
    <n v="86.389200000000002"/>
    <x v="14"/>
    <x v="2"/>
    <x v="1"/>
  </r>
  <r>
    <x v="3994"/>
    <x v="1182"/>
    <d v="2015-10-24T00:00:00"/>
    <s v="Standard Class"/>
    <s v="NS-18640"/>
    <s v="Noel Staavos"/>
    <x v="1"/>
    <x v="0"/>
    <x v="8"/>
    <x v="1"/>
    <n v="94109"/>
    <x v="1"/>
    <s v="FUR-FU-10001731"/>
    <s v="Furniture"/>
    <s v="Furnishings"/>
    <x v="1556"/>
    <n v="16.02"/>
    <n v="6"/>
    <x v="0"/>
    <n v="6.0876000000000001"/>
    <x v="14"/>
    <x v="2"/>
    <x v="1"/>
  </r>
  <r>
    <x v="3995"/>
    <x v="314"/>
    <d v="2017-01-05T00:00:00"/>
    <s v="Standard Class"/>
    <s v="JM-15250"/>
    <s v="Janet Martin"/>
    <x v="0"/>
    <x v="0"/>
    <x v="114"/>
    <x v="5"/>
    <n v="77340"/>
    <x v="2"/>
    <s v="OFF-ST-10002743"/>
    <s v="Office Supplies"/>
    <s v="Storage"/>
    <x v="418"/>
    <n v="454.56"/>
    <n v="5"/>
    <x v="2"/>
    <n v="-107.958"/>
    <x v="26"/>
    <x v="9"/>
    <x v="3"/>
  </r>
  <r>
    <x v="3995"/>
    <x v="314"/>
    <d v="2017-01-05T00:00:00"/>
    <s v="Standard Class"/>
    <s v="JM-15250"/>
    <s v="Janet Martin"/>
    <x v="0"/>
    <x v="0"/>
    <x v="114"/>
    <x v="5"/>
    <n v="77340"/>
    <x v="2"/>
    <s v="FUR-FU-10002116"/>
    <s v="Furniture"/>
    <s v="Furnishings"/>
    <x v="1440"/>
    <n v="141.41999999999999"/>
    <n v="5"/>
    <x v="7"/>
    <n v="-187.38149999999999"/>
    <x v="26"/>
    <x v="9"/>
    <x v="3"/>
  </r>
  <r>
    <x v="3995"/>
    <x v="314"/>
    <d v="2017-01-05T00:00:00"/>
    <s v="Standard Class"/>
    <s v="JM-15250"/>
    <s v="Janet Martin"/>
    <x v="0"/>
    <x v="0"/>
    <x v="114"/>
    <x v="5"/>
    <n v="77340"/>
    <x v="2"/>
    <s v="FUR-CH-10003199"/>
    <s v="Furniture"/>
    <s v="Chairs"/>
    <x v="637"/>
    <n v="310.74400000000003"/>
    <n v="4"/>
    <x v="4"/>
    <n v="-26.635200000000001"/>
    <x v="26"/>
    <x v="9"/>
    <x v="3"/>
  </r>
  <r>
    <x v="3995"/>
    <x v="314"/>
    <d v="2017-01-05T00:00:00"/>
    <s v="Standard Class"/>
    <s v="JM-15250"/>
    <s v="Janet Martin"/>
    <x v="0"/>
    <x v="0"/>
    <x v="114"/>
    <x v="5"/>
    <n v="77340"/>
    <x v="2"/>
    <s v="OFF-AR-10003158"/>
    <s v="Office Supplies"/>
    <s v="Art"/>
    <x v="703"/>
    <n v="12.736000000000001"/>
    <n v="4"/>
    <x v="2"/>
    <n v="2.2288000000000001"/>
    <x v="26"/>
    <x v="9"/>
    <x v="3"/>
  </r>
  <r>
    <x v="3995"/>
    <x v="314"/>
    <d v="2017-01-05T00:00:00"/>
    <s v="Standard Class"/>
    <s v="JM-15250"/>
    <s v="Janet Martin"/>
    <x v="0"/>
    <x v="0"/>
    <x v="114"/>
    <x v="5"/>
    <n v="77340"/>
    <x v="2"/>
    <s v="OFF-BI-10000301"/>
    <s v="Office Supplies"/>
    <s v="Binders"/>
    <x v="625"/>
    <n v="6.47"/>
    <n v="5"/>
    <x v="3"/>
    <n v="-9.7050000000000001"/>
    <x v="26"/>
    <x v="9"/>
    <x v="3"/>
  </r>
  <r>
    <x v="3995"/>
    <x v="314"/>
    <d v="2017-01-05T00:00:00"/>
    <s v="Standard Class"/>
    <s v="JM-15250"/>
    <s v="Janet Martin"/>
    <x v="0"/>
    <x v="0"/>
    <x v="114"/>
    <x v="5"/>
    <n v="77340"/>
    <x v="2"/>
    <s v="OFF-BI-10000343"/>
    <s v="Office Supplies"/>
    <s v="Binders"/>
    <x v="186"/>
    <n v="13.747999999999999"/>
    <n v="14"/>
    <x v="3"/>
    <n v="-22.684200000000001"/>
    <x v="26"/>
    <x v="9"/>
    <x v="3"/>
  </r>
  <r>
    <x v="3995"/>
    <x v="314"/>
    <d v="2017-01-05T00:00:00"/>
    <s v="Standard Class"/>
    <s v="JM-15250"/>
    <s v="Janet Martin"/>
    <x v="0"/>
    <x v="0"/>
    <x v="114"/>
    <x v="5"/>
    <n v="77340"/>
    <x v="2"/>
    <s v="OFF-AP-10004708"/>
    <s v="Office Supplies"/>
    <s v="Appliances"/>
    <x v="513"/>
    <n v="15.224"/>
    <n v="2"/>
    <x v="3"/>
    <n v="-38.821199999999997"/>
    <x v="26"/>
    <x v="9"/>
    <x v="3"/>
  </r>
  <r>
    <x v="3996"/>
    <x v="537"/>
    <d v="2015-06-29T00:00:00"/>
    <s v="Standard Class"/>
    <s v="RF-19345"/>
    <s v="Randy Ferguson"/>
    <x v="1"/>
    <x v="0"/>
    <x v="502"/>
    <x v="32"/>
    <n v="30344"/>
    <x v="0"/>
    <s v="FUR-FU-10000794"/>
    <s v="Furniture"/>
    <s v="Furnishings"/>
    <x v="645"/>
    <n v="27.42"/>
    <n v="3"/>
    <x v="0"/>
    <n v="9.3228000000000009"/>
    <x v="27"/>
    <x v="1"/>
    <x v="1"/>
  </r>
  <r>
    <x v="3996"/>
    <x v="537"/>
    <d v="2015-06-29T00:00:00"/>
    <s v="Standard Class"/>
    <s v="RF-19345"/>
    <s v="Randy Ferguson"/>
    <x v="1"/>
    <x v="0"/>
    <x v="502"/>
    <x v="32"/>
    <n v="30344"/>
    <x v="0"/>
    <s v="OFF-BI-10004519"/>
    <s v="Office Supplies"/>
    <s v="Binders"/>
    <x v="889"/>
    <n v="165.98"/>
    <n v="1"/>
    <x v="0"/>
    <n v="74.691000000000003"/>
    <x v="27"/>
    <x v="1"/>
    <x v="1"/>
  </r>
  <r>
    <x v="3996"/>
    <x v="537"/>
    <d v="2015-06-29T00:00:00"/>
    <s v="Standard Class"/>
    <s v="RF-19345"/>
    <s v="Randy Ferguson"/>
    <x v="1"/>
    <x v="0"/>
    <x v="502"/>
    <x v="32"/>
    <n v="30344"/>
    <x v="0"/>
    <s v="TEC-AC-10001590"/>
    <s v="Technology"/>
    <s v="Accessories"/>
    <x v="1356"/>
    <n v="75"/>
    <n v="3"/>
    <x v="0"/>
    <n v="18"/>
    <x v="27"/>
    <x v="1"/>
    <x v="1"/>
  </r>
  <r>
    <x v="3997"/>
    <x v="441"/>
    <d v="2016-11-27T00:00:00"/>
    <s v="Standard Class"/>
    <s v="CA-12055"/>
    <s v="Cathy Armstrong"/>
    <x v="2"/>
    <x v="0"/>
    <x v="20"/>
    <x v="15"/>
    <n v="10009"/>
    <x v="3"/>
    <s v="OFF-BI-10001524"/>
    <s v="Office Supplies"/>
    <s v="Binders"/>
    <x v="301"/>
    <n v="134.27199999999999"/>
    <n v="8"/>
    <x v="2"/>
    <n v="46.995199999999997"/>
    <x v="6"/>
    <x v="0"/>
    <x v="0"/>
  </r>
  <r>
    <x v="3998"/>
    <x v="662"/>
    <d v="2015-11-01T00:00:00"/>
    <s v="Standard Class"/>
    <s v="KH-16690"/>
    <s v="Kristen Hastings"/>
    <x v="1"/>
    <x v="0"/>
    <x v="24"/>
    <x v="21"/>
    <n v="97477"/>
    <x v="1"/>
    <s v="OFF-LA-10001474"/>
    <s v="Office Supplies"/>
    <s v="Labels"/>
    <x v="926"/>
    <n v="146.54400000000001"/>
    <n v="6"/>
    <x v="2"/>
    <n v="47.626800000000003"/>
    <x v="20"/>
    <x v="2"/>
    <x v="1"/>
  </r>
  <r>
    <x v="3998"/>
    <x v="662"/>
    <d v="2015-11-01T00:00:00"/>
    <s v="Standard Class"/>
    <s v="KH-16690"/>
    <s v="Kristen Hastings"/>
    <x v="1"/>
    <x v="0"/>
    <x v="24"/>
    <x v="21"/>
    <n v="97477"/>
    <x v="1"/>
    <s v="OFF-PA-10001497"/>
    <s v="Office Supplies"/>
    <s v="Paper"/>
    <x v="1755"/>
    <n v="131.904"/>
    <n v="3"/>
    <x v="2"/>
    <n v="47.815199999999997"/>
    <x v="20"/>
    <x v="2"/>
    <x v="1"/>
  </r>
  <r>
    <x v="3998"/>
    <x v="662"/>
    <d v="2015-11-01T00:00:00"/>
    <s v="Standard Class"/>
    <s v="KH-16690"/>
    <s v="Kristen Hastings"/>
    <x v="1"/>
    <x v="0"/>
    <x v="24"/>
    <x v="21"/>
    <n v="97477"/>
    <x v="1"/>
    <s v="OFF-AP-10003287"/>
    <s v="Office Supplies"/>
    <s v="Appliances"/>
    <x v="543"/>
    <n v="203.88"/>
    <n v="5"/>
    <x v="2"/>
    <n v="20.388000000000002"/>
    <x v="20"/>
    <x v="2"/>
    <x v="1"/>
  </r>
  <r>
    <x v="3998"/>
    <x v="662"/>
    <d v="2015-11-01T00:00:00"/>
    <s v="Standard Class"/>
    <s v="KH-16690"/>
    <s v="Kristen Hastings"/>
    <x v="1"/>
    <x v="0"/>
    <x v="24"/>
    <x v="21"/>
    <n v="97477"/>
    <x v="1"/>
    <s v="OFF-BI-10002982"/>
    <s v="Office Supplies"/>
    <s v="Binders"/>
    <x v="1267"/>
    <n v="14.301"/>
    <n v="7"/>
    <x v="6"/>
    <n v="-10.487399999999999"/>
    <x v="20"/>
    <x v="2"/>
    <x v="1"/>
  </r>
  <r>
    <x v="3998"/>
    <x v="662"/>
    <d v="2015-11-01T00:00:00"/>
    <s v="Standard Class"/>
    <s v="KH-16690"/>
    <s v="Kristen Hastings"/>
    <x v="1"/>
    <x v="0"/>
    <x v="24"/>
    <x v="21"/>
    <n v="97477"/>
    <x v="1"/>
    <s v="OFF-ST-10001809"/>
    <s v="Office Supplies"/>
    <s v="Storage"/>
    <x v="435"/>
    <n v="718.64"/>
    <n v="10"/>
    <x v="2"/>
    <n v="-161.69399999999999"/>
    <x v="20"/>
    <x v="2"/>
    <x v="1"/>
  </r>
  <r>
    <x v="3999"/>
    <x v="201"/>
    <d v="2016-10-26T00:00:00"/>
    <s v="Standard Class"/>
    <s v="LC-16960"/>
    <s v="Lindsay Castell"/>
    <x v="2"/>
    <x v="0"/>
    <x v="81"/>
    <x v="17"/>
    <n v="22204"/>
    <x v="0"/>
    <s v="FUR-FU-10000246"/>
    <s v="Furniture"/>
    <s v="Furnishings"/>
    <x v="391"/>
    <n v="61.1"/>
    <n v="5"/>
    <x v="0"/>
    <n v="18.329999999999998"/>
    <x v="14"/>
    <x v="2"/>
    <x v="0"/>
  </r>
  <r>
    <x v="4000"/>
    <x v="1045"/>
    <d v="2017-05-02T00:00:00"/>
    <s v="Standard Class"/>
    <s v="JL-15130"/>
    <s v="Jack Lebron"/>
    <x v="0"/>
    <x v="0"/>
    <x v="40"/>
    <x v="3"/>
    <n v="28403"/>
    <x v="0"/>
    <s v="OFF-AP-10000252"/>
    <s v="Office Supplies"/>
    <s v="Appliances"/>
    <x v="1251"/>
    <n v="28.08"/>
    <n v="3"/>
    <x v="2"/>
    <n v="5.2649999999999997"/>
    <x v="22"/>
    <x v="3"/>
    <x v="3"/>
  </r>
  <r>
    <x v="4001"/>
    <x v="321"/>
    <d v="2016-10-01T00:00:00"/>
    <s v="Second Class"/>
    <s v="DM-12955"/>
    <s v="Dario Medina"/>
    <x v="1"/>
    <x v="0"/>
    <x v="420"/>
    <x v="16"/>
    <n v="85364"/>
    <x v="1"/>
    <s v="OFF-AR-10002375"/>
    <s v="Office Supplies"/>
    <s v="Art"/>
    <x v="831"/>
    <n v="10.496"/>
    <n v="4"/>
    <x v="2"/>
    <n v="1.1808000000000001"/>
    <x v="25"/>
    <x v="8"/>
    <x v="0"/>
  </r>
  <r>
    <x v="4002"/>
    <x v="848"/>
    <d v="2015-07-14T00:00:00"/>
    <s v="Standard Class"/>
    <s v="MV-18190"/>
    <s v="Mike Vittorini"/>
    <x v="0"/>
    <x v="0"/>
    <x v="272"/>
    <x v="1"/>
    <n v="92404"/>
    <x v="1"/>
    <s v="OFF-BI-10003719"/>
    <s v="Office Supplies"/>
    <s v="Binders"/>
    <x v="691"/>
    <n v="39.92"/>
    <n v="2"/>
    <x v="2"/>
    <n v="12.974"/>
    <x v="13"/>
    <x v="7"/>
    <x v="1"/>
  </r>
  <r>
    <x v="4003"/>
    <x v="976"/>
    <d v="2015-08-09T00:00:00"/>
    <s v="First Class"/>
    <s v="NS-18640"/>
    <s v="Noel Staavos"/>
    <x v="1"/>
    <x v="0"/>
    <x v="248"/>
    <x v="39"/>
    <n v="21215"/>
    <x v="3"/>
    <s v="OFF-AP-10001492"/>
    <s v="Office Supplies"/>
    <s v="Appliances"/>
    <x v="22"/>
    <n v="77.58"/>
    <n v="9"/>
    <x v="0"/>
    <n v="20.1708"/>
    <x v="29"/>
    <x v="6"/>
    <x v="1"/>
  </r>
  <r>
    <x v="4004"/>
    <x v="1035"/>
    <d v="2014-12-13T00:00:00"/>
    <s v="Standard Class"/>
    <s v="AS-10630"/>
    <s v="Ann Steele"/>
    <x v="2"/>
    <x v="0"/>
    <x v="4"/>
    <x v="4"/>
    <n v="98103"/>
    <x v="1"/>
    <s v="OFF-ST-10000532"/>
    <s v="Office Supplies"/>
    <s v="Storage"/>
    <x v="1412"/>
    <n v="269.36"/>
    <n v="7"/>
    <x v="0"/>
    <n v="70.033600000000007"/>
    <x v="29"/>
    <x v="4"/>
    <x v="2"/>
  </r>
  <r>
    <x v="4005"/>
    <x v="895"/>
    <d v="2015-12-14T00:00:00"/>
    <s v="Standard Class"/>
    <s v="MT-17815"/>
    <s v="Meg Tillman"/>
    <x v="0"/>
    <x v="0"/>
    <x v="8"/>
    <x v="1"/>
    <n v="94110"/>
    <x v="1"/>
    <s v="OFF-LA-10001613"/>
    <s v="Office Supplies"/>
    <s v="Labels"/>
    <x v="743"/>
    <n v="5.76"/>
    <n v="2"/>
    <x v="0"/>
    <n v="2.8224"/>
    <x v="13"/>
    <x v="4"/>
    <x v="1"/>
  </r>
  <r>
    <x v="4006"/>
    <x v="1183"/>
    <d v="2017-11-13T00:00:00"/>
    <s v="Second Class"/>
    <s v="SR-20425"/>
    <s v="Sharelle Roach"/>
    <x v="2"/>
    <x v="0"/>
    <x v="20"/>
    <x v="15"/>
    <n v="10035"/>
    <x v="3"/>
    <s v="OFF-AR-10002818"/>
    <s v="Office Supplies"/>
    <s v="Art"/>
    <x v="933"/>
    <n v="109.9"/>
    <n v="5"/>
    <x v="0"/>
    <n v="32.97"/>
    <x v="0"/>
    <x v="0"/>
    <x v="3"/>
  </r>
  <r>
    <x v="4007"/>
    <x v="944"/>
    <d v="2017-08-01T00:00:00"/>
    <s v="Second Class"/>
    <s v="DK-13375"/>
    <s v="Dennis Kane"/>
    <x v="0"/>
    <x v="0"/>
    <x v="4"/>
    <x v="4"/>
    <n v="98115"/>
    <x v="1"/>
    <s v="FUR-FU-10001940"/>
    <s v="Furniture"/>
    <s v="Furnishings"/>
    <x v="222"/>
    <n v="23.88"/>
    <n v="3"/>
    <x v="0"/>
    <n v="10.507199999999999"/>
    <x v="8"/>
    <x v="7"/>
    <x v="3"/>
  </r>
  <r>
    <x v="4007"/>
    <x v="944"/>
    <d v="2017-08-01T00:00:00"/>
    <s v="Second Class"/>
    <s v="DK-13375"/>
    <s v="Dennis Kane"/>
    <x v="0"/>
    <x v="0"/>
    <x v="4"/>
    <x v="4"/>
    <n v="98115"/>
    <x v="1"/>
    <s v="OFF-PA-10003883"/>
    <s v="Office Supplies"/>
    <s v="Paper"/>
    <x v="1238"/>
    <n v="26.2"/>
    <n v="4"/>
    <x v="0"/>
    <n v="12.052"/>
    <x v="8"/>
    <x v="7"/>
    <x v="3"/>
  </r>
  <r>
    <x v="4007"/>
    <x v="944"/>
    <d v="2017-08-01T00:00:00"/>
    <s v="Second Class"/>
    <s v="DK-13375"/>
    <s v="Dennis Kane"/>
    <x v="0"/>
    <x v="0"/>
    <x v="4"/>
    <x v="4"/>
    <n v="98115"/>
    <x v="1"/>
    <s v="OFF-PA-10002787"/>
    <s v="Office Supplies"/>
    <s v="Paper"/>
    <x v="1276"/>
    <n v="12.96"/>
    <n v="2"/>
    <x v="0"/>
    <n v="6.2207999999999997"/>
    <x v="8"/>
    <x v="7"/>
    <x v="3"/>
  </r>
  <r>
    <x v="4007"/>
    <x v="944"/>
    <d v="2017-08-01T00:00:00"/>
    <s v="Second Class"/>
    <s v="DK-13375"/>
    <s v="Dennis Kane"/>
    <x v="0"/>
    <x v="0"/>
    <x v="4"/>
    <x v="4"/>
    <n v="98115"/>
    <x v="1"/>
    <s v="TEC-AC-10000991"/>
    <s v="Technology"/>
    <s v="Accessories"/>
    <x v="437"/>
    <n v="234.95"/>
    <n v="5"/>
    <x v="0"/>
    <n v="32.893000000000001"/>
    <x v="8"/>
    <x v="7"/>
    <x v="3"/>
  </r>
  <r>
    <x v="4008"/>
    <x v="116"/>
    <d v="2018-01-01T00:00:00"/>
    <s v="Standard Class"/>
    <s v="SV-20935"/>
    <s v="Susan Vittorini"/>
    <x v="0"/>
    <x v="0"/>
    <x v="305"/>
    <x v="27"/>
    <n v="87105"/>
    <x v="1"/>
    <s v="OFF-ST-10003058"/>
    <s v="Office Supplies"/>
    <s v="Storage"/>
    <x v="393"/>
    <n v="118.25"/>
    <n v="5"/>
    <x v="0"/>
    <n v="34.292499999999997"/>
    <x v="22"/>
    <x v="4"/>
    <x v="3"/>
  </r>
  <r>
    <x v="4008"/>
    <x v="116"/>
    <d v="2018-01-01T00:00:00"/>
    <s v="Standard Class"/>
    <s v="SV-20935"/>
    <s v="Susan Vittorini"/>
    <x v="0"/>
    <x v="0"/>
    <x v="305"/>
    <x v="27"/>
    <n v="87105"/>
    <x v="1"/>
    <s v="OFF-PA-10004239"/>
    <s v="Office Supplies"/>
    <s v="Paper"/>
    <x v="1421"/>
    <n v="4.28"/>
    <n v="1"/>
    <x v="0"/>
    <n v="1.9259999999999999"/>
    <x v="22"/>
    <x v="4"/>
    <x v="3"/>
  </r>
  <r>
    <x v="4009"/>
    <x v="612"/>
    <d v="2016-03-13T00:00:00"/>
    <s v="First Class"/>
    <s v="RH-19510"/>
    <s v="Rick Huthwaite"/>
    <x v="2"/>
    <x v="0"/>
    <x v="1"/>
    <x v="1"/>
    <n v="90045"/>
    <x v="1"/>
    <s v="TEC-AC-10003038"/>
    <s v="Technology"/>
    <s v="Accessories"/>
    <x v="1033"/>
    <n v="26.85"/>
    <n v="3"/>
    <x v="0"/>
    <n v="5.1014999999999997"/>
    <x v="13"/>
    <x v="10"/>
    <x v="0"/>
  </r>
  <r>
    <x v="4009"/>
    <x v="612"/>
    <d v="2016-03-13T00:00:00"/>
    <s v="First Class"/>
    <s v="RH-19510"/>
    <s v="Rick Huthwaite"/>
    <x v="2"/>
    <x v="0"/>
    <x v="1"/>
    <x v="1"/>
    <n v="90045"/>
    <x v="1"/>
    <s v="TEC-MA-10000984"/>
    <s v="Technology"/>
    <s v="Machines"/>
    <x v="1820"/>
    <n v="3357.6"/>
    <n v="3"/>
    <x v="2"/>
    <n v="377.73"/>
    <x v="13"/>
    <x v="10"/>
    <x v="0"/>
  </r>
  <r>
    <x v="4010"/>
    <x v="1184"/>
    <d v="2015-05-26T00:00:00"/>
    <s v="Standard Class"/>
    <s v="SB-20185"/>
    <s v="Sarah Brown"/>
    <x v="0"/>
    <x v="0"/>
    <x v="1"/>
    <x v="1"/>
    <n v="90045"/>
    <x v="1"/>
    <s v="OFF-LA-10004484"/>
    <s v="Office Supplies"/>
    <s v="Labels"/>
    <x v="617"/>
    <n v="8.26"/>
    <n v="2"/>
    <x v="0"/>
    <n v="3.7995999999999999"/>
    <x v="6"/>
    <x v="5"/>
    <x v="1"/>
  </r>
  <r>
    <x v="4010"/>
    <x v="1184"/>
    <d v="2015-05-26T00:00:00"/>
    <s v="Standard Class"/>
    <s v="SB-20185"/>
    <s v="Sarah Brown"/>
    <x v="0"/>
    <x v="0"/>
    <x v="1"/>
    <x v="1"/>
    <n v="90045"/>
    <x v="1"/>
    <s v="TEC-MA-10004002"/>
    <s v="Technology"/>
    <s v="Machines"/>
    <x v="668"/>
    <n v="2973.32"/>
    <n v="7"/>
    <x v="2"/>
    <n v="334.49849999999998"/>
    <x v="6"/>
    <x v="5"/>
    <x v="1"/>
  </r>
  <r>
    <x v="4010"/>
    <x v="1184"/>
    <d v="2015-05-26T00:00:00"/>
    <s v="Standard Class"/>
    <s v="SB-20185"/>
    <s v="Sarah Brown"/>
    <x v="0"/>
    <x v="0"/>
    <x v="1"/>
    <x v="1"/>
    <n v="90045"/>
    <x v="1"/>
    <s v="OFF-ST-10002406"/>
    <s v="Office Supplies"/>
    <s v="Storage"/>
    <x v="328"/>
    <n v="104.79"/>
    <n v="7"/>
    <x v="0"/>
    <n v="29.341200000000001"/>
    <x v="6"/>
    <x v="5"/>
    <x v="1"/>
  </r>
  <r>
    <x v="4010"/>
    <x v="1184"/>
    <d v="2015-05-26T00:00:00"/>
    <s v="Standard Class"/>
    <s v="SB-20185"/>
    <s v="Sarah Brown"/>
    <x v="0"/>
    <x v="0"/>
    <x v="1"/>
    <x v="1"/>
    <n v="90045"/>
    <x v="1"/>
    <s v="TEC-PH-10003645"/>
    <s v="Technology"/>
    <s v="Phones"/>
    <x v="297"/>
    <n v="775.72799999999995"/>
    <n v="6"/>
    <x v="2"/>
    <n v="58.179600000000001"/>
    <x v="6"/>
    <x v="5"/>
    <x v="1"/>
  </r>
  <r>
    <x v="4011"/>
    <x v="922"/>
    <d v="2017-02-19T00:00:00"/>
    <s v="First Class"/>
    <s v="CR-12820"/>
    <s v="Cyra Reiten"/>
    <x v="2"/>
    <x v="0"/>
    <x v="12"/>
    <x v="5"/>
    <n v="77041"/>
    <x v="2"/>
    <s v="FUR-BO-10001601"/>
    <s v="Furniture"/>
    <s v="Bookcases"/>
    <x v="419"/>
    <n v="89.066400000000002"/>
    <n v="1"/>
    <x v="8"/>
    <n v="-17.0274"/>
    <x v="11"/>
    <x v="11"/>
    <x v="3"/>
  </r>
  <r>
    <x v="4011"/>
    <x v="922"/>
    <d v="2017-02-19T00:00:00"/>
    <s v="First Class"/>
    <s v="CR-12820"/>
    <s v="Cyra Reiten"/>
    <x v="2"/>
    <x v="0"/>
    <x v="12"/>
    <x v="5"/>
    <n v="77041"/>
    <x v="2"/>
    <s v="OFF-AR-10000937"/>
    <s v="Office Supplies"/>
    <s v="Art"/>
    <x v="1821"/>
    <n v="175.44"/>
    <n v="6"/>
    <x v="2"/>
    <n v="52.631999999999998"/>
    <x v="11"/>
    <x v="11"/>
    <x v="3"/>
  </r>
  <r>
    <x v="4011"/>
    <x v="922"/>
    <d v="2017-02-19T00:00:00"/>
    <s v="First Class"/>
    <s v="CR-12820"/>
    <s v="Cyra Reiten"/>
    <x v="2"/>
    <x v="0"/>
    <x v="12"/>
    <x v="5"/>
    <n v="77041"/>
    <x v="2"/>
    <s v="TEC-PH-10000038"/>
    <s v="Technology"/>
    <s v="Phones"/>
    <x v="1065"/>
    <n v="438.33600000000001"/>
    <n v="4"/>
    <x v="2"/>
    <n v="-87.667199999999994"/>
    <x v="11"/>
    <x v="11"/>
    <x v="3"/>
  </r>
  <r>
    <x v="4012"/>
    <x v="166"/>
    <d v="2017-12-15T00:00:00"/>
    <s v="Standard Class"/>
    <s v="EG-13900"/>
    <s v="Emily Grady"/>
    <x v="0"/>
    <x v="0"/>
    <x v="10"/>
    <x v="9"/>
    <n v="19140"/>
    <x v="3"/>
    <s v="FUR-CH-10003396"/>
    <s v="Furniture"/>
    <s v="Chairs"/>
    <x v="390"/>
    <n v="215.54400000000001"/>
    <n v="4"/>
    <x v="4"/>
    <n v="-58.504800000000003"/>
    <x v="0"/>
    <x v="4"/>
    <x v="3"/>
  </r>
  <r>
    <x v="4013"/>
    <x v="551"/>
    <d v="2017-11-23T00:00:00"/>
    <s v="Standard Class"/>
    <s v="RD-19930"/>
    <s v="Russell D'Ascenzo"/>
    <x v="0"/>
    <x v="0"/>
    <x v="22"/>
    <x v="10"/>
    <n v="60623"/>
    <x v="2"/>
    <s v="OFF-EN-10002592"/>
    <s v="Office Supplies"/>
    <s v="Envelopes"/>
    <x v="1711"/>
    <n v="55.584000000000003"/>
    <n v="6"/>
    <x v="2"/>
    <n v="20.844000000000001"/>
    <x v="15"/>
    <x v="0"/>
    <x v="3"/>
  </r>
  <r>
    <x v="4013"/>
    <x v="551"/>
    <d v="2017-11-23T00:00:00"/>
    <s v="Standard Class"/>
    <s v="RD-19930"/>
    <s v="Russell D'Ascenzo"/>
    <x v="0"/>
    <x v="0"/>
    <x v="22"/>
    <x v="10"/>
    <n v="60623"/>
    <x v="2"/>
    <s v="FUR-CH-10000422"/>
    <s v="Furniture"/>
    <s v="Chairs"/>
    <x v="1441"/>
    <n v="127.386"/>
    <n v="2"/>
    <x v="4"/>
    <n v="-25.4772"/>
    <x v="15"/>
    <x v="0"/>
    <x v="3"/>
  </r>
  <r>
    <x v="4014"/>
    <x v="49"/>
    <d v="2016-12-03T00:00:00"/>
    <s v="Second Class"/>
    <s v="JM-15865"/>
    <s v="John Murray"/>
    <x v="0"/>
    <x v="0"/>
    <x v="287"/>
    <x v="5"/>
    <n v="76903"/>
    <x v="2"/>
    <s v="FUR-CH-10002647"/>
    <s v="Furniture"/>
    <s v="Chairs"/>
    <x v="475"/>
    <n v="248.43"/>
    <n v="5"/>
    <x v="4"/>
    <n v="-17.745000000000001"/>
    <x v="26"/>
    <x v="4"/>
    <x v="0"/>
  </r>
  <r>
    <x v="4014"/>
    <x v="49"/>
    <d v="2016-12-03T00:00:00"/>
    <s v="Second Class"/>
    <s v="JM-15865"/>
    <s v="John Murray"/>
    <x v="0"/>
    <x v="0"/>
    <x v="287"/>
    <x v="5"/>
    <n v="76903"/>
    <x v="2"/>
    <s v="OFF-AP-10004859"/>
    <s v="Office Supplies"/>
    <s v="Appliances"/>
    <x v="930"/>
    <n v="11.648"/>
    <n v="4"/>
    <x v="3"/>
    <n v="-30.8672"/>
    <x v="26"/>
    <x v="4"/>
    <x v="0"/>
  </r>
  <r>
    <x v="4014"/>
    <x v="49"/>
    <d v="2016-12-03T00:00:00"/>
    <s v="Second Class"/>
    <s v="JM-15865"/>
    <s v="John Murray"/>
    <x v="0"/>
    <x v="0"/>
    <x v="287"/>
    <x v="5"/>
    <n v="76903"/>
    <x v="2"/>
    <s v="FUR-CH-10004477"/>
    <s v="Furniture"/>
    <s v="Chairs"/>
    <x v="213"/>
    <n v="85.245999999999995"/>
    <n v="2"/>
    <x v="4"/>
    <n v="-1.2178"/>
    <x v="26"/>
    <x v="4"/>
    <x v="0"/>
  </r>
  <r>
    <x v="4015"/>
    <x v="621"/>
    <d v="2017-10-07T00:00:00"/>
    <s v="Second Class"/>
    <s v="LW-16825"/>
    <s v="Laurel Workman"/>
    <x v="1"/>
    <x v="0"/>
    <x v="45"/>
    <x v="5"/>
    <n v="77506"/>
    <x v="2"/>
    <s v="OFF-AR-10004817"/>
    <s v="Office Supplies"/>
    <s v="Art"/>
    <x v="915"/>
    <n v="20.64"/>
    <n v="5"/>
    <x v="2"/>
    <n v="2.3220000000000001"/>
    <x v="21"/>
    <x v="2"/>
    <x v="3"/>
  </r>
  <r>
    <x v="4016"/>
    <x v="635"/>
    <d v="2017-09-04T00:00:00"/>
    <s v="Standard Class"/>
    <s v="RW-19540"/>
    <s v="Rick Wilson"/>
    <x v="1"/>
    <x v="0"/>
    <x v="1"/>
    <x v="1"/>
    <n v="90049"/>
    <x v="1"/>
    <s v="FUR-FU-10003374"/>
    <s v="Furniture"/>
    <s v="Furnishings"/>
    <x v="1807"/>
    <n v="148.02000000000001"/>
    <n v="3"/>
    <x v="0"/>
    <n v="41.445599999999999"/>
    <x v="25"/>
    <x v="6"/>
    <x v="3"/>
  </r>
  <r>
    <x v="4017"/>
    <x v="221"/>
    <d v="2017-11-24T00:00:00"/>
    <s v="Same Day"/>
    <s v="BG-11695"/>
    <s v="Brooke Gillingham"/>
    <x v="1"/>
    <x v="0"/>
    <x v="495"/>
    <x v="41"/>
    <n v="67846"/>
    <x v="2"/>
    <s v="OFF-ST-10003123"/>
    <s v="Office Supplies"/>
    <s v="Storage"/>
    <x v="1277"/>
    <n v="33.29"/>
    <n v="1"/>
    <x v="0"/>
    <n v="7.9896000000000003"/>
    <x v="16"/>
    <x v="0"/>
    <x v="3"/>
  </r>
  <r>
    <x v="4018"/>
    <x v="160"/>
    <d v="2017-07-05T00:00:00"/>
    <s v="Standard Class"/>
    <s v="TT-21220"/>
    <s v="Thomas Thornton"/>
    <x v="0"/>
    <x v="0"/>
    <x v="1"/>
    <x v="1"/>
    <n v="90045"/>
    <x v="1"/>
    <s v="OFF-PA-10000675"/>
    <s v="Office Supplies"/>
    <s v="Paper"/>
    <x v="1115"/>
    <n v="204.95"/>
    <n v="5"/>
    <x v="0"/>
    <n v="100.4255"/>
    <x v="17"/>
    <x v="1"/>
    <x v="3"/>
  </r>
  <r>
    <x v="4019"/>
    <x v="847"/>
    <d v="2017-07-27T00:00:00"/>
    <s v="Standard Class"/>
    <s v="EB-13930"/>
    <s v="Eric Barreto"/>
    <x v="0"/>
    <x v="0"/>
    <x v="22"/>
    <x v="10"/>
    <n v="60653"/>
    <x v="2"/>
    <s v="FUR-CH-10004997"/>
    <s v="Furniture"/>
    <s v="Chairs"/>
    <x v="499"/>
    <n v="526.34400000000005"/>
    <n v="4"/>
    <x v="4"/>
    <n v="-75.191999999999993"/>
    <x v="6"/>
    <x v="7"/>
    <x v="3"/>
  </r>
  <r>
    <x v="4020"/>
    <x v="583"/>
    <d v="2016-11-16T00:00:00"/>
    <s v="Standard Class"/>
    <s v="LP-17080"/>
    <s v="Liz Pelletier"/>
    <x v="0"/>
    <x v="0"/>
    <x v="8"/>
    <x v="1"/>
    <n v="94110"/>
    <x v="1"/>
    <s v="FUR-FU-10001934"/>
    <s v="Furniture"/>
    <s v="Furnishings"/>
    <x v="107"/>
    <n v="41.96"/>
    <n v="2"/>
    <x v="0"/>
    <n v="10.909599999999999"/>
    <x v="2"/>
    <x v="0"/>
    <x v="0"/>
  </r>
  <r>
    <x v="4020"/>
    <x v="583"/>
    <d v="2016-11-16T00:00:00"/>
    <s v="Standard Class"/>
    <s v="LP-17080"/>
    <s v="Liz Pelletier"/>
    <x v="0"/>
    <x v="0"/>
    <x v="8"/>
    <x v="1"/>
    <n v="94110"/>
    <x v="1"/>
    <s v="FUR-CH-10004997"/>
    <s v="Furniture"/>
    <s v="Chairs"/>
    <x v="499"/>
    <n v="451.15199999999999"/>
    <n v="3"/>
    <x v="2"/>
    <n v="0"/>
    <x v="2"/>
    <x v="0"/>
    <x v="0"/>
  </r>
  <r>
    <x v="4020"/>
    <x v="583"/>
    <d v="2016-11-16T00:00:00"/>
    <s v="Standard Class"/>
    <s v="LP-17080"/>
    <s v="Liz Pelletier"/>
    <x v="0"/>
    <x v="0"/>
    <x v="8"/>
    <x v="1"/>
    <n v="94110"/>
    <x v="1"/>
    <s v="OFF-BI-10001890"/>
    <s v="Office Supplies"/>
    <s v="Binders"/>
    <x v="176"/>
    <n v="31.504000000000001"/>
    <n v="11"/>
    <x v="2"/>
    <n v="11.026400000000001"/>
    <x v="2"/>
    <x v="0"/>
    <x v="0"/>
  </r>
  <r>
    <x v="4021"/>
    <x v="337"/>
    <d v="2014-12-15T00:00:00"/>
    <s v="Standard Class"/>
    <s v="FP-14320"/>
    <s v="Frank Preis"/>
    <x v="0"/>
    <x v="0"/>
    <x v="10"/>
    <x v="9"/>
    <n v="19134"/>
    <x v="3"/>
    <s v="OFF-EN-10002500"/>
    <s v="Office Supplies"/>
    <s v="Envelopes"/>
    <x v="118"/>
    <n v="30.672000000000001"/>
    <n v="3"/>
    <x v="2"/>
    <n v="9.5850000000000009"/>
    <x v="3"/>
    <x v="4"/>
    <x v="2"/>
  </r>
  <r>
    <x v="4021"/>
    <x v="337"/>
    <d v="2014-12-15T00:00:00"/>
    <s v="Standard Class"/>
    <s v="FP-14320"/>
    <s v="Frank Preis"/>
    <x v="0"/>
    <x v="0"/>
    <x v="10"/>
    <x v="9"/>
    <n v="19134"/>
    <x v="3"/>
    <s v="TEC-CO-10001766"/>
    <s v="Technology"/>
    <s v="Copiers"/>
    <x v="1067"/>
    <n v="1079.9760000000001"/>
    <n v="4"/>
    <x v="10"/>
    <n v="125.99720000000001"/>
    <x v="3"/>
    <x v="4"/>
    <x v="2"/>
  </r>
  <r>
    <x v="4022"/>
    <x v="210"/>
    <d v="2017-09-12T00:00:00"/>
    <s v="Standard Class"/>
    <s v="JA-15970"/>
    <s v="Joseph Airdo"/>
    <x v="0"/>
    <x v="0"/>
    <x v="494"/>
    <x v="1"/>
    <n v="95351"/>
    <x v="1"/>
    <s v="FUR-CH-10004860"/>
    <s v="Furniture"/>
    <s v="Chairs"/>
    <x v="212"/>
    <n v="161.56800000000001"/>
    <n v="2"/>
    <x v="2"/>
    <n v="-28.2744"/>
    <x v="29"/>
    <x v="8"/>
    <x v="3"/>
  </r>
  <r>
    <x v="4023"/>
    <x v="525"/>
    <d v="2015-02-13T00:00:00"/>
    <s v="Standard Class"/>
    <s v="TS-21655"/>
    <s v="Trudy Schmidt"/>
    <x v="0"/>
    <x v="0"/>
    <x v="12"/>
    <x v="5"/>
    <n v="77070"/>
    <x v="2"/>
    <s v="OFF-BI-10002049"/>
    <s v="Office Supplies"/>
    <s v="Binders"/>
    <x v="765"/>
    <n v="2.9340000000000002"/>
    <n v="3"/>
    <x v="3"/>
    <n v="-4.9878"/>
    <x v="24"/>
    <x v="11"/>
    <x v="1"/>
  </r>
  <r>
    <x v="4023"/>
    <x v="525"/>
    <d v="2015-02-13T00:00:00"/>
    <s v="Standard Class"/>
    <s v="TS-21655"/>
    <s v="Trudy Schmidt"/>
    <x v="0"/>
    <x v="0"/>
    <x v="12"/>
    <x v="5"/>
    <n v="77070"/>
    <x v="2"/>
    <s v="TEC-AC-10003499"/>
    <s v="Technology"/>
    <s v="Accessories"/>
    <x v="103"/>
    <n v="18.527999999999999"/>
    <n v="2"/>
    <x v="2"/>
    <n v="4.4004000000000003"/>
    <x v="24"/>
    <x v="11"/>
    <x v="1"/>
  </r>
  <r>
    <x v="4023"/>
    <x v="525"/>
    <d v="2015-02-13T00:00:00"/>
    <s v="Standard Class"/>
    <s v="TS-21655"/>
    <s v="Trudy Schmidt"/>
    <x v="0"/>
    <x v="0"/>
    <x v="12"/>
    <x v="5"/>
    <n v="77070"/>
    <x v="2"/>
    <s v="OFF-ST-10003470"/>
    <s v="Office Supplies"/>
    <s v="Storage"/>
    <x v="1348"/>
    <n v="670.75199999999995"/>
    <n v="3"/>
    <x v="2"/>
    <n v="-125.76600000000001"/>
    <x v="24"/>
    <x v="11"/>
    <x v="1"/>
  </r>
  <r>
    <x v="4024"/>
    <x v="775"/>
    <d v="2017-09-01T00:00:00"/>
    <s v="Standard Class"/>
    <s v="DP-13000"/>
    <s v="Darren Powers"/>
    <x v="0"/>
    <x v="0"/>
    <x v="22"/>
    <x v="10"/>
    <n v="60610"/>
    <x v="2"/>
    <s v="FUR-FU-10000222"/>
    <s v="Furniture"/>
    <s v="Furnishings"/>
    <x v="596"/>
    <n v="64.959999999999994"/>
    <n v="5"/>
    <x v="7"/>
    <n v="-43.847999999999999"/>
    <x v="20"/>
    <x v="6"/>
    <x v="3"/>
  </r>
  <r>
    <x v="4025"/>
    <x v="836"/>
    <d v="2014-07-23T00:00:00"/>
    <s v="First Class"/>
    <s v="JD-15895"/>
    <s v="Jonathan Doherty"/>
    <x v="1"/>
    <x v="0"/>
    <x v="169"/>
    <x v="1"/>
    <n v="92503"/>
    <x v="1"/>
    <s v="TEC-AC-10000023"/>
    <s v="Technology"/>
    <s v="Accessories"/>
    <x v="909"/>
    <n v="41.94"/>
    <n v="2"/>
    <x v="0"/>
    <n v="15.0984"/>
    <x v="14"/>
    <x v="7"/>
    <x v="2"/>
  </r>
  <r>
    <x v="4025"/>
    <x v="836"/>
    <d v="2014-07-23T00:00:00"/>
    <s v="First Class"/>
    <s v="JD-15895"/>
    <s v="Jonathan Doherty"/>
    <x v="1"/>
    <x v="0"/>
    <x v="169"/>
    <x v="1"/>
    <n v="92503"/>
    <x v="1"/>
    <s v="OFF-PA-10003971"/>
    <s v="Office Supplies"/>
    <s v="Paper"/>
    <x v="1281"/>
    <n v="11.96"/>
    <n v="2"/>
    <x v="0"/>
    <n v="5.8604000000000003"/>
    <x v="14"/>
    <x v="7"/>
    <x v="2"/>
  </r>
  <r>
    <x v="4025"/>
    <x v="836"/>
    <d v="2014-07-23T00:00:00"/>
    <s v="First Class"/>
    <s v="JD-15895"/>
    <s v="Jonathan Doherty"/>
    <x v="1"/>
    <x v="0"/>
    <x v="169"/>
    <x v="1"/>
    <n v="92503"/>
    <x v="1"/>
    <s v="OFF-AR-10003481"/>
    <s v="Office Supplies"/>
    <s v="Art"/>
    <x v="1600"/>
    <n v="13.12"/>
    <n v="4"/>
    <x v="0"/>
    <n v="3.8048000000000002"/>
    <x v="14"/>
    <x v="7"/>
    <x v="2"/>
  </r>
  <r>
    <x v="4025"/>
    <x v="836"/>
    <d v="2014-07-23T00:00:00"/>
    <s v="First Class"/>
    <s v="JD-15895"/>
    <s v="Jonathan Doherty"/>
    <x v="1"/>
    <x v="0"/>
    <x v="169"/>
    <x v="1"/>
    <n v="92503"/>
    <x v="1"/>
    <s v="OFF-ST-10001490"/>
    <s v="Office Supplies"/>
    <s v="Storage"/>
    <x v="518"/>
    <n v="535.41"/>
    <n v="3"/>
    <x v="0"/>
    <n v="160.62299999999999"/>
    <x v="14"/>
    <x v="7"/>
    <x v="2"/>
  </r>
  <r>
    <x v="4026"/>
    <x v="1049"/>
    <d v="2015-10-13T00:00:00"/>
    <s v="Standard Class"/>
    <s v="GH-14485"/>
    <s v="Gene Hale"/>
    <x v="1"/>
    <x v="0"/>
    <x v="61"/>
    <x v="5"/>
    <n v="75081"/>
    <x v="2"/>
    <s v="FUR-FU-10003708"/>
    <s v="Furniture"/>
    <s v="Furnishings"/>
    <x v="71"/>
    <n v="72.78"/>
    <n v="3"/>
    <x v="7"/>
    <n v="-70.960499999999996"/>
    <x v="0"/>
    <x v="2"/>
    <x v="1"/>
  </r>
  <r>
    <x v="4027"/>
    <x v="1130"/>
    <d v="2015-02-21T00:00:00"/>
    <s v="Standard Class"/>
    <s v="RD-19585"/>
    <s v="Rob Dowd"/>
    <x v="0"/>
    <x v="0"/>
    <x v="1"/>
    <x v="1"/>
    <n v="90008"/>
    <x v="1"/>
    <s v="OFF-PA-10001970"/>
    <s v="Office Supplies"/>
    <s v="Paper"/>
    <x v="314"/>
    <n v="36.840000000000003"/>
    <n v="3"/>
    <x v="0"/>
    <n v="17.314800000000002"/>
    <x v="9"/>
    <x v="11"/>
    <x v="1"/>
  </r>
  <r>
    <x v="4027"/>
    <x v="1130"/>
    <d v="2015-02-21T00:00:00"/>
    <s v="Standard Class"/>
    <s v="RD-19585"/>
    <s v="Rob Dowd"/>
    <x v="0"/>
    <x v="0"/>
    <x v="1"/>
    <x v="1"/>
    <n v="90008"/>
    <x v="1"/>
    <s v="OFF-LA-10002762"/>
    <s v="Office Supplies"/>
    <s v="Labels"/>
    <x v="49"/>
    <n v="87.71"/>
    <n v="7"/>
    <x v="0"/>
    <n v="41.223700000000001"/>
    <x v="9"/>
    <x v="11"/>
    <x v="1"/>
  </r>
  <r>
    <x v="4028"/>
    <x v="399"/>
    <d v="2016-08-16T00:00:00"/>
    <s v="Standard Class"/>
    <s v="CS-12490"/>
    <s v="Cindy Schnelling"/>
    <x v="1"/>
    <x v="0"/>
    <x v="121"/>
    <x v="2"/>
    <n v="33801"/>
    <x v="0"/>
    <s v="FUR-TA-10002533"/>
    <s v="Furniture"/>
    <s v="Tables"/>
    <x v="277"/>
    <n v="562.29250000000002"/>
    <n v="7"/>
    <x v="1"/>
    <n v="-255.58750000000001"/>
    <x v="1"/>
    <x v="6"/>
    <x v="0"/>
  </r>
  <r>
    <x v="4029"/>
    <x v="187"/>
    <d v="2014-11-13T00:00:00"/>
    <s v="Standard Class"/>
    <s v="BF-11215"/>
    <s v="Benjamin Farhat"/>
    <x v="2"/>
    <x v="0"/>
    <x v="20"/>
    <x v="15"/>
    <n v="10035"/>
    <x v="3"/>
    <s v="FUR-FU-10004091"/>
    <s v="Furniture"/>
    <s v="Furnishings"/>
    <x v="963"/>
    <n v="56.52"/>
    <n v="9"/>
    <x v="0"/>
    <n v="21.477599999999999"/>
    <x v="3"/>
    <x v="0"/>
    <x v="2"/>
  </r>
  <r>
    <x v="4030"/>
    <x v="427"/>
    <d v="2016-07-22T00:00:00"/>
    <s v="Standard Class"/>
    <s v="NK-18490"/>
    <s v="Neil Knudson"/>
    <x v="2"/>
    <x v="0"/>
    <x v="10"/>
    <x v="9"/>
    <n v="19140"/>
    <x v="3"/>
    <s v="OFF-AR-10001545"/>
    <s v="Office Supplies"/>
    <s v="Art"/>
    <x v="820"/>
    <n v="11.263999999999999"/>
    <n v="8"/>
    <x v="2"/>
    <n v="1.2672000000000001"/>
    <x v="15"/>
    <x v="7"/>
    <x v="0"/>
  </r>
  <r>
    <x v="4030"/>
    <x v="427"/>
    <d v="2016-07-22T00:00:00"/>
    <s v="Standard Class"/>
    <s v="NK-18490"/>
    <s v="Neil Knudson"/>
    <x v="2"/>
    <x v="0"/>
    <x v="10"/>
    <x v="9"/>
    <n v="19140"/>
    <x v="3"/>
    <s v="OFF-ST-10001476"/>
    <s v="Office Supplies"/>
    <s v="Storage"/>
    <x v="835"/>
    <n v="284.08"/>
    <n v="10"/>
    <x v="2"/>
    <n v="24.856999999999999"/>
    <x v="15"/>
    <x v="7"/>
    <x v="0"/>
  </r>
  <r>
    <x v="4030"/>
    <x v="427"/>
    <d v="2016-07-22T00:00:00"/>
    <s v="Standard Class"/>
    <s v="NK-18490"/>
    <s v="Neil Knudson"/>
    <x v="2"/>
    <x v="0"/>
    <x v="10"/>
    <x v="9"/>
    <n v="19140"/>
    <x v="3"/>
    <s v="OFF-PA-10004971"/>
    <s v="Office Supplies"/>
    <s v="Paper"/>
    <x v="609"/>
    <n v="18.495999999999999"/>
    <n v="4"/>
    <x v="2"/>
    <n v="6.7047999999999996"/>
    <x v="15"/>
    <x v="7"/>
    <x v="0"/>
  </r>
  <r>
    <x v="4031"/>
    <x v="473"/>
    <d v="2016-02-10T00:00:00"/>
    <s v="Standard Class"/>
    <s v="AZ-10750"/>
    <s v="Annie Zypern"/>
    <x v="0"/>
    <x v="0"/>
    <x v="70"/>
    <x v="1"/>
    <n v="92037"/>
    <x v="1"/>
    <s v="OFF-LA-10003223"/>
    <s v="Office Supplies"/>
    <s v="Labels"/>
    <x v="607"/>
    <n v="14.73"/>
    <n v="3"/>
    <x v="0"/>
    <n v="7.2176999999999998"/>
    <x v="5"/>
    <x v="11"/>
    <x v="0"/>
  </r>
  <r>
    <x v="4031"/>
    <x v="473"/>
    <d v="2016-02-10T00:00:00"/>
    <s v="Standard Class"/>
    <s v="AZ-10750"/>
    <s v="Annie Zypern"/>
    <x v="0"/>
    <x v="0"/>
    <x v="70"/>
    <x v="1"/>
    <n v="92037"/>
    <x v="1"/>
    <s v="OFF-ST-10004340"/>
    <s v="Office Supplies"/>
    <s v="Storage"/>
    <x v="817"/>
    <n v="186.54"/>
    <n v="3"/>
    <x v="0"/>
    <n v="50.3658"/>
    <x v="5"/>
    <x v="11"/>
    <x v="0"/>
  </r>
  <r>
    <x v="4031"/>
    <x v="473"/>
    <d v="2016-02-10T00:00:00"/>
    <s v="Standard Class"/>
    <s v="AZ-10750"/>
    <s v="Annie Zypern"/>
    <x v="0"/>
    <x v="0"/>
    <x v="70"/>
    <x v="1"/>
    <n v="92037"/>
    <x v="1"/>
    <s v="FUR-TA-10001095"/>
    <s v="Furniture"/>
    <s v="Tables"/>
    <x v="616"/>
    <n v="557.72799999999995"/>
    <n v="4"/>
    <x v="2"/>
    <n v="6.9715999999999996"/>
    <x v="5"/>
    <x v="11"/>
    <x v="0"/>
  </r>
  <r>
    <x v="4031"/>
    <x v="473"/>
    <d v="2016-02-10T00:00:00"/>
    <s v="Standard Class"/>
    <s v="AZ-10750"/>
    <s v="Annie Zypern"/>
    <x v="0"/>
    <x v="0"/>
    <x v="70"/>
    <x v="1"/>
    <n v="92037"/>
    <x v="1"/>
    <s v="TEC-PH-10001448"/>
    <s v="Technology"/>
    <s v="Phones"/>
    <x v="141"/>
    <n v="159.96799999999999"/>
    <n v="4"/>
    <x v="2"/>
    <n v="-31.993600000000001"/>
    <x v="5"/>
    <x v="11"/>
    <x v="0"/>
  </r>
  <r>
    <x v="4032"/>
    <x v="886"/>
    <d v="2014-06-27T00:00:00"/>
    <s v="Standard Class"/>
    <s v="Co-12640"/>
    <s v="Corey-Lock"/>
    <x v="0"/>
    <x v="0"/>
    <x v="408"/>
    <x v="26"/>
    <n v="73505"/>
    <x v="2"/>
    <s v="OFF-AP-10001005"/>
    <s v="Office Supplies"/>
    <s v="Appliances"/>
    <x v="1140"/>
    <n v="471.9"/>
    <n v="6"/>
    <x v="0"/>
    <n v="155.727"/>
    <x v="14"/>
    <x v="1"/>
    <x v="2"/>
  </r>
  <r>
    <x v="4032"/>
    <x v="886"/>
    <d v="2014-06-27T00:00:00"/>
    <s v="Standard Class"/>
    <s v="Co-12640"/>
    <s v="Corey-Lock"/>
    <x v="0"/>
    <x v="0"/>
    <x v="408"/>
    <x v="26"/>
    <n v="73505"/>
    <x v="2"/>
    <s v="OFF-AR-10003469"/>
    <s v="Office Supplies"/>
    <s v="Art"/>
    <x v="1258"/>
    <n v="3.52"/>
    <n v="2"/>
    <x v="0"/>
    <n v="1.6896"/>
    <x v="14"/>
    <x v="1"/>
    <x v="2"/>
  </r>
  <r>
    <x v="4033"/>
    <x v="255"/>
    <d v="2017-06-14T00:00:00"/>
    <s v="Standard Class"/>
    <s v="AG-10675"/>
    <s v="Anna Gayman"/>
    <x v="0"/>
    <x v="0"/>
    <x v="127"/>
    <x v="17"/>
    <n v="24153"/>
    <x v="0"/>
    <s v="OFF-PA-10000249"/>
    <s v="Office Supplies"/>
    <s v="Paper"/>
    <x v="33"/>
    <n v="49.12"/>
    <n v="4"/>
    <x v="0"/>
    <n v="23.086400000000001"/>
    <x v="3"/>
    <x v="1"/>
    <x v="3"/>
  </r>
  <r>
    <x v="4034"/>
    <x v="797"/>
    <d v="2016-12-31T00:00:00"/>
    <s v="Standard Class"/>
    <s v="EM-14140"/>
    <s v="Eugene Moren"/>
    <x v="2"/>
    <x v="0"/>
    <x v="157"/>
    <x v="1"/>
    <n v="92704"/>
    <x v="1"/>
    <s v="OFF-LA-10001613"/>
    <s v="Office Supplies"/>
    <s v="Labels"/>
    <x v="743"/>
    <n v="20.16"/>
    <n v="7"/>
    <x v="0"/>
    <n v="9.8783999999999992"/>
    <x v="8"/>
    <x v="4"/>
    <x v="0"/>
  </r>
  <r>
    <x v="4035"/>
    <x v="755"/>
    <d v="2014-01-29T00:00:00"/>
    <s v="First Class"/>
    <s v="CA-11965"/>
    <s v="Carol Adams"/>
    <x v="1"/>
    <x v="0"/>
    <x v="503"/>
    <x v="44"/>
    <n v="57701"/>
    <x v="2"/>
    <s v="OFF-BI-10001758"/>
    <s v="Office Supplies"/>
    <s v="Binders"/>
    <x v="944"/>
    <n v="10.68"/>
    <n v="2"/>
    <x v="0"/>
    <n v="5.0195999999999996"/>
    <x v="20"/>
    <x v="9"/>
    <x v="2"/>
  </r>
  <r>
    <x v="4035"/>
    <x v="755"/>
    <d v="2014-01-29T00:00:00"/>
    <s v="First Class"/>
    <s v="CA-11965"/>
    <s v="Carol Adams"/>
    <x v="1"/>
    <x v="0"/>
    <x v="503"/>
    <x v="44"/>
    <n v="57701"/>
    <x v="2"/>
    <s v="FUR-BO-10004409"/>
    <s v="Furniture"/>
    <s v="Bookcases"/>
    <x v="631"/>
    <n v="141.96"/>
    <n v="2"/>
    <x v="0"/>
    <n v="39.748800000000003"/>
    <x v="20"/>
    <x v="9"/>
    <x v="2"/>
  </r>
  <r>
    <x v="4036"/>
    <x v="721"/>
    <d v="2017-03-25T00:00:00"/>
    <s v="First Class"/>
    <s v="RB-19360"/>
    <s v="Raymond Buch"/>
    <x v="0"/>
    <x v="0"/>
    <x v="4"/>
    <x v="4"/>
    <n v="98115"/>
    <x v="1"/>
    <s v="OFF-ST-10001558"/>
    <s v="Office Supplies"/>
    <s v="Storage"/>
    <x v="719"/>
    <n v="32.479999999999997"/>
    <n v="2"/>
    <x v="0"/>
    <n v="4.8719999999999999"/>
    <x v="27"/>
    <x v="10"/>
    <x v="3"/>
  </r>
  <r>
    <x v="4036"/>
    <x v="721"/>
    <d v="2017-03-25T00:00:00"/>
    <s v="First Class"/>
    <s v="RB-19360"/>
    <s v="Raymond Buch"/>
    <x v="0"/>
    <x v="0"/>
    <x v="4"/>
    <x v="4"/>
    <n v="98115"/>
    <x v="1"/>
    <s v="OFF-PA-10002986"/>
    <s v="Office Supplies"/>
    <s v="Paper"/>
    <x v="482"/>
    <n v="20.04"/>
    <n v="3"/>
    <x v="0"/>
    <n v="9.6191999999999993"/>
    <x v="27"/>
    <x v="10"/>
    <x v="3"/>
  </r>
  <r>
    <x v="4036"/>
    <x v="721"/>
    <d v="2017-03-25T00:00:00"/>
    <s v="First Class"/>
    <s v="RB-19360"/>
    <s v="Raymond Buch"/>
    <x v="0"/>
    <x v="0"/>
    <x v="4"/>
    <x v="4"/>
    <n v="98115"/>
    <x v="1"/>
    <s v="TEC-CO-10004722"/>
    <s v="Technology"/>
    <s v="Copiers"/>
    <x v="1374"/>
    <n v="13999.96"/>
    <n v="4"/>
    <x v="0"/>
    <n v="6719.9808000000003"/>
    <x v="27"/>
    <x v="10"/>
    <x v="3"/>
  </r>
  <r>
    <x v="4037"/>
    <x v="177"/>
    <d v="2017-03-24T00:00:00"/>
    <s v="Standard Class"/>
    <s v="RD-19720"/>
    <s v="Roger Demir"/>
    <x v="0"/>
    <x v="0"/>
    <x v="209"/>
    <x v="29"/>
    <n v="6457"/>
    <x v="3"/>
    <s v="TEC-AC-10002842"/>
    <s v="Technology"/>
    <s v="Accessories"/>
    <x v="1185"/>
    <n v="238"/>
    <n v="2"/>
    <x v="0"/>
    <n v="38.08"/>
    <x v="14"/>
    <x v="10"/>
    <x v="3"/>
  </r>
  <r>
    <x v="4037"/>
    <x v="177"/>
    <d v="2017-03-24T00:00:00"/>
    <s v="Standard Class"/>
    <s v="RD-19720"/>
    <s v="Roger Demir"/>
    <x v="0"/>
    <x v="0"/>
    <x v="209"/>
    <x v="29"/>
    <n v="6457"/>
    <x v="3"/>
    <s v="OFF-PA-10001125"/>
    <s v="Office Supplies"/>
    <s v="Paper"/>
    <x v="1021"/>
    <n v="61.96"/>
    <n v="2"/>
    <x v="0"/>
    <n v="27.882000000000001"/>
    <x v="14"/>
    <x v="10"/>
    <x v="3"/>
  </r>
  <r>
    <x v="4038"/>
    <x v="964"/>
    <d v="2016-10-09T00:00:00"/>
    <s v="Standard Class"/>
    <s v="MS-17830"/>
    <s v="Melanie Seite"/>
    <x v="0"/>
    <x v="0"/>
    <x v="248"/>
    <x v="39"/>
    <n v="21215"/>
    <x v="3"/>
    <s v="FUR-TA-10002622"/>
    <s v="Furniture"/>
    <s v="Tables"/>
    <x v="969"/>
    <n v="239.37200000000001"/>
    <n v="2"/>
    <x v="4"/>
    <n v="-23.937200000000001"/>
    <x v="18"/>
    <x v="2"/>
    <x v="0"/>
  </r>
  <r>
    <x v="4039"/>
    <x v="741"/>
    <d v="2016-11-22T00:00:00"/>
    <s v="Standard Class"/>
    <s v="PG-18820"/>
    <s v="Patrick Gardner"/>
    <x v="0"/>
    <x v="0"/>
    <x v="70"/>
    <x v="1"/>
    <n v="92105"/>
    <x v="1"/>
    <s v="TEC-AC-10002842"/>
    <s v="Technology"/>
    <s v="Accessories"/>
    <x v="1185"/>
    <n v="595"/>
    <n v="5"/>
    <x v="0"/>
    <n v="95.2"/>
    <x v="15"/>
    <x v="0"/>
    <x v="0"/>
  </r>
  <r>
    <x v="4040"/>
    <x v="377"/>
    <d v="2018-01-01T00:00:00"/>
    <s v="Standard Class"/>
    <s v="KB-16240"/>
    <s v="Karen Bern"/>
    <x v="1"/>
    <x v="0"/>
    <x v="372"/>
    <x v="5"/>
    <n v="79762"/>
    <x v="2"/>
    <s v="OFF-PA-10004285"/>
    <s v="Office Supplies"/>
    <s v="Paper"/>
    <x v="1268"/>
    <n v="16.032"/>
    <n v="3"/>
    <x v="2"/>
    <n v="5.6112000000000002"/>
    <x v="20"/>
    <x v="4"/>
    <x v="3"/>
  </r>
  <r>
    <x v="4041"/>
    <x v="1185"/>
    <d v="2016-03-13T00:00:00"/>
    <s v="Standard Class"/>
    <s v="RB-19465"/>
    <s v="Rick Bensley"/>
    <x v="2"/>
    <x v="0"/>
    <x v="451"/>
    <x v="29"/>
    <n v="6460"/>
    <x v="3"/>
    <s v="TEC-AC-10004469"/>
    <s v="Technology"/>
    <s v="Accessories"/>
    <x v="241"/>
    <n v="199.75"/>
    <n v="5"/>
    <x v="0"/>
    <n v="87.89"/>
    <x v="3"/>
    <x v="10"/>
    <x v="0"/>
  </r>
  <r>
    <x v="4042"/>
    <x v="595"/>
    <d v="2016-02-20T00:00:00"/>
    <s v="Standard Class"/>
    <s v="JD-15790"/>
    <s v="John Dryer"/>
    <x v="0"/>
    <x v="0"/>
    <x v="78"/>
    <x v="30"/>
    <n v="7109"/>
    <x v="3"/>
    <s v="FUR-CH-10001545"/>
    <s v="Furniture"/>
    <s v="Chairs"/>
    <x v="1746"/>
    <n v="227.96"/>
    <n v="2"/>
    <x v="0"/>
    <n v="36.473599999999998"/>
    <x v="9"/>
    <x v="11"/>
    <x v="0"/>
  </r>
  <r>
    <x v="4043"/>
    <x v="694"/>
    <d v="2015-10-03T00:00:00"/>
    <s v="Second Class"/>
    <s v="JJ-15445"/>
    <s v="Jennifer Jackson"/>
    <x v="0"/>
    <x v="0"/>
    <x v="20"/>
    <x v="15"/>
    <n v="10035"/>
    <x v="3"/>
    <s v="OFF-AP-10002578"/>
    <s v="Office Supplies"/>
    <s v="Appliances"/>
    <x v="414"/>
    <n v="293.52"/>
    <n v="6"/>
    <x v="0"/>
    <n v="76.315200000000004"/>
    <x v="22"/>
    <x v="8"/>
    <x v="1"/>
  </r>
  <r>
    <x v="4043"/>
    <x v="694"/>
    <d v="2015-10-03T00:00:00"/>
    <s v="Second Class"/>
    <s v="JJ-15445"/>
    <s v="Jennifer Jackson"/>
    <x v="0"/>
    <x v="0"/>
    <x v="20"/>
    <x v="15"/>
    <n v="10035"/>
    <x v="3"/>
    <s v="TEC-PH-10003012"/>
    <s v="Technology"/>
    <s v="Phones"/>
    <x v="348"/>
    <n v="307.98"/>
    <n v="2"/>
    <x v="0"/>
    <n v="89.3142"/>
    <x v="22"/>
    <x v="8"/>
    <x v="1"/>
  </r>
  <r>
    <x v="4044"/>
    <x v="121"/>
    <d v="2015-11-06T00:00:00"/>
    <s v="Standard Class"/>
    <s v="LT-17110"/>
    <s v="Liz Thompson"/>
    <x v="0"/>
    <x v="0"/>
    <x v="70"/>
    <x v="1"/>
    <n v="92105"/>
    <x v="1"/>
    <s v="FUR-FU-10004909"/>
    <s v="Furniture"/>
    <s v="Furnishings"/>
    <x v="1357"/>
    <n v="96.96"/>
    <n v="6"/>
    <x v="0"/>
    <n v="33.936"/>
    <x v="28"/>
    <x v="0"/>
    <x v="1"/>
  </r>
  <r>
    <x v="4044"/>
    <x v="121"/>
    <d v="2015-11-06T00:00:00"/>
    <s v="Standard Class"/>
    <s v="LT-17110"/>
    <s v="Liz Thompson"/>
    <x v="0"/>
    <x v="0"/>
    <x v="70"/>
    <x v="1"/>
    <n v="92105"/>
    <x v="1"/>
    <s v="OFF-BI-10001524"/>
    <s v="Office Supplies"/>
    <s v="Binders"/>
    <x v="301"/>
    <n v="117.488"/>
    <n v="7"/>
    <x v="2"/>
    <n v="41.120800000000003"/>
    <x v="28"/>
    <x v="0"/>
    <x v="1"/>
  </r>
  <r>
    <x v="4044"/>
    <x v="121"/>
    <d v="2015-11-06T00:00:00"/>
    <s v="Standard Class"/>
    <s v="LT-17110"/>
    <s v="Liz Thompson"/>
    <x v="0"/>
    <x v="0"/>
    <x v="70"/>
    <x v="1"/>
    <n v="92105"/>
    <x v="1"/>
    <s v="OFF-BI-10003355"/>
    <s v="Office Supplies"/>
    <s v="Binders"/>
    <x v="591"/>
    <n v="11.952"/>
    <n v="3"/>
    <x v="2"/>
    <n v="4.1832000000000003"/>
    <x v="28"/>
    <x v="0"/>
    <x v="1"/>
  </r>
  <r>
    <x v="4044"/>
    <x v="121"/>
    <d v="2015-11-06T00:00:00"/>
    <s v="Standard Class"/>
    <s v="LT-17110"/>
    <s v="Liz Thompson"/>
    <x v="0"/>
    <x v="0"/>
    <x v="70"/>
    <x v="1"/>
    <n v="92105"/>
    <x v="1"/>
    <s v="FUR-BO-10004357"/>
    <s v="Furniture"/>
    <s v="Bookcases"/>
    <x v="1358"/>
    <n v="512.49900000000002"/>
    <n v="3"/>
    <x v="11"/>
    <n v="-30.146999999999998"/>
    <x v="28"/>
    <x v="0"/>
    <x v="1"/>
  </r>
  <r>
    <x v="4045"/>
    <x v="995"/>
    <d v="2016-08-05T00:00:00"/>
    <s v="Standard Class"/>
    <s v="AH-10690"/>
    <s v="Anna Häberlin"/>
    <x v="1"/>
    <x v="0"/>
    <x v="8"/>
    <x v="1"/>
    <n v="94122"/>
    <x v="1"/>
    <s v="FUR-TA-10002774"/>
    <s v="Furniture"/>
    <s v="Tables"/>
    <x v="584"/>
    <n v="863.12800000000004"/>
    <n v="7"/>
    <x v="2"/>
    <n v="-32.3673"/>
    <x v="23"/>
    <x v="7"/>
    <x v="0"/>
  </r>
  <r>
    <x v="4046"/>
    <x v="44"/>
    <d v="2017-11-13T00:00:00"/>
    <s v="Standard Class"/>
    <s v="AB-10060"/>
    <s v="Adam Bellavance"/>
    <x v="2"/>
    <x v="0"/>
    <x v="4"/>
    <x v="4"/>
    <n v="98105"/>
    <x v="1"/>
    <s v="FUR-TA-10004575"/>
    <s v="Furniture"/>
    <s v="Tables"/>
    <x v="309"/>
    <n v="2036.86"/>
    <n v="7"/>
    <x v="0"/>
    <n v="366.63479999999998"/>
    <x v="24"/>
    <x v="0"/>
    <x v="3"/>
  </r>
  <r>
    <x v="4046"/>
    <x v="44"/>
    <d v="2017-11-13T00:00:00"/>
    <s v="Standard Class"/>
    <s v="AB-10060"/>
    <s v="Adam Bellavance"/>
    <x v="2"/>
    <x v="0"/>
    <x v="4"/>
    <x v="4"/>
    <n v="98105"/>
    <x v="1"/>
    <s v="FUR-CH-10003312"/>
    <s v="Furniture"/>
    <s v="Chairs"/>
    <x v="299"/>
    <n v="449.56799999999998"/>
    <n v="2"/>
    <x v="2"/>
    <n v="-73.0548"/>
    <x v="24"/>
    <x v="0"/>
    <x v="3"/>
  </r>
  <r>
    <x v="4046"/>
    <x v="44"/>
    <d v="2017-11-13T00:00:00"/>
    <s v="Standard Class"/>
    <s v="AB-10060"/>
    <s v="Adam Bellavance"/>
    <x v="2"/>
    <x v="0"/>
    <x v="4"/>
    <x v="4"/>
    <n v="98105"/>
    <x v="1"/>
    <s v="TEC-AC-10001465"/>
    <s v="Technology"/>
    <s v="Accessories"/>
    <x v="478"/>
    <n v="108.96"/>
    <n v="3"/>
    <x v="0"/>
    <n v="32.688000000000002"/>
    <x v="24"/>
    <x v="0"/>
    <x v="3"/>
  </r>
  <r>
    <x v="4047"/>
    <x v="1173"/>
    <d v="2016-02-19T00:00:00"/>
    <s v="Standard Class"/>
    <s v="FM-14380"/>
    <s v="Fred McMath"/>
    <x v="0"/>
    <x v="0"/>
    <x v="25"/>
    <x v="35"/>
    <n v="39212"/>
    <x v="0"/>
    <s v="OFF-AR-10002240"/>
    <s v="Office Supplies"/>
    <s v="Art"/>
    <x v="971"/>
    <n v="264.18"/>
    <n v="7"/>
    <x v="0"/>
    <n v="68.686800000000005"/>
    <x v="19"/>
    <x v="11"/>
    <x v="0"/>
  </r>
  <r>
    <x v="4048"/>
    <x v="868"/>
    <d v="2014-07-13T00:00:00"/>
    <s v="Standard Class"/>
    <s v="GH-14410"/>
    <s v="Gary Hansen"/>
    <x v="2"/>
    <x v="0"/>
    <x v="1"/>
    <x v="1"/>
    <n v="90049"/>
    <x v="1"/>
    <s v="OFF-LA-10004559"/>
    <s v="Office Supplies"/>
    <s v="Labels"/>
    <x v="1349"/>
    <n v="2.88"/>
    <n v="1"/>
    <x v="0"/>
    <n v="1.4112"/>
    <x v="3"/>
    <x v="7"/>
    <x v="2"/>
  </r>
  <r>
    <x v="4048"/>
    <x v="868"/>
    <d v="2014-07-13T00:00:00"/>
    <s v="Standard Class"/>
    <s v="GH-14410"/>
    <s v="Gary Hansen"/>
    <x v="2"/>
    <x v="0"/>
    <x v="1"/>
    <x v="1"/>
    <n v="90049"/>
    <x v="1"/>
    <s v="OFF-BI-10003291"/>
    <s v="Office Supplies"/>
    <s v="Binders"/>
    <x v="44"/>
    <n v="41.904000000000003"/>
    <n v="6"/>
    <x v="2"/>
    <n v="14.1426"/>
    <x v="3"/>
    <x v="7"/>
    <x v="2"/>
  </r>
  <r>
    <x v="4048"/>
    <x v="868"/>
    <d v="2014-07-13T00:00:00"/>
    <s v="Standard Class"/>
    <s v="GH-14410"/>
    <s v="Gary Hansen"/>
    <x v="2"/>
    <x v="0"/>
    <x v="1"/>
    <x v="1"/>
    <n v="90049"/>
    <x v="1"/>
    <s v="OFF-ST-10001505"/>
    <s v="Office Supplies"/>
    <s v="Storage"/>
    <x v="1183"/>
    <n v="23.92"/>
    <n v="4"/>
    <x v="0"/>
    <n v="4.0663999999999998"/>
    <x v="3"/>
    <x v="7"/>
    <x v="2"/>
  </r>
  <r>
    <x v="4049"/>
    <x v="806"/>
    <d v="2016-02-04T00:00:00"/>
    <s v="Standard Class"/>
    <s v="HE-14800"/>
    <s v="Harold Engle"/>
    <x v="1"/>
    <x v="0"/>
    <x v="22"/>
    <x v="10"/>
    <n v="60623"/>
    <x v="2"/>
    <s v="OFF-PA-10003892"/>
    <s v="Office Supplies"/>
    <s v="Paper"/>
    <x v="62"/>
    <n v="156.512"/>
    <n v="4"/>
    <x v="2"/>
    <n v="52.822800000000001"/>
    <x v="17"/>
    <x v="9"/>
    <x v="0"/>
  </r>
  <r>
    <x v="4050"/>
    <x v="897"/>
    <d v="2016-09-25T00:00:00"/>
    <s v="First Class"/>
    <s v="SZ-20035"/>
    <s v="Sam Zeldin"/>
    <x v="2"/>
    <x v="0"/>
    <x v="20"/>
    <x v="15"/>
    <n v="10035"/>
    <x v="3"/>
    <s v="OFF-ST-10002370"/>
    <s v="Office Supplies"/>
    <s v="Storage"/>
    <x v="80"/>
    <n v="128.34"/>
    <n v="6"/>
    <x v="0"/>
    <n v="37.218600000000002"/>
    <x v="6"/>
    <x v="8"/>
    <x v="0"/>
  </r>
  <r>
    <x v="4051"/>
    <x v="66"/>
    <d v="2017-12-24T00:00:00"/>
    <s v="First Class"/>
    <s v="CM-12115"/>
    <s v="Chad McGuire"/>
    <x v="0"/>
    <x v="0"/>
    <x v="1"/>
    <x v="1"/>
    <n v="90008"/>
    <x v="1"/>
    <s v="TEC-AC-10000474"/>
    <s v="Technology"/>
    <s v="Accessories"/>
    <x v="1510"/>
    <n v="474.95"/>
    <n v="5"/>
    <x v="0"/>
    <n v="142.48500000000001"/>
    <x v="6"/>
    <x v="4"/>
    <x v="3"/>
  </r>
  <r>
    <x v="4052"/>
    <x v="476"/>
    <d v="2016-09-08T00:00:00"/>
    <s v="Standard Class"/>
    <s v="TG-21310"/>
    <s v="Toby Gnade"/>
    <x v="0"/>
    <x v="0"/>
    <x v="96"/>
    <x v="4"/>
    <n v="98198"/>
    <x v="1"/>
    <s v="TEC-CO-10002095"/>
    <s v="Technology"/>
    <s v="Copiers"/>
    <x v="615"/>
    <n v="999.98"/>
    <n v="2"/>
    <x v="0"/>
    <n v="449.99099999999999"/>
    <x v="28"/>
    <x v="8"/>
    <x v="0"/>
  </r>
  <r>
    <x v="4053"/>
    <x v="991"/>
    <d v="2015-08-06T00:00:00"/>
    <s v="Standard Class"/>
    <s v="DK-12985"/>
    <s v="Darren Koutras"/>
    <x v="0"/>
    <x v="0"/>
    <x v="24"/>
    <x v="21"/>
    <n v="97477"/>
    <x v="1"/>
    <s v="FUR-TA-10003469"/>
    <s v="Furniture"/>
    <s v="Tables"/>
    <x v="1573"/>
    <n v="277.5"/>
    <n v="4"/>
    <x v="5"/>
    <n v="-188.7"/>
    <x v="28"/>
    <x v="6"/>
    <x v="1"/>
  </r>
  <r>
    <x v="4054"/>
    <x v="82"/>
    <d v="2015-11-25T00:00:00"/>
    <s v="Standard Class"/>
    <s v="SS-20410"/>
    <s v="Shahid Shariari"/>
    <x v="0"/>
    <x v="0"/>
    <x v="10"/>
    <x v="9"/>
    <n v="19120"/>
    <x v="3"/>
    <s v="FUR-TA-10002958"/>
    <s v="Furniture"/>
    <s v="Tables"/>
    <x v="965"/>
    <n v="1252.704"/>
    <n v="8"/>
    <x v="10"/>
    <n v="-480.20319999999998"/>
    <x v="30"/>
    <x v="0"/>
    <x v="1"/>
  </r>
  <r>
    <x v="4054"/>
    <x v="82"/>
    <d v="2015-11-25T00:00:00"/>
    <s v="Standard Class"/>
    <s v="SS-20410"/>
    <s v="Shahid Shariari"/>
    <x v="0"/>
    <x v="0"/>
    <x v="10"/>
    <x v="9"/>
    <n v="19120"/>
    <x v="3"/>
    <s v="TEC-PH-10002923"/>
    <s v="Technology"/>
    <s v="Phones"/>
    <x v="687"/>
    <n v="110.97"/>
    <n v="5"/>
    <x v="10"/>
    <n v="-24.043500000000002"/>
    <x v="30"/>
    <x v="0"/>
    <x v="1"/>
  </r>
  <r>
    <x v="4055"/>
    <x v="796"/>
    <d v="2017-05-22T00:00:00"/>
    <s v="Standard Class"/>
    <s v="BM-11575"/>
    <s v="Brendan Murry"/>
    <x v="1"/>
    <x v="0"/>
    <x v="22"/>
    <x v="10"/>
    <n v="60653"/>
    <x v="2"/>
    <s v="FUR-FU-10004973"/>
    <s v="Furniture"/>
    <s v="Furnishings"/>
    <x v="1143"/>
    <n v="22.608000000000001"/>
    <n v="3"/>
    <x v="7"/>
    <n v="-10.1736"/>
    <x v="15"/>
    <x v="5"/>
    <x v="3"/>
  </r>
  <r>
    <x v="4055"/>
    <x v="796"/>
    <d v="2017-05-22T00:00:00"/>
    <s v="Standard Class"/>
    <s v="BM-11575"/>
    <s v="Brendan Murry"/>
    <x v="1"/>
    <x v="0"/>
    <x v="22"/>
    <x v="10"/>
    <n v="60653"/>
    <x v="2"/>
    <s v="FUR-FU-10001918"/>
    <s v="Furniture"/>
    <s v="Furnishings"/>
    <x v="283"/>
    <n v="1.8919999999999999"/>
    <n v="1"/>
    <x v="7"/>
    <n v="-0.99329999999999996"/>
    <x v="15"/>
    <x v="5"/>
    <x v="3"/>
  </r>
  <r>
    <x v="4056"/>
    <x v="283"/>
    <d v="2017-07-27T00:00:00"/>
    <s v="Standard Class"/>
    <s v="MY-17380"/>
    <s v="Maribeth Yedwab"/>
    <x v="1"/>
    <x v="0"/>
    <x v="22"/>
    <x v="10"/>
    <n v="60623"/>
    <x v="2"/>
    <s v="OFF-PA-10003641"/>
    <s v="Office Supplies"/>
    <s v="Paper"/>
    <x v="947"/>
    <n v="63.311999999999998"/>
    <n v="3"/>
    <x v="2"/>
    <n v="20.5764"/>
    <x v="27"/>
    <x v="7"/>
    <x v="3"/>
  </r>
  <r>
    <x v="4057"/>
    <x v="1023"/>
    <d v="2015-09-17T00:00:00"/>
    <s v="Second Class"/>
    <s v="AG-10900"/>
    <s v="Arthur Gainer"/>
    <x v="0"/>
    <x v="0"/>
    <x v="22"/>
    <x v="10"/>
    <n v="60623"/>
    <x v="2"/>
    <s v="OFF-EN-10002621"/>
    <s v="Office Supplies"/>
    <s v="Envelopes"/>
    <x v="153"/>
    <n v="7.8239999999999998"/>
    <n v="1"/>
    <x v="2"/>
    <n v="2.9340000000000002"/>
    <x v="7"/>
    <x v="8"/>
    <x v="1"/>
  </r>
  <r>
    <x v="4057"/>
    <x v="1023"/>
    <d v="2015-09-17T00:00:00"/>
    <s v="Second Class"/>
    <s v="AG-10900"/>
    <s v="Arthur Gainer"/>
    <x v="0"/>
    <x v="0"/>
    <x v="22"/>
    <x v="10"/>
    <n v="60623"/>
    <x v="2"/>
    <s v="FUR-CH-10003817"/>
    <s v="Furniture"/>
    <s v="Chairs"/>
    <x v="164"/>
    <n v="170.072"/>
    <n v="4"/>
    <x v="4"/>
    <n v="-12.148"/>
    <x v="7"/>
    <x v="8"/>
    <x v="1"/>
  </r>
  <r>
    <x v="4058"/>
    <x v="107"/>
    <d v="2016-12-16T00:00:00"/>
    <s v="Standard Class"/>
    <s v="BW-11110"/>
    <s v="Bart Watters"/>
    <x v="1"/>
    <x v="0"/>
    <x v="20"/>
    <x v="15"/>
    <n v="10024"/>
    <x v="3"/>
    <s v="OFF-PA-10000659"/>
    <s v="Office Supplies"/>
    <s v="Paper"/>
    <x v="162"/>
    <n v="62.82"/>
    <n v="9"/>
    <x v="0"/>
    <n v="29.525400000000001"/>
    <x v="13"/>
    <x v="4"/>
    <x v="0"/>
  </r>
  <r>
    <x v="4059"/>
    <x v="653"/>
    <d v="2015-10-05T00:00:00"/>
    <s v="Second Class"/>
    <s v="SG-20470"/>
    <s v="Sheri Gordon"/>
    <x v="0"/>
    <x v="0"/>
    <x v="196"/>
    <x v="39"/>
    <n v="20852"/>
    <x v="3"/>
    <s v="OFF-PA-10001870"/>
    <s v="Office Supplies"/>
    <s v="Paper"/>
    <x v="680"/>
    <n v="19.440000000000001"/>
    <n v="3"/>
    <x v="0"/>
    <n v="9.3312000000000008"/>
    <x v="28"/>
    <x v="2"/>
    <x v="1"/>
  </r>
  <r>
    <x v="4059"/>
    <x v="653"/>
    <d v="2015-10-05T00:00:00"/>
    <s v="Second Class"/>
    <s v="SG-20470"/>
    <s v="Sheri Gordon"/>
    <x v="0"/>
    <x v="0"/>
    <x v="196"/>
    <x v="39"/>
    <n v="20852"/>
    <x v="3"/>
    <s v="OFF-BI-10000320"/>
    <s v="Office Supplies"/>
    <s v="Binders"/>
    <x v="776"/>
    <n v="7.38"/>
    <n v="1"/>
    <x v="0"/>
    <n v="3.6162000000000001"/>
    <x v="28"/>
    <x v="2"/>
    <x v="1"/>
  </r>
  <r>
    <x v="4060"/>
    <x v="701"/>
    <d v="2017-11-21T00:00:00"/>
    <s v="Standard Class"/>
    <s v="CC-12370"/>
    <s v="Christopher Conant"/>
    <x v="0"/>
    <x v="0"/>
    <x v="20"/>
    <x v="15"/>
    <n v="10011"/>
    <x v="3"/>
    <s v="OFF-PA-10004735"/>
    <s v="Office Supplies"/>
    <s v="Paper"/>
    <x v="827"/>
    <n v="38.880000000000003"/>
    <n v="6"/>
    <x v="0"/>
    <n v="18.662400000000002"/>
    <x v="11"/>
    <x v="0"/>
    <x v="3"/>
  </r>
  <r>
    <x v="4060"/>
    <x v="701"/>
    <d v="2017-11-21T00:00:00"/>
    <s v="Standard Class"/>
    <s v="CC-12370"/>
    <s v="Christopher Conant"/>
    <x v="0"/>
    <x v="0"/>
    <x v="20"/>
    <x v="15"/>
    <n v="10011"/>
    <x v="3"/>
    <s v="FUR-FU-10004091"/>
    <s v="Furniture"/>
    <s v="Furnishings"/>
    <x v="267"/>
    <n v="187.76"/>
    <n v="4"/>
    <x v="0"/>
    <n v="76.9816"/>
    <x v="11"/>
    <x v="0"/>
    <x v="3"/>
  </r>
  <r>
    <x v="4061"/>
    <x v="672"/>
    <d v="2015-12-03T00:00:00"/>
    <s v="First Class"/>
    <s v="LR-16915"/>
    <s v="Lena Radford"/>
    <x v="0"/>
    <x v="0"/>
    <x v="28"/>
    <x v="3"/>
    <n v="27707"/>
    <x v="0"/>
    <s v="OFF-BI-10000546"/>
    <s v="Office Supplies"/>
    <s v="Binders"/>
    <x v="614"/>
    <n v="6.048"/>
    <n v="7"/>
    <x v="6"/>
    <n v="-4.2336"/>
    <x v="17"/>
    <x v="0"/>
    <x v="1"/>
  </r>
  <r>
    <x v="4061"/>
    <x v="672"/>
    <d v="2015-12-03T00:00:00"/>
    <s v="First Class"/>
    <s v="LR-16915"/>
    <s v="Lena Radford"/>
    <x v="0"/>
    <x v="0"/>
    <x v="28"/>
    <x v="3"/>
    <n v="27707"/>
    <x v="0"/>
    <s v="OFF-AP-10001293"/>
    <s v="Office Supplies"/>
    <s v="Appliances"/>
    <x v="1346"/>
    <n v="98.352000000000004"/>
    <n v="3"/>
    <x v="2"/>
    <n v="9.8352000000000004"/>
    <x v="17"/>
    <x v="0"/>
    <x v="1"/>
  </r>
  <r>
    <x v="4061"/>
    <x v="672"/>
    <d v="2015-12-03T00:00:00"/>
    <s v="First Class"/>
    <s v="LR-16915"/>
    <s v="Lena Radford"/>
    <x v="0"/>
    <x v="0"/>
    <x v="28"/>
    <x v="3"/>
    <n v="27707"/>
    <x v="0"/>
    <s v="FUR-FU-10000576"/>
    <s v="Furniture"/>
    <s v="Furnishings"/>
    <x v="221"/>
    <n v="335.74400000000003"/>
    <n v="2"/>
    <x v="2"/>
    <n v="25.180800000000001"/>
    <x v="17"/>
    <x v="0"/>
    <x v="1"/>
  </r>
  <r>
    <x v="4062"/>
    <x v="401"/>
    <d v="2015-12-11T00:00:00"/>
    <s v="Second Class"/>
    <s v="DB-13120"/>
    <s v="David Bremer"/>
    <x v="1"/>
    <x v="0"/>
    <x v="443"/>
    <x v="1"/>
    <n v="93101"/>
    <x v="1"/>
    <s v="OFF-PA-10004519"/>
    <s v="Office Supplies"/>
    <s v="Paper"/>
    <x v="1045"/>
    <n v="8.9600000000000009"/>
    <n v="2"/>
    <x v="0"/>
    <n v="4.3903999999999996"/>
    <x v="24"/>
    <x v="4"/>
    <x v="1"/>
  </r>
  <r>
    <x v="4063"/>
    <x v="528"/>
    <d v="2017-09-09T00:00:00"/>
    <s v="Standard Class"/>
    <s v="LP-17095"/>
    <s v="Liz Preis"/>
    <x v="0"/>
    <x v="0"/>
    <x v="289"/>
    <x v="18"/>
    <n v="37918"/>
    <x v="0"/>
    <s v="TEC-AC-10004568"/>
    <s v="Technology"/>
    <s v="Accessories"/>
    <x v="1118"/>
    <n v="89.567999999999998"/>
    <n v="4"/>
    <x v="2"/>
    <n v="-1.1195999999999999"/>
    <x v="5"/>
    <x v="8"/>
    <x v="3"/>
  </r>
  <r>
    <x v="4063"/>
    <x v="528"/>
    <d v="2017-09-09T00:00:00"/>
    <s v="Standard Class"/>
    <s v="LP-17095"/>
    <s v="Liz Preis"/>
    <x v="0"/>
    <x v="0"/>
    <x v="289"/>
    <x v="18"/>
    <n v="37918"/>
    <x v="0"/>
    <s v="OFF-AR-10001897"/>
    <s v="Office Supplies"/>
    <s v="Art"/>
    <x v="646"/>
    <n v="71.959999999999994"/>
    <n v="5"/>
    <x v="2"/>
    <n v="7.1959999999999997"/>
    <x v="5"/>
    <x v="8"/>
    <x v="3"/>
  </r>
  <r>
    <x v="4063"/>
    <x v="528"/>
    <d v="2017-09-09T00:00:00"/>
    <s v="Standard Class"/>
    <s v="LP-17095"/>
    <s v="Liz Preis"/>
    <x v="0"/>
    <x v="0"/>
    <x v="289"/>
    <x v="18"/>
    <n v="37918"/>
    <x v="0"/>
    <s v="OFF-PA-10001800"/>
    <s v="Office Supplies"/>
    <s v="Paper"/>
    <x v="585"/>
    <n v="15.552"/>
    <n v="3"/>
    <x v="2"/>
    <n v="5.4432"/>
    <x v="5"/>
    <x v="8"/>
    <x v="3"/>
  </r>
  <r>
    <x v="4064"/>
    <x v="558"/>
    <d v="2017-04-30T00:00:00"/>
    <s v="Standard Class"/>
    <s v="AF-10870"/>
    <s v="Art Ferguson"/>
    <x v="0"/>
    <x v="0"/>
    <x v="22"/>
    <x v="10"/>
    <n v="60610"/>
    <x v="2"/>
    <s v="OFF-BI-10001628"/>
    <s v="Office Supplies"/>
    <s v="Binders"/>
    <x v="1112"/>
    <n v="10.43"/>
    <n v="5"/>
    <x v="3"/>
    <n v="-18.252500000000001"/>
    <x v="16"/>
    <x v="3"/>
    <x v="3"/>
  </r>
  <r>
    <x v="4064"/>
    <x v="558"/>
    <d v="2017-04-30T00:00:00"/>
    <s v="Standard Class"/>
    <s v="AF-10870"/>
    <s v="Art Ferguson"/>
    <x v="0"/>
    <x v="0"/>
    <x v="22"/>
    <x v="10"/>
    <n v="60610"/>
    <x v="2"/>
    <s v="OFF-ST-10004123"/>
    <s v="Office Supplies"/>
    <s v="Storage"/>
    <x v="72"/>
    <n v="72.784000000000006"/>
    <n v="1"/>
    <x v="2"/>
    <n v="-18.196000000000002"/>
    <x v="16"/>
    <x v="3"/>
    <x v="3"/>
  </r>
  <r>
    <x v="4065"/>
    <x v="627"/>
    <d v="2015-11-08T00:00:00"/>
    <s v="Same Day"/>
    <s v="KD-16495"/>
    <s v="Keith Dawkins"/>
    <x v="1"/>
    <x v="0"/>
    <x v="20"/>
    <x v="15"/>
    <n v="10024"/>
    <x v="3"/>
    <s v="OFF-ST-10000885"/>
    <s v="Office Supplies"/>
    <s v="Storage"/>
    <x v="1666"/>
    <n v="67.150000000000006"/>
    <n v="5"/>
    <x v="0"/>
    <n v="16.787500000000001"/>
    <x v="0"/>
    <x v="0"/>
    <x v="1"/>
  </r>
  <r>
    <x v="4065"/>
    <x v="627"/>
    <d v="2015-11-08T00:00:00"/>
    <s v="Same Day"/>
    <s v="KD-16495"/>
    <s v="Keith Dawkins"/>
    <x v="1"/>
    <x v="0"/>
    <x v="20"/>
    <x v="15"/>
    <n v="10024"/>
    <x v="3"/>
    <s v="TEC-PH-10004165"/>
    <s v="Technology"/>
    <s v="Phones"/>
    <x v="895"/>
    <n v="549.98"/>
    <n v="2"/>
    <x v="0"/>
    <n v="142.9948"/>
    <x v="0"/>
    <x v="0"/>
    <x v="1"/>
  </r>
  <r>
    <x v="4065"/>
    <x v="627"/>
    <d v="2015-11-08T00:00:00"/>
    <s v="Same Day"/>
    <s v="KD-16495"/>
    <s v="Keith Dawkins"/>
    <x v="1"/>
    <x v="0"/>
    <x v="20"/>
    <x v="15"/>
    <n v="10024"/>
    <x v="3"/>
    <s v="FUR-FU-10002240"/>
    <s v="Furniture"/>
    <s v="Furnishings"/>
    <x v="1790"/>
    <n v="11.82"/>
    <n v="3"/>
    <x v="0"/>
    <n v="4.7279999999999998"/>
    <x v="0"/>
    <x v="0"/>
    <x v="1"/>
  </r>
  <r>
    <x v="4065"/>
    <x v="627"/>
    <d v="2015-11-08T00:00:00"/>
    <s v="Same Day"/>
    <s v="KD-16495"/>
    <s v="Keith Dawkins"/>
    <x v="1"/>
    <x v="0"/>
    <x v="20"/>
    <x v="15"/>
    <n v="10024"/>
    <x v="3"/>
    <s v="TEC-MA-10000045"/>
    <s v="Technology"/>
    <s v="Machines"/>
    <x v="1702"/>
    <n v="4643.8"/>
    <n v="4"/>
    <x v="0"/>
    <n v="2229.0239999999999"/>
    <x v="0"/>
    <x v="0"/>
    <x v="1"/>
  </r>
  <r>
    <x v="4065"/>
    <x v="627"/>
    <d v="2015-11-08T00:00:00"/>
    <s v="Same Day"/>
    <s v="KD-16495"/>
    <s v="Keith Dawkins"/>
    <x v="1"/>
    <x v="0"/>
    <x v="20"/>
    <x v="15"/>
    <n v="10024"/>
    <x v="3"/>
    <s v="FUR-CH-10003746"/>
    <s v="Furniture"/>
    <s v="Chairs"/>
    <x v="623"/>
    <n v="577.76400000000001"/>
    <n v="2"/>
    <x v="9"/>
    <n v="115.5528"/>
    <x v="0"/>
    <x v="0"/>
    <x v="1"/>
  </r>
  <r>
    <x v="4066"/>
    <x v="33"/>
    <d v="2015-04-30T00:00:00"/>
    <s v="Standard Class"/>
    <s v="SA-20830"/>
    <s v="Sue Ann Reed"/>
    <x v="0"/>
    <x v="0"/>
    <x v="399"/>
    <x v="2"/>
    <n v="32114"/>
    <x v="0"/>
    <s v="FUR-TA-10000577"/>
    <s v="Furniture"/>
    <s v="Tables"/>
    <x v="3"/>
    <n v="191.5155"/>
    <n v="1"/>
    <x v="1"/>
    <n v="-76.606200000000001"/>
    <x v="20"/>
    <x v="3"/>
    <x v="1"/>
  </r>
  <r>
    <x v="4066"/>
    <x v="33"/>
    <d v="2015-04-30T00:00:00"/>
    <s v="Standard Class"/>
    <s v="SA-20830"/>
    <s v="Sue Ann Reed"/>
    <x v="0"/>
    <x v="0"/>
    <x v="399"/>
    <x v="2"/>
    <n v="32114"/>
    <x v="0"/>
    <s v="OFF-AR-10004757"/>
    <s v="Office Supplies"/>
    <s v="Art"/>
    <x v="346"/>
    <n v="2.6240000000000001"/>
    <n v="1"/>
    <x v="2"/>
    <n v="0.4264"/>
    <x v="20"/>
    <x v="3"/>
    <x v="1"/>
  </r>
  <r>
    <x v="4067"/>
    <x v="1181"/>
    <d v="2015-09-24T00:00:00"/>
    <s v="Standard Class"/>
    <s v="BG-11035"/>
    <s v="Barry Gonzalez"/>
    <x v="0"/>
    <x v="0"/>
    <x v="316"/>
    <x v="18"/>
    <n v="37211"/>
    <x v="0"/>
    <s v="OFF-BI-10000545"/>
    <s v="Office Supplies"/>
    <s v="Binders"/>
    <x v="692"/>
    <n v="1369.7639999999999"/>
    <n v="6"/>
    <x v="6"/>
    <n v="-913.17600000000004"/>
    <x v="14"/>
    <x v="8"/>
    <x v="1"/>
  </r>
  <r>
    <x v="4067"/>
    <x v="1181"/>
    <d v="2015-09-24T00:00:00"/>
    <s v="Standard Class"/>
    <s v="BG-11035"/>
    <s v="Barry Gonzalez"/>
    <x v="0"/>
    <x v="0"/>
    <x v="316"/>
    <x v="18"/>
    <n v="37211"/>
    <x v="0"/>
    <s v="OFF-ST-10001522"/>
    <s v="Office Supplies"/>
    <s v="Storage"/>
    <x v="197"/>
    <n v="294.36799999999999"/>
    <n v="4"/>
    <x v="2"/>
    <n v="-58.873600000000003"/>
    <x v="14"/>
    <x v="8"/>
    <x v="1"/>
  </r>
  <r>
    <x v="4068"/>
    <x v="210"/>
    <d v="2017-09-12T00:00:00"/>
    <s v="Standard Class"/>
    <s v="DM-12955"/>
    <s v="Dario Medina"/>
    <x v="1"/>
    <x v="0"/>
    <x v="316"/>
    <x v="18"/>
    <n v="37211"/>
    <x v="0"/>
    <s v="OFF-AP-10001271"/>
    <s v="Office Supplies"/>
    <s v="Appliances"/>
    <x v="474"/>
    <n v="81.567999999999998"/>
    <n v="2"/>
    <x v="2"/>
    <n v="7.1372"/>
    <x v="29"/>
    <x v="8"/>
    <x v="3"/>
  </r>
  <r>
    <x v="4069"/>
    <x v="77"/>
    <d v="2016-11-12T00:00:00"/>
    <s v="Standard Class"/>
    <s v="MC-17845"/>
    <s v="Michael Chen"/>
    <x v="0"/>
    <x v="0"/>
    <x v="61"/>
    <x v="5"/>
    <n v="75220"/>
    <x v="2"/>
    <s v="FUR-FU-10002030"/>
    <s v="Furniture"/>
    <s v="Furnishings"/>
    <x v="1822"/>
    <n v="44.46"/>
    <n v="5"/>
    <x v="7"/>
    <n v="-17.783999999999999"/>
    <x v="29"/>
    <x v="0"/>
    <x v="0"/>
  </r>
  <r>
    <x v="4069"/>
    <x v="77"/>
    <d v="2016-11-12T00:00:00"/>
    <s v="Standard Class"/>
    <s v="MC-17845"/>
    <s v="Michael Chen"/>
    <x v="0"/>
    <x v="0"/>
    <x v="61"/>
    <x v="5"/>
    <n v="75220"/>
    <x v="2"/>
    <s v="OFF-ST-10001272"/>
    <s v="Office Supplies"/>
    <s v="Storage"/>
    <x v="533"/>
    <n v="314.08800000000002"/>
    <n v="3"/>
    <x v="2"/>
    <n v="19.630500000000001"/>
    <x v="29"/>
    <x v="0"/>
    <x v="0"/>
  </r>
  <r>
    <x v="4070"/>
    <x v="12"/>
    <d v="2015-10-02T00:00:00"/>
    <s v="Standard Class"/>
    <s v="ML-17395"/>
    <s v="Marina Lichtenstein"/>
    <x v="1"/>
    <x v="0"/>
    <x v="87"/>
    <x v="18"/>
    <n v="37130"/>
    <x v="0"/>
    <s v="OFF-BI-10001116"/>
    <s v="Office Supplies"/>
    <s v="Binders"/>
    <x v="1075"/>
    <n v="6.3360000000000003"/>
    <n v="4"/>
    <x v="6"/>
    <n v="-4.6463999999999999"/>
    <x v="10"/>
    <x v="8"/>
    <x v="1"/>
  </r>
  <r>
    <x v="4070"/>
    <x v="12"/>
    <d v="2015-10-02T00:00:00"/>
    <s v="Standard Class"/>
    <s v="ML-17395"/>
    <s v="Marina Lichtenstein"/>
    <x v="1"/>
    <x v="0"/>
    <x v="87"/>
    <x v="18"/>
    <n v="37130"/>
    <x v="0"/>
    <s v="OFF-PA-10004665"/>
    <s v="Office Supplies"/>
    <s v="Paper"/>
    <x v="1389"/>
    <n v="10.48"/>
    <n v="1"/>
    <x v="2"/>
    <n v="3.7989999999999999"/>
    <x v="10"/>
    <x v="8"/>
    <x v="1"/>
  </r>
  <r>
    <x v="4070"/>
    <x v="12"/>
    <d v="2015-10-02T00:00:00"/>
    <s v="Standard Class"/>
    <s v="ML-17395"/>
    <s v="Marina Lichtenstein"/>
    <x v="1"/>
    <x v="0"/>
    <x v="87"/>
    <x v="18"/>
    <n v="37130"/>
    <x v="0"/>
    <s v="OFF-BI-10004506"/>
    <s v="Office Supplies"/>
    <s v="Binders"/>
    <x v="1247"/>
    <n v="2.4689999999999999"/>
    <n v="1"/>
    <x v="6"/>
    <n v="-1.8106"/>
    <x v="10"/>
    <x v="8"/>
    <x v="1"/>
  </r>
  <r>
    <x v="4070"/>
    <x v="12"/>
    <d v="2015-10-02T00:00:00"/>
    <s v="Standard Class"/>
    <s v="ML-17395"/>
    <s v="Marina Lichtenstein"/>
    <x v="1"/>
    <x v="0"/>
    <x v="87"/>
    <x v="18"/>
    <n v="37130"/>
    <x v="0"/>
    <s v="OFF-BI-10001982"/>
    <s v="Office Supplies"/>
    <s v="Binders"/>
    <x v="304"/>
    <n v="3.2639999999999998"/>
    <n v="2"/>
    <x v="6"/>
    <n v="-2.2848000000000002"/>
    <x v="10"/>
    <x v="8"/>
    <x v="1"/>
  </r>
  <r>
    <x v="4071"/>
    <x v="462"/>
    <d v="2014-10-07T00:00:00"/>
    <s v="Standard Class"/>
    <s v="RD-19930"/>
    <s v="Russell D'Ascenzo"/>
    <x v="0"/>
    <x v="0"/>
    <x v="61"/>
    <x v="5"/>
    <n v="75217"/>
    <x v="2"/>
    <s v="OFF-FA-10002676"/>
    <s v="Office Supplies"/>
    <s v="Fasteners"/>
    <x v="1078"/>
    <n v="4.3440000000000003"/>
    <n v="3"/>
    <x v="2"/>
    <n v="0.86880000000000002"/>
    <x v="21"/>
    <x v="2"/>
    <x v="2"/>
  </r>
  <r>
    <x v="4071"/>
    <x v="462"/>
    <d v="2014-10-07T00:00:00"/>
    <s v="Standard Class"/>
    <s v="RD-19930"/>
    <s v="Russell D'Ascenzo"/>
    <x v="0"/>
    <x v="0"/>
    <x v="61"/>
    <x v="5"/>
    <n v="75217"/>
    <x v="2"/>
    <s v="FUR-FU-10000758"/>
    <s v="Furniture"/>
    <s v="Furnishings"/>
    <x v="1082"/>
    <n v="31.776"/>
    <n v="3"/>
    <x v="7"/>
    <n v="-19.0656"/>
    <x v="21"/>
    <x v="2"/>
    <x v="2"/>
  </r>
  <r>
    <x v="4071"/>
    <x v="462"/>
    <d v="2014-10-07T00:00:00"/>
    <s v="Standard Class"/>
    <s v="RD-19930"/>
    <s v="Russell D'Ascenzo"/>
    <x v="0"/>
    <x v="0"/>
    <x v="61"/>
    <x v="5"/>
    <n v="75217"/>
    <x v="2"/>
    <s v="OFF-LA-10002271"/>
    <s v="Office Supplies"/>
    <s v="Labels"/>
    <x v="641"/>
    <n v="4.9279999999999999"/>
    <n v="2"/>
    <x v="2"/>
    <n v="1.7248000000000001"/>
    <x v="21"/>
    <x v="2"/>
    <x v="2"/>
  </r>
  <r>
    <x v="4071"/>
    <x v="462"/>
    <d v="2014-10-07T00:00:00"/>
    <s v="Standard Class"/>
    <s v="RD-19930"/>
    <s v="Russell D'Ascenzo"/>
    <x v="0"/>
    <x v="0"/>
    <x v="61"/>
    <x v="5"/>
    <n v="75217"/>
    <x v="2"/>
    <s v="OFF-BI-10002609"/>
    <s v="Office Supplies"/>
    <s v="Binders"/>
    <x v="98"/>
    <n v="1.788"/>
    <n v="3"/>
    <x v="3"/>
    <n v="-3.0396000000000001"/>
    <x v="21"/>
    <x v="2"/>
    <x v="2"/>
  </r>
  <r>
    <x v="4071"/>
    <x v="462"/>
    <d v="2014-10-07T00:00:00"/>
    <s v="Standard Class"/>
    <s v="RD-19930"/>
    <s v="Russell D'Ascenzo"/>
    <x v="0"/>
    <x v="0"/>
    <x v="61"/>
    <x v="5"/>
    <n v="75217"/>
    <x v="2"/>
    <s v="OFF-FA-10000254"/>
    <s v="Office Supplies"/>
    <s v="Fasteners"/>
    <x v="1823"/>
    <n v="15.071999999999999"/>
    <n v="4"/>
    <x v="2"/>
    <n v="-3.7679999999999998"/>
    <x v="21"/>
    <x v="2"/>
    <x v="2"/>
  </r>
  <r>
    <x v="4072"/>
    <x v="1087"/>
    <d v="2014-02-24T00:00:00"/>
    <s v="Standard Class"/>
    <s v="AB-10015"/>
    <s v="Aaron Bergman"/>
    <x v="0"/>
    <x v="0"/>
    <x v="81"/>
    <x v="5"/>
    <n v="76017"/>
    <x v="2"/>
    <s v="OFF-ST-10000321"/>
    <s v="Office Supplies"/>
    <s v="Storage"/>
    <x v="1543"/>
    <n v="12.624000000000001"/>
    <n v="2"/>
    <x v="2"/>
    <n v="-2.5247999999999999"/>
    <x v="15"/>
    <x v="11"/>
    <x v="2"/>
  </r>
  <r>
    <x v="4073"/>
    <x v="1"/>
    <d v="2016-06-16T00:00:00"/>
    <s v="Standard Class"/>
    <s v="EA-14035"/>
    <s v="Erin Ashbrook"/>
    <x v="1"/>
    <x v="0"/>
    <x v="45"/>
    <x v="1"/>
    <n v="91104"/>
    <x v="1"/>
    <s v="OFF-PA-10000241"/>
    <s v="Office Supplies"/>
    <s v="Paper"/>
    <x v="1160"/>
    <n v="185.88"/>
    <n v="6"/>
    <x v="0"/>
    <n v="83.646000000000001"/>
    <x v="1"/>
    <x v="1"/>
    <x v="0"/>
  </r>
  <r>
    <x v="4073"/>
    <x v="1"/>
    <d v="2016-06-16T00:00:00"/>
    <s v="Standard Class"/>
    <s v="EA-14035"/>
    <s v="Erin Ashbrook"/>
    <x v="1"/>
    <x v="0"/>
    <x v="45"/>
    <x v="1"/>
    <n v="91104"/>
    <x v="1"/>
    <s v="OFF-PA-10004782"/>
    <s v="Office Supplies"/>
    <s v="Paper"/>
    <x v="1422"/>
    <n v="12.96"/>
    <n v="2"/>
    <x v="0"/>
    <n v="6.2207999999999997"/>
    <x v="1"/>
    <x v="1"/>
    <x v="0"/>
  </r>
  <r>
    <x v="4074"/>
    <x v="752"/>
    <d v="2017-11-04T00:00:00"/>
    <s v="Second Class"/>
    <s v="SF-20065"/>
    <s v="Sandra Flanagan"/>
    <x v="0"/>
    <x v="0"/>
    <x v="231"/>
    <x v="31"/>
    <n v="2149"/>
    <x v="3"/>
    <s v="OFF-PA-10004243"/>
    <s v="Office Supplies"/>
    <s v="Paper"/>
    <x v="274"/>
    <n v="189.7"/>
    <n v="10"/>
    <x v="0"/>
    <n v="91.055999999999997"/>
    <x v="26"/>
    <x v="0"/>
    <x v="3"/>
  </r>
  <r>
    <x v="4074"/>
    <x v="752"/>
    <d v="2017-11-04T00:00:00"/>
    <s v="Second Class"/>
    <s v="SF-20065"/>
    <s v="Sandra Flanagan"/>
    <x v="0"/>
    <x v="0"/>
    <x v="231"/>
    <x v="31"/>
    <n v="2149"/>
    <x v="3"/>
    <s v="OFF-PA-10001033"/>
    <s v="Office Supplies"/>
    <s v="Paper"/>
    <x v="1509"/>
    <n v="40.99"/>
    <n v="1"/>
    <x v="0"/>
    <n v="20.085100000000001"/>
    <x v="26"/>
    <x v="0"/>
    <x v="3"/>
  </r>
  <r>
    <x v="4075"/>
    <x v="958"/>
    <d v="2016-04-08T00:00:00"/>
    <s v="Second Class"/>
    <s v="BC-11125"/>
    <s v="Becky Castell"/>
    <x v="2"/>
    <x v="0"/>
    <x v="21"/>
    <x v="15"/>
    <n v="12180"/>
    <x v="3"/>
    <s v="FUR-FU-10000723"/>
    <s v="Furniture"/>
    <s v="Furnishings"/>
    <x v="480"/>
    <n v="82.64"/>
    <n v="2"/>
    <x v="0"/>
    <n v="7.4375999999999998"/>
    <x v="18"/>
    <x v="3"/>
    <x v="0"/>
  </r>
  <r>
    <x v="4075"/>
    <x v="958"/>
    <d v="2016-04-08T00:00:00"/>
    <s v="Second Class"/>
    <s v="BC-11125"/>
    <s v="Becky Castell"/>
    <x v="2"/>
    <x v="0"/>
    <x v="21"/>
    <x v="15"/>
    <n v="12180"/>
    <x v="3"/>
    <s v="OFF-ST-10003455"/>
    <s v="Office Supplies"/>
    <s v="Storage"/>
    <x v="171"/>
    <n v="31.02"/>
    <n v="2"/>
    <x v="0"/>
    <n v="8.0652000000000008"/>
    <x v="18"/>
    <x v="3"/>
    <x v="0"/>
  </r>
  <r>
    <x v="4075"/>
    <x v="958"/>
    <d v="2016-04-08T00:00:00"/>
    <s v="Second Class"/>
    <s v="BC-11125"/>
    <s v="Becky Castell"/>
    <x v="2"/>
    <x v="0"/>
    <x v="21"/>
    <x v="15"/>
    <n v="12180"/>
    <x v="3"/>
    <s v="TEC-AC-10001109"/>
    <s v="Technology"/>
    <s v="Accessories"/>
    <x v="1007"/>
    <n v="89.97"/>
    <n v="3"/>
    <x v="0"/>
    <n v="37.787399999999998"/>
    <x v="18"/>
    <x v="3"/>
    <x v="0"/>
  </r>
  <r>
    <x v="4076"/>
    <x v="1186"/>
    <d v="2016-07-02T00:00:00"/>
    <s v="Second Class"/>
    <s v="PF-19165"/>
    <s v="Philip Fox"/>
    <x v="0"/>
    <x v="0"/>
    <x v="406"/>
    <x v="32"/>
    <n v="30328"/>
    <x v="0"/>
    <s v="OFF-AR-10004344"/>
    <s v="Office Supplies"/>
    <s v="Art"/>
    <x v="370"/>
    <n v="35.97"/>
    <n v="3"/>
    <x v="0"/>
    <n v="9.7119"/>
    <x v="17"/>
    <x v="1"/>
    <x v="0"/>
  </r>
  <r>
    <x v="4076"/>
    <x v="1186"/>
    <d v="2016-07-02T00:00:00"/>
    <s v="Second Class"/>
    <s v="PF-19165"/>
    <s v="Philip Fox"/>
    <x v="0"/>
    <x v="0"/>
    <x v="406"/>
    <x v="32"/>
    <n v="30328"/>
    <x v="0"/>
    <s v="FUR-BO-10004695"/>
    <s v="Furniture"/>
    <s v="Bookcases"/>
    <x v="200"/>
    <n v="1266.8599999999999"/>
    <n v="7"/>
    <x v="0"/>
    <n v="291.37779999999998"/>
    <x v="17"/>
    <x v="1"/>
    <x v="0"/>
  </r>
  <r>
    <x v="4077"/>
    <x v="358"/>
    <d v="2014-09-28T00:00:00"/>
    <s v="Standard Class"/>
    <s v="SE-20110"/>
    <s v="Sanjit Engle"/>
    <x v="0"/>
    <x v="0"/>
    <x v="49"/>
    <x v="1"/>
    <n v="95123"/>
    <x v="1"/>
    <s v="OFF-ST-10000675"/>
    <s v="Office Supplies"/>
    <s v="Storage"/>
    <x v="298"/>
    <n v="169.45"/>
    <n v="5"/>
    <x v="0"/>
    <n v="42.362499999999997"/>
    <x v="6"/>
    <x v="8"/>
    <x v="2"/>
  </r>
  <r>
    <x v="4077"/>
    <x v="358"/>
    <d v="2014-09-28T00:00:00"/>
    <s v="Standard Class"/>
    <s v="SE-20110"/>
    <s v="Sanjit Engle"/>
    <x v="0"/>
    <x v="0"/>
    <x v="49"/>
    <x v="1"/>
    <n v="95123"/>
    <x v="1"/>
    <s v="OFF-ST-10002301"/>
    <s v="Office Supplies"/>
    <s v="Storage"/>
    <x v="1499"/>
    <n v="40.68"/>
    <n v="2"/>
    <x v="0"/>
    <n v="0.40679999999999999"/>
    <x v="6"/>
    <x v="8"/>
    <x v="2"/>
  </r>
  <r>
    <x v="4078"/>
    <x v="927"/>
    <d v="2017-05-06T00:00:00"/>
    <s v="Standard Class"/>
    <s v="CJ-12010"/>
    <s v="Caroline Jumper"/>
    <x v="0"/>
    <x v="0"/>
    <x v="108"/>
    <x v="2"/>
    <n v="32216"/>
    <x v="0"/>
    <s v="OFF-SU-10001212"/>
    <s v="Office Supplies"/>
    <s v="Supplies"/>
    <x v="1686"/>
    <n v="3.3279999999999998"/>
    <n v="2"/>
    <x v="2"/>
    <n v="0.41599999999999998"/>
    <x v="26"/>
    <x v="5"/>
    <x v="3"/>
  </r>
  <r>
    <x v="4078"/>
    <x v="927"/>
    <d v="2017-05-06T00:00:00"/>
    <s v="Standard Class"/>
    <s v="CJ-12010"/>
    <s v="Caroline Jumper"/>
    <x v="0"/>
    <x v="0"/>
    <x v="108"/>
    <x v="2"/>
    <n v="32216"/>
    <x v="0"/>
    <s v="FUR-TA-10001889"/>
    <s v="Furniture"/>
    <s v="Tables"/>
    <x v="411"/>
    <n v="933.26199999999994"/>
    <n v="4"/>
    <x v="1"/>
    <n v="-458.14679999999998"/>
    <x v="26"/>
    <x v="5"/>
    <x v="3"/>
  </r>
  <r>
    <x v="4078"/>
    <x v="927"/>
    <d v="2017-05-06T00:00:00"/>
    <s v="Standard Class"/>
    <s v="CJ-12010"/>
    <s v="Caroline Jumper"/>
    <x v="0"/>
    <x v="0"/>
    <x v="108"/>
    <x v="2"/>
    <n v="32216"/>
    <x v="0"/>
    <s v="FUR-CH-10002024"/>
    <s v="Furniture"/>
    <s v="Chairs"/>
    <x v="483"/>
    <n v="2803.92"/>
    <n v="5"/>
    <x v="2"/>
    <n v="0"/>
    <x v="26"/>
    <x v="5"/>
    <x v="3"/>
  </r>
  <r>
    <x v="4079"/>
    <x v="179"/>
    <d v="2017-10-20T00:00:00"/>
    <s v="Same Day"/>
    <s v="PT-19090"/>
    <s v="Pete Takahito"/>
    <x v="0"/>
    <x v="0"/>
    <x v="108"/>
    <x v="2"/>
    <n v="32216"/>
    <x v="0"/>
    <s v="OFF-ST-10000617"/>
    <s v="Office Supplies"/>
    <s v="Storage"/>
    <x v="384"/>
    <n v="4.7679999999999998"/>
    <n v="2"/>
    <x v="2"/>
    <n v="-0.77480000000000004"/>
    <x v="14"/>
    <x v="2"/>
    <x v="3"/>
  </r>
  <r>
    <x v="4079"/>
    <x v="179"/>
    <d v="2017-10-20T00:00:00"/>
    <s v="Same Day"/>
    <s v="PT-19090"/>
    <s v="Pete Takahito"/>
    <x v="0"/>
    <x v="0"/>
    <x v="108"/>
    <x v="2"/>
    <n v="32216"/>
    <x v="0"/>
    <s v="OFF-PA-10000380"/>
    <s v="Office Supplies"/>
    <s v="Paper"/>
    <x v="1290"/>
    <n v="6.6719999999999997"/>
    <n v="1"/>
    <x v="2"/>
    <n v="2.5019999999999998"/>
    <x v="14"/>
    <x v="2"/>
    <x v="3"/>
  </r>
  <r>
    <x v="4079"/>
    <x v="179"/>
    <d v="2017-10-20T00:00:00"/>
    <s v="Same Day"/>
    <s v="PT-19090"/>
    <s v="Pete Takahito"/>
    <x v="0"/>
    <x v="0"/>
    <x v="108"/>
    <x v="2"/>
    <n v="32216"/>
    <x v="0"/>
    <s v="OFF-AR-10003251"/>
    <s v="Office Supplies"/>
    <s v="Art"/>
    <x v="1050"/>
    <n v="4.4480000000000004"/>
    <n v="2"/>
    <x v="2"/>
    <n v="1.1120000000000001"/>
    <x v="14"/>
    <x v="2"/>
    <x v="3"/>
  </r>
  <r>
    <x v="4079"/>
    <x v="179"/>
    <d v="2017-10-20T00:00:00"/>
    <s v="Same Day"/>
    <s v="PT-19090"/>
    <s v="Pete Takahito"/>
    <x v="0"/>
    <x v="0"/>
    <x v="108"/>
    <x v="2"/>
    <n v="32216"/>
    <x v="0"/>
    <s v="FUR-FU-10000175"/>
    <s v="Furniture"/>
    <s v="Furnishings"/>
    <x v="1638"/>
    <n v="43.936"/>
    <n v="4"/>
    <x v="2"/>
    <n v="6.0411999999999999"/>
    <x v="14"/>
    <x v="2"/>
    <x v="3"/>
  </r>
  <r>
    <x v="4080"/>
    <x v="416"/>
    <d v="2014-09-05T00:00:00"/>
    <s v="Standard Class"/>
    <s v="LH-16900"/>
    <s v="Lena Hernandez"/>
    <x v="0"/>
    <x v="0"/>
    <x v="20"/>
    <x v="15"/>
    <n v="10009"/>
    <x v="3"/>
    <s v="OFF-BI-10004716"/>
    <s v="Office Supplies"/>
    <s v="Binders"/>
    <x v="707"/>
    <n v="23.744"/>
    <n v="2"/>
    <x v="2"/>
    <n v="8.3103999999999996"/>
    <x v="26"/>
    <x v="8"/>
    <x v="2"/>
  </r>
  <r>
    <x v="4080"/>
    <x v="416"/>
    <d v="2014-09-05T00:00:00"/>
    <s v="Standard Class"/>
    <s v="LH-16900"/>
    <s v="Lena Hernandez"/>
    <x v="0"/>
    <x v="0"/>
    <x v="20"/>
    <x v="15"/>
    <n v="10009"/>
    <x v="3"/>
    <s v="TEC-AC-10002842"/>
    <s v="Technology"/>
    <s v="Accessories"/>
    <x v="1185"/>
    <n v="357"/>
    <n v="3"/>
    <x v="0"/>
    <n v="57.12"/>
    <x v="26"/>
    <x v="8"/>
    <x v="2"/>
  </r>
  <r>
    <x v="4081"/>
    <x v="1132"/>
    <d v="2014-08-16T00:00:00"/>
    <s v="Standard Class"/>
    <s v="BW-11200"/>
    <s v="Ben Wallace"/>
    <x v="0"/>
    <x v="0"/>
    <x v="8"/>
    <x v="1"/>
    <n v="94122"/>
    <x v="1"/>
    <s v="TEC-PH-10003691"/>
    <s v="Technology"/>
    <s v="Phones"/>
    <x v="1407"/>
    <n v="806.33600000000001"/>
    <n v="8"/>
    <x v="2"/>
    <n v="50.396000000000001"/>
    <x v="1"/>
    <x v="6"/>
    <x v="2"/>
  </r>
  <r>
    <x v="4081"/>
    <x v="1132"/>
    <d v="2014-08-16T00:00:00"/>
    <s v="Standard Class"/>
    <s v="BW-11200"/>
    <s v="Ben Wallace"/>
    <x v="0"/>
    <x v="0"/>
    <x v="8"/>
    <x v="1"/>
    <n v="94122"/>
    <x v="1"/>
    <s v="FUR-FU-10002878"/>
    <s v="Furniture"/>
    <s v="Furnishings"/>
    <x v="1134"/>
    <n v="85.44"/>
    <n v="3"/>
    <x v="0"/>
    <n v="31.6128"/>
    <x v="1"/>
    <x v="6"/>
    <x v="2"/>
  </r>
  <r>
    <x v="4082"/>
    <x v="710"/>
    <d v="2014-08-23T00:00:00"/>
    <s v="Standard Class"/>
    <s v="BS-11365"/>
    <s v="Bill Shonely"/>
    <x v="1"/>
    <x v="0"/>
    <x v="38"/>
    <x v="32"/>
    <n v="31907"/>
    <x v="0"/>
    <s v="OFF-ST-10000991"/>
    <s v="Office Supplies"/>
    <s v="Storage"/>
    <x v="157"/>
    <n v="344.91"/>
    <n v="3"/>
    <x v="0"/>
    <n v="10.347300000000001"/>
    <x v="12"/>
    <x v="6"/>
    <x v="2"/>
  </r>
  <r>
    <x v="4083"/>
    <x v="1187"/>
    <d v="2015-05-10T00:00:00"/>
    <s v="Same Day"/>
    <s v="DP-13390"/>
    <s v="Dennis Pardue"/>
    <x v="2"/>
    <x v="0"/>
    <x v="34"/>
    <x v="10"/>
    <n v="60505"/>
    <x v="2"/>
    <s v="OFF-AP-10002439"/>
    <s v="Office Supplies"/>
    <s v="Appliances"/>
    <x v="553"/>
    <n v="70.97"/>
    <n v="5"/>
    <x v="3"/>
    <n v="-191.619"/>
    <x v="13"/>
    <x v="5"/>
    <x v="1"/>
  </r>
  <r>
    <x v="4083"/>
    <x v="1187"/>
    <d v="2015-05-10T00:00:00"/>
    <s v="Same Day"/>
    <s v="DP-13390"/>
    <s v="Dennis Pardue"/>
    <x v="2"/>
    <x v="0"/>
    <x v="34"/>
    <x v="10"/>
    <n v="60505"/>
    <x v="2"/>
    <s v="OFF-AR-10004602"/>
    <s v="Office Supplies"/>
    <s v="Art"/>
    <x v="1226"/>
    <n v="36.783999999999999"/>
    <n v="2"/>
    <x v="2"/>
    <n v="3.6783999999999999"/>
    <x v="13"/>
    <x v="5"/>
    <x v="1"/>
  </r>
  <r>
    <x v="4084"/>
    <x v="1120"/>
    <d v="2016-05-13T00:00:00"/>
    <s v="Second Class"/>
    <s v="CS-12400"/>
    <s v="Christopher Schild"/>
    <x v="2"/>
    <x v="0"/>
    <x v="10"/>
    <x v="9"/>
    <n v="19134"/>
    <x v="3"/>
    <s v="TEC-PH-10001795"/>
    <s v="Technology"/>
    <s v="Phones"/>
    <x v="647"/>
    <n v="743.98800000000006"/>
    <n v="2"/>
    <x v="10"/>
    <n v="-123.998"/>
    <x v="13"/>
    <x v="5"/>
    <x v="0"/>
  </r>
  <r>
    <x v="4085"/>
    <x v="616"/>
    <d v="2015-03-09T00:00:00"/>
    <s v="Second Class"/>
    <s v="MS-17365"/>
    <s v="Maribeth Schnelling"/>
    <x v="0"/>
    <x v="0"/>
    <x v="22"/>
    <x v="10"/>
    <n v="60653"/>
    <x v="2"/>
    <s v="OFF-BI-10002854"/>
    <s v="Office Supplies"/>
    <s v="Binders"/>
    <x v="904"/>
    <n v="11.212"/>
    <n v="2"/>
    <x v="3"/>
    <n v="-16.818000000000001"/>
    <x v="5"/>
    <x v="10"/>
    <x v="1"/>
  </r>
  <r>
    <x v="4085"/>
    <x v="616"/>
    <d v="2015-03-09T00:00:00"/>
    <s v="Second Class"/>
    <s v="MS-17365"/>
    <s v="Maribeth Schnelling"/>
    <x v="0"/>
    <x v="0"/>
    <x v="22"/>
    <x v="10"/>
    <n v="60653"/>
    <x v="2"/>
    <s v="FUR-FU-10000023"/>
    <s v="Furniture"/>
    <s v="Furnishings"/>
    <x v="325"/>
    <n v="4.7119999999999997"/>
    <n v="2"/>
    <x v="7"/>
    <n v="-1.8848"/>
    <x v="5"/>
    <x v="10"/>
    <x v="1"/>
  </r>
  <r>
    <x v="4085"/>
    <x v="616"/>
    <d v="2015-03-09T00:00:00"/>
    <s v="Second Class"/>
    <s v="MS-17365"/>
    <s v="Maribeth Schnelling"/>
    <x v="0"/>
    <x v="0"/>
    <x v="22"/>
    <x v="10"/>
    <n v="60653"/>
    <x v="2"/>
    <s v="OFF-AP-10000828"/>
    <s v="Office Supplies"/>
    <s v="Appliances"/>
    <x v="1096"/>
    <n v="180.98"/>
    <n v="5"/>
    <x v="3"/>
    <n v="-470.548"/>
    <x v="5"/>
    <x v="10"/>
    <x v="1"/>
  </r>
  <r>
    <x v="4085"/>
    <x v="616"/>
    <d v="2015-03-09T00:00:00"/>
    <s v="Second Class"/>
    <s v="MS-17365"/>
    <s v="Maribeth Schnelling"/>
    <x v="0"/>
    <x v="0"/>
    <x v="22"/>
    <x v="10"/>
    <n v="60653"/>
    <x v="2"/>
    <s v="OFF-ST-10000777"/>
    <s v="Office Supplies"/>
    <s v="Storage"/>
    <x v="117"/>
    <n v="60.415999999999997"/>
    <n v="2"/>
    <x v="2"/>
    <n v="6.0415999999999999"/>
    <x v="5"/>
    <x v="10"/>
    <x v="1"/>
  </r>
  <r>
    <x v="4086"/>
    <x v="801"/>
    <d v="2017-08-19T00:00:00"/>
    <s v="Standard Class"/>
    <s v="DK-12895"/>
    <s v="Dana Kaydos"/>
    <x v="0"/>
    <x v="0"/>
    <x v="4"/>
    <x v="4"/>
    <n v="98103"/>
    <x v="1"/>
    <s v="TEC-CO-10000971"/>
    <s v="Technology"/>
    <s v="Copiers"/>
    <x v="1313"/>
    <n v="299.99"/>
    <n v="1"/>
    <x v="0"/>
    <n v="89.997"/>
    <x v="1"/>
    <x v="6"/>
    <x v="3"/>
  </r>
  <r>
    <x v="4086"/>
    <x v="801"/>
    <d v="2017-08-19T00:00:00"/>
    <s v="Standard Class"/>
    <s v="DK-12895"/>
    <s v="Dana Kaydos"/>
    <x v="0"/>
    <x v="0"/>
    <x v="4"/>
    <x v="4"/>
    <n v="98103"/>
    <x v="1"/>
    <s v="OFF-PA-10003134"/>
    <s v="Office Supplies"/>
    <s v="Paper"/>
    <x v="1672"/>
    <n v="192.16"/>
    <n v="4"/>
    <x v="0"/>
    <n v="92.236800000000002"/>
    <x v="1"/>
    <x v="6"/>
    <x v="3"/>
  </r>
  <r>
    <x v="4086"/>
    <x v="801"/>
    <d v="2017-08-19T00:00:00"/>
    <s v="Standard Class"/>
    <s v="DK-12895"/>
    <s v="Dana Kaydos"/>
    <x v="0"/>
    <x v="0"/>
    <x v="4"/>
    <x v="4"/>
    <n v="98103"/>
    <x v="1"/>
    <s v="TEC-PH-10002538"/>
    <s v="Technology"/>
    <s v="Phones"/>
    <x v="529"/>
    <n v="242.624"/>
    <n v="8"/>
    <x v="2"/>
    <n v="27.295200000000001"/>
    <x v="1"/>
    <x v="6"/>
    <x v="3"/>
  </r>
  <r>
    <x v="4086"/>
    <x v="801"/>
    <d v="2017-08-19T00:00:00"/>
    <s v="Standard Class"/>
    <s v="DK-12895"/>
    <s v="Dana Kaydos"/>
    <x v="0"/>
    <x v="0"/>
    <x v="4"/>
    <x v="4"/>
    <n v="98103"/>
    <x v="1"/>
    <s v="OFF-ST-10001228"/>
    <s v="Office Supplies"/>
    <s v="Storage"/>
    <x v="450"/>
    <n v="46.74"/>
    <n v="3"/>
    <x v="0"/>
    <n v="11.685"/>
    <x v="1"/>
    <x v="6"/>
    <x v="3"/>
  </r>
  <r>
    <x v="4086"/>
    <x v="801"/>
    <d v="2017-08-19T00:00:00"/>
    <s v="Standard Class"/>
    <s v="DK-12895"/>
    <s v="Dana Kaydos"/>
    <x v="0"/>
    <x v="0"/>
    <x v="4"/>
    <x v="4"/>
    <n v="98103"/>
    <x v="1"/>
    <s v="TEC-AC-10000397"/>
    <s v="Technology"/>
    <s v="Accessories"/>
    <x v="1468"/>
    <n v="174.95"/>
    <n v="5"/>
    <x v="0"/>
    <n v="12.246499999999999"/>
    <x v="1"/>
    <x v="6"/>
    <x v="3"/>
  </r>
  <r>
    <x v="4086"/>
    <x v="801"/>
    <d v="2017-08-19T00:00:00"/>
    <s v="Standard Class"/>
    <s v="DK-12895"/>
    <s v="Dana Kaydos"/>
    <x v="0"/>
    <x v="0"/>
    <x v="4"/>
    <x v="4"/>
    <n v="98103"/>
    <x v="1"/>
    <s v="OFF-BI-10004308"/>
    <s v="Office Supplies"/>
    <s v="Binders"/>
    <x v="1776"/>
    <n v="100.70399999999999"/>
    <n v="6"/>
    <x v="2"/>
    <n v="37.764000000000003"/>
    <x v="1"/>
    <x v="6"/>
    <x v="3"/>
  </r>
  <r>
    <x v="4087"/>
    <x v="190"/>
    <d v="2016-06-26T00:00:00"/>
    <s v="Same Day"/>
    <s v="SN-20560"/>
    <s v="Skye Norling"/>
    <x v="2"/>
    <x v="0"/>
    <x v="43"/>
    <x v="12"/>
    <n v="48066"/>
    <x v="2"/>
    <s v="OFF-PA-10000357"/>
    <s v="Office Supplies"/>
    <s v="Paper"/>
    <x v="447"/>
    <n v="368.91"/>
    <n v="9"/>
    <x v="0"/>
    <n v="180.76589999999999"/>
    <x v="20"/>
    <x v="1"/>
    <x v="0"/>
  </r>
  <r>
    <x v="4087"/>
    <x v="190"/>
    <d v="2016-06-26T00:00:00"/>
    <s v="Same Day"/>
    <s v="SN-20560"/>
    <s v="Skye Norling"/>
    <x v="2"/>
    <x v="0"/>
    <x v="43"/>
    <x v="12"/>
    <n v="48066"/>
    <x v="2"/>
    <s v="OFF-BI-10000773"/>
    <s v="Office Supplies"/>
    <s v="Binders"/>
    <x v="386"/>
    <n v="8.02"/>
    <n v="1"/>
    <x v="0"/>
    <n v="3.7694000000000001"/>
    <x v="20"/>
    <x v="1"/>
    <x v="0"/>
  </r>
  <r>
    <x v="4087"/>
    <x v="190"/>
    <d v="2016-06-26T00:00:00"/>
    <s v="Same Day"/>
    <s v="SN-20560"/>
    <s v="Skye Norling"/>
    <x v="2"/>
    <x v="0"/>
    <x v="43"/>
    <x v="12"/>
    <n v="48066"/>
    <x v="2"/>
    <s v="OFF-ST-10001837"/>
    <s v="Office Supplies"/>
    <s v="Storage"/>
    <x v="1340"/>
    <n v="171.04"/>
    <n v="4"/>
    <x v="0"/>
    <n v="44.470399999999998"/>
    <x v="20"/>
    <x v="1"/>
    <x v="0"/>
  </r>
  <r>
    <x v="4088"/>
    <x v="272"/>
    <d v="2016-12-19T00:00:00"/>
    <s v="Standard Class"/>
    <s v="TC-21475"/>
    <s v="Tony Chapman"/>
    <x v="2"/>
    <x v="0"/>
    <x v="115"/>
    <x v="36"/>
    <n v="72701"/>
    <x v="0"/>
    <s v="OFF-PA-10002552"/>
    <s v="Office Supplies"/>
    <s v="Paper"/>
    <x v="353"/>
    <n v="19.440000000000001"/>
    <n v="3"/>
    <x v="0"/>
    <n v="9.3312000000000008"/>
    <x v="4"/>
    <x v="4"/>
    <x v="0"/>
  </r>
  <r>
    <x v="4089"/>
    <x v="1023"/>
    <d v="2015-09-17T00:00:00"/>
    <s v="Standard Class"/>
    <s v="AM-10705"/>
    <s v="Anne McFarland"/>
    <x v="0"/>
    <x v="0"/>
    <x v="108"/>
    <x v="3"/>
    <n v="28540"/>
    <x v="0"/>
    <s v="OFF-BI-10000014"/>
    <s v="Office Supplies"/>
    <s v="Binders"/>
    <x v="634"/>
    <n v="13.092000000000001"/>
    <n v="4"/>
    <x v="6"/>
    <n v="-10.0372"/>
    <x v="7"/>
    <x v="8"/>
    <x v="1"/>
  </r>
  <r>
    <x v="4090"/>
    <x v="125"/>
    <d v="2015-01-04T00:00:00"/>
    <s v="Standard Class"/>
    <s v="AJ-10960"/>
    <s v="Astrea Jones"/>
    <x v="0"/>
    <x v="0"/>
    <x v="20"/>
    <x v="15"/>
    <n v="10035"/>
    <x v="3"/>
    <s v="OFF-AP-10004136"/>
    <s v="Office Supplies"/>
    <s v="Appliances"/>
    <x v="1824"/>
    <n v="122.94"/>
    <n v="3"/>
    <x v="0"/>
    <n v="30.734999999999999"/>
    <x v="17"/>
    <x v="4"/>
    <x v="2"/>
  </r>
  <r>
    <x v="4090"/>
    <x v="125"/>
    <d v="2015-01-04T00:00:00"/>
    <s v="Standard Class"/>
    <s v="AJ-10960"/>
    <s v="Astrea Jones"/>
    <x v="0"/>
    <x v="0"/>
    <x v="20"/>
    <x v="15"/>
    <n v="10035"/>
    <x v="3"/>
    <s v="OFF-BI-10003429"/>
    <s v="Office Supplies"/>
    <s v="Binders"/>
    <x v="852"/>
    <n v="35.448"/>
    <n v="7"/>
    <x v="2"/>
    <n v="12.8499"/>
    <x v="17"/>
    <x v="4"/>
    <x v="2"/>
  </r>
  <r>
    <x v="4091"/>
    <x v="333"/>
    <d v="2014-05-04T00:00:00"/>
    <s v="Standard Class"/>
    <s v="KH-16360"/>
    <s v="Katherine Hughes"/>
    <x v="0"/>
    <x v="0"/>
    <x v="18"/>
    <x v="13"/>
    <n v="19901"/>
    <x v="3"/>
    <s v="TEC-PH-10000376"/>
    <s v="Technology"/>
    <s v="Phones"/>
    <x v="433"/>
    <n v="19.98"/>
    <n v="2"/>
    <x v="0"/>
    <n v="5.1947999999999999"/>
    <x v="25"/>
    <x v="3"/>
    <x v="2"/>
  </r>
  <r>
    <x v="4092"/>
    <x v="289"/>
    <d v="2017-02-06T00:00:00"/>
    <s v="Standard Class"/>
    <s v="LP-17095"/>
    <s v="Liz Preis"/>
    <x v="0"/>
    <x v="0"/>
    <x v="34"/>
    <x v="10"/>
    <n v="60505"/>
    <x v="2"/>
    <s v="FUR-TA-10003469"/>
    <s v="Furniture"/>
    <s v="Tables"/>
    <x v="1573"/>
    <n v="69.375"/>
    <n v="1"/>
    <x v="5"/>
    <n v="-47.174999999999997"/>
    <x v="17"/>
    <x v="9"/>
    <x v="3"/>
  </r>
  <r>
    <x v="4092"/>
    <x v="289"/>
    <d v="2017-02-06T00:00:00"/>
    <s v="Standard Class"/>
    <s v="LP-17095"/>
    <s v="Liz Preis"/>
    <x v="0"/>
    <x v="0"/>
    <x v="34"/>
    <x v="10"/>
    <n v="60505"/>
    <x v="2"/>
    <s v="OFF-SU-10004231"/>
    <s v="Office Supplies"/>
    <s v="Supplies"/>
    <x v="557"/>
    <n v="31.68"/>
    <n v="4"/>
    <x v="2"/>
    <n v="2.7719999999999998"/>
    <x v="17"/>
    <x v="9"/>
    <x v="3"/>
  </r>
  <r>
    <x v="4092"/>
    <x v="289"/>
    <d v="2017-02-06T00:00:00"/>
    <s v="Standard Class"/>
    <s v="LP-17095"/>
    <s v="Liz Preis"/>
    <x v="0"/>
    <x v="0"/>
    <x v="34"/>
    <x v="10"/>
    <n v="60505"/>
    <x v="2"/>
    <s v="TEC-PH-10002584"/>
    <s v="Technology"/>
    <s v="Phones"/>
    <x v="1705"/>
    <n v="2003.1679999999999"/>
    <n v="4"/>
    <x v="2"/>
    <n v="250.39599999999999"/>
    <x v="17"/>
    <x v="9"/>
    <x v="3"/>
  </r>
  <r>
    <x v="4092"/>
    <x v="289"/>
    <d v="2017-02-06T00:00:00"/>
    <s v="Standard Class"/>
    <s v="LP-17095"/>
    <s v="Liz Preis"/>
    <x v="0"/>
    <x v="0"/>
    <x v="34"/>
    <x v="10"/>
    <n v="60505"/>
    <x v="2"/>
    <s v="OFF-AR-10003602"/>
    <s v="Office Supplies"/>
    <s v="Art"/>
    <x v="242"/>
    <n v="9.3439999999999994"/>
    <n v="2"/>
    <x v="2"/>
    <n v="3.1536"/>
    <x v="17"/>
    <x v="9"/>
    <x v="3"/>
  </r>
  <r>
    <x v="4093"/>
    <x v="591"/>
    <d v="2016-12-31T00:00:00"/>
    <s v="Standard Class"/>
    <s v="JE-15715"/>
    <s v="Joe Elijah"/>
    <x v="0"/>
    <x v="0"/>
    <x v="20"/>
    <x v="15"/>
    <n v="10009"/>
    <x v="3"/>
    <s v="FUR-CH-10002331"/>
    <s v="Furniture"/>
    <s v="Chairs"/>
    <x v="407"/>
    <n v="2563.056"/>
    <n v="8"/>
    <x v="9"/>
    <n v="313.26240000000001"/>
    <x v="10"/>
    <x v="4"/>
    <x v="0"/>
  </r>
  <r>
    <x v="4094"/>
    <x v="201"/>
    <d v="2016-10-25T00:00:00"/>
    <s v="Standard Class"/>
    <s v="MY-18295"/>
    <s v="Muhammed Yedwab"/>
    <x v="1"/>
    <x v="0"/>
    <x v="485"/>
    <x v="1"/>
    <n v="92020"/>
    <x v="1"/>
    <s v="FUR-CH-10001802"/>
    <s v="Furniture"/>
    <s v="Chairs"/>
    <x v="1697"/>
    <n v="387.13600000000002"/>
    <n v="4"/>
    <x v="2"/>
    <n v="4.8391999999999999"/>
    <x v="14"/>
    <x v="2"/>
    <x v="0"/>
  </r>
  <r>
    <x v="4095"/>
    <x v="385"/>
    <d v="2015-06-15T00:00:00"/>
    <s v="Second Class"/>
    <s v="FC-14245"/>
    <s v="Frank Carlisle"/>
    <x v="2"/>
    <x v="0"/>
    <x v="24"/>
    <x v="24"/>
    <n v="45503"/>
    <x v="3"/>
    <s v="OFF-AR-10000634"/>
    <s v="Office Supplies"/>
    <s v="Art"/>
    <x v="997"/>
    <n v="3.4239999999999999"/>
    <n v="1"/>
    <x v="2"/>
    <n v="0.29959999999999998"/>
    <x v="7"/>
    <x v="1"/>
    <x v="1"/>
  </r>
  <r>
    <x v="4096"/>
    <x v="160"/>
    <d v="2017-07-04T00:00:00"/>
    <s v="Standard Class"/>
    <s v="ND-18460"/>
    <s v="Neil Ducich"/>
    <x v="1"/>
    <x v="0"/>
    <x v="145"/>
    <x v="15"/>
    <n v="10550"/>
    <x v="3"/>
    <s v="OFF-ST-10002615"/>
    <s v="Office Supplies"/>
    <s v="Storage"/>
    <x v="1436"/>
    <n v="1085.42"/>
    <n v="7"/>
    <x v="0"/>
    <n v="282.20920000000001"/>
    <x v="17"/>
    <x v="1"/>
    <x v="3"/>
  </r>
  <r>
    <x v="4097"/>
    <x v="153"/>
    <d v="2015-06-30T00:00:00"/>
    <s v="Standard Class"/>
    <s v="DB-13360"/>
    <s v="Dennis Bolton"/>
    <x v="2"/>
    <x v="0"/>
    <x v="80"/>
    <x v="24"/>
    <n v="44107"/>
    <x v="3"/>
    <s v="OFF-PA-10004040"/>
    <s v="Office Supplies"/>
    <s v="Paper"/>
    <x v="99"/>
    <n v="43.055999999999997"/>
    <n v="9"/>
    <x v="2"/>
    <n v="15.607799999999999"/>
    <x v="20"/>
    <x v="1"/>
    <x v="1"/>
  </r>
  <r>
    <x v="4098"/>
    <x v="823"/>
    <d v="2016-02-25T00:00:00"/>
    <s v="Standard Class"/>
    <s v="LC-16960"/>
    <s v="Lindsay Castell"/>
    <x v="2"/>
    <x v="0"/>
    <x v="67"/>
    <x v="2"/>
    <n v="33614"/>
    <x v="0"/>
    <s v="OFF-BI-10003727"/>
    <s v="Office Supplies"/>
    <s v="Binders"/>
    <x v="805"/>
    <n v="3.762"/>
    <n v="3"/>
    <x v="6"/>
    <n v="-2.7587999999999999"/>
    <x v="30"/>
    <x v="11"/>
    <x v="0"/>
  </r>
  <r>
    <x v="4098"/>
    <x v="823"/>
    <d v="2016-02-25T00:00:00"/>
    <s v="Standard Class"/>
    <s v="LC-16960"/>
    <s v="Lindsay Castell"/>
    <x v="2"/>
    <x v="0"/>
    <x v="67"/>
    <x v="2"/>
    <n v="33614"/>
    <x v="0"/>
    <s v="OFF-BI-10002026"/>
    <s v="Office Supplies"/>
    <s v="Binders"/>
    <x v="912"/>
    <n v="34.86"/>
    <n v="2"/>
    <x v="6"/>
    <n v="-26.725999999999999"/>
    <x v="30"/>
    <x v="11"/>
    <x v="0"/>
  </r>
  <r>
    <x v="4098"/>
    <x v="823"/>
    <d v="2016-02-25T00:00:00"/>
    <s v="Standard Class"/>
    <s v="LC-16960"/>
    <s v="Lindsay Castell"/>
    <x v="2"/>
    <x v="0"/>
    <x v="67"/>
    <x v="2"/>
    <n v="33614"/>
    <x v="0"/>
    <s v="OFF-ST-10001496"/>
    <s v="Office Supplies"/>
    <s v="Storage"/>
    <x v="733"/>
    <n v="432.45600000000002"/>
    <n v="3"/>
    <x v="2"/>
    <n v="32.434199999999997"/>
    <x v="30"/>
    <x v="11"/>
    <x v="0"/>
  </r>
  <r>
    <x v="4099"/>
    <x v="300"/>
    <d v="2017-04-26T00:00:00"/>
    <s v="Standard Class"/>
    <s v="BD-11725"/>
    <s v="Bruce Degenhardt"/>
    <x v="0"/>
    <x v="0"/>
    <x v="38"/>
    <x v="32"/>
    <n v="31907"/>
    <x v="0"/>
    <s v="OFF-ST-10003716"/>
    <s v="Office Supplies"/>
    <s v="Storage"/>
    <x v="898"/>
    <n v="675.06"/>
    <n v="3"/>
    <x v="0"/>
    <n v="87.757800000000003"/>
    <x v="6"/>
    <x v="3"/>
    <x v="3"/>
  </r>
  <r>
    <x v="4100"/>
    <x v="1188"/>
    <d v="2017-05-10T00:00:00"/>
    <s v="First Class"/>
    <s v="MC-17605"/>
    <s v="Matt Connell"/>
    <x v="1"/>
    <x v="0"/>
    <x v="108"/>
    <x v="3"/>
    <n v="28540"/>
    <x v="0"/>
    <s v="OFF-EN-10002504"/>
    <s v="Office Supplies"/>
    <s v="Envelopes"/>
    <x v="113"/>
    <n v="65.231999999999999"/>
    <n v="3"/>
    <x v="2"/>
    <n v="22.015799999999999"/>
    <x v="3"/>
    <x v="5"/>
    <x v="3"/>
  </r>
  <r>
    <x v="4100"/>
    <x v="1188"/>
    <d v="2017-05-10T00:00:00"/>
    <s v="First Class"/>
    <s v="MC-17605"/>
    <s v="Matt Connell"/>
    <x v="1"/>
    <x v="0"/>
    <x v="108"/>
    <x v="3"/>
    <n v="28540"/>
    <x v="0"/>
    <s v="FUR-CH-10001270"/>
    <s v="Furniture"/>
    <s v="Chairs"/>
    <x v="860"/>
    <n v="207"/>
    <n v="3"/>
    <x v="2"/>
    <n v="25.875"/>
    <x v="3"/>
    <x v="5"/>
    <x v="3"/>
  </r>
  <r>
    <x v="4101"/>
    <x v="379"/>
    <d v="2015-12-26T00:00:00"/>
    <s v="Second Class"/>
    <s v="SZ-20035"/>
    <s v="Sam Zeldin"/>
    <x v="2"/>
    <x v="0"/>
    <x v="490"/>
    <x v="10"/>
    <n v="60174"/>
    <x v="2"/>
    <s v="TEC-MA-10004241"/>
    <s v="Technology"/>
    <s v="Machines"/>
    <x v="840"/>
    <n v="600.53"/>
    <n v="2"/>
    <x v="4"/>
    <n v="137.26400000000001"/>
    <x v="30"/>
    <x v="4"/>
    <x v="1"/>
  </r>
  <r>
    <x v="4101"/>
    <x v="379"/>
    <d v="2015-12-26T00:00:00"/>
    <s v="Second Class"/>
    <s v="SZ-20035"/>
    <s v="Sam Zeldin"/>
    <x v="2"/>
    <x v="0"/>
    <x v="490"/>
    <x v="10"/>
    <n v="60174"/>
    <x v="2"/>
    <s v="OFF-AR-10001468"/>
    <s v="Office Supplies"/>
    <s v="Art"/>
    <x v="725"/>
    <n v="59.904000000000003"/>
    <n v="2"/>
    <x v="2"/>
    <n v="14.2272"/>
    <x v="30"/>
    <x v="4"/>
    <x v="1"/>
  </r>
  <r>
    <x v="4101"/>
    <x v="379"/>
    <d v="2015-12-26T00:00:00"/>
    <s v="Second Class"/>
    <s v="SZ-20035"/>
    <s v="Sam Zeldin"/>
    <x v="2"/>
    <x v="0"/>
    <x v="490"/>
    <x v="10"/>
    <n v="60174"/>
    <x v="2"/>
    <s v="TEC-AC-10003198"/>
    <s v="Technology"/>
    <s v="Accessories"/>
    <x v="768"/>
    <n v="637.44000000000005"/>
    <n v="8"/>
    <x v="2"/>
    <n v="135.45599999999999"/>
    <x v="30"/>
    <x v="4"/>
    <x v="1"/>
  </r>
  <r>
    <x v="4101"/>
    <x v="379"/>
    <d v="2015-12-26T00:00:00"/>
    <s v="Second Class"/>
    <s v="SZ-20035"/>
    <s v="Sam Zeldin"/>
    <x v="2"/>
    <x v="0"/>
    <x v="490"/>
    <x v="10"/>
    <n v="60174"/>
    <x v="2"/>
    <s v="FUR-FU-10003039"/>
    <s v="Furniture"/>
    <s v="Furnishings"/>
    <x v="484"/>
    <n v="51.756"/>
    <n v="3"/>
    <x v="7"/>
    <n v="-33.641399999999997"/>
    <x v="30"/>
    <x v="4"/>
    <x v="1"/>
  </r>
  <r>
    <x v="4102"/>
    <x v="1132"/>
    <d v="2014-08-16T00:00:00"/>
    <s v="Standard Class"/>
    <s v="DH-13675"/>
    <s v="Duane Huffman"/>
    <x v="2"/>
    <x v="0"/>
    <x v="100"/>
    <x v="2"/>
    <n v="33180"/>
    <x v="0"/>
    <s v="OFF-PA-10000295"/>
    <s v="Office Supplies"/>
    <s v="Paper"/>
    <x v="1788"/>
    <n v="31.103999999999999"/>
    <n v="6"/>
    <x v="2"/>
    <n v="10.8864"/>
    <x v="1"/>
    <x v="6"/>
    <x v="2"/>
  </r>
  <r>
    <x v="4102"/>
    <x v="1132"/>
    <d v="2014-08-16T00:00:00"/>
    <s v="Standard Class"/>
    <s v="DH-13675"/>
    <s v="Duane Huffman"/>
    <x v="2"/>
    <x v="0"/>
    <x v="100"/>
    <x v="2"/>
    <n v="33180"/>
    <x v="0"/>
    <s v="OFF-AR-10004344"/>
    <s v="Office Supplies"/>
    <s v="Art"/>
    <x v="370"/>
    <n v="47.96"/>
    <n v="5"/>
    <x v="2"/>
    <n v="4.1965000000000003"/>
    <x v="1"/>
    <x v="6"/>
    <x v="2"/>
  </r>
  <r>
    <x v="4102"/>
    <x v="1132"/>
    <d v="2014-08-16T00:00:00"/>
    <s v="Standard Class"/>
    <s v="DH-13675"/>
    <s v="Duane Huffman"/>
    <x v="2"/>
    <x v="0"/>
    <x v="100"/>
    <x v="2"/>
    <n v="33180"/>
    <x v="0"/>
    <s v="TEC-AC-10002473"/>
    <s v="Technology"/>
    <s v="Accessories"/>
    <x v="720"/>
    <n v="158.928"/>
    <n v="7"/>
    <x v="2"/>
    <n v="41.718600000000002"/>
    <x v="1"/>
    <x v="6"/>
    <x v="2"/>
  </r>
  <r>
    <x v="4102"/>
    <x v="1132"/>
    <d v="2014-08-16T00:00:00"/>
    <s v="Standard Class"/>
    <s v="DH-13675"/>
    <s v="Duane Huffman"/>
    <x v="2"/>
    <x v="0"/>
    <x v="100"/>
    <x v="2"/>
    <n v="33180"/>
    <x v="0"/>
    <s v="OFF-AP-10002403"/>
    <s v="Office Supplies"/>
    <s v="Appliances"/>
    <x v="1311"/>
    <n v="211.24799999999999"/>
    <n v="6"/>
    <x v="2"/>
    <n v="15.8436"/>
    <x v="1"/>
    <x v="6"/>
    <x v="2"/>
  </r>
  <r>
    <x v="4102"/>
    <x v="1132"/>
    <d v="2014-08-16T00:00:00"/>
    <s v="Standard Class"/>
    <s v="DH-13675"/>
    <s v="Duane Huffman"/>
    <x v="2"/>
    <x v="0"/>
    <x v="100"/>
    <x v="2"/>
    <n v="33180"/>
    <x v="0"/>
    <s v="OFF-SU-10000432"/>
    <s v="Office Supplies"/>
    <s v="Supplies"/>
    <x v="1558"/>
    <n v="5.5519999999999996"/>
    <n v="2"/>
    <x v="2"/>
    <n v="-1.0409999999999999"/>
    <x v="1"/>
    <x v="6"/>
    <x v="2"/>
  </r>
  <r>
    <x v="4102"/>
    <x v="1132"/>
    <d v="2014-08-16T00:00:00"/>
    <s v="Standard Class"/>
    <s v="DH-13675"/>
    <s v="Duane Huffman"/>
    <x v="2"/>
    <x v="0"/>
    <x v="100"/>
    <x v="2"/>
    <n v="33180"/>
    <x v="0"/>
    <s v="OFF-LA-10000443"/>
    <s v="Office Supplies"/>
    <s v="Labels"/>
    <x v="1127"/>
    <n v="2.952"/>
    <n v="1"/>
    <x v="2"/>
    <n v="0.99629999999999996"/>
    <x v="1"/>
    <x v="6"/>
    <x v="2"/>
  </r>
  <r>
    <x v="4103"/>
    <x v="555"/>
    <d v="2015-12-15T00:00:00"/>
    <s v="Standard Class"/>
    <s v="LC-16885"/>
    <s v="Lena Creighton"/>
    <x v="0"/>
    <x v="0"/>
    <x v="21"/>
    <x v="24"/>
    <n v="45373"/>
    <x v="3"/>
    <s v="OFF-BI-10003166"/>
    <s v="Office Supplies"/>
    <s v="Binders"/>
    <x v="1414"/>
    <n v="10.332000000000001"/>
    <n v="3"/>
    <x v="6"/>
    <n v="-7.5768000000000004"/>
    <x v="2"/>
    <x v="4"/>
    <x v="1"/>
  </r>
  <r>
    <x v="4104"/>
    <x v="132"/>
    <d v="2017-11-07T00:00:00"/>
    <s v="Standard Class"/>
    <s v="JO-15145"/>
    <s v="Jack O'Briant"/>
    <x v="1"/>
    <x v="0"/>
    <x v="4"/>
    <x v="4"/>
    <n v="98103"/>
    <x v="1"/>
    <s v="OFF-BI-10002393"/>
    <s v="Office Supplies"/>
    <s v="Binders"/>
    <x v="1197"/>
    <n v="18.367999999999999"/>
    <n v="4"/>
    <x v="2"/>
    <n v="5.9695999999999998"/>
    <x v="21"/>
    <x v="0"/>
    <x v="3"/>
  </r>
  <r>
    <x v="4105"/>
    <x v="677"/>
    <d v="2017-03-17T00:00:00"/>
    <s v="Standard Class"/>
    <s v="MT-17815"/>
    <s v="Meg Tillman"/>
    <x v="0"/>
    <x v="0"/>
    <x v="20"/>
    <x v="15"/>
    <n v="10011"/>
    <x v="3"/>
    <s v="TEC-PH-10001809"/>
    <s v="Technology"/>
    <s v="Phones"/>
    <x v="1173"/>
    <n v="299.89999999999998"/>
    <n v="2"/>
    <x v="0"/>
    <n v="74.974999999999994"/>
    <x v="7"/>
    <x v="10"/>
    <x v="3"/>
  </r>
  <r>
    <x v="4106"/>
    <x v="198"/>
    <d v="2016-06-03T00:00:00"/>
    <s v="Standard Class"/>
    <s v="EB-13750"/>
    <s v="Edward Becker"/>
    <x v="1"/>
    <x v="0"/>
    <x v="81"/>
    <x v="17"/>
    <n v="22204"/>
    <x v="0"/>
    <s v="OFF-EN-10002600"/>
    <s v="Office Supplies"/>
    <s v="Envelopes"/>
    <x v="111"/>
    <n v="26.55"/>
    <n v="9"/>
    <x v="0"/>
    <n v="12.744"/>
    <x v="17"/>
    <x v="5"/>
    <x v="0"/>
  </r>
  <r>
    <x v="4106"/>
    <x v="198"/>
    <d v="2016-06-03T00:00:00"/>
    <s v="Standard Class"/>
    <s v="EB-13750"/>
    <s v="Edward Becker"/>
    <x v="1"/>
    <x v="0"/>
    <x v="81"/>
    <x v="17"/>
    <n v="22204"/>
    <x v="0"/>
    <s v="TEC-AC-10000109"/>
    <s v="Technology"/>
    <s v="Accessories"/>
    <x v="202"/>
    <n v="111.98"/>
    <n v="2"/>
    <x v="0"/>
    <n v="26.8752"/>
    <x v="17"/>
    <x v="5"/>
    <x v="0"/>
  </r>
  <r>
    <x v="4107"/>
    <x v="761"/>
    <d v="2015-07-11T00:00:00"/>
    <s v="Standard Class"/>
    <s v="RS-19765"/>
    <s v="Roland Schwarz"/>
    <x v="1"/>
    <x v="0"/>
    <x v="35"/>
    <x v="3"/>
    <n v="28205"/>
    <x v="0"/>
    <s v="FUR-FU-10003829"/>
    <s v="Furniture"/>
    <s v="Furnishings"/>
    <x v="1378"/>
    <n v="4.9279999999999999"/>
    <n v="2"/>
    <x v="2"/>
    <n v="0.73919999999999997"/>
    <x v="5"/>
    <x v="7"/>
    <x v="1"/>
  </r>
  <r>
    <x v="4107"/>
    <x v="761"/>
    <d v="2015-07-11T00:00:00"/>
    <s v="Standard Class"/>
    <s v="RS-19765"/>
    <s v="Roland Schwarz"/>
    <x v="1"/>
    <x v="0"/>
    <x v="35"/>
    <x v="3"/>
    <n v="28205"/>
    <x v="0"/>
    <s v="OFF-LA-10003223"/>
    <s v="Office Supplies"/>
    <s v="Labels"/>
    <x v="607"/>
    <n v="11.784000000000001"/>
    <n v="3"/>
    <x v="2"/>
    <n v="4.2717000000000001"/>
    <x v="5"/>
    <x v="7"/>
    <x v="1"/>
  </r>
  <r>
    <x v="4108"/>
    <x v="518"/>
    <d v="2014-03-15T00:00:00"/>
    <s v="Standard Class"/>
    <s v="RB-19435"/>
    <s v="Richard Bierner"/>
    <x v="0"/>
    <x v="0"/>
    <x v="43"/>
    <x v="1"/>
    <n v="95661"/>
    <x v="1"/>
    <s v="OFF-AR-10001770"/>
    <s v="Office Supplies"/>
    <s v="Art"/>
    <x v="1588"/>
    <n v="7.98"/>
    <n v="3"/>
    <x v="0"/>
    <n v="2.0748000000000002"/>
    <x v="2"/>
    <x v="10"/>
    <x v="2"/>
  </r>
  <r>
    <x v="4109"/>
    <x v="704"/>
    <d v="2015-04-24T00:00:00"/>
    <s v="Standard Class"/>
    <s v="OT-18730"/>
    <s v="Olvera Toch"/>
    <x v="0"/>
    <x v="0"/>
    <x v="66"/>
    <x v="12"/>
    <n v="48234"/>
    <x v="2"/>
    <s v="OFF-EN-10003296"/>
    <s v="Office Supplies"/>
    <s v="Envelopes"/>
    <x v="232"/>
    <n v="180.96"/>
    <n v="2"/>
    <x v="0"/>
    <n v="81.432000000000002"/>
    <x v="14"/>
    <x v="3"/>
    <x v="1"/>
  </r>
  <r>
    <x v="4110"/>
    <x v="1189"/>
    <d v="2017-08-01T00:00:00"/>
    <s v="Standard Class"/>
    <s v="GZ-14545"/>
    <s v="George Zrebassa"/>
    <x v="1"/>
    <x v="0"/>
    <x v="1"/>
    <x v="1"/>
    <n v="90036"/>
    <x v="1"/>
    <s v="TEC-AC-10003870"/>
    <s v="Technology"/>
    <s v="Accessories"/>
    <x v="1727"/>
    <n v="1649.95"/>
    <n v="5"/>
    <x v="0"/>
    <n v="659.98"/>
    <x v="20"/>
    <x v="7"/>
    <x v="3"/>
  </r>
  <r>
    <x v="4110"/>
    <x v="1189"/>
    <d v="2017-08-01T00:00:00"/>
    <s v="Standard Class"/>
    <s v="GZ-14545"/>
    <s v="George Zrebassa"/>
    <x v="1"/>
    <x v="0"/>
    <x v="1"/>
    <x v="1"/>
    <n v="90036"/>
    <x v="1"/>
    <s v="FUR-CH-10000665"/>
    <s v="Furniture"/>
    <s v="Chairs"/>
    <x v="662"/>
    <n v="362.35199999999998"/>
    <n v="3"/>
    <x v="2"/>
    <n v="45.293999999999997"/>
    <x v="20"/>
    <x v="7"/>
    <x v="3"/>
  </r>
  <r>
    <x v="4111"/>
    <x v="656"/>
    <d v="2014-11-02T00:00:00"/>
    <s v="Second Class"/>
    <s v="NL-18310"/>
    <s v="Nancy Lomonaco"/>
    <x v="2"/>
    <x v="0"/>
    <x v="8"/>
    <x v="1"/>
    <n v="94110"/>
    <x v="1"/>
    <s v="TEC-PH-10003092"/>
    <s v="Technology"/>
    <s v="Phones"/>
    <x v="521"/>
    <n v="73.584000000000003"/>
    <n v="2"/>
    <x v="2"/>
    <n v="8.2782"/>
    <x v="23"/>
    <x v="2"/>
    <x v="2"/>
  </r>
  <r>
    <x v="4112"/>
    <x v="132"/>
    <d v="2017-11-09T00:00:00"/>
    <s v="Standard Class"/>
    <s v="BG-11740"/>
    <s v="Bruce Geld"/>
    <x v="0"/>
    <x v="0"/>
    <x v="329"/>
    <x v="1"/>
    <n v="93309"/>
    <x v="1"/>
    <s v="FUR-TA-10001086"/>
    <s v="Furniture"/>
    <s v="Tables"/>
    <x v="1736"/>
    <n v="486.36799999999999"/>
    <n v="4"/>
    <x v="2"/>
    <n v="36.477600000000002"/>
    <x v="21"/>
    <x v="0"/>
    <x v="3"/>
  </r>
  <r>
    <x v="4113"/>
    <x v="1190"/>
    <d v="2016-08-16T00:00:00"/>
    <s v="Standard Class"/>
    <s v="MT-18070"/>
    <s v="Michelle Tran"/>
    <x v="2"/>
    <x v="0"/>
    <x v="251"/>
    <x v="26"/>
    <n v="74133"/>
    <x v="2"/>
    <s v="OFF-PA-10001870"/>
    <s v="Office Supplies"/>
    <s v="Paper"/>
    <x v="680"/>
    <n v="32.4"/>
    <n v="5"/>
    <x v="0"/>
    <n v="15.552"/>
    <x v="2"/>
    <x v="6"/>
    <x v="0"/>
  </r>
  <r>
    <x v="4113"/>
    <x v="1190"/>
    <d v="2016-08-16T00:00:00"/>
    <s v="Standard Class"/>
    <s v="MT-18070"/>
    <s v="Michelle Tran"/>
    <x v="2"/>
    <x v="0"/>
    <x v="251"/>
    <x v="26"/>
    <n v="74133"/>
    <x v="2"/>
    <s v="OFF-BI-10003305"/>
    <s v="Office Supplies"/>
    <s v="Binders"/>
    <x v="570"/>
    <n v="41.86"/>
    <n v="7"/>
    <x v="0"/>
    <n v="19.255600000000001"/>
    <x v="2"/>
    <x v="6"/>
    <x v="0"/>
  </r>
  <r>
    <x v="4113"/>
    <x v="1190"/>
    <d v="2016-08-16T00:00:00"/>
    <s v="Standard Class"/>
    <s v="MT-18070"/>
    <s v="Michelle Tran"/>
    <x v="2"/>
    <x v="0"/>
    <x v="251"/>
    <x v="26"/>
    <n v="74133"/>
    <x v="2"/>
    <s v="OFF-BI-10003007"/>
    <s v="Office Supplies"/>
    <s v="Binders"/>
    <x v="1551"/>
    <n v="77.56"/>
    <n v="2"/>
    <x v="0"/>
    <n v="35.677599999999998"/>
    <x v="2"/>
    <x v="6"/>
    <x v="0"/>
  </r>
  <r>
    <x v="4114"/>
    <x v="197"/>
    <d v="2016-07-25T00:00:00"/>
    <s v="Same Day"/>
    <s v="BC-11125"/>
    <s v="Becky Castell"/>
    <x v="2"/>
    <x v="0"/>
    <x v="8"/>
    <x v="1"/>
    <n v="94122"/>
    <x v="1"/>
    <s v="OFF-AR-10001419"/>
    <s v="Office Supplies"/>
    <s v="Art"/>
    <x v="1015"/>
    <n v="37.17"/>
    <n v="9"/>
    <x v="0"/>
    <n v="11.151"/>
    <x v="10"/>
    <x v="7"/>
    <x v="0"/>
  </r>
  <r>
    <x v="4115"/>
    <x v="72"/>
    <d v="2014-03-07T00:00:00"/>
    <s v="Standard Class"/>
    <s v="GW-14605"/>
    <s v="Giulietta Weimer"/>
    <x v="0"/>
    <x v="0"/>
    <x v="12"/>
    <x v="5"/>
    <n v="77036"/>
    <x v="2"/>
    <s v="OFF-ST-10003692"/>
    <s v="Office Supplies"/>
    <s v="Storage"/>
    <x v="1262"/>
    <n v="137.352"/>
    <n v="3"/>
    <x v="2"/>
    <n v="8.5845000000000002"/>
    <x v="26"/>
    <x v="10"/>
    <x v="2"/>
  </r>
  <r>
    <x v="4115"/>
    <x v="72"/>
    <d v="2014-03-07T00:00:00"/>
    <s v="Standard Class"/>
    <s v="GW-14605"/>
    <s v="Giulietta Weimer"/>
    <x v="0"/>
    <x v="0"/>
    <x v="12"/>
    <x v="5"/>
    <n v="77036"/>
    <x v="2"/>
    <s v="FUR-TA-10001866"/>
    <s v="Furniture"/>
    <s v="Tables"/>
    <x v="1280"/>
    <n v="376.50900000000001"/>
    <n v="3"/>
    <x v="4"/>
    <n v="-43.029600000000002"/>
    <x v="26"/>
    <x v="10"/>
    <x v="2"/>
  </r>
  <r>
    <x v="4116"/>
    <x v="795"/>
    <d v="2017-01-31T00:00:00"/>
    <s v="Standard Class"/>
    <s v="BD-11500"/>
    <s v="Bradley Drucker"/>
    <x v="0"/>
    <x v="0"/>
    <x v="38"/>
    <x v="32"/>
    <n v="31907"/>
    <x v="0"/>
    <s v="FUR-FU-10002157"/>
    <s v="Furniture"/>
    <s v="Furnishings"/>
    <x v="116"/>
    <n v="62.72"/>
    <n v="4"/>
    <x v="0"/>
    <n v="24.460799999999999"/>
    <x v="20"/>
    <x v="9"/>
    <x v="3"/>
  </r>
  <r>
    <x v="4116"/>
    <x v="795"/>
    <d v="2017-01-31T00:00:00"/>
    <s v="Standard Class"/>
    <s v="BD-11500"/>
    <s v="Bradley Drucker"/>
    <x v="0"/>
    <x v="0"/>
    <x v="38"/>
    <x v="32"/>
    <n v="31907"/>
    <x v="0"/>
    <s v="TEC-PH-10001459"/>
    <s v="Technology"/>
    <s v="Phones"/>
    <x v="1447"/>
    <n v="2939.93"/>
    <n v="7"/>
    <x v="0"/>
    <n v="764.3818"/>
    <x v="20"/>
    <x v="9"/>
    <x v="3"/>
  </r>
  <r>
    <x v="4117"/>
    <x v="136"/>
    <d v="2014-07-16T00:00:00"/>
    <s v="Standard Class"/>
    <s v="PV-18985"/>
    <s v="Paul Van Hugh"/>
    <x v="2"/>
    <x v="0"/>
    <x v="425"/>
    <x v="5"/>
    <n v="77573"/>
    <x v="2"/>
    <s v="FUR-CH-10002126"/>
    <s v="Furniture"/>
    <s v="Chairs"/>
    <x v="849"/>
    <n v="512.35799999999995"/>
    <n v="3"/>
    <x v="4"/>
    <n v="-14.6388"/>
    <x v="1"/>
    <x v="7"/>
    <x v="2"/>
  </r>
  <r>
    <x v="4117"/>
    <x v="136"/>
    <d v="2014-07-16T00:00:00"/>
    <s v="Standard Class"/>
    <s v="PV-18985"/>
    <s v="Paul Van Hugh"/>
    <x v="2"/>
    <x v="0"/>
    <x v="425"/>
    <x v="5"/>
    <n v="77573"/>
    <x v="2"/>
    <s v="OFF-FA-10001561"/>
    <s v="Office Supplies"/>
    <s v="Fasteners"/>
    <x v="839"/>
    <n v="3.488"/>
    <n v="2"/>
    <x v="2"/>
    <n v="0.56679999999999997"/>
    <x v="1"/>
    <x v="7"/>
    <x v="2"/>
  </r>
  <r>
    <x v="4117"/>
    <x v="136"/>
    <d v="2014-07-16T00:00:00"/>
    <s v="Standard Class"/>
    <s v="PV-18985"/>
    <s v="Paul Van Hugh"/>
    <x v="2"/>
    <x v="0"/>
    <x v="425"/>
    <x v="5"/>
    <n v="77573"/>
    <x v="2"/>
    <s v="OFF-AR-10003158"/>
    <s v="Office Supplies"/>
    <s v="Art"/>
    <x v="703"/>
    <n v="22.288"/>
    <n v="7"/>
    <x v="2"/>
    <n v="3.9003999999999999"/>
    <x v="1"/>
    <x v="7"/>
    <x v="2"/>
  </r>
  <r>
    <x v="4117"/>
    <x v="136"/>
    <d v="2014-07-16T00:00:00"/>
    <s v="Standard Class"/>
    <s v="PV-18985"/>
    <s v="Paul Van Hugh"/>
    <x v="2"/>
    <x v="0"/>
    <x v="425"/>
    <x v="5"/>
    <n v="77573"/>
    <x v="2"/>
    <s v="OFF-PA-10001804"/>
    <s v="Office Supplies"/>
    <s v="Paper"/>
    <x v="129"/>
    <n v="16.032"/>
    <n v="3"/>
    <x v="2"/>
    <n v="5.6112000000000002"/>
    <x v="1"/>
    <x v="7"/>
    <x v="2"/>
  </r>
  <r>
    <x v="4118"/>
    <x v="645"/>
    <d v="2017-04-16T00:00:00"/>
    <s v="Standard Class"/>
    <s v="HM-14980"/>
    <s v="Henry MacAllister"/>
    <x v="0"/>
    <x v="0"/>
    <x v="140"/>
    <x v="3"/>
    <n v="27217"/>
    <x v="0"/>
    <s v="OFF-AR-10000422"/>
    <s v="Office Supplies"/>
    <s v="Art"/>
    <x v="901"/>
    <n v="1.752"/>
    <n v="1"/>
    <x v="2"/>
    <n v="0.15329999999999999"/>
    <x v="2"/>
    <x v="3"/>
    <x v="3"/>
  </r>
  <r>
    <x v="4118"/>
    <x v="645"/>
    <d v="2017-04-16T00:00:00"/>
    <s v="Standard Class"/>
    <s v="HM-14980"/>
    <s v="Henry MacAllister"/>
    <x v="0"/>
    <x v="0"/>
    <x v="140"/>
    <x v="3"/>
    <n v="27217"/>
    <x v="0"/>
    <s v="OFF-AR-10000127"/>
    <s v="Office Supplies"/>
    <s v="Art"/>
    <x v="1195"/>
    <n v="20.992000000000001"/>
    <n v="8"/>
    <x v="2"/>
    <n v="2.3616000000000001"/>
    <x v="2"/>
    <x v="3"/>
    <x v="3"/>
  </r>
  <r>
    <x v="4119"/>
    <x v="38"/>
    <d v="2017-11-18T00:00:00"/>
    <s v="Standard Class"/>
    <s v="EM-14065"/>
    <s v="Erin Mull"/>
    <x v="0"/>
    <x v="0"/>
    <x v="20"/>
    <x v="15"/>
    <n v="10009"/>
    <x v="3"/>
    <s v="OFF-ST-10004634"/>
    <s v="Office Supplies"/>
    <s v="Storage"/>
    <x v="602"/>
    <n v="11.21"/>
    <n v="1"/>
    <x v="0"/>
    <n v="3.363"/>
    <x v="7"/>
    <x v="0"/>
    <x v="3"/>
  </r>
  <r>
    <x v="4120"/>
    <x v="901"/>
    <d v="2015-12-06T00:00:00"/>
    <s v="First Class"/>
    <s v="SF-20065"/>
    <s v="Sandra Flanagan"/>
    <x v="0"/>
    <x v="0"/>
    <x v="61"/>
    <x v="5"/>
    <n v="75220"/>
    <x v="2"/>
    <s v="OFF-AR-10003582"/>
    <s v="Office Supplies"/>
    <s v="Art"/>
    <x v="1460"/>
    <n v="45.04"/>
    <n v="2"/>
    <x v="2"/>
    <n v="4.5039999999999996"/>
    <x v="5"/>
    <x v="4"/>
    <x v="1"/>
  </r>
  <r>
    <x v="4121"/>
    <x v="182"/>
    <d v="2016-10-01T00:00:00"/>
    <s v="Standard Class"/>
    <s v="SC-20380"/>
    <s v="Shahid Collister"/>
    <x v="0"/>
    <x v="0"/>
    <x v="12"/>
    <x v="5"/>
    <n v="77095"/>
    <x v="2"/>
    <s v="OFF-BI-10002026"/>
    <s v="Office Supplies"/>
    <s v="Binders"/>
    <x v="1758"/>
    <n v="15.624000000000001"/>
    <n v="2"/>
    <x v="3"/>
    <n v="-24.9984"/>
    <x v="20"/>
    <x v="8"/>
    <x v="0"/>
  </r>
  <r>
    <x v="4122"/>
    <x v="258"/>
    <d v="2016-11-25T00:00:00"/>
    <s v="Standard Class"/>
    <s v="ND-18370"/>
    <s v="Natalie DeCherney"/>
    <x v="0"/>
    <x v="0"/>
    <x v="85"/>
    <x v="15"/>
    <n v="11561"/>
    <x v="3"/>
    <s v="OFF-AP-10000595"/>
    <s v="Office Supplies"/>
    <s v="Appliances"/>
    <x v="1505"/>
    <n v="8.74"/>
    <n v="2"/>
    <x v="0"/>
    <n v="2.2724000000000002"/>
    <x v="12"/>
    <x v="0"/>
    <x v="0"/>
  </r>
  <r>
    <x v="4122"/>
    <x v="258"/>
    <d v="2016-11-25T00:00:00"/>
    <s v="Standard Class"/>
    <s v="ND-18370"/>
    <s v="Natalie DeCherney"/>
    <x v="0"/>
    <x v="0"/>
    <x v="85"/>
    <x v="15"/>
    <n v="11561"/>
    <x v="3"/>
    <s v="OFF-PA-10001509"/>
    <s v="Office Supplies"/>
    <s v="Paper"/>
    <x v="422"/>
    <n v="44.75"/>
    <n v="5"/>
    <x v="0"/>
    <n v="20.585000000000001"/>
    <x v="12"/>
    <x v="0"/>
    <x v="0"/>
  </r>
  <r>
    <x v="4123"/>
    <x v="565"/>
    <d v="2017-09-09T00:00:00"/>
    <s v="First Class"/>
    <s v="FC-14245"/>
    <s v="Frank Carlisle"/>
    <x v="2"/>
    <x v="0"/>
    <x v="146"/>
    <x v="2"/>
    <n v="33012"/>
    <x v="0"/>
    <s v="OFF-ST-10001321"/>
    <s v="Office Supplies"/>
    <s v="Storage"/>
    <x v="421"/>
    <n v="61.68"/>
    <n v="5"/>
    <x v="2"/>
    <n v="5.3970000000000002"/>
    <x v="0"/>
    <x v="8"/>
    <x v="3"/>
  </r>
  <r>
    <x v="4123"/>
    <x v="565"/>
    <d v="2017-09-09T00:00:00"/>
    <s v="First Class"/>
    <s v="FC-14245"/>
    <s v="Frank Carlisle"/>
    <x v="2"/>
    <x v="0"/>
    <x v="146"/>
    <x v="2"/>
    <n v="33012"/>
    <x v="0"/>
    <s v="TEC-PH-10001750"/>
    <s v="Technology"/>
    <s v="Phones"/>
    <x v="977"/>
    <n v="158.376"/>
    <n v="3"/>
    <x v="2"/>
    <n v="13.857900000000001"/>
    <x v="0"/>
    <x v="8"/>
    <x v="3"/>
  </r>
  <r>
    <x v="4124"/>
    <x v="246"/>
    <d v="2017-07-24T00:00:00"/>
    <s v="Second Class"/>
    <s v="KL-16555"/>
    <s v="Kelly Lampkin"/>
    <x v="1"/>
    <x v="0"/>
    <x v="34"/>
    <x v="10"/>
    <n v="60505"/>
    <x v="2"/>
    <s v="OFF-BI-10001890"/>
    <s v="Office Supplies"/>
    <s v="Binders"/>
    <x v="176"/>
    <n v="2.8639999999999999"/>
    <n v="4"/>
    <x v="3"/>
    <n v="-4.5823999999999998"/>
    <x v="30"/>
    <x v="7"/>
    <x v="3"/>
  </r>
  <r>
    <x v="4124"/>
    <x v="246"/>
    <d v="2017-07-24T00:00:00"/>
    <s v="Second Class"/>
    <s v="KL-16555"/>
    <s v="Kelly Lampkin"/>
    <x v="1"/>
    <x v="0"/>
    <x v="34"/>
    <x v="10"/>
    <n v="60505"/>
    <x v="2"/>
    <s v="OFF-BI-10004224"/>
    <s v="Office Supplies"/>
    <s v="Binders"/>
    <x v="1070"/>
    <n v="94.191999999999993"/>
    <n v="7"/>
    <x v="3"/>
    <n v="-164.83600000000001"/>
    <x v="30"/>
    <x v="7"/>
    <x v="3"/>
  </r>
  <r>
    <x v="4125"/>
    <x v="833"/>
    <d v="2017-10-11T00:00:00"/>
    <s v="Standard Class"/>
    <s v="XP-21865"/>
    <s v="Xylona Preis"/>
    <x v="0"/>
    <x v="0"/>
    <x v="78"/>
    <x v="30"/>
    <n v="7109"/>
    <x v="3"/>
    <s v="OFF-PA-10001357"/>
    <s v="Office Supplies"/>
    <s v="Paper"/>
    <x v="1041"/>
    <n v="143.69999999999999"/>
    <n v="3"/>
    <x v="0"/>
    <n v="68.975999999999999"/>
    <x v="24"/>
    <x v="2"/>
    <x v="3"/>
  </r>
  <r>
    <x v="4125"/>
    <x v="833"/>
    <d v="2017-10-11T00:00:00"/>
    <s v="Standard Class"/>
    <s v="XP-21865"/>
    <s v="Xylona Preis"/>
    <x v="0"/>
    <x v="0"/>
    <x v="78"/>
    <x v="30"/>
    <n v="7109"/>
    <x v="3"/>
    <s v="OFF-PA-10004888"/>
    <s v="Office Supplies"/>
    <s v="Paper"/>
    <x v="968"/>
    <n v="6.48"/>
    <n v="1"/>
    <x v="0"/>
    <n v="3.1103999999999998"/>
    <x v="24"/>
    <x v="2"/>
    <x v="3"/>
  </r>
  <r>
    <x v="4126"/>
    <x v="659"/>
    <d v="2017-11-11T00:00:00"/>
    <s v="Standard Class"/>
    <s v="FP-14320"/>
    <s v="Frank Preis"/>
    <x v="0"/>
    <x v="0"/>
    <x v="20"/>
    <x v="15"/>
    <n v="10024"/>
    <x v="3"/>
    <s v="TEC-AC-10002370"/>
    <s v="Technology"/>
    <s v="Accessories"/>
    <x v="1825"/>
    <n v="7.88"/>
    <n v="4"/>
    <x v="0"/>
    <n v="2.5215999999999998"/>
    <x v="29"/>
    <x v="0"/>
    <x v="3"/>
  </r>
  <r>
    <x v="4127"/>
    <x v="1185"/>
    <d v="2016-03-12T00:00:00"/>
    <s v="First Class"/>
    <s v="PS-18760"/>
    <s v="Pamela Stobb"/>
    <x v="0"/>
    <x v="0"/>
    <x v="504"/>
    <x v="31"/>
    <n v="1810"/>
    <x v="3"/>
    <s v="OFF-ST-10004634"/>
    <s v="Office Supplies"/>
    <s v="Storage"/>
    <x v="602"/>
    <n v="11.21"/>
    <n v="1"/>
    <x v="0"/>
    <n v="3.363"/>
    <x v="3"/>
    <x v="10"/>
    <x v="0"/>
  </r>
  <r>
    <x v="4127"/>
    <x v="1185"/>
    <d v="2016-03-12T00:00:00"/>
    <s v="First Class"/>
    <s v="PS-18760"/>
    <s v="Pamela Stobb"/>
    <x v="0"/>
    <x v="0"/>
    <x v="504"/>
    <x v="31"/>
    <n v="1810"/>
    <x v="3"/>
    <s v="FUR-CH-10002647"/>
    <s v="Furniture"/>
    <s v="Chairs"/>
    <x v="475"/>
    <n v="354.9"/>
    <n v="5"/>
    <x v="0"/>
    <n v="88.724999999999994"/>
    <x v="3"/>
    <x v="10"/>
    <x v="0"/>
  </r>
  <r>
    <x v="4127"/>
    <x v="1185"/>
    <d v="2016-03-12T00:00:00"/>
    <s v="First Class"/>
    <s v="PS-18760"/>
    <s v="Pamela Stobb"/>
    <x v="0"/>
    <x v="0"/>
    <x v="504"/>
    <x v="31"/>
    <n v="1810"/>
    <x v="3"/>
    <s v="OFF-PA-10001801"/>
    <s v="Office Supplies"/>
    <s v="Paper"/>
    <x v="1766"/>
    <n v="17.940000000000001"/>
    <n v="3"/>
    <x v="0"/>
    <n v="8.7905999999999995"/>
    <x v="3"/>
    <x v="10"/>
    <x v="0"/>
  </r>
  <r>
    <x v="4127"/>
    <x v="1185"/>
    <d v="2016-03-12T00:00:00"/>
    <s v="First Class"/>
    <s v="PS-18760"/>
    <s v="Pamela Stobb"/>
    <x v="0"/>
    <x v="0"/>
    <x v="504"/>
    <x v="31"/>
    <n v="1810"/>
    <x v="3"/>
    <s v="OFF-BI-10004632"/>
    <s v="Office Supplies"/>
    <s v="Binders"/>
    <x v="919"/>
    <n v="51.8"/>
    <n v="4"/>
    <x v="0"/>
    <n v="23.31"/>
    <x v="3"/>
    <x v="10"/>
    <x v="0"/>
  </r>
  <r>
    <x v="4128"/>
    <x v="726"/>
    <d v="2017-05-18T00:00:00"/>
    <s v="Second Class"/>
    <s v="CW-11905"/>
    <s v="Carl Weiss"/>
    <x v="2"/>
    <x v="0"/>
    <x v="46"/>
    <x v="13"/>
    <n v="19711"/>
    <x v="3"/>
    <s v="OFF-BI-10002082"/>
    <s v="Office Supplies"/>
    <s v="Binders"/>
    <x v="1182"/>
    <n v="299.52"/>
    <n v="9"/>
    <x v="0"/>
    <n v="149.76"/>
    <x v="7"/>
    <x v="5"/>
    <x v="3"/>
  </r>
  <r>
    <x v="4129"/>
    <x v="415"/>
    <d v="2016-07-08T00:00:00"/>
    <s v="Standard Class"/>
    <s v="KH-16360"/>
    <s v="Katherine Hughes"/>
    <x v="0"/>
    <x v="0"/>
    <x v="81"/>
    <x v="17"/>
    <n v="22204"/>
    <x v="0"/>
    <s v="OFF-AR-10003986"/>
    <s v="Office Supplies"/>
    <s v="Art"/>
    <x v="1826"/>
    <n v="7.7"/>
    <n v="2"/>
    <x v="0"/>
    <n v="3.157"/>
    <x v="28"/>
    <x v="7"/>
    <x v="0"/>
  </r>
  <r>
    <x v="4130"/>
    <x v="422"/>
    <d v="2015-01-03T00:00:00"/>
    <s v="Standard Class"/>
    <s v="TC-20980"/>
    <s v="Tamara Chand"/>
    <x v="1"/>
    <x v="0"/>
    <x v="27"/>
    <x v="19"/>
    <n v="35601"/>
    <x v="0"/>
    <s v="OFF-PA-10001243"/>
    <s v="Office Supplies"/>
    <s v="Paper"/>
    <x v="1803"/>
    <n v="23.92"/>
    <n v="4"/>
    <x v="0"/>
    <n v="11.720800000000001"/>
    <x v="8"/>
    <x v="4"/>
    <x v="2"/>
  </r>
  <r>
    <x v="4130"/>
    <x v="422"/>
    <d v="2015-01-03T00:00:00"/>
    <s v="Standard Class"/>
    <s v="TC-20980"/>
    <s v="Tamara Chand"/>
    <x v="1"/>
    <x v="0"/>
    <x v="27"/>
    <x v="19"/>
    <n v="35601"/>
    <x v="0"/>
    <s v="TEC-AC-10003198"/>
    <s v="Technology"/>
    <s v="Accessories"/>
    <x v="768"/>
    <n v="498"/>
    <n v="5"/>
    <x v="0"/>
    <n v="184.26"/>
    <x v="8"/>
    <x v="4"/>
    <x v="2"/>
  </r>
  <r>
    <x v="4131"/>
    <x v="669"/>
    <d v="2017-04-17T00:00:00"/>
    <s v="Standard Class"/>
    <s v="YS-21880"/>
    <s v="Yana Sorensen"/>
    <x v="1"/>
    <x v="0"/>
    <x v="86"/>
    <x v="1"/>
    <n v="92345"/>
    <x v="1"/>
    <s v="FUR-CH-10003774"/>
    <s v="Furniture"/>
    <s v="Chairs"/>
    <x v="1194"/>
    <n v="436.70400000000001"/>
    <n v="6"/>
    <x v="2"/>
    <n v="-38.211599999999997"/>
    <x v="7"/>
    <x v="3"/>
    <x v="3"/>
  </r>
  <r>
    <x v="4132"/>
    <x v="687"/>
    <d v="2014-11-20T00:00:00"/>
    <s v="Standard Class"/>
    <s v="CC-12220"/>
    <s v="Chris Cortes"/>
    <x v="0"/>
    <x v="0"/>
    <x v="269"/>
    <x v="17"/>
    <n v="23320"/>
    <x v="0"/>
    <s v="OFF-PA-10002262"/>
    <s v="Office Supplies"/>
    <s v="Paper"/>
    <x v="1001"/>
    <n v="32.4"/>
    <n v="5"/>
    <x v="0"/>
    <n v="15.552"/>
    <x v="19"/>
    <x v="0"/>
    <x v="2"/>
  </r>
  <r>
    <x v="4133"/>
    <x v="532"/>
    <d v="2017-06-14T00:00:00"/>
    <s v="First Class"/>
    <s v="ZD-21925"/>
    <s v="Zuschuss Donatelli"/>
    <x v="0"/>
    <x v="0"/>
    <x v="1"/>
    <x v="1"/>
    <n v="90036"/>
    <x v="1"/>
    <s v="OFF-AP-10004532"/>
    <s v="Office Supplies"/>
    <s v="Appliances"/>
    <x v="564"/>
    <n v="61.44"/>
    <n v="3"/>
    <x v="0"/>
    <n v="16.588799999999999"/>
    <x v="2"/>
    <x v="1"/>
    <x v="3"/>
  </r>
  <r>
    <x v="4134"/>
    <x v="881"/>
    <d v="2016-11-30T00:00:00"/>
    <s v="Standard Class"/>
    <s v="JK-15370"/>
    <s v="Jay Kimmel"/>
    <x v="0"/>
    <x v="0"/>
    <x v="114"/>
    <x v="19"/>
    <n v="35810"/>
    <x v="0"/>
    <s v="OFF-ST-10001325"/>
    <s v="Office Supplies"/>
    <s v="Storage"/>
    <x v="471"/>
    <n v="73.36"/>
    <n v="7"/>
    <x v="0"/>
    <n v="19.807200000000002"/>
    <x v="10"/>
    <x v="0"/>
    <x v="0"/>
  </r>
  <r>
    <x v="4135"/>
    <x v="90"/>
    <d v="2014-03-25T00:00:00"/>
    <s v="Standard Class"/>
    <s v="GM-14440"/>
    <s v="Gary McGarr"/>
    <x v="0"/>
    <x v="0"/>
    <x v="289"/>
    <x v="18"/>
    <n v="37918"/>
    <x v="0"/>
    <s v="OFF-LA-10004544"/>
    <s v="Office Supplies"/>
    <s v="Labels"/>
    <x v="199"/>
    <n v="59.2"/>
    <n v="5"/>
    <x v="2"/>
    <n v="22.2"/>
    <x v="30"/>
    <x v="10"/>
    <x v="2"/>
  </r>
  <r>
    <x v="4135"/>
    <x v="90"/>
    <d v="2014-03-25T00:00:00"/>
    <s v="Standard Class"/>
    <s v="GM-14440"/>
    <s v="Gary McGarr"/>
    <x v="0"/>
    <x v="0"/>
    <x v="289"/>
    <x v="18"/>
    <n v="37918"/>
    <x v="0"/>
    <s v="FUR-FU-10001473"/>
    <s v="Furniture"/>
    <s v="Furnishings"/>
    <x v="993"/>
    <n v="32.951999999999998"/>
    <n v="3"/>
    <x v="2"/>
    <n v="6.5903999999999998"/>
    <x v="30"/>
    <x v="10"/>
    <x v="2"/>
  </r>
  <r>
    <x v="4135"/>
    <x v="90"/>
    <d v="2014-03-25T00:00:00"/>
    <s v="Standard Class"/>
    <s v="GM-14440"/>
    <s v="Gary McGarr"/>
    <x v="0"/>
    <x v="0"/>
    <x v="289"/>
    <x v="18"/>
    <n v="37918"/>
    <x v="0"/>
    <s v="FUR-CH-10000422"/>
    <s v="Furniture"/>
    <s v="Chairs"/>
    <x v="1441"/>
    <n v="218.376"/>
    <n v="3"/>
    <x v="2"/>
    <n v="-10.918799999999999"/>
    <x v="30"/>
    <x v="10"/>
    <x v="2"/>
  </r>
  <r>
    <x v="4136"/>
    <x v="28"/>
    <d v="2015-05-04T00:00:00"/>
    <s v="Standard Class"/>
    <s v="JW-15220"/>
    <s v="Jane Waco"/>
    <x v="1"/>
    <x v="0"/>
    <x v="104"/>
    <x v="31"/>
    <n v="1841"/>
    <x v="3"/>
    <s v="FUR-FU-10002960"/>
    <s v="Furniture"/>
    <s v="Furnishings"/>
    <x v="192"/>
    <n v="31.4"/>
    <n v="5"/>
    <x v="0"/>
    <n v="13.188000000000001"/>
    <x v="17"/>
    <x v="3"/>
    <x v="1"/>
  </r>
  <r>
    <x v="4136"/>
    <x v="28"/>
    <d v="2015-05-04T00:00:00"/>
    <s v="Standard Class"/>
    <s v="JW-15220"/>
    <s v="Jane Waco"/>
    <x v="1"/>
    <x v="0"/>
    <x v="104"/>
    <x v="31"/>
    <n v="1841"/>
    <x v="3"/>
    <s v="FUR-FU-10002445"/>
    <s v="Furniture"/>
    <s v="Furnishings"/>
    <x v="1448"/>
    <n v="9.48"/>
    <n v="1"/>
    <x v="0"/>
    <n v="3.7919999999999998"/>
    <x v="17"/>
    <x v="3"/>
    <x v="1"/>
  </r>
  <r>
    <x v="4136"/>
    <x v="28"/>
    <d v="2015-05-04T00:00:00"/>
    <s v="Standard Class"/>
    <s v="JW-15220"/>
    <s v="Jane Waco"/>
    <x v="1"/>
    <x v="0"/>
    <x v="104"/>
    <x v="31"/>
    <n v="1841"/>
    <x v="3"/>
    <s v="TEC-PH-10001300"/>
    <s v="Technology"/>
    <s v="Phones"/>
    <x v="1011"/>
    <n v="209.5"/>
    <n v="10"/>
    <x v="0"/>
    <n v="58.66"/>
    <x v="17"/>
    <x v="3"/>
    <x v="1"/>
  </r>
  <r>
    <x v="4136"/>
    <x v="28"/>
    <d v="2015-05-04T00:00:00"/>
    <s v="Standard Class"/>
    <s v="JW-15220"/>
    <s v="Jane Waco"/>
    <x v="1"/>
    <x v="0"/>
    <x v="104"/>
    <x v="31"/>
    <n v="1841"/>
    <x v="3"/>
    <s v="FUR-FU-10001025"/>
    <s v="Furniture"/>
    <s v="Furnishings"/>
    <x v="1708"/>
    <n v="24.3"/>
    <n v="5"/>
    <x v="0"/>
    <n v="10.449"/>
    <x v="17"/>
    <x v="3"/>
    <x v="1"/>
  </r>
  <r>
    <x v="4136"/>
    <x v="28"/>
    <d v="2015-05-04T00:00:00"/>
    <s v="Standard Class"/>
    <s v="JW-15220"/>
    <s v="Jane Waco"/>
    <x v="1"/>
    <x v="0"/>
    <x v="104"/>
    <x v="31"/>
    <n v="1841"/>
    <x v="3"/>
    <s v="OFF-PA-10002689"/>
    <s v="Office Supplies"/>
    <s v="Paper"/>
    <x v="1066"/>
    <n v="6.48"/>
    <n v="1"/>
    <x v="0"/>
    <n v="3.1103999999999998"/>
    <x v="17"/>
    <x v="3"/>
    <x v="1"/>
  </r>
  <r>
    <x v="4137"/>
    <x v="898"/>
    <d v="2017-05-08T00:00:00"/>
    <s v="Standard Class"/>
    <s v="BO-11350"/>
    <s v="Bill Overfelt"/>
    <x v="1"/>
    <x v="0"/>
    <x v="10"/>
    <x v="9"/>
    <n v="19134"/>
    <x v="3"/>
    <s v="FUR-FU-10004245"/>
    <s v="Furniture"/>
    <s v="Furnishings"/>
    <x v="1747"/>
    <n v="32.448"/>
    <n v="2"/>
    <x v="2"/>
    <n v="7.3007999999999997"/>
    <x v="21"/>
    <x v="5"/>
    <x v="3"/>
  </r>
  <r>
    <x v="4137"/>
    <x v="898"/>
    <d v="2017-05-08T00:00:00"/>
    <s v="Standard Class"/>
    <s v="BO-11350"/>
    <s v="Bill Overfelt"/>
    <x v="1"/>
    <x v="0"/>
    <x v="10"/>
    <x v="9"/>
    <n v="19134"/>
    <x v="3"/>
    <s v="OFF-BI-10003684"/>
    <s v="Office Supplies"/>
    <s v="Binders"/>
    <x v="714"/>
    <n v="26.388000000000002"/>
    <n v="4"/>
    <x v="6"/>
    <n v="-17.591999999999999"/>
    <x v="21"/>
    <x v="5"/>
    <x v="3"/>
  </r>
  <r>
    <x v="4137"/>
    <x v="898"/>
    <d v="2017-05-08T00:00:00"/>
    <s v="Standard Class"/>
    <s v="BO-11350"/>
    <s v="Bill Overfelt"/>
    <x v="1"/>
    <x v="0"/>
    <x v="10"/>
    <x v="9"/>
    <n v="19134"/>
    <x v="3"/>
    <s v="FUR-TA-10003748"/>
    <s v="Furniture"/>
    <s v="Tables"/>
    <x v="210"/>
    <n v="373.47"/>
    <n v="5"/>
    <x v="10"/>
    <n v="-112.041"/>
    <x v="21"/>
    <x v="5"/>
    <x v="3"/>
  </r>
  <r>
    <x v="4137"/>
    <x v="898"/>
    <d v="2017-05-08T00:00:00"/>
    <s v="Standard Class"/>
    <s v="BO-11350"/>
    <s v="Bill Overfelt"/>
    <x v="1"/>
    <x v="0"/>
    <x v="10"/>
    <x v="9"/>
    <n v="19134"/>
    <x v="3"/>
    <s v="OFF-BI-10002133"/>
    <s v="Office Supplies"/>
    <s v="Binders"/>
    <x v="1147"/>
    <n v="64.2"/>
    <n v="5"/>
    <x v="6"/>
    <n v="-44.94"/>
    <x v="21"/>
    <x v="5"/>
    <x v="3"/>
  </r>
  <r>
    <x v="4137"/>
    <x v="898"/>
    <d v="2017-05-08T00:00:00"/>
    <s v="Standard Class"/>
    <s v="BO-11350"/>
    <s v="Bill Overfelt"/>
    <x v="1"/>
    <x v="0"/>
    <x v="10"/>
    <x v="9"/>
    <n v="19134"/>
    <x v="3"/>
    <s v="OFF-FA-10002280"/>
    <s v="Office Supplies"/>
    <s v="Fasteners"/>
    <x v="659"/>
    <n v="8"/>
    <n v="2"/>
    <x v="2"/>
    <n v="2.8"/>
    <x v="21"/>
    <x v="5"/>
    <x v="3"/>
  </r>
  <r>
    <x v="4138"/>
    <x v="370"/>
    <d v="2016-08-30T00:00:00"/>
    <s v="Standard Class"/>
    <s v="XP-21865"/>
    <s v="Xylona Preis"/>
    <x v="0"/>
    <x v="0"/>
    <x v="417"/>
    <x v="32"/>
    <n v="30605"/>
    <x v="0"/>
    <s v="FUR-FU-10000308"/>
    <s v="Furniture"/>
    <s v="Furnishings"/>
    <x v="1278"/>
    <n v="186.54"/>
    <n v="3"/>
    <x v="0"/>
    <n v="41.038800000000002"/>
    <x v="20"/>
    <x v="6"/>
    <x v="0"/>
  </r>
  <r>
    <x v="4139"/>
    <x v="909"/>
    <d v="2014-04-18T00:00:00"/>
    <s v="Standard Class"/>
    <s v="MM-18055"/>
    <s v="Michelle Moray"/>
    <x v="0"/>
    <x v="0"/>
    <x v="120"/>
    <x v="37"/>
    <n v="59405"/>
    <x v="1"/>
    <s v="OFF-ST-10000876"/>
    <s v="Office Supplies"/>
    <s v="Storage"/>
    <x v="254"/>
    <n v="87.08"/>
    <n v="7"/>
    <x v="0"/>
    <n v="24.382400000000001"/>
    <x v="2"/>
    <x v="3"/>
    <x v="2"/>
  </r>
  <r>
    <x v="4139"/>
    <x v="909"/>
    <d v="2014-04-18T00:00:00"/>
    <s v="Standard Class"/>
    <s v="MM-18055"/>
    <s v="Michelle Moray"/>
    <x v="0"/>
    <x v="0"/>
    <x v="120"/>
    <x v="37"/>
    <n v="59405"/>
    <x v="1"/>
    <s v="TEC-PH-10000586"/>
    <s v="Technology"/>
    <s v="Phones"/>
    <x v="506"/>
    <n v="105.584"/>
    <n v="2"/>
    <x v="2"/>
    <n v="9.2385999999999999"/>
    <x v="2"/>
    <x v="3"/>
    <x v="2"/>
  </r>
  <r>
    <x v="4139"/>
    <x v="909"/>
    <d v="2014-04-18T00:00:00"/>
    <s v="Standard Class"/>
    <s v="MM-18055"/>
    <s v="Michelle Moray"/>
    <x v="0"/>
    <x v="0"/>
    <x v="120"/>
    <x v="37"/>
    <n v="59405"/>
    <x v="1"/>
    <s v="TEC-AC-10003399"/>
    <s v="Technology"/>
    <s v="Accessories"/>
    <x v="1506"/>
    <n v="217.44"/>
    <n v="6"/>
    <x v="0"/>
    <n v="91.324799999999996"/>
    <x v="2"/>
    <x v="3"/>
    <x v="2"/>
  </r>
  <r>
    <x v="4140"/>
    <x v="460"/>
    <d v="2017-01-04T00:00:00"/>
    <s v="Second Class"/>
    <s v="TS-21655"/>
    <s v="Trudy Schmidt"/>
    <x v="0"/>
    <x v="0"/>
    <x v="236"/>
    <x v="5"/>
    <n v="79907"/>
    <x v="2"/>
    <s v="OFF-AR-10001955"/>
    <s v="Office Supplies"/>
    <s v="Art"/>
    <x v="1030"/>
    <n v="31.744"/>
    <n v="2"/>
    <x v="2"/>
    <n v="3.968"/>
    <x v="28"/>
    <x v="9"/>
    <x v="3"/>
  </r>
  <r>
    <x v="4140"/>
    <x v="460"/>
    <d v="2017-01-04T00:00:00"/>
    <s v="Second Class"/>
    <s v="TS-21655"/>
    <s v="Trudy Schmidt"/>
    <x v="0"/>
    <x v="0"/>
    <x v="236"/>
    <x v="5"/>
    <n v="79907"/>
    <x v="2"/>
    <s v="OFF-AP-10000027"/>
    <s v="Office Supplies"/>
    <s v="Appliances"/>
    <x v="1813"/>
    <n v="5.4320000000000004"/>
    <n v="2"/>
    <x v="3"/>
    <n v="-13.58"/>
    <x v="28"/>
    <x v="9"/>
    <x v="3"/>
  </r>
  <r>
    <x v="4140"/>
    <x v="460"/>
    <d v="2017-01-04T00:00:00"/>
    <s v="Second Class"/>
    <s v="TS-21655"/>
    <s v="Trudy Schmidt"/>
    <x v="0"/>
    <x v="0"/>
    <x v="236"/>
    <x v="5"/>
    <n v="79907"/>
    <x v="2"/>
    <s v="FUR-TA-10002958"/>
    <s v="Furniture"/>
    <s v="Tables"/>
    <x v="965"/>
    <n v="913.43"/>
    <n v="5"/>
    <x v="4"/>
    <n v="-169.637"/>
    <x v="28"/>
    <x v="9"/>
    <x v="3"/>
  </r>
  <r>
    <x v="4140"/>
    <x v="460"/>
    <d v="2017-01-04T00:00:00"/>
    <s v="Second Class"/>
    <s v="TS-21655"/>
    <s v="Trudy Schmidt"/>
    <x v="0"/>
    <x v="0"/>
    <x v="236"/>
    <x v="5"/>
    <n v="79907"/>
    <x v="2"/>
    <s v="OFF-ST-10002615"/>
    <s v="Office Supplies"/>
    <s v="Storage"/>
    <x v="1436"/>
    <n v="372.14400000000001"/>
    <n v="3"/>
    <x v="2"/>
    <n v="27.910799999999998"/>
    <x v="28"/>
    <x v="9"/>
    <x v="3"/>
  </r>
  <r>
    <x v="4141"/>
    <x v="1045"/>
    <d v="2017-05-02T00:00:00"/>
    <s v="Standard Class"/>
    <s v="JL-15235"/>
    <s v="Janet Lee"/>
    <x v="0"/>
    <x v="0"/>
    <x v="505"/>
    <x v="2"/>
    <n v="34741"/>
    <x v="0"/>
    <s v="TEC-PH-10002624"/>
    <s v="Technology"/>
    <s v="Phones"/>
    <x v="1135"/>
    <n v="751.98400000000004"/>
    <n v="2"/>
    <x v="2"/>
    <n v="84.598200000000006"/>
    <x v="22"/>
    <x v="3"/>
    <x v="3"/>
  </r>
  <r>
    <x v="4142"/>
    <x v="289"/>
    <d v="2017-02-02T00:00:00"/>
    <s v="First Class"/>
    <s v="SZ-20035"/>
    <s v="Sam Zeldin"/>
    <x v="2"/>
    <x v="0"/>
    <x v="4"/>
    <x v="4"/>
    <n v="98105"/>
    <x v="1"/>
    <s v="TEC-PH-10002275"/>
    <s v="Technology"/>
    <s v="Phones"/>
    <x v="7"/>
    <n v="604.76800000000003"/>
    <n v="4"/>
    <x v="2"/>
    <n v="60.476799999999997"/>
    <x v="17"/>
    <x v="9"/>
    <x v="3"/>
  </r>
  <r>
    <x v="4143"/>
    <x v="557"/>
    <d v="2014-09-12T00:00:00"/>
    <s v="Second Class"/>
    <s v="LR-17035"/>
    <s v="Lisa Ryan"/>
    <x v="1"/>
    <x v="0"/>
    <x v="68"/>
    <x v="1"/>
    <n v="95051"/>
    <x v="1"/>
    <s v="OFF-SU-10004290"/>
    <s v="Office Supplies"/>
    <s v="Supplies"/>
    <x v="1827"/>
    <n v="27.36"/>
    <n v="4"/>
    <x v="0"/>
    <n v="7.3872"/>
    <x v="29"/>
    <x v="8"/>
    <x v="2"/>
  </r>
  <r>
    <x v="4143"/>
    <x v="557"/>
    <d v="2014-09-12T00:00:00"/>
    <s v="Second Class"/>
    <s v="LR-17035"/>
    <s v="Lisa Ryan"/>
    <x v="1"/>
    <x v="0"/>
    <x v="68"/>
    <x v="1"/>
    <n v="95051"/>
    <x v="1"/>
    <s v="OFF-PA-10000174"/>
    <s v="Office Supplies"/>
    <s v="Paper"/>
    <x v="1524"/>
    <n v="20.56"/>
    <n v="2"/>
    <x v="0"/>
    <n v="9.6631999999999998"/>
    <x v="29"/>
    <x v="8"/>
    <x v="2"/>
  </r>
  <r>
    <x v="4143"/>
    <x v="557"/>
    <d v="2014-09-12T00:00:00"/>
    <s v="Second Class"/>
    <s v="LR-17035"/>
    <s v="Lisa Ryan"/>
    <x v="1"/>
    <x v="0"/>
    <x v="68"/>
    <x v="1"/>
    <n v="95051"/>
    <x v="1"/>
    <s v="OFF-BI-10004308"/>
    <s v="Office Supplies"/>
    <s v="Binders"/>
    <x v="1776"/>
    <n v="83.92"/>
    <n v="5"/>
    <x v="2"/>
    <n v="31.47"/>
    <x v="29"/>
    <x v="8"/>
    <x v="2"/>
  </r>
  <r>
    <x v="4144"/>
    <x v="725"/>
    <d v="2016-06-16T00:00:00"/>
    <s v="Standard Class"/>
    <s v="SV-20365"/>
    <s v="Seth Vernon"/>
    <x v="0"/>
    <x v="0"/>
    <x v="1"/>
    <x v="1"/>
    <n v="90049"/>
    <x v="1"/>
    <s v="FUR-TA-10003473"/>
    <s v="Furniture"/>
    <s v="Tables"/>
    <x v="216"/>
    <n v="902.71199999999999"/>
    <n v="3"/>
    <x v="2"/>
    <n v="33.851700000000001"/>
    <x v="2"/>
    <x v="1"/>
    <x v="0"/>
  </r>
  <r>
    <x v="4145"/>
    <x v="508"/>
    <d v="2016-10-21T00:00:00"/>
    <s v="Standard Class"/>
    <s v="MG-17890"/>
    <s v="Michael Granlund"/>
    <x v="2"/>
    <x v="0"/>
    <x v="201"/>
    <x v="1"/>
    <n v="93727"/>
    <x v="1"/>
    <s v="FUR-BO-10003894"/>
    <s v="Furniture"/>
    <s v="Bookcases"/>
    <x v="1628"/>
    <n v="120.666"/>
    <n v="2"/>
    <x v="11"/>
    <n v="21.294"/>
    <x v="11"/>
    <x v="2"/>
    <x v="0"/>
  </r>
  <r>
    <x v="4146"/>
    <x v="422"/>
    <d v="2014-12-30T00:00:00"/>
    <s v="First Class"/>
    <s v="NC-18415"/>
    <s v="Nathan Cano"/>
    <x v="0"/>
    <x v="0"/>
    <x v="5"/>
    <x v="5"/>
    <n v="76106"/>
    <x v="2"/>
    <s v="OFF-BI-10001658"/>
    <s v="Office Supplies"/>
    <s v="Binders"/>
    <x v="444"/>
    <n v="4.984"/>
    <n v="1"/>
    <x v="3"/>
    <n v="-8.4727999999999994"/>
    <x v="8"/>
    <x v="4"/>
    <x v="2"/>
  </r>
  <r>
    <x v="4147"/>
    <x v="390"/>
    <d v="2016-12-01T00:00:00"/>
    <s v="Standard Class"/>
    <s v="SC-20680"/>
    <s v="Steve Carroll"/>
    <x v="2"/>
    <x v="0"/>
    <x v="4"/>
    <x v="4"/>
    <n v="98105"/>
    <x v="1"/>
    <s v="FUR-FU-10003535"/>
    <s v="Furniture"/>
    <s v="Furnishings"/>
    <x v="897"/>
    <n v="82.26"/>
    <n v="3"/>
    <x v="0"/>
    <n v="33.726599999999998"/>
    <x v="16"/>
    <x v="0"/>
    <x v="0"/>
  </r>
  <r>
    <x v="4148"/>
    <x v="338"/>
    <d v="2016-11-13T00:00:00"/>
    <s v="First Class"/>
    <s v="RO-19780"/>
    <s v="Rose O'Brian"/>
    <x v="0"/>
    <x v="0"/>
    <x v="8"/>
    <x v="1"/>
    <n v="94110"/>
    <x v="1"/>
    <s v="OFF-ST-10000352"/>
    <s v="Office Supplies"/>
    <s v="Storage"/>
    <x v="1058"/>
    <n v="29.74"/>
    <n v="1"/>
    <x v="0"/>
    <n v="4.4610000000000003"/>
    <x v="13"/>
    <x v="0"/>
    <x v="0"/>
  </r>
  <r>
    <x v="4149"/>
    <x v="956"/>
    <d v="2015-01-10T00:00:00"/>
    <s v="Standard Class"/>
    <s v="JL-15175"/>
    <s v="James Lanier"/>
    <x v="2"/>
    <x v="0"/>
    <x v="8"/>
    <x v="1"/>
    <n v="94110"/>
    <x v="1"/>
    <s v="OFF-AP-10004859"/>
    <s v="Office Supplies"/>
    <s v="Appliances"/>
    <x v="930"/>
    <n v="87.36"/>
    <n v="6"/>
    <x v="0"/>
    <n v="23.587199999999999"/>
    <x v="5"/>
    <x v="9"/>
    <x v="1"/>
  </r>
  <r>
    <x v="4149"/>
    <x v="956"/>
    <d v="2015-01-10T00:00:00"/>
    <s v="Standard Class"/>
    <s v="JL-15175"/>
    <s v="James Lanier"/>
    <x v="2"/>
    <x v="0"/>
    <x v="8"/>
    <x v="1"/>
    <n v="94110"/>
    <x v="1"/>
    <s v="OFF-BI-10001294"/>
    <s v="Office Supplies"/>
    <s v="Binders"/>
    <x v="673"/>
    <n v="56.16"/>
    <n v="6"/>
    <x v="2"/>
    <n v="17.55"/>
    <x v="5"/>
    <x v="9"/>
    <x v="1"/>
  </r>
  <r>
    <x v="4150"/>
    <x v="708"/>
    <d v="2017-03-27T00:00:00"/>
    <s v="Standard Class"/>
    <s v="PW-19030"/>
    <s v="Pauline Webber"/>
    <x v="1"/>
    <x v="0"/>
    <x v="330"/>
    <x v="2"/>
    <n v="33068"/>
    <x v="0"/>
    <s v="OFF-AP-10001242"/>
    <s v="Office Supplies"/>
    <s v="Appliances"/>
    <x v="1417"/>
    <n v="64.384"/>
    <n v="1"/>
    <x v="2"/>
    <n v="8.048"/>
    <x v="30"/>
    <x v="10"/>
    <x v="3"/>
  </r>
  <r>
    <x v="4151"/>
    <x v="768"/>
    <d v="2015-11-18T00:00:00"/>
    <s v="Standard Class"/>
    <s v="MF-18250"/>
    <s v="Monica Federle"/>
    <x v="1"/>
    <x v="0"/>
    <x v="12"/>
    <x v="5"/>
    <n v="77095"/>
    <x v="2"/>
    <s v="OFF-ST-10002344"/>
    <s v="Office Supplies"/>
    <s v="Storage"/>
    <x v="865"/>
    <n v="64.784000000000006"/>
    <n v="1"/>
    <x v="2"/>
    <n v="-14.5764"/>
    <x v="1"/>
    <x v="0"/>
    <x v="1"/>
  </r>
  <r>
    <x v="4151"/>
    <x v="768"/>
    <d v="2015-11-18T00:00:00"/>
    <s v="Standard Class"/>
    <s v="MF-18250"/>
    <s v="Monica Federle"/>
    <x v="1"/>
    <x v="0"/>
    <x v="12"/>
    <x v="5"/>
    <n v="77095"/>
    <x v="2"/>
    <s v="OFF-PA-10003349"/>
    <s v="Office Supplies"/>
    <s v="Paper"/>
    <x v="220"/>
    <n v="15.552"/>
    <n v="3"/>
    <x v="2"/>
    <n v="5.6375999999999999"/>
    <x v="1"/>
    <x v="0"/>
    <x v="1"/>
  </r>
  <r>
    <x v="4151"/>
    <x v="768"/>
    <d v="2015-11-18T00:00:00"/>
    <s v="Standard Class"/>
    <s v="MF-18250"/>
    <s v="Monica Federle"/>
    <x v="1"/>
    <x v="0"/>
    <x v="12"/>
    <x v="5"/>
    <n v="77095"/>
    <x v="2"/>
    <s v="OFF-EN-10003055"/>
    <s v="Office Supplies"/>
    <s v="Envelopes"/>
    <x v="882"/>
    <n v="223.88800000000001"/>
    <n v="7"/>
    <x v="2"/>
    <n v="69.965000000000003"/>
    <x v="1"/>
    <x v="0"/>
    <x v="1"/>
  </r>
  <r>
    <x v="4152"/>
    <x v="340"/>
    <d v="2014-09-14T00:00:00"/>
    <s v="Second Class"/>
    <s v="CC-12220"/>
    <s v="Chris Cortes"/>
    <x v="0"/>
    <x v="0"/>
    <x v="22"/>
    <x v="10"/>
    <n v="60653"/>
    <x v="2"/>
    <s v="OFF-PA-10001622"/>
    <s v="Office Supplies"/>
    <s v="Paper"/>
    <x v="702"/>
    <n v="10.896000000000001"/>
    <n v="3"/>
    <x v="2"/>
    <n v="3.4049999999999998"/>
    <x v="3"/>
    <x v="8"/>
    <x v="2"/>
  </r>
  <r>
    <x v="4153"/>
    <x v="716"/>
    <d v="2016-03-19T00:00:00"/>
    <s v="Second Class"/>
    <s v="AC-10660"/>
    <s v="Anna Chung"/>
    <x v="0"/>
    <x v="0"/>
    <x v="8"/>
    <x v="1"/>
    <n v="94109"/>
    <x v="1"/>
    <s v="TEC-PH-10003800"/>
    <s v="Technology"/>
    <s v="Phones"/>
    <x v="509"/>
    <n v="84.784000000000006"/>
    <n v="2"/>
    <x v="2"/>
    <n v="-20.136199999999999"/>
    <x v="11"/>
    <x v="10"/>
    <x v="0"/>
  </r>
  <r>
    <x v="4154"/>
    <x v="597"/>
    <d v="2016-02-15T00:00:00"/>
    <s v="Standard Class"/>
    <s v="MH-17440"/>
    <s v="Mark Haberlin"/>
    <x v="1"/>
    <x v="0"/>
    <x v="12"/>
    <x v="5"/>
    <n v="77036"/>
    <x v="2"/>
    <s v="FUR-CH-10001270"/>
    <s v="Furniture"/>
    <s v="Chairs"/>
    <x v="860"/>
    <n v="241.5"/>
    <n v="4"/>
    <x v="4"/>
    <n v="0"/>
    <x v="0"/>
    <x v="11"/>
    <x v="0"/>
  </r>
  <r>
    <x v="4155"/>
    <x v="491"/>
    <d v="2016-11-28T00:00:00"/>
    <s v="First Class"/>
    <s v="CD-12790"/>
    <s v="Cynthia Delaney"/>
    <x v="2"/>
    <x v="0"/>
    <x v="506"/>
    <x v="29"/>
    <n v="6484"/>
    <x v="3"/>
    <s v="TEC-AC-10003447"/>
    <s v="Technology"/>
    <s v="Accessories"/>
    <x v="806"/>
    <n v="59.97"/>
    <n v="3"/>
    <x v="0"/>
    <n v="14.9925"/>
    <x v="20"/>
    <x v="0"/>
    <x v="0"/>
  </r>
  <r>
    <x v="4155"/>
    <x v="491"/>
    <d v="2016-11-28T00:00:00"/>
    <s v="First Class"/>
    <s v="CD-12790"/>
    <s v="Cynthia Delaney"/>
    <x v="2"/>
    <x v="0"/>
    <x v="506"/>
    <x v="29"/>
    <n v="6484"/>
    <x v="3"/>
    <s v="OFF-PA-10004285"/>
    <s v="Office Supplies"/>
    <s v="Paper"/>
    <x v="1268"/>
    <n v="13.36"/>
    <n v="2"/>
    <x v="0"/>
    <n v="6.4127999999999998"/>
    <x v="20"/>
    <x v="0"/>
    <x v="0"/>
  </r>
  <r>
    <x v="4156"/>
    <x v="507"/>
    <d v="2017-09-08T00:00:00"/>
    <s v="Standard Class"/>
    <s v="CV-12805"/>
    <s v="Cynthia Voltz"/>
    <x v="1"/>
    <x v="0"/>
    <x v="182"/>
    <x v="1"/>
    <n v="94601"/>
    <x v="1"/>
    <s v="OFF-BI-10001757"/>
    <s v="Office Supplies"/>
    <s v="Binders"/>
    <x v="1167"/>
    <n v="11.808"/>
    <n v="3"/>
    <x v="2"/>
    <n v="4.1327999999999996"/>
    <x v="18"/>
    <x v="8"/>
    <x v="3"/>
  </r>
  <r>
    <x v="4157"/>
    <x v="71"/>
    <d v="2015-06-03T00:00:00"/>
    <s v="Standard Class"/>
    <s v="TB-21625"/>
    <s v="Trudy Brown"/>
    <x v="0"/>
    <x v="0"/>
    <x v="91"/>
    <x v="29"/>
    <n v="6040"/>
    <x v="3"/>
    <s v="OFF-ST-10001558"/>
    <s v="Office Supplies"/>
    <s v="Storage"/>
    <x v="719"/>
    <n v="16.239999999999998"/>
    <n v="1"/>
    <x v="0"/>
    <n v="2.4359999999999999"/>
    <x v="22"/>
    <x v="5"/>
    <x v="1"/>
  </r>
  <r>
    <x v="4157"/>
    <x v="71"/>
    <d v="2015-06-03T00:00:00"/>
    <s v="Standard Class"/>
    <s v="TB-21625"/>
    <s v="Trudy Brown"/>
    <x v="0"/>
    <x v="0"/>
    <x v="91"/>
    <x v="29"/>
    <n v="6040"/>
    <x v="3"/>
    <s v="OFF-ST-10001328"/>
    <s v="Office Supplies"/>
    <s v="Storage"/>
    <x v="178"/>
    <n v="77.55"/>
    <n v="5"/>
    <x v="0"/>
    <n v="21.713999999999999"/>
    <x v="22"/>
    <x v="5"/>
    <x v="1"/>
  </r>
  <r>
    <x v="4158"/>
    <x v="301"/>
    <d v="2014-11-05T00:00:00"/>
    <s v="Standard Class"/>
    <s v="DG-13300"/>
    <s v="Deirdre Greer"/>
    <x v="1"/>
    <x v="0"/>
    <x v="334"/>
    <x v="30"/>
    <n v="7050"/>
    <x v="3"/>
    <s v="OFF-AP-10004708"/>
    <s v="Office Supplies"/>
    <s v="Appliances"/>
    <x v="513"/>
    <n v="76.12"/>
    <n v="2"/>
    <x v="0"/>
    <n v="22.0748"/>
    <x v="26"/>
    <x v="0"/>
    <x v="2"/>
  </r>
  <r>
    <x v="4159"/>
    <x v="797"/>
    <d v="2016-12-30T00:00:00"/>
    <s v="First Class"/>
    <s v="RD-19810"/>
    <s v="Ross DeVincentis"/>
    <x v="2"/>
    <x v="0"/>
    <x v="59"/>
    <x v="24"/>
    <n v="44312"/>
    <x v="3"/>
    <s v="OFF-FA-10000621"/>
    <s v="Office Supplies"/>
    <s v="Fasteners"/>
    <x v="110"/>
    <n v="17.184000000000001"/>
    <n v="6"/>
    <x v="2"/>
    <n v="6.2291999999999996"/>
    <x v="8"/>
    <x v="4"/>
    <x v="0"/>
  </r>
  <r>
    <x v="4160"/>
    <x v="769"/>
    <d v="2017-12-06T00:00:00"/>
    <s v="First Class"/>
    <s v="CS-12250"/>
    <s v="Chris Selesnick"/>
    <x v="1"/>
    <x v="0"/>
    <x v="1"/>
    <x v="1"/>
    <n v="90032"/>
    <x v="1"/>
    <s v="OFF-PA-10001838"/>
    <s v="Office Supplies"/>
    <s v="Paper"/>
    <x v="1008"/>
    <n v="11.76"/>
    <n v="2"/>
    <x v="0"/>
    <n v="5.7624000000000004"/>
    <x v="18"/>
    <x v="4"/>
    <x v="3"/>
  </r>
  <r>
    <x v="4161"/>
    <x v="331"/>
    <d v="2017-12-30T00:00:00"/>
    <s v="Standard Class"/>
    <s v="JB-16045"/>
    <s v="Julia Barnett"/>
    <x v="2"/>
    <x v="0"/>
    <x v="507"/>
    <x v="29"/>
    <n v="6810"/>
    <x v="3"/>
    <s v="FUR-FU-10001473"/>
    <s v="Furniture"/>
    <s v="Furnishings"/>
    <x v="993"/>
    <n v="27.46"/>
    <n v="2"/>
    <x v="0"/>
    <n v="9.8856000000000002"/>
    <x v="27"/>
    <x v="4"/>
    <x v="3"/>
  </r>
  <r>
    <x v="4162"/>
    <x v="49"/>
    <d v="2016-12-06T00:00:00"/>
    <s v="Second Class"/>
    <s v="EJ-14155"/>
    <s v="Eva Jacobs"/>
    <x v="0"/>
    <x v="0"/>
    <x v="47"/>
    <x v="31"/>
    <n v="2038"/>
    <x v="3"/>
    <s v="TEC-PH-10000193"/>
    <s v="Technology"/>
    <s v="Phones"/>
    <x v="1664"/>
    <n v="137.94"/>
    <n v="3"/>
    <x v="0"/>
    <n v="35.864400000000003"/>
    <x v="26"/>
    <x v="4"/>
    <x v="0"/>
  </r>
  <r>
    <x v="4162"/>
    <x v="49"/>
    <d v="2016-12-06T00:00:00"/>
    <s v="Second Class"/>
    <s v="EJ-14155"/>
    <s v="Eva Jacobs"/>
    <x v="0"/>
    <x v="0"/>
    <x v="47"/>
    <x v="31"/>
    <n v="2038"/>
    <x v="3"/>
    <s v="FUR-FU-10002045"/>
    <s v="Furniture"/>
    <s v="Furnishings"/>
    <x v="1365"/>
    <n v="111.15"/>
    <n v="5"/>
    <x v="0"/>
    <n v="48.905999999999999"/>
    <x v="26"/>
    <x v="4"/>
    <x v="0"/>
  </r>
  <r>
    <x v="4162"/>
    <x v="49"/>
    <d v="2016-12-06T00:00:00"/>
    <s v="Second Class"/>
    <s v="EJ-14155"/>
    <s v="Eva Jacobs"/>
    <x v="0"/>
    <x v="0"/>
    <x v="47"/>
    <x v="31"/>
    <n v="2038"/>
    <x v="3"/>
    <s v="OFF-AP-10002945"/>
    <s v="Office Supplies"/>
    <s v="Appliances"/>
    <x v="228"/>
    <n v="901.95"/>
    <n v="3"/>
    <x v="0"/>
    <n v="297.64350000000002"/>
    <x v="26"/>
    <x v="4"/>
    <x v="0"/>
  </r>
  <r>
    <x v="4162"/>
    <x v="49"/>
    <d v="2016-12-06T00:00:00"/>
    <s v="Second Class"/>
    <s v="EJ-14155"/>
    <s v="Eva Jacobs"/>
    <x v="0"/>
    <x v="0"/>
    <x v="47"/>
    <x v="31"/>
    <n v="2038"/>
    <x v="3"/>
    <s v="FUR-TA-10001095"/>
    <s v="Furniture"/>
    <s v="Tables"/>
    <x v="616"/>
    <n v="366.00900000000001"/>
    <n v="3"/>
    <x v="4"/>
    <n v="-47.058300000000003"/>
    <x v="26"/>
    <x v="4"/>
    <x v="0"/>
  </r>
  <r>
    <x v="4163"/>
    <x v="479"/>
    <d v="2014-06-30T00:00:00"/>
    <s v="Same Day"/>
    <s v="BD-11620"/>
    <s v="Brian DeCherney"/>
    <x v="0"/>
    <x v="0"/>
    <x v="40"/>
    <x v="3"/>
    <n v="28403"/>
    <x v="0"/>
    <s v="OFF-PA-10001144"/>
    <s v="Office Supplies"/>
    <s v="Paper"/>
    <x v="163"/>
    <n v="310.68799999999999"/>
    <n v="7"/>
    <x v="2"/>
    <n v="108.74079999999999"/>
    <x v="17"/>
    <x v="1"/>
    <x v="2"/>
  </r>
  <r>
    <x v="4164"/>
    <x v="1010"/>
    <d v="2014-09-04T00:00:00"/>
    <s v="First Class"/>
    <s v="MR-17545"/>
    <s v="Mathew Reese"/>
    <x v="2"/>
    <x v="0"/>
    <x v="12"/>
    <x v="5"/>
    <n v="77095"/>
    <x v="2"/>
    <s v="OFF-BI-10004099"/>
    <s v="Office Supplies"/>
    <s v="Binders"/>
    <x v="1725"/>
    <n v="7.68"/>
    <n v="5"/>
    <x v="3"/>
    <n v="-11.52"/>
    <x v="21"/>
    <x v="8"/>
    <x v="2"/>
  </r>
  <r>
    <x v="4165"/>
    <x v="808"/>
    <d v="2017-11-07T00:00:00"/>
    <s v="Second Class"/>
    <s v="SR-20425"/>
    <s v="Sharelle Roach"/>
    <x v="2"/>
    <x v="0"/>
    <x v="24"/>
    <x v="24"/>
    <n v="45503"/>
    <x v="3"/>
    <s v="FUR-CH-10001973"/>
    <s v="Furniture"/>
    <s v="Chairs"/>
    <x v="905"/>
    <n v="155.37200000000001"/>
    <n v="2"/>
    <x v="4"/>
    <n v="-35.513599999999997"/>
    <x v="28"/>
    <x v="0"/>
    <x v="3"/>
  </r>
  <r>
    <x v="4166"/>
    <x v="657"/>
    <d v="2015-04-18T00:00:00"/>
    <s v="Standard Class"/>
    <s v="TH-21100"/>
    <s v="Thea Hendricks"/>
    <x v="0"/>
    <x v="0"/>
    <x v="220"/>
    <x v="16"/>
    <n v="85301"/>
    <x v="1"/>
    <s v="OFF-ST-10000344"/>
    <s v="Office Supplies"/>
    <s v="Storage"/>
    <x v="1022"/>
    <n v="10.744"/>
    <n v="1"/>
    <x v="2"/>
    <n v="0.80579999999999996"/>
    <x v="7"/>
    <x v="3"/>
    <x v="1"/>
  </r>
  <r>
    <x v="4167"/>
    <x v="901"/>
    <d v="2015-12-09T00:00:00"/>
    <s v="Second Class"/>
    <s v="BD-11635"/>
    <s v="Brian Derr"/>
    <x v="0"/>
    <x v="0"/>
    <x v="20"/>
    <x v="15"/>
    <n v="10009"/>
    <x v="3"/>
    <s v="OFF-BI-10002026"/>
    <s v="Office Supplies"/>
    <s v="Binders"/>
    <x v="912"/>
    <n v="232.4"/>
    <n v="5"/>
    <x v="2"/>
    <n v="78.435000000000002"/>
    <x v="5"/>
    <x v="4"/>
    <x v="1"/>
  </r>
  <r>
    <x v="4167"/>
    <x v="901"/>
    <d v="2015-12-09T00:00:00"/>
    <s v="Second Class"/>
    <s v="BD-11635"/>
    <s v="Brian Derr"/>
    <x v="0"/>
    <x v="0"/>
    <x v="20"/>
    <x v="15"/>
    <n v="10009"/>
    <x v="3"/>
    <s v="FUR-CH-10003535"/>
    <s v="Furniture"/>
    <s v="Chairs"/>
    <x v="1522"/>
    <n v="164.64599999999999"/>
    <n v="3"/>
    <x v="9"/>
    <n v="12.8058"/>
    <x v="5"/>
    <x v="4"/>
    <x v="1"/>
  </r>
  <r>
    <x v="4167"/>
    <x v="901"/>
    <d v="2015-12-09T00:00:00"/>
    <s v="Second Class"/>
    <s v="BD-11635"/>
    <s v="Brian Derr"/>
    <x v="0"/>
    <x v="0"/>
    <x v="20"/>
    <x v="15"/>
    <n v="10009"/>
    <x v="3"/>
    <s v="OFF-PA-10004156"/>
    <s v="Office Supplies"/>
    <s v="Paper"/>
    <x v="750"/>
    <n v="22.68"/>
    <n v="2"/>
    <x v="0"/>
    <n v="11.113200000000001"/>
    <x v="5"/>
    <x v="4"/>
    <x v="1"/>
  </r>
  <r>
    <x v="4168"/>
    <x v="854"/>
    <d v="2016-02-07T00:00:00"/>
    <s v="Standard Class"/>
    <s v="SM-20950"/>
    <s v="Suzanne McNair"/>
    <x v="1"/>
    <x v="0"/>
    <x v="1"/>
    <x v="1"/>
    <n v="90036"/>
    <x v="1"/>
    <s v="OFF-PA-10002254"/>
    <s v="Office Supplies"/>
    <s v="Paper"/>
    <x v="146"/>
    <n v="105.52"/>
    <n v="4"/>
    <x v="0"/>
    <n v="48.539200000000001"/>
    <x v="26"/>
    <x v="11"/>
    <x v="0"/>
  </r>
  <r>
    <x v="4169"/>
    <x v="141"/>
    <d v="2017-07-12T00:00:00"/>
    <s v="Standard Class"/>
    <s v="HE-14800"/>
    <s v="Harold Engle"/>
    <x v="1"/>
    <x v="0"/>
    <x v="46"/>
    <x v="13"/>
    <n v="19711"/>
    <x v="3"/>
    <s v="FUR-FU-10003247"/>
    <s v="Furniture"/>
    <s v="Furnishings"/>
    <x v="1465"/>
    <n v="83.92"/>
    <n v="4"/>
    <x v="0"/>
    <n v="5.8743999999999996"/>
    <x v="0"/>
    <x v="7"/>
    <x v="3"/>
  </r>
  <r>
    <x v="4169"/>
    <x v="141"/>
    <d v="2017-07-12T00:00:00"/>
    <s v="Standard Class"/>
    <s v="HE-14800"/>
    <s v="Harold Engle"/>
    <x v="1"/>
    <x v="0"/>
    <x v="46"/>
    <x v="13"/>
    <n v="19711"/>
    <x v="3"/>
    <s v="TEC-AC-10002473"/>
    <s v="Technology"/>
    <s v="Accessories"/>
    <x v="720"/>
    <n v="141.9"/>
    <n v="5"/>
    <x v="0"/>
    <n v="58.179000000000002"/>
    <x v="0"/>
    <x v="7"/>
    <x v="3"/>
  </r>
  <r>
    <x v="4169"/>
    <x v="141"/>
    <d v="2017-07-12T00:00:00"/>
    <s v="Standard Class"/>
    <s v="HE-14800"/>
    <s v="Harold Engle"/>
    <x v="1"/>
    <x v="0"/>
    <x v="46"/>
    <x v="13"/>
    <n v="19711"/>
    <x v="3"/>
    <s v="FUR-FU-10001057"/>
    <s v="Furniture"/>
    <s v="Furnishings"/>
    <x v="1791"/>
    <n v="39.979999999999997"/>
    <n v="2"/>
    <x v="0"/>
    <n v="9.1953999999999994"/>
    <x v="0"/>
    <x v="7"/>
    <x v="3"/>
  </r>
  <r>
    <x v="4169"/>
    <x v="141"/>
    <d v="2017-07-12T00:00:00"/>
    <s v="Standard Class"/>
    <s v="HE-14800"/>
    <s v="Harold Engle"/>
    <x v="1"/>
    <x v="0"/>
    <x v="46"/>
    <x v="13"/>
    <n v="19711"/>
    <x v="3"/>
    <s v="OFF-AR-10001419"/>
    <s v="Office Supplies"/>
    <s v="Art"/>
    <x v="1015"/>
    <n v="28.91"/>
    <n v="7"/>
    <x v="0"/>
    <n v="8.673"/>
    <x v="0"/>
    <x v="7"/>
    <x v="3"/>
  </r>
  <r>
    <x v="4169"/>
    <x v="141"/>
    <d v="2017-07-12T00:00:00"/>
    <s v="Standard Class"/>
    <s v="HE-14800"/>
    <s v="Harold Engle"/>
    <x v="1"/>
    <x v="0"/>
    <x v="46"/>
    <x v="13"/>
    <n v="19711"/>
    <x v="3"/>
    <s v="OFF-AR-10004010"/>
    <s v="Office Supplies"/>
    <s v="Art"/>
    <x v="1743"/>
    <n v="174.95"/>
    <n v="5"/>
    <x v="0"/>
    <n v="45.487000000000002"/>
    <x v="0"/>
    <x v="7"/>
    <x v="3"/>
  </r>
  <r>
    <x v="4170"/>
    <x v="555"/>
    <d v="2015-12-17T00:00:00"/>
    <s v="Standard Class"/>
    <s v="JK-15640"/>
    <s v="Jim Kriz"/>
    <x v="2"/>
    <x v="0"/>
    <x v="272"/>
    <x v="1"/>
    <n v="92404"/>
    <x v="1"/>
    <s v="OFF-BI-10004230"/>
    <s v="Office Supplies"/>
    <s v="Binders"/>
    <x v="655"/>
    <n v="110.52800000000001"/>
    <n v="4"/>
    <x v="2"/>
    <n v="38.684800000000003"/>
    <x v="2"/>
    <x v="4"/>
    <x v="1"/>
  </r>
  <r>
    <x v="4171"/>
    <x v="625"/>
    <d v="2016-11-15T00:00:00"/>
    <s v="Same Day"/>
    <s v="ON-18715"/>
    <s v="Odella Nelson"/>
    <x v="1"/>
    <x v="0"/>
    <x v="140"/>
    <x v="3"/>
    <n v="27217"/>
    <x v="0"/>
    <s v="FUR-TA-10001768"/>
    <s v="Furniture"/>
    <s v="Tables"/>
    <x v="114"/>
    <n v="630.024"/>
    <n v="4"/>
    <x v="10"/>
    <n v="-199.5076"/>
    <x v="4"/>
    <x v="0"/>
    <x v="0"/>
  </r>
  <r>
    <x v="4172"/>
    <x v="195"/>
    <d v="2016-05-12T00:00:00"/>
    <s v="Second Class"/>
    <s v="TH-21100"/>
    <s v="Thea Hendricks"/>
    <x v="0"/>
    <x v="0"/>
    <x v="127"/>
    <x v="17"/>
    <n v="24153"/>
    <x v="0"/>
    <s v="OFF-AR-10003514"/>
    <s v="Office Supplies"/>
    <s v="Art"/>
    <x v="182"/>
    <n v="27.86"/>
    <n v="7"/>
    <x v="0"/>
    <n v="9.1937999999999995"/>
    <x v="3"/>
    <x v="5"/>
    <x v="0"/>
  </r>
  <r>
    <x v="4173"/>
    <x v="434"/>
    <d v="2017-03-14T00:00:00"/>
    <s v="Standard Class"/>
    <s v="MD-17350"/>
    <s v="Maribeth Dona"/>
    <x v="0"/>
    <x v="0"/>
    <x v="61"/>
    <x v="5"/>
    <n v="75217"/>
    <x v="2"/>
    <s v="FUR-TA-10002228"/>
    <s v="Furniture"/>
    <s v="Tables"/>
    <x v="601"/>
    <n v="933.40800000000002"/>
    <n v="4"/>
    <x v="4"/>
    <n v="-173.34719999999999"/>
    <x v="13"/>
    <x v="10"/>
    <x v="3"/>
  </r>
  <r>
    <x v="4174"/>
    <x v="907"/>
    <d v="2016-12-21T00:00:00"/>
    <s v="Standard Class"/>
    <s v="AH-10075"/>
    <s v="Adam Hart"/>
    <x v="1"/>
    <x v="0"/>
    <x v="81"/>
    <x v="5"/>
    <n v="76017"/>
    <x v="2"/>
    <s v="OFF-PA-10001972"/>
    <s v="Office Supplies"/>
    <s v="Paper"/>
    <x v="1178"/>
    <n v="51.84"/>
    <n v="10"/>
    <x v="2"/>
    <n v="18.143999999999998"/>
    <x v="11"/>
    <x v="4"/>
    <x v="0"/>
  </r>
  <r>
    <x v="4174"/>
    <x v="907"/>
    <d v="2016-12-21T00:00:00"/>
    <s v="Standard Class"/>
    <s v="AH-10075"/>
    <s v="Adam Hart"/>
    <x v="1"/>
    <x v="0"/>
    <x v="81"/>
    <x v="5"/>
    <n v="76017"/>
    <x v="2"/>
    <s v="TEC-AC-10002942"/>
    <s v="Technology"/>
    <s v="Accessories"/>
    <x v="1606"/>
    <n v="165.6"/>
    <n v="3"/>
    <x v="2"/>
    <n v="-6.21"/>
    <x v="11"/>
    <x v="4"/>
    <x v="0"/>
  </r>
  <r>
    <x v="4175"/>
    <x v="1191"/>
    <d v="2017-04-12T00:00:00"/>
    <s v="Standard Class"/>
    <s v="ML-17755"/>
    <s v="Max Ludwig"/>
    <x v="2"/>
    <x v="0"/>
    <x v="292"/>
    <x v="23"/>
    <n v="52302"/>
    <x v="2"/>
    <s v="OFF-PA-10000474"/>
    <s v="Office Supplies"/>
    <s v="Paper"/>
    <x v="33"/>
    <n v="106.32"/>
    <n v="3"/>
    <x v="0"/>
    <n v="49.970399999999998"/>
    <x v="24"/>
    <x v="3"/>
    <x v="3"/>
  </r>
  <r>
    <x v="4176"/>
    <x v="1188"/>
    <d v="2017-05-11T00:00:00"/>
    <s v="First Class"/>
    <s v="LB-16795"/>
    <s v="Laurel Beltran"/>
    <x v="2"/>
    <x v="0"/>
    <x v="4"/>
    <x v="4"/>
    <n v="98105"/>
    <x v="1"/>
    <s v="OFF-BI-10004330"/>
    <s v="Office Supplies"/>
    <s v="Binders"/>
    <x v="803"/>
    <n v="147.91999999999999"/>
    <n v="5"/>
    <x v="2"/>
    <n v="46.225000000000001"/>
    <x v="3"/>
    <x v="5"/>
    <x v="3"/>
  </r>
  <r>
    <x v="4176"/>
    <x v="1188"/>
    <d v="2017-05-11T00:00:00"/>
    <s v="First Class"/>
    <s v="LB-16795"/>
    <s v="Laurel Beltran"/>
    <x v="2"/>
    <x v="0"/>
    <x v="4"/>
    <x v="4"/>
    <n v="98105"/>
    <x v="1"/>
    <s v="OFF-ST-10000604"/>
    <s v="Office Supplies"/>
    <s v="Storage"/>
    <x v="54"/>
    <n v="104.28"/>
    <n v="3"/>
    <x v="0"/>
    <n v="26.07"/>
    <x v="3"/>
    <x v="5"/>
    <x v="3"/>
  </r>
  <r>
    <x v="4176"/>
    <x v="1188"/>
    <d v="2017-05-11T00:00:00"/>
    <s v="First Class"/>
    <s v="LB-16795"/>
    <s v="Laurel Beltran"/>
    <x v="2"/>
    <x v="0"/>
    <x v="4"/>
    <x v="4"/>
    <n v="98105"/>
    <x v="1"/>
    <s v="FUR-TA-10004154"/>
    <s v="Furniture"/>
    <s v="Tables"/>
    <x v="737"/>
    <n v="286.85000000000002"/>
    <n v="1"/>
    <x v="0"/>
    <n v="63.106999999999999"/>
    <x v="3"/>
    <x v="5"/>
    <x v="3"/>
  </r>
  <r>
    <x v="4176"/>
    <x v="1188"/>
    <d v="2017-05-11T00:00:00"/>
    <s v="First Class"/>
    <s v="LB-16795"/>
    <s v="Laurel Beltran"/>
    <x v="2"/>
    <x v="0"/>
    <x v="4"/>
    <x v="4"/>
    <n v="98105"/>
    <x v="1"/>
    <s v="OFF-ST-10000636"/>
    <s v="Office Supplies"/>
    <s v="Storage"/>
    <x v="1753"/>
    <n v="66.959999999999994"/>
    <n v="4"/>
    <x v="0"/>
    <n v="2.6783999999999999"/>
    <x v="3"/>
    <x v="5"/>
    <x v="3"/>
  </r>
  <r>
    <x v="4176"/>
    <x v="1188"/>
    <d v="2017-05-11T00:00:00"/>
    <s v="First Class"/>
    <s v="LB-16795"/>
    <s v="Laurel Beltran"/>
    <x v="2"/>
    <x v="0"/>
    <x v="4"/>
    <x v="4"/>
    <n v="98105"/>
    <x v="1"/>
    <s v="TEC-AC-10004171"/>
    <s v="Technology"/>
    <s v="Accessories"/>
    <x v="1321"/>
    <n v="199.98"/>
    <n v="2"/>
    <x v="0"/>
    <n v="87.991200000000006"/>
    <x v="3"/>
    <x v="5"/>
    <x v="3"/>
  </r>
  <r>
    <x v="4177"/>
    <x v="386"/>
    <d v="2017-10-16T00:00:00"/>
    <s v="Standard Class"/>
    <s v="NP-18670"/>
    <s v="Nora Paige"/>
    <x v="0"/>
    <x v="0"/>
    <x v="80"/>
    <x v="30"/>
    <n v="8701"/>
    <x v="3"/>
    <s v="TEC-AC-10002167"/>
    <s v="Technology"/>
    <s v="Accessories"/>
    <x v="46"/>
    <n v="45"/>
    <n v="3"/>
    <x v="0"/>
    <n v="4.95"/>
    <x v="1"/>
    <x v="2"/>
    <x v="3"/>
  </r>
  <r>
    <x v="4177"/>
    <x v="386"/>
    <d v="2017-10-16T00:00:00"/>
    <s v="Standard Class"/>
    <s v="NP-18670"/>
    <s v="Nora Paige"/>
    <x v="0"/>
    <x v="0"/>
    <x v="80"/>
    <x v="30"/>
    <n v="8701"/>
    <x v="3"/>
    <s v="OFF-FA-10000621"/>
    <s v="Office Supplies"/>
    <s v="Fasteners"/>
    <x v="110"/>
    <n v="17.899999999999999"/>
    <n v="5"/>
    <x v="0"/>
    <n v="8.7710000000000008"/>
    <x v="1"/>
    <x v="2"/>
    <x v="3"/>
  </r>
  <r>
    <x v="4177"/>
    <x v="386"/>
    <d v="2017-10-16T00:00:00"/>
    <s v="Standard Class"/>
    <s v="NP-18670"/>
    <s v="Nora Paige"/>
    <x v="0"/>
    <x v="0"/>
    <x v="80"/>
    <x v="30"/>
    <n v="8701"/>
    <x v="3"/>
    <s v="FUR-FU-10004053"/>
    <s v="Furniture"/>
    <s v="Furnishings"/>
    <x v="1642"/>
    <n v="40.479999999999997"/>
    <n v="2"/>
    <x v="0"/>
    <n v="17.406400000000001"/>
    <x v="1"/>
    <x v="2"/>
    <x v="3"/>
  </r>
  <r>
    <x v="4177"/>
    <x v="386"/>
    <d v="2017-10-16T00:00:00"/>
    <s v="Standard Class"/>
    <s v="NP-18670"/>
    <s v="Nora Paige"/>
    <x v="0"/>
    <x v="0"/>
    <x v="80"/>
    <x v="30"/>
    <n v="8701"/>
    <x v="3"/>
    <s v="FUR-BO-10003404"/>
    <s v="Furniture"/>
    <s v="Bookcases"/>
    <x v="1385"/>
    <n v="2154.9"/>
    <n v="5"/>
    <x v="0"/>
    <n v="129.29400000000001"/>
    <x v="1"/>
    <x v="2"/>
    <x v="3"/>
  </r>
  <r>
    <x v="4178"/>
    <x v="770"/>
    <d v="2016-08-30T00:00:00"/>
    <s v="First Class"/>
    <s v="EB-13750"/>
    <s v="Edward Becker"/>
    <x v="1"/>
    <x v="0"/>
    <x v="74"/>
    <x v="24"/>
    <n v="45231"/>
    <x v="3"/>
    <s v="OFF-BI-10004099"/>
    <s v="Office Supplies"/>
    <s v="Binders"/>
    <x v="1725"/>
    <n v="18.431999999999999"/>
    <n v="8"/>
    <x v="6"/>
    <n v="-12.288"/>
    <x v="22"/>
    <x v="6"/>
    <x v="0"/>
  </r>
  <r>
    <x v="4179"/>
    <x v="653"/>
    <d v="2015-10-07T00:00:00"/>
    <s v="Standard Class"/>
    <s v="RP-19390"/>
    <s v="Resi Pölking"/>
    <x v="0"/>
    <x v="0"/>
    <x v="377"/>
    <x v="22"/>
    <n v="80229"/>
    <x v="1"/>
    <s v="OFF-SU-10004290"/>
    <s v="Office Supplies"/>
    <s v="Supplies"/>
    <x v="1827"/>
    <n v="10.944000000000001"/>
    <n v="2"/>
    <x v="2"/>
    <n v="0.95760000000000001"/>
    <x v="28"/>
    <x v="2"/>
    <x v="1"/>
  </r>
  <r>
    <x v="4180"/>
    <x v="51"/>
    <d v="2017-11-25T00:00:00"/>
    <s v="First Class"/>
    <s v="DC-12850"/>
    <s v="Dan Campbell"/>
    <x v="0"/>
    <x v="0"/>
    <x v="43"/>
    <x v="12"/>
    <n v="48066"/>
    <x v="2"/>
    <s v="OFF-SU-10001935"/>
    <s v="Office Supplies"/>
    <s v="Supplies"/>
    <x v="327"/>
    <n v="4.3600000000000003"/>
    <n v="2"/>
    <x v="0"/>
    <n v="0.1744"/>
    <x v="27"/>
    <x v="0"/>
    <x v="3"/>
  </r>
  <r>
    <x v="4181"/>
    <x v="105"/>
    <d v="2017-11-16T00:00:00"/>
    <s v="Standard Class"/>
    <s v="DJ-13510"/>
    <s v="Don Jones"/>
    <x v="1"/>
    <x v="0"/>
    <x v="228"/>
    <x v="16"/>
    <n v="85281"/>
    <x v="1"/>
    <s v="TEC-AC-10004227"/>
    <s v="Technology"/>
    <s v="Accessories"/>
    <x v="1409"/>
    <n v="62.351999999999997"/>
    <n v="6"/>
    <x v="2"/>
    <n v="-10.9116"/>
    <x v="1"/>
    <x v="0"/>
    <x v="3"/>
  </r>
  <r>
    <x v="4182"/>
    <x v="1054"/>
    <d v="2016-12-21T00:00:00"/>
    <s v="Second Class"/>
    <s v="CL-12565"/>
    <s v="Clay Ludtke"/>
    <x v="0"/>
    <x v="0"/>
    <x v="265"/>
    <x v="9"/>
    <n v="19601"/>
    <x v="3"/>
    <s v="FUR-FU-10004904"/>
    <s v="Furniture"/>
    <s v="Furnishings"/>
    <x v="1589"/>
    <n v="303.92"/>
    <n v="5"/>
    <x v="2"/>
    <n v="-30.391999999999999"/>
    <x v="12"/>
    <x v="4"/>
    <x v="0"/>
  </r>
  <r>
    <x v="4183"/>
    <x v="809"/>
    <d v="2014-04-05T00:00:00"/>
    <s v="Standard Class"/>
    <s v="NC-18340"/>
    <s v="Nat Carroll"/>
    <x v="0"/>
    <x v="0"/>
    <x v="339"/>
    <x v="11"/>
    <n v="55124"/>
    <x v="2"/>
    <s v="OFF-ST-10001511"/>
    <s v="Office Supplies"/>
    <s v="Storage"/>
    <x v="556"/>
    <n v="129.30000000000001"/>
    <n v="2"/>
    <x v="0"/>
    <n v="6.4649999999999999"/>
    <x v="17"/>
    <x v="10"/>
    <x v="2"/>
  </r>
  <r>
    <x v="4184"/>
    <x v="1183"/>
    <d v="2017-11-13T00:00:00"/>
    <s v="Standard Class"/>
    <s v="KN-16450"/>
    <s v="Kean Nguyen"/>
    <x v="1"/>
    <x v="0"/>
    <x v="248"/>
    <x v="39"/>
    <n v="21215"/>
    <x v="3"/>
    <s v="FUR-FU-10003535"/>
    <s v="Furniture"/>
    <s v="Furnishings"/>
    <x v="897"/>
    <n v="274.2"/>
    <n v="10"/>
    <x v="0"/>
    <n v="112.422"/>
    <x v="0"/>
    <x v="0"/>
    <x v="3"/>
  </r>
  <r>
    <x v="4185"/>
    <x v="80"/>
    <d v="2014-09-18T00:00:00"/>
    <s v="Second Class"/>
    <s v="SC-20260"/>
    <s v="Scott Cohen"/>
    <x v="1"/>
    <x v="0"/>
    <x v="331"/>
    <x v="5"/>
    <n v="78415"/>
    <x v="2"/>
    <s v="OFF-FA-10000053"/>
    <s v="Office Supplies"/>
    <s v="Fasteners"/>
    <x v="962"/>
    <n v="6.048"/>
    <n v="4"/>
    <x v="2"/>
    <n v="-1.3608"/>
    <x v="19"/>
    <x v="8"/>
    <x v="2"/>
  </r>
  <r>
    <x v="4185"/>
    <x v="80"/>
    <d v="2014-09-18T00:00:00"/>
    <s v="Second Class"/>
    <s v="SC-20260"/>
    <s v="Scott Cohen"/>
    <x v="1"/>
    <x v="0"/>
    <x v="331"/>
    <x v="5"/>
    <n v="78415"/>
    <x v="2"/>
    <s v="OFF-PA-10004610"/>
    <s v="Office Supplies"/>
    <s v="Paper"/>
    <x v="1520"/>
    <n v="6.8479999999999999"/>
    <n v="2"/>
    <x v="2"/>
    <n v="2.14"/>
    <x v="19"/>
    <x v="8"/>
    <x v="2"/>
  </r>
  <r>
    <x v="4185"/>
    <x v="80"/>
    <d v="2014-09-18T00:00:00"/>
    <s v="Second Class"/>
    <s v="SC-20260"/>
    <s v="Scott Cohen"/>
    <x v="1"/>
    <x v="0"/>
    <x v="331"/>
    <x v="5"/>
    <n v="78415"/>
    <x v="2"/>
    <s v="FUR-FU-10000550"/>
    <s v="Furniture"/>
    <s v="Furnishings"/>
    <x v="1454"/>
    <n v="9.9600000000000009"/>
    <n v="5"/>
    <x v="7"/>
    <n v="-6.7229999999999999"/>
    <x v="19"/>
    <x v="8"/>
    <x v="2"/>
  </r>
  <r>
    <x v="4185"/>
    <x v="80"/>
    <d v="2014-09-18T00:00:00"/>
    <s v="Second Class"/>
    <s v="SC-20260"/>
    <s v="Scott Cohen"/>
    <x v="1"/>
    <x v="0"/>
    <x v="331"/>
    <x v="5"/>
    <n v="78415"/>
    <x v="2"/>
    <s v="OFF-BI-10001721"/>
    <s v="Office Supplies"/>
    <s v="Binders"/>
    <x v="94"/>
    <n v="8.5519999999999996"/>
    <n v="2"/>
    <x v="3"/>
    <n v="-13.683199999999999"/>
    <x v="19"/>
    <x v="8"/>
    <x v="2"/>
  </r>
  <r>
    <x v="4186"/>
    <x v="1181"/>
    <d v="2015-09-26T00:00:00"/>
    <s v="Standard Class"/>
    <s v="AM-10705"/>
    <s v="Anne McFarland"/>
    <x v="0"/>
    <x v="0"/>
    <x v="98"/>
    <x v="33"/>
    <n v="89115"/>
    <x v="1"/>
    <s v="OFF-BI-10004040"/>
    <s v="Office Supplies"/>
    <s v="Binders"/>
    <x v="1487"/>
    <n v="45.584000000000003"/>
    <n v="11"/>
    <x v="2"/>
    <n v="16.5242"/>
    <x v="14"/>
    <x v="8"/>
    <x v="1"/>
  </r>
  <r>
    <x v="4187"/>
    <x v="895"/>
    <d v="2015-12-16T00:00:00"/>
    <s v="Standard Class"/>
    <s v="RA-19945"/>
    <s v="Ryan Akin"/>
    <x v="0"/>
    <x v="0"/>
    <x v="138"/>
    <x v="24"/>
    <n v="44105"/>
    <x v="3"/>
    <s v="TEC-AC-10002550"/>
    <s v="Technology"/>
    <s v="Accessories"/>
    <x v="1351"/>
    <n v="25.488"/>
    <n v="2"/>
    <x v="2"/>
    <n v="4.4603999999999999"/>
    <x v="13"/>
    <x v="4"/>
    <x v="1"/>
  </r>
  <r>
    <x v="4188"/>
    <x v="1061"/>
    <d v="2014-06-01T00:00:00"/>
    <s v="Standard Class"/>
    <s v="MM-17260"/>
    <s v="Magdelene Morse"/>
    <x v="0"/>
    <x v="0"/>
    <x v="4"/>
    <x v="4"/>
    <n v="98105"/>
    <x v="1"/>
    <s v="OFF-BI-10003876"/>
    <s v="Office Supplies"/>
    <s v="Binders"/>
    <x v="1626"/>
    <n v="136.96"/>
    <n v="4"/>
    <x v="2"/>
    <n v="51.36"/>
    <x v="22"/>
    <x v="5"/>
    <x v="2"/>
  </r>
  <r>
    <x v="4189"/>
    <x v="1192"/>
    <d v="2017-03-17T00:00:00"/>
    <s v="Second Class"/>
    <s v="BN-11470"/>
    <s v="Brad Norvell"/>
    <x v="1"/>
    <x v="0"/>
    <x v="22"/>
    <x v="10"/>
    <n v="60623"/>
    <x v="2"/>
    <s v="TEC-PH-10000213"/>
    <s v="Technology"/>
    <s v="Phones"/>
    <x v="1658"/>
    <n v="49.616"/>
    <n v="2"/>
    <x v="2"/>
    <n v="4.9615999999999998"/>
    <x v="19"/>
    <x v="10"/>
    <x v="3"/>
  </r>
  <r>
    <x v="4190"/>
    <x v="16"/>
    <d v="2016-12-12T00:00:00"/>
    <s v="Second Class"/>
    <s v="JB-16045"/>
    <s v="Julia Barnett"/>
    <x v="2"/>
    <x v="0"/>
    <x v="38"/>
    <x v="24"/>
    <n v="43229"/>
    <x v="3"/>
    <s v="OFF-PA-10002615"/>
    <s v="Office Supplies"/>
    <s v="Paper"/>
    <x v="250"/>
    <n v="10.584"/>
    <n v="3"/>
    <x v="2"/>
    <n v="3.4398"/>
    <x v="0"/>
    <x v="4"/>
    <x v="0"/>
  </r>
  <r>
    <x v="4191"/>
    <x v="636"/>
    <d v="2017-05-10T00:00:00"/>
    <s v="Standard Class"/>
    <s v="DB-13615"/>
    <s v="Doug Bickford"/>
    <x v="0"/>
    <x v="0"/>
    <x v="93"/>
    <x v="16"/>
    <n v="85705"/>
    <x v="1"/>
    <s v="OFF-PA-10002254"/>
    <s v="Office Supplies"/>
    <s v="Paper"/>
    <x v="146"/>
    <n v="84.415999999999997"/>
    <n v="4"/>
    <x v="2"/>
    <n v="27.435199999999998"/>
    <x v="24"/>
    <x v="5"/>
    <x v="3"/>
  </r>
  <r>
    <x v="4192"/>
    <x v="1193"/>
    <d v="2016-03-10T00:00:00"/>
    <s v="Standard Class"/>
    <s v="JB-16045"/>
    <s v="Julia Barnett"/>
    <x v="2"/>
    <x v="0"/>
    <x v="10"/>
    <x v="9"/>
    <n v="19120"/>
    <x v="3"/>
    <s v="TEC-PH-10004586"/>
    <s v="Technology"/>
    <s v="Phones"/>
    <x v="899"/>
    <n v="431.94"/>
    <n v="2"/>
    <x v="10"/>
    <n v="-71.989999999999995"/>
    <x v="24"/>
    <x v="10"/>
    <x v="0"/>
  </r>
  <r>
    <x v="4192"/>
    <x v="1193"/>
    <d v="2016-03-10T00:00:00"/>
    <s v="Standard Class"/>
    <s v="JB-16045"/>
    <s v="Julia Barnett"/>
    <x v="2"/>
    <x v="0"/>
    <x v="10"/>
    <x v="9"/>
    <n v="19120"/>
    <x v="3"/>
    <s v="OFF-BI-10002982"/>
    <s v="Office Supplies"/>
    <s v="Binders"/>
    <x v="1267"/>
    <n v="2.0430000000000001"/>
    <n v="1"/>
    <x v="6"/>
    <n v="-1.4982"/>
    <x v="24"/>
    <x v="10"/>
    <x v="0"/>
  </r>
  <r>
    <x v="4192"/>
    <x v="1193"/>
    <d v="2016-03-10T00:00:00"/>
    <s v="Standard Class"/>
    <s v="JB-16045"/>
    <s v="Julia Barnett"/>
    <x v="2"/>
    <x v="0"/>
    <x v="10"/>
    <x v="9"/>
    <n v="19120"/>
    <x v="3"/>
    <s v="TEC-PH-10002538"/>
    <s v="Technology"/>
    <s v="Phones"/>
    <x v="529"/>
    <n v="68.238"/>
    <n v="3"/>
    <x v="10"/>
    <n v="-12.510300000000001"/>
    <x v="24"/>
    <x v="10"/>
    <x v="0"/>
  </r>
  <r>
    <x v="4193"/>
    <x v="436"/>
    <d v="2017-10-24T00:00:00"/>
    <s v="First Class"/>
    <s v="AH-10075"/>
    <s v="Adam Hart"/>
    <x v="1"/>
    <x v="0"/>
    <x v="395"/>
    <x v="34"/>
    <n v="2920"/>
    <x v="3"/>
    <s v="FUR-TA-10001039"/>
    <s v="Furniture"/>
    <s v="Tables"/>
    <x v="832"/>
    <n v="240.744"/>
    <n v="4"/>
    <x v="4"/>
    <n v="-13.7568"/>
    <x v="27"/>
    <x v="2"/>
    <x v="3"/>
  </r>
  <r>
    <x v="4193"/>
    <x v="436"/>
    <d v="2017-10-24T00:00:00"/>
    <s v="First Class"/>
    <s v="AH-10075"/>
    <s v="Adam Hart"/>
    <x v="1"/>
    <x v="0"/>
    <x v="395"/>
    <x v="34"/>
    <n v="2920"/>
    <x v="3"/>
    <s v="FUR-FU-10004963"/>
    <s v="Furniture"/>
    <s v="Furnishings"/>
    <x v="1443"/>
    <n v="35"/>
    <n v="4"/>
    <x v="0"/>
    <n v="14.7"/>
    <x v="27"/>
    <x v="2"/>
    <x v="3"/>
  </r>
  <r>
    <x v="4193"/>
    <x v="436"/>
    <d v="2017-10-24T00:00:00"/>
    <s v="First Class"/>
    <s v="AH-10075"/>
    <s v="Adam Hart"/>
    <x v="1"/>
    <x v="0"/>
    <x v="395"/>
    <x v="34"/>
    <n v="2920"/>
    <x v="3"/>
    <s v="FUR-FU-10000277"/>
    <s v="Furniture"/>
    <s v="Furnishings"/>
    <x v="1795"/>
    <n v="210.68"/>
    <n v="2"/>
    <x v="0"/>
    <n v="50.563200000000002"/>
    <x v="27"/>
    <x v="2"/>
    <x v="3"/>
  </r>
  <r>
    <x v="4193"/>
    <x v="436"/>
    <d v="2017-10-24T00:00:00"/>
    <s v="First Class"/>
    <s v="AH-10075"/>
    <s v="Adam Hart"/>
    <x v="1"/>
    <x v="0"/>
    <x v="395"/>
    <x v="34"/>
    <n v="2920"/>
    <x v="3"/>
    <s v="FUR-TA-10004915"/>
    <s v="Furniture"/>
    <s v="Tables"/>
    <x v="335"/>
    <n v="637.89599999999996"/>
    <n v="3"/>
    <x v="4"/>
    <n v="-127.5792"/>
    <x v="27"/>
    <x v="2"/>
    <x v="3"/>
  </r>
  <r>
    <x v="4193"/>
    <x v="436"/>
    <d v="2017-10-24T00:00:00"/>
    <s v="First Class"/>
    <s v="AH-10075"/>
    <s v="Adam Hart"/>
    <x v="1"/>
    <x v="0"/>
    <x v="395"/>
    <x v="34"/>
    <n v="2920"/>
    <x v="3"/>
    <s v="OFF-PA-10003724"/>
    <s v="Office Supplies"/>
    <s v="Paper"/>
    <x v="362"/>
    <n v="43.44"/>
    <n v="8"/>
    <x v="0"/>
    <n v="21.285599999999999"/>
    <x v="27"/>
    <x v="2"/>
    <x v="3"/>
  </r>
  <r>
    <x v="4193"/>
    <x v="436"/>
    <d v="2017-10-24T00:00:00"/>
    <s v="First Class"/>
    <s v="AH-10075"/>
    <s v="Adam Hart"/>
    <x v="1"/>
    <x v="0"/>
    <x v="395"/>
    <x v="34"/>
    <n v="2920"/>
    <x v="3"/>
    <s v="OFF-AP-10002906"/>
    <s v="Office Supplies"/>
    <s v="Appliances"/>
    <x v="1097"/>
    <n v="2.2200000000000002"/>
    <n v="1"/>
    <x v="0"/>
    <n v="0.66600000000000004"/>
    <x v="27"/>
    <x v="2"/>
    <x v="3"/>
  </r>
  <r>
    <x v="4194"/>
    <x v="582"/>
    <d v="2014-04-30T00:00:00"/>
    <s v="First Class"/>
    <s v="AI-10855"/>
    <s v="Arianne Irving"/>
    <x v="0"/>
    <x v="0"/>
    <x v="8"/>
    <x v="1"/>
    <n v="94122"/>
    <x v="1"/>
    <s v="TEC-PH-10001459"/>
    <s v="Technology"/>
    <s v="Phones"/>
    <x v="1447"/>
    <n v="1679.96"/>
    <n v="5"/>
    <x v="2"/>
    <n v="125.997"/>
    <x v="22"/>
    <x v="3"/>
    <x v="2"/>
  </r>
  <r>
    <x v="4195"/>
    <x v="724"/>
    <d v="2016-04-23T00:00:00"/>
    <s v="Standard Class"/>
    <s v="TH-21115"/>
    <s v="Thea Hudgings"/>
    <x v="1"/>
    <x v="0"/>
    <x v="12"/>
    <x v="5"/>
    <n v="77070"/>
    <x v="2"/>
    <s v="FUR-CH-10002880"/>
    <s v="Furniture"/>
    <s v="Chairs"/>
    <x v="809"/>
    <n v="344.37200000000001"/>
    <n v="4"/>
    <x v="4"/>
    <n v="-93.472399999999993"/>
    <x v="15"/>
    <x v="3"/>
    <x v="0"/>
  </r>
  <r>
    <x v="4195"/>
    <x v="724"/>
    <d v="2016-04-23T00:00:00"/>
    <s v="Standard Class"/>
    <s v="TH-21115"/>
    <s v="Thea Hudgings"/>
    <x v="1"/>
    <x v="0"/>
    <x v="12"/>
    <x v="5"/>
    <n v="77070"/>
    <x v="2"/>
    <s v="OFF-ST-10001780"/>
    <s v="Office Supplies"/>
    <s v="Storage"/>
    <x v="486"/>
    <n v="1554.9359999999999"/>
    <n v="3"/>
    <x v="2"/>
    <n v="77.746799999999993"/>
    <x v="15"/>
    <x v="3"/>
    <x v="0"/>
  </r>
  <r>
    <x v="4195"/>
    <x v="724"/>
    <d v="2016-04-23T00:00:00"/>
    <s v="Standard Class"/>
    <s v="TH-21115"/>
    <s v="Thea Hudgings"/>
    <x v="1"/>
    <x v="0"/>
    <x v="12"/>
    <x v="5"/>
    <n v="77070"/>
    <x v="2"/>
    <s v="FUR-FU-10004748"/>
    <s v="Furniture"/>
    <s v="Furnishings"/>
    <x v="1252"/>
    <n v="127.88"/>
    <n v="5"/>
    <x v="7"/>
    <n v="-67.137"/>
    <x v="15"/>
    <x v="3"/>
    <x v="0"/>
  </r>
  <r>
    <x v="4196"/>
    <x v="730"/>
    <d v="2016-05-29T00:00:00"/>
    <s v="Standard Class"/>
    <s v="JE-15610"/>
    <s v="Jim Epp"/>
    <x v="1"/>
    <x v="0"/>
    <x v="1"/>
    <x v="1"/>
    <n v="90049"/>
    <x v="1"/>
    <s v="TEC-PH-10001918"/>
    <s v="Technology"/>
    <s v="Phones"/>
    <x v="193"/>
    <n v="222.38399999999999"/>
    <n v="2"/>
    <x v="2"/>
    <n v="22.238399999999999"/>
    <x v="6"/>
    <x v="5"/>
    <x v="0"/>
  </r>
  <r>
    <x v="4197"/>
    <x v="39"/>
    <d v="2017-06-02T00:00:00"/>
    <s v="Second Class"/>
    <s v="TH-21235"/>
    <s v="Tiffany House"/>
    <x v="1"/>
    <x v="0"/>
    <x v="22"/>
    <x v="10"/>
    <n v="60653"/>
    <x v="2"/>
    <s v="FUR-CH-10001146"/>
    <s v="Furniture"/>
    <s v="Chairs"/>
    <x v="124"/>
    <n v="106.869"/>
    <n v="3"/>
    <x v="4"/>
    <n v="-29.007300000000001"/>
    <x v="22"/>
    <x v="5"/>
    <x v="3"/>
  </r>
  <r>
    <x v="4197"/>
    <x v="39"/>
    <d v="2017-06-02T00:00:00"/>
    <s v="Second Class"/>
    <s v="TH-21235"/>
    <s v="Tiffany House"/>
    <x v="1"/>
    <x v="0"/>
    <x v="22"/>
    <x v="10"/>
    <n v="60653"/>
    <x v="2"/>
    <s v="OFF-BI-10004364"/>
    <s v="Office Supplies"/>
    <s v="Binders"/>
    <x v="305"/>
    <n v="3.5640000000000001"/>
    <n v="3"/>
    <x v="3"/>
    <n v="-6.2370000000000001"/>
    <x v="22"/>
    <x v="5"/>
    <x v="3"/>
  </r>
  <r>
    <x v="4198"/>
    <x v="55"/>
    <d v="2014-08-29T00:00:00"/>
    <s v="Standard Class"/>
    <s v="JE-15715"/>
    <s v="Joe Elijah"/>
    <x v="0"/>
    <x v="0"/>
    <x v="12"/>
    <x v="5"/>
    <n v="77070"/>
    <x v="2"/>
    <s v="OFF-BI-10002133"/>
    <s v="Office Supplies"/>
    <s v="Binders"/>
    <x v="1147"/>
    <n v="25.68"/>
    <n v="3"/>
    <x v="3"/>
    <n v="-39.804000000000002"/>
    <x v="10"/>
    <x v="6"/>
    <x v="2"/>
  </r>
  <r>
    <x v="4198"/>
    <x v="55"/>
    <d v="2014-08-29T00:00:00"/>
    <s v="Standard Class"/>
    <s v="JE-15715"/>
    <s v="Joe Elijah"/>
    <x v="0"/>
    <x v="0"/>
    <x v="12"/>
    <x v="5"/>
    <n v="77070"/>
    <x v="2"/>
    <s v="OFF-BI-10002225"/>
    <s v="Office Supplies"/>
    <s v="Binders"/>
    <x v="340"/>
    <n v="12.384"/>
    <n v="3"/>
    <x v="3"/>
    <n v="-19.814399999999999"/>
    <x v="10"/>
    <x v="6"/>
    <x v="2"/>
  </r>
  <r>
    <x v="4199"/>
    <x v="1194"/>
    <d v="2014-09-04T00:00:00"/>
    <s v="Standard Class"/>
    <s v="AT-10735"/>
    <s v="Annie Thurman"/>
    <x v="0"/>
    <x v="0"/>
    <x v="39"/>
    <x v="29"/>
    <n v="6010"/>
    <x v="3"/>
    <s v="OFF-BI-10002432"/>
    <s v="Office Supplies"/>
    <s v="Binders"/>
    <x v="875"/>
    <n v="25.3"/>
    <n v="5"/>
    <x v="0"/>
    <n v="11.891"/>
    <x v="17"/>
    <x v="6"/>
    <x v="2"/>
  </r>
  <r>
    <x v="4199"/>
    <x v="1194"/>
    <d v="2014-09-04T00:00:00"/>
    <s v="Standard Class"/>
    <s v="AT-10735"/>
    <s v="Annie Thurman"/>
    <x v="0"/>
    <x v="0"/>
    <x v="39"/>
    <x v="29"/>
    <n v="6010"/>
    <x v="3"/>
    <s v="OFF-ST-10000563"/>
    <s v="Office Supplies"/>
    <s v="Storage"/>
    <x v="903"/>
    <n v="95.94"/>
    <n v="3"/>
    <x v="0"/>
    <n v="9.5939999999999994"/>
    <x v="17"/>
    <x v="6"/>
    <x v="2"/>
  </r>
  <r>
    <x v="4200"/>
    <x v="37"/>
    <d v="2015-09-07T00:00:00"/>
    <s v="Second Class"/>
    <s v="JH-15820"/>
    <s v="John Huston"/>
    <x v="0"/>
    <x v="0"/>
    <x v="450"/>
    <x v="12"/>
    <n v="49423"/>
    <x v="2"/>
    <s v="OFF-LA-10001982"/>
    <s v="Office Supplies"/>
    <s v="Labels"/>
    <x v="1538"/>
    <n v="7.5"/>
    <n v="2"/>
    <x v="0"/>
    <n v="3.6"/>
    <x v="21"/>
    <x v="8"/>
    <x v="1"/>
  </r>
  <r>
    <x v="4201"/>
    <x v="1176"/>
    <d v="2014-04-01T00:00:00"/>
    <s v="Standard Class"/>
    <s v="DR-12940"/>
    <s v="Daniel Raglin"/>
    <x v="2"/>
    <x v="0"/>
    <x v="305"/>
    <x v="27"/>
    <n v="87105"/>
    <x v="1"/>
    <s v="TEC-PH-10003273"/>
    <s v="Technology"/>
    <s v="Phones"/>
    <x v="173"/>
    <n v="302.37599999999998"/>
    <n v="3"/>
    <x v="2"/>
    <n v="22.6782"/>
    <x v="22"/>
    <x v="10"/>
    <x v="2"/>
  </r>
  <r>
    <x v="4202"/>
    <x v="1187"/>
    <d v="2015-05-15T00:00:00"/>
    <s v="Standard Class"/>
    <s v="AB-10165"/>
    <s v="Alan Barnes"/>
    <x v="0"/>
    <x v="0"/>
    <x v="103"/>
    <x v="22"/>
    <n v="80027"/>
    <x v="1"/>
    <s v="TEC-AC-10002718"/>
    <s v="Technology"/>
    <s v="Accessories"/>
    <x v="1192"/>
    <n v="46.688000000000002"/>
    <n v="4"/>
    <x v="2"/>
    <n v="-2.9180000000000001"/>
    <x v="13"/>
    <x v="5"/>
    <x v="1"/>
  </r>
  <r>
    <x v="4203"/>
    <x v="265"/>
    <d v="2015-04-14T00:00:00"/>
    <s v="Standard Class"/>
    <s v="MC-18100"/>
    <s v="Mick Crebagga"/>
    <x v="0"/>
    <x v="0"/>
    <x v="20"/>
    <x v="15"/>
    <n v="10024"/>
    <x v="3"/>
    <s v="OFF-ST-10001505"/>
    <s v="Office Supplies"/>
    <s v="Storage"/>
    <x v="1183"/>
    <n v="17.940000000000001"/>
    <n v="3"/>
    <x v="0"/>
    <n v="3.0497999999999998"/>
    <x v="3"/>
    <x v="3"/>
    <x v="1"/>
  </r>
  <r>
    <x v="4204"/>
    <x v="265"/>
    <d v="2015-04-14T00:00:00"/>
    <s v="Standard Class"/>
    <s v="IG-15085"/>
    <s v="Ivan Gibson"/>
    <x v="0"/>
    <x v="0"/>
    <x v="165"/>
    <x v="29"/>
    <n v="6360"/>
    <x v="3"/>
    <s v="OFF-AP-10000179"/>
    <s v="Office Supplies"/>
    <s v="Appliances"/>
    <x v="532"/>
    <n v="370.14"/>
    <n v="3"/>
    <x v="0"/>
    <n v="144.3546"/>
    <x v="3"/>
    <x v="3"/>
    <x v="1"/>
  </r>
  <r>
    <x v="4205"/>
    <x v="251"/>
    <d v="2016-09-23T00:00:00"/>
    <s v="Standard Class"/>
    <s v="FH-14275"/>
    <s v="Frank Hawley"/>
    <x v="1"/>
    <x v="0"/>
    <x v="8"/>
    <x v="1"/>
    <n v="94122"/>
    <x v="1"/>
    <s v="OFF-BI-10002309"/>
    <s v="Office Supplies"/>
    <s v="Binders"/>
    <x v="78"/>
    <n v="8.9280000000000008"/>
    <n v="2"/>
    <x v="2"/>
    <n v="3.1248"/>
    <x v="12"/>
    <x v="8"/>
    <x v="0"/>
  </r>
  <r>
    <x v="4206"/>
    <x v="583"/>
    <d v="2016-11-17T00:00:00"/>
    <s v="Standard Class"/>
    <s v="AS-10285"/>
    <s v="Alejandro Savely"/>
    <x v="1"/>
    <x v="0"/>
    <x v="338"/>
    <x v="14"/>
    <n v="46060"/>
    <x v="2"/>
    <s v="FUR-TA-10001950"/>
    <s v="Furniture"/>
    <s v="Tables"/>
    <x v="1284"/>
    <n v="2678.94"/>
    <n v="6"/>
    <x v="0"/>
    <n v="241.1046"/>
    <x v="2"/>
    <x v="0"/>
    <x v="0"/>
  </r>
  <r>
    <x v="4207"/>
    <x v="756"/>
    <d v="2017-04-27T00:00:00"/>
    <s v="Standard Class"/>
    <s v="PN-18775"/>
    <s v="Parhena Norris"/>
    <x v="2"/>
    <x v="0"/>
    <x v="300"/>
    <x v="18"/>
    <n v="37042"/>
    <x v="0"/>
    <s v="FUR-BO-10001972"/>
    <s v="Furniture"/>
    <s v="Bookcases"/>
    <x v="367"/>
    <n v="387.13600000000002"/>
    <n v="4"/>
    <x v="2"/>
    <n v="-14.5176"/>
    <x v="27"/>
    <x v="3"/>
    <x v="3"/>
  </r>
  <r>
    <x v="4207"/>
    <x v="756"/>
    <d v="2017-04-27T00:00:00"/>
    <s v="Standard Class"/>
    <s v="PN-18775"/>
    <s v="Parhena Norris"/>
    <x v="2"/>
    <x v="0"/>
    <x v="300"/>
    <x v="18"/>
    <n v="37042"/>
    <x v="0"/>
    <s v="TEC-AC-10002473"/>
    <s v="Technology"/>
    <s v="Accessories"/>
    <x v="720"/>
    <n v="45.408000000000001"/>
    <n v="2"/>
    <x v="2"/>
    <n v="11.919600000000001"/>
    <x v="27"/>
    <x v="3"/>
    <x v="3"/>
  </r>
  <r>
    <x v="4207"/>
    <x v="756"/>
    <d v="2017-04-27T00:00:00"/>
    <s v="Standard Class"/>
    <s v="PN-18775"/>
    <s v="Parhena Norris"/>
    <x v="2"/>
    <x v="0"/>
    <x v="300"/>
    <x v="18"/>
    <n v="37042"/>
    <x v="0"/>
    <s v="FUR-FU-10000193"/>
    <s v="Furniture"/>
    <s v="Furnishings"/>
    <x v="1512"/>
    <n v="77.951999999999998"/>
    <n v="3"/>
    <x v="2"/>
    <n v="-11.6928"/>
    <x v="27"/>
    <x v="3"/>
    <x v="3"/>
  </r>
  <r>
    <x v="4207"/>
    <x v="756"/>
    <d v="2017-04-27T00:00:00"/>
    <s v="Standard Class"/>
    <s v="PN-18775"/>
    <s v="Parhena Norris"/>
    <x v="2"/>
    <x v="0"/>
    <x v="300"/>
    <x v="18"/>
    <n v="37042"/>
    <x v="0"/>
    <s v="OFF-LA-10000081"/>
    <s v="Office Supplies"/>
    <s v="Labels"/>
    <x v="1330"/>
    <n v="3"/>
    <n v="1"/>
    <x v="2"/>
    <n v="1.05"/>
    <x v="27"/>
    <x v="3"/>
    <x v="3"/>
  </r>
  <r>
    <x v="4208"/>
    <x v="420"/>
    <d v="2015-10-26T00:00:00"/>
    <s v="Second Class"/>
    <s v="GM-14500"/>
    <s v="Gene McClure"/>
    <x v="0"/>
    <x v="0"/>
    <x v="389"/>
    <x v="2"/>
    <n v="33021"/>
    <x v="0"/>
    <s v="OFF-ST-10000876"/>
    <s v="Office Supplies"/>
    <s v="Storage"/>
    <x v="254"/>
    <n v="9.952"/>
    <n v="1"/>
    <x v="2"/>
    <n v="0.99519999999999997"/>
    <x v="6"/>
    <x v="2"/>
    <x v="1"/>
  </r>
  <r>
    <x v="4209"/>
    <x v="359"/>
    <d v="2017-04-14T00:00:00"/>
    <s v="Standard Class"/>
    <s v="NC-18625"/>
    <s v="Noah Childs"/>
    <x v="1"/>
    <x v="0"/>
    <x v="283"/>
    <x v="9"/>
    <n v="17403"/>
    <x v="3"/>
    <s v="OFF-BI-10004492"/>
    <s v="Office Supplies"/>
    <s v="Binders"/>
    <x v="351"/>
    <n v="37.896000000000001"/>
    <n v="4"/>
    <x v="6"/>
    <n v="-29.053599999999999"/>
    <x v="3"/>
    <x v="3"/>
    <x v="3"/>
  </r>
  <r>
    <x v="4209"/>
    <x v="359"/>
    <d v="2017-04-14T00:00:00"/>
    <s v="Standard Class"/>
    <s v="NC-18625"/>
    <s v="Noah Childs"/>
    <x v="1"/>
    <x v="0"/>
    <x v="283"/>
    <x v="9"/>
    <n v="17403"/>
    <x v="3"/>
    <s v="OFF-PA-10001033"/>
    <s v="Office Supplies"/>
    <s v="Paper"/>
    <x v="1509"/>
    <n v="65.584000000000003"/>
    <n v="2"/>
    <x v="2"/>
    <n v="23.7742"/>
    <x v="3"/>
    <x v="3"/>
    <x v="3"/>
  </r>
  <r>
    <x v="4210"/>
    <x v="855"/>
    <d v="2017-11-01T00:00:00"/>
    <s v="Standard Class"/>
    <s v="TW-21025"/>
    <s v="Tamara Willingham"/>
    <x v="2"/>
    <x v="0"/>
    <x v="123"/>
    <x v="16"/>
    <n v="85204"/>
    <x v="1"/>
    <s v="OFF-PA-10004039"/>
    <s v="Office Supplies"/>
    <s v="Paper"/>
    <x v="1547"/>
    <n v="44.783999999999999"/>
    <n v="1"/>
    <x v="2"/>
    <n v="16.234200000000001"/>
    <x v="8"/>
    <x v="2"/>
    <x v="3"/>
  </r>
  <r>
    <x v="4211"/>
    <x v="628"/>
    <d v="2015-10-30T00:00:00"/>
    <s v="Same Day"/>
    <s v="BF-11020"/>
    <s v="Barry Französisch"/>
    <x v="1"/>
    <x v="0"/>
    <x v="20"/>
    <x v="15"/>
    <n v="10024"/>
    <x v="3"/>
    <s v="TEC-MA-10004552"/>
    <s v="Technology"/>
    <s v="Machines"/>
    <x v="1828"/>
    <n v="1035.8"/>
    <n v="4"/>
    <x v="0"/>
    <n v="269.30799999999999"/>
    <x v="17"/>
    <x v="2"/>
    <x v="1"/>
  </r>
  <r>
    <x v="4212"/>
    <x v="404"/>
    <d v="2017-12-24T00:00:00"/>
    <s v="Standard Class"/>
    <s v="TT-21460"/>
    <s v="Tonja Turnell"/>
    <x v="2"/>
    <x v="0"/>
    <x v="8"/>
    <x v="1"/>
    <n v="94110"/>
    <x v="1"/>
    <s v="OFF-AR-10002578"/>
    <s v="Office Supplies"/>
    <s v="Art"/>
    <x v="671"/>
    <n v="5.76"/>
    <n v="2"/>
    <x v="0"/>
    <n v="1.6704000000000001"/>
    <x v="15"/>
    <x v="4"/>
    <x v="3"/>
  </r>
  <r>
    <x v="4213"/>
    <x v="299"/>
    <d v="2016-03-16T00:00:00"/>
    <s v="Standard Class"/>
    <s v="SW-20245"/>
    <s v="Scot Wooten"/>
    <x v="0"/>
    <x v="0"/>
    <x v="1"/>
    <x v="1"/>
    <n v="90036"/>
    <x v="1"/>
    <s v="OFF-PA-10004022"/>
    <s v="Office Supplies"/>
    <s v="Paper"/>
    <x v="1623"/>
    <n v="19.98"/>
    <n v="2"/>
    <x v="0"/>
    <n v="8.9909999999999997"/>
    <x v="1"/>
    <x v="10"/>
    <x v="0"/>
  </r>
  <r>
    <x v="4214"/>
    <x v="609"/>
    <d v="2014-07-27T00:00:00"/>
    <s v="Standard Class"/>
    <s v="PG-18820"/>
    <s v="Patrick Gardner"/>
    <x v="0"/>
    <x v="0"/>
    <x v="155"/>
    <x v="8"/>
    <n v="68104"/>
    <x v="2"/>
    <s v="TEC-PH-10004100"/>
    <s v="Technology"/>
    <s v="Phones"/>
    <x v="1752"/>
    <n v="35.979999999999997"/>
    <n v="2"/>
    <x v="0"/>
    <n v="10.074400000000001"/>
    <x v="30"/>
    <x v="7"/>
    <x v="2"/>
  </r>
  <r>
    <x v="4215"/>
    <x v="1012"/>
    <d v="2016-05-28T00:00:00"/>
    <s v="Standard Class"/>
    <s v="DP-13390"/>
    <s v="Dennis Pardue"/>
    <x v="2"/>
    <x v="0"/>
    <x v="10"/>
    <x v="9"/>
    <n v="19120"/>
    <x v="3"/>
    <s v="OFF-AR-10001860"/>
    <s v="Office Supplies"/>
    <s v="Art"/>
    <x v="916"/>
    <n v="16.655999999999999"/>
    <n v="3"/>
    <x v="2"/>
    <n v="3.3311999999999999"/>
    <x v="16"/>
    <x v="5"/>
    <x v="0"/>
  </r>
  <r>
    <x v="4216"/>
    <x v="512"/>
    <d v="2017-02-15T00:00:00"/>
    <s v="Standard Class"/>
    <s v="DJ-13510"/>
    <s v="Don Jones"/>
    <x v="1"/>
    <x v="0"/>
    <x v="20"/>
    <x v="15"/>
    <n v="10024"/>
    <x v="3"/>
    <s v="OFF-LA-10001297"/>
    <s v="Office Supplies"/>
    <s v="Labels"/>
    <x v="488"/>
    <n v="20.7"/>
    <n v="2"/>
    <x v="0"/>
    <n v="9.9359999999999999"/>
    <x v="2"/>
    <x v="11"/>
    <x v="3"/>
  </r>
  <r>
    <x v="4217"/>
    <x v="873"/>
    <d v="2016-09-24T00:00:00"/>
    <s v="Standard Class"/>
    <s v="EN-13780"/>
    <s v="Edward Nazzal"/>
    <x v="0"/>
    <x v="0"/>
    <x v="354"/>
    <x v="12"/>
    <n v="49505"/>
    <x v="2"/>
    <s v="OFF-BI-10004828"/>
    <s v="Office Supplies"/>
    <s v="Binders"/>
    <x v="1587"/>
    <n v="83.7"/>
    <n v="5"/>
    <x v="0"/>
    <n v="41.012999999999998"/>
    <x v="14"/>
    <x v="8"/>
    <x v="0"/>
  </r>
  <r>
    <x v="4218"/>
    <x v="241"/>
    <d v="2017-09-24T00:00:00"/>
    <s v="Same Day"/>
    <s v="PB-19150"/>
    <s v="Philip Brown"/>
    <x v="0"/>
    <x v="0"/>
    <x v="4"/>
    <x v="4"/>
    <n v="98115"/>
    <x v="1"/>
    <s v="FUR-FU-10002759"/>
    <s v="Furniture"/>
    <s v="Furnishings"/>
    <x v="560"/>
    <n v="199.8"/>
    <n v="10"/>
    <x v="0"/>
    <n v="71.927999999999997"/>
    <x v="16"/>
    <x v="8"/>
    <x v="3"/>
  </r>
  <r>
    <x v="4219"/>
    <x v="996"/>
    <d v="2017-03-31T00:00:00"/>
    <s v="Standard Class"/>
    <s v="BD-11560"/>
    <s v="Brendan Dodson"/>
    <x v="2"/>
    <x v="0"/>
    <x v="201"/>
    <x v="1"/>
    <n v="93727"/>
    <x v="1"/>
    <s v="OFF-PA-10000740"/>
    <s v="Office Supplies"/>
    <s v="Paper"/>
    <x v="1248"/>
    <n v="45.68"/>
    <n v="2"/>
    <x v="0"/>
    <n v="21.012799999999999"/>
    <x v="8"/>
    <x v="10"/>
    <x v="3"/>
  </r>
  <r>
    <x v="4219"/>
    <x v="996"/>
    <d v="2017-03-31T00:00:00"/>
    <s v="Standard Class"/>
    <s v="BD-11560"/>
    <s v="Brendan Dodson"/>
    <x v="2"/>
    <x v="0"/>
    <x v="201"/>
    <x v="1"/>
    <n v="93727"/>
    <x v="1"/>
    <s v="OFF-PA-10001144"/>
    <s v="Office Supplies"/>
    <s v="Paper"/>
    <x v="163"/>
    <n v="110.96"/>
    <n v="2"/>
    <x v="0"/>
    <n v="53.260800000000003"/>
    <x v="8"/>
    <x v="10"/>
    <x v="3"/>
  </r>
  <r>
    <x v="4219"/>
    <x v="996"/>
    <d v="2017-03-31T00:00:00"/>
    <s v="Standard Class"/>
    <s v="BD-11560"/>
    <s v="Brendan Dodson"/>
    <x v="2"/>
    <x v="0"/>
    <x v="201"/>
    <x v="1"/>
    <n v="93727"/>
    <x v="1"/>
    <s v="OFF-PA-10000859"/>
    <s v="Office Supplies"/>
    <s v="Paper"/>
    <x v="1730"/>
    <n v="11.94"/>
    <n v="3"/>
    <x v="0"/>
    <n v="5.97"/>
    <x v="8"/>
    <x v="10"/>
    <x v="3"/>
  </r>
  <r>
    <x v="4220"/>
    <x v="1056"/>
    <d v="2016-02-04T00:00:00"/>
    <s v="Second Class"/>
    <s v="SE-20110"/>
    <s v="Sanjit Engle"/>
    <x v="0"/>
    <x v="0"/>
    <x v="81"/>
    <x v="17"/>
    <n v="22204"/>
    <x v="0"/>
    <s v="TEC-MA-10001127"/>
    <s v="Technology"/>
    <s v="Machines"/>
    <x v="1619"/>
    <n v="8749.9500000000007"/>
    <n v="5"/>
    <x v="0"/>
    <n v="2799.9839999999999"/>
    <x v="28"/>
    <x v="11"/>
    <x v="0"/>
  </r>
  <r>
    <x v="4220"/>
    <x v="1056"/>
    <d v="2016-02-04T00:00:00"/>
    <s v="Second Class"/>
    <s v="SE-20110"/>
    <s v="Sanjit Engle"/>
    <x v="0"/>
    <x v="0"/>
    <x v="81"/>
    <x v="17"/>
    <n v="22204"/>
    <x v="0"/>
    <s v="OFF-BI-10002557"/>
    <s v="Office Supplies"/>
    <s v="Binders"/>
    <x v="249"/>
    <n v="36.4"/>
    <n v="8"/>
    <x v="0"/>
    <n v="18.2"/>
    <x v="28"/>
    <x v="11"/>
    <x v="0"/>
  </r>
  <r>
    <x v="4220"/>
    <x v="1056"/>
    <d v="2016-02-04T00:00:00"/>
    <s v="Second Class"/>
    <s v="SE-20110"/>
    <s v="Sanjit Engle"/>
    <x v="0"/>
    <x v="0"/>
    <x v="81"/>
    <x v="17"/>
    <n v="22204"/>
    <x v="0"/>
    <s v="FUR-FU-10001731"/>
    <s v="Furniture"/>
    <s v="Furnishings"/>
    <x v="1556"/>
    <n v="18.690000000000001"/>
    <n v="7"/>
    <x v="0"/>
    <n v="7.1021999999999998"/>
    <x v="28"/>
    <x v="11"/>
    <x v="0"/>
  </r>
  <r>
    <x v="4221"/>
    <x v="437"/>
    <d v="2017-07-11T00:00:00"/>
    <s v="Standard Class"/>
    <s v="AT-10735"/>
    <s v="Annie Thurman"/>
    <x v="0"/>
    <x v="0"/>
    <x v="1"/>
    <x v="1"/>
    <n v="90049"/>
    <x v="1"/>
    <s v="OFF-FA-10001135"/>
    <s v="Office Supplies"/>
    <s v="Fasteners"/>
    <x v="1069"/>
    <n v="5.94"/>
    <n v="3"/>
    <x v="0"/>
    <n v="0.1188"/>
    <x v="29"/>
    <x v="7"/>
    <x v="3"/>
  </r>
  <r>
    <x v="4222"/>
    <x v="924"/>
    <d v="2015-10-28T00:00:00"/>
    <s v="Standard Class"/>
    <s v="CC-12685"/>
    <s v="Craig Carroll"/>
    <x v="0"/>
    <x v="0"/>
    <x v="270"/>
    <x v="5"/>
    <n v="79424"/>
    <x v="2"/>
    <s v="OFF-PA-10000069"/>
    <s v="Office Supplies"/>
    <s v="Paper"/>
    <x v="1578"/>
    <n v="60.735999999999997"/>
    <n v="8"/>
    <x v="2"/>
    <n v="20.4984"/>
    <x v="27"/>
    <x v="2"/>
    <x v="1"/>
  </r>
  <r>
    <x v="4222"/>
    <x v="924"/>
    <d v="2015-10-28T00:00:00"/>
    <s v="Standard Class"/>
    <s v="CC-12685"/>
    <s v="Craig Carroll"/>
    <x v="0"/>
    <x v="0"/>
    <x v="270"/>
    <x v="5"/>
    <n v="79424"/>
    <x v="2"/>
    <s v="TEC-CO-10001943"/>
    <s v="Technology"/>
    <s v="Copiers"/>
    <x v="1675"/>
    <n v="479.976"/>
    <n v="3"/>
    <x v="2"/>
    <n v="161.99189999999999"/>
    <x v="27"/>
    <x v="2"/>
    <x v="1"/>
  </r>
  <r>
    <x v="4222"/>
    <x v="924"/>
    <d v="2015-10-28T00:00:00"/>
    <s v="Standard Class"/>
    <s v="CC-12685"/>
    <s v="Craig Carroll"/>
    <x v="0"/>
    <x v="0"/>
    <x v="270"/>
    <x v="5"/>
    <n v="79424"/>
    <x v="2"/>
    <s v="OFF-BI-10000977"/>
    <s v="Office Supplies"/>
    <s v="Binders"/>
    <x v="991"/>
    <n v="6.08"/>
    <n v="1"/>
    <x v="3"/>
    <n v="-10.336"/>
    <x v="27"/>
    <x v="2"/>
    <x v="1"/>
  </r>
  <r>
    <x v="4223"/>
    <x v="499"/>
    <d v="2016-12-08T00:00:00"/>
    <s v="Standard Class"/>
    <s v="AS-10225"/>
    <s v="Alan Schoenberger"/>
    <x v="1"/>
    <x v="0"/>
    <x v="497"/>
    <x v="22"/>
    <n v="80501"/>
    <x v="1"/>
    <s v="TEC-AC-10002942"/>
    <s v="Technology"/>
    <s v="Accessories"/>
    <x v="1606"/>
    <n v="165.6"/>
    <n v="3"/>
    <x v="2"/>
    <n v="-6.21"/>
    <x v="28"/>
    <x v="4"/>
    <x v="0"/>
  </r>
  <r>
    <x v="4224"/>
    <x v="1195"/>
    <d v="2014-03-08T00:00:00"/>
    <s v="Second Class"/>
    <s v="AB-10150"/>
    <s v="Aimee Bixby"/>
    <x v="0"/>
    <x v="0"/>
    <x v="181"/>
    <x v="15"/>
    <n v="10701"/>
    <x v="3"/>
    <s v="OFF-AR-10000588"/>
    <s v="Office Supplies"/>
    <s v="Art"/>
    <x v="398"/>
    <n v="59.52"/>
    <n v="3"/>
    <x v="0"/>
    <n v="15.475199999999999"/>
    <x v="5"/>
    <x v="10"/>
    <x v="2"/>
  </r>
  <r>
    <x v="4224"/>
    <x v="1195"/>
    <d v="2014-03-08T00:00:00"/>
    <s v="Second Class"/>
    <s v="AB-10150"/>
    <s v="Aimee Bixby"/>
    <x v="0"/>
    <x v="0"/>
    <x v="181"/>
    <x v="15"/>
    <n v="10701"/>
    <x v="3"/>
    <s v="TEC-AC-10002001"/>
    <s v="Technology"/>
    <s v="Accessories"/>
    <x v="265"/>
    <n v="479.97"/>
    <n v="3"/>
    <x v="0"/>
    <n v="177.5889"/>
    <x v="5"/>
    <x v="10"/>
    <x v="2"/>
  </r>
  <r>
    <x v="4224"/>
    <x v="1195"/>
    <d v="2014-03-08T00:00:00"/>
    <s v="Second Class"/>
    <s v="AB-10150"/>
    <s v="Aimee Bixby"/>
    <x v="0"/>
    <x v="0"/>
    <x v="181"/>
    <x v="15"/>
    <n v="10701"/>
    <x v="3"/>
    <s v="OFF-SU-10000381"/>
    <s v="Office Supplies"/>
    <s v="Supplies"/>
    <x v="660"/>
    <n v="18.62"/>
    <n v="2"/>
    <x v="0"/>
    <n v="5.3997999999999999"/>
    <x v="5"/>
    <x v="10"/>
    <x v="2"/>
  </r>
  <r>
    <x v="4224"/>
    <x v="1195"/>
    <d v="2014-03-08T00:00:00"/>
    <s v="Second Class"/>
    <s v="AB-10150"/>
    <s v="Aimee Bixby"/>
    <x v="0"/>
    <x v="0"/>
    <x v="181"/>
    <x v="15"/>
    <n v="10701"/>
    <x v="3"/>
    <s v="OFF-BI-10001617"/>
    <s v="Office Supplies"/>
    <s v="Binders"/>
    <x v="1324"/>
    <n v="49.631999999999998"/>
    <n v="6"/>
    <x v="2"/>
    <n v="16.750800000000002"/>
    <x v="5"/>
    <x v="10"/>
    <x v="2"/>
  </r>
  <r>
    <x v="4224"/>
    <x v="1195"/>
    <d v="2014-03-08T00:00:00"/>
    <s v="Second Class"/>
    <s v="AB-10150"/>
    <s v="Aimee Bixby"/>
    <x v="0"/>
    <x v="0"/>
    <x v="181"/>
    <x v="15"/>
    <n v="10701"/>
    <x v="3"/>
    <s v="OFF-PA-10001878"/>
    <s v="Office Supplies"/>
    <s v="Paper"/>
    <x v="1170"/>
    <n v="97.82"/>
    <n v="2"/>
    <x v="0"/>
    <n v="45.9754"/>
    <x v="5"/>
    <x v="10"/>
    <x v="2"/>
  </r>
  <r>
    <x v="4225"/>
    <x v="879"/>
    <d v="2015-03-03T00:00:00"/>
    <s v="Second Class"/>
    <s v="DH-13075"/>
    <s v="Dave Hallsten"/>
    <x v="1"/>
    <x v="0"/>
    <x v="1"/>
    <x v="1"/>
    <n v="90045"/>
    <x v="1"/>
    <s v="TEC-PH-10000376"/>
    <s v="Technology"/>
    <s v="Phones"/>
    <x v="433"/>
    <n v="15.984"/>
    <n v="2"/>
    <x v="2"/>
    <n v="1.1988000000000001"/>
    <x v="26"/>
    <x v="10"/>
    <x v="1"/>
  </r>
  <r>
    <x v="4225"/>
    <x v="879"/>
    <d v="2015-03-03T00:00:00"/>
    <s v="Second Class"/>
    <s v="DH-13075"/>
    <s v="Dave Hallsten"/>
    <x v="1"/>
    <x v="0"/>
    <x v="1"/>
    <x v="1"/>
    <n v="90045"/>
    <x v="1"/>
    <s v="FUR-CH-10003396"/>
    <s v="Furniture"/>
    <s v="Chairs"/>
    <x v="390"/>
    <n v="184.75200000000001"/>
    <n v="3"/>
    <x v="2"/>
    <n v="-20.784600000000001"/>
    <x v="26"/>
    <x v="10"/>
    <x v="1"/>
  </r>
  <r>
    <x v="4226"/>
    <x v="980"/>
    <d v="2014-02-24T00:00:00"/>
    <s v="Standard Class"/>
    <s v="SR-20740"/>
    <s v="Steven Roelle"/>
    <x v="2"/>
    <x v="0"/>
    <x v="1"/>
    <x v="1"/>
    <n v="90049"/>
    <x v="1"/>
    <s v="OFF-PA-10003363"/>
    <s v="Office Supplies"/>
    <s v="Paper"/>
    <x v="1529"/>
    <n v="12.96"/>
    <n v="2"/>
    <x v="0"/>
    <n v="6.2207999999999997"/>
    <x v="14"/>
    <x v="11"/>
    <x v="2"/>
  </r>
  <r>
    <x v="4227"/>
    <x v="440"/>
    <d v="2016-05-06T00:00:00"/>
    <s v="Standard Class"/>
    <s v="NR-18550"/>
    <s v="Nick Radford"/>
    <x v="0"/>
    <x v="0"/>
    <x v="112"/>
    <x v="5"/>
    <n v="79109"/>
    <x v="2"/>
    <s v="FUR-CH-10003298"/>
    <s v="Furniture"/>
    <s v="Chairs"/>
    <x v="1576"/>
    <n v="366.74400000000003"/>
    <n v="4"/>
    <x v="4"/>
    <n v="-110.0232"/>
    <x v="28"/>
    <x v="5"/>
    <x v="0"/>
  </r>
  <r>
    <x v="4228"/>
    <x v="387"/>
    <d v="2016-03-12T00:00:00"/>
    <s v="Standard Class"/>
    <s v="SJ-20125"/>
    <s v="Sanjit Jacobs"/>
    <x v="2"/>
    <x v="0"/>
    <x v="61"/>
    <x v="5"/>
    <n v="75217"/>
    <x v="2"/>
    <s v="OFF-BI-10001757"/>
    <s v="Office Supplies"/>
    <s v="Binders"/>
    <x v="1167"/>
    <n v="8.8559999999999999"/>
    <n v="9"/>
    <x v="3"/>
    <n v="-14.169600000000001"/>
    <x v="0"/>
    <x v="10"/>
    <x v="0"/>
  </r>
  <r>
    <x v="4228"/>
    <x v="387"/>
    <d v="2016-03-12T00:00:00"/>
    <s v="Standard Class"/>
    <s v="SJ-20125"/>
    <s v="Sanjit Jacobs"/>
    <x v="2"/>
    <x v="0"/>
    <x v="61"/>
    <x v="5"/>
    <n v="75217"/>
    <x v="2"/>
    <s v="TEC-AC-10004633"/>
    <s v="Technology"/>
    <s v="Accessories"/>
    <x v="60"/>
    <n v="27.96"/>
    <n v="5"/>
    <x v="2"/>
    <n v="8.3879999999999999"/>
    <x v="0"/>
    <x v="10"/>
    <x v="0"/>
  </r>
  <r>
    <x v="4228"/>
    <x v="387"/>
    <d v="2016-03-12T00:00:00"/>
    <s v="Standard Class"/>
    <s v="SJ-20125"/>
    <s v="Sanjit Jacobs"/>
    <x v="2"/>
    <x v="0"/>
    <x v="61"/>
    <x v="5"/>
    <n v="75217"/>
    <x v="2"/>
    <s v="OFF-EN-10001453"/>
    <s v="Office Supplies"/>
    <s v="Envelopes"/>
    <x v="1685"/>
    <n v="146.352"/>
    <n v="3"/>
    <x v="2"/>
    <n v="49.393799999999999"/>
    <x v="0"/>
    <x v="10"/>
    <x v="0"/>
  </r>
  <r>
    <x v="4229"/>
    <x v="555"/>
    <d v="2015-12-14T00:00:00"/>
    <s v="First Class"/>
    <s v="CA-12775"/>
    <s v="Cynthia Arntzen"/>
    <x v="0"/>
    <x v="0"/>
    <x v="66"/>
    <x v="12"/>
    <n v="48205"/>
    <x v="2"/>
    <s v="TEC-AC-10004761"/>
    <s v="Technology"/>
    <s v="Accessories"/>
    <x v="786"/>
    <n v="175.23"/>
    <n v="11"/>
    <x v="0"/>
    <n v="61.330500000000001"/>
    <x v="2"/>
    <x v="4"/>
    <x v="1"/>
  </r>
  <r>
    <x v="4229"/>
    <x v="555"/>
    <d v="2015-12-14T00:00:00"/>
    <s v="First Class"/>
    <s v="CA-12775"/>
    <s v="Cynthia Arntzen"/>
    <x v="0"/>
    <x v="0"/>
    <x v="66"/>
    <x v="12"/>
    <n v="48205"/>
    <x v="2"/>
    <s v="TEC-PH-10003691"/>
    <s v="Technology"/>
    <s v="Phones"/>
    <x v="1407"/>
    <n v="125.99"/>
    <n v="1"/>
    <x v="0"/>
    <n v="31.497499999999999"/>
    <x v="2"/>
    <x v="4"/>
    <x v="1"/>
  </r>
  <r>
    <x v="4229"/>
    <x v="555"/>
    <d v="2015-12-14T00:00:00"/>
    <s v="First Class"/>
    <s v="CA-12775"/>
    <s v="Cynthia Arntzen"/>
    <x v="0"/>
    <x v="0"/>
    <x v="66"/>
    <x v="12"/>
    <n v="48205"/>
    <x v="2"/>
    <s v="OFF-BI-10004965"/>
    <s v="Office Supplies"/>
    <s v="Binders"/>
    <x v="1014"/>
    <n v="23"/>
    <n v="2"/>
    <x v="0"/>
    <n v="10.35"/>
    <x v="2"/>
    <x v="4"/>
    <x v="1"/>
  </r>
  <r>
    <x v="4230"/>
    <x v="596"/>
    <d v="2016-12-26T00:00:00"/>
    <s v="Standard Class"/>
    <s v="LC-16885"/>
    <s v="Lena Creighton"/>
    <x v="0"/>
    <x v="0"/>
    <x v="20"/>
    <x v="15"/>
    <n v="10035"/>
    <x v="3"/>
    <s v="OFF-BI-10004233"/>
    <s v="Office Supplies"/>
    <s v="Binders"/>
    <x v="1386"/>
    <n v="25.584"/>
    <n v="2"/>
    <x v="2"/>
    <n v="8.9543999999999997"/>
    <x v="6"/>
    <x v="4"/>
    <x v="0"/>
  </r>
  <r>
    <x v="4231"/>
    <x v="1056"/>
    <d v="2016-02-08T00:00:00"/>
    <s v="Standard Class"/>
    <s v="NS-18640"/>
    <s v="Noel Staavos"/>
    <x v="1"/>
    <x v="0"/>
    <x v="12"/>
    <x v="5"/>
    <n v="77041"/>
    <x v="2"/>
    <s v="FUR-FU-10003601"/>
    <s v="Furniture"/>
    <s v="Furnishings"/>
    <x v="736"/>
    <n v="73.784000000000006"/>
    <n v="2"/>
    <x v="7"/>
    <n v="-77.473200000000006"/>
    <x v="28"/>
    <x v="11"/>
    <x v="0"/>
  </r>
  <r>
    <x v="4232"/>
    <x v="929"/>
    <d v="2017-06-09T00:00:00"/>
    <s v="Standard Class"/>
    <s v="NS-18640"/>
    <s v="Noel Staavos"/>
    <x v="1"/>
    <x v="0"/>
    <x v="333"/>
    <x v="2"/>
    <n v="32839"/>
    <x v="0"/>
    <s v="OFF-PA-10002787"/>
    <s v="Office Supplies"/>
    <s v="Paper"/>
    <x v="1276"/>
    <n v="20.736000000000001"/>
    <n v="4"/>
    <x v="2"/>
    <n v="7.2576000000000001"/>
    <x v="5"/>
    <x v="1"/>
    <x v="3"/>
  </r>
  <r>
    <x v="4233"/>
    <x v="291"/>
    <d v="2015-08-26T00:00:00"/>
    <s v="Standard Class"/>
    <s v="HG-14965"/>
    <s v="Henry Goldwyn"/>
    <x v="1"/>
    <x v="0"/>
    <x v="159"/>
    <x v="0"/>
    <n v="41042"/>
    <x v="0"/>
    <s v="OFF-AR-10003602"/>
    <s v="Office Supplies"/>
    <s v="Art"/>
    <x v="242"/>
    <n v="17.52"/>
    <n v="3"/>
    <x v="0"/>
    <n v="8.2344000000000008"/>
    <x v="30"/>
    <x v="6"/>
    <x v="1"/>
  </r>
  <r>
    <x v="4233"/>
    <x v="291"/>
    <d v="2015-08-26T00:00:00"/>
    <s v="Standard Class"/>
    <s v="HG-14965"/>
    <s v="Henry Goldwyn"/>
    <x v="1"/>
    <x v="0"/>
    <x v="159"/>
    <x v="0"/>
    <n v="41042"/>
    <x v="0"/>
    <s v="OFF-AR-10002053"/>
    <s v="Office Supplies"/>
    <s v="Art"/>
    <x v="79"/>
    <n v="35.76"/>
    <n v="12"/>
    <x v="0"/>
    <n v="10.0128"/>
    <x v="30"/>
    <x v="6"/>
    <x v="1"/>
  </r>
  <r>
    <x v="4234"/>
    <x v="281"/>
    <d v="2016-04-11T00:00:00"/>
    <s v="Standard Class"/>
    <s v="SF-20200"/>
    <s v="Sarah Foster"/>
    <x v="0"/>
    <x v="0"/>
    <x v="20"/>
    <x v="15"/>
    <n v="10009"/>
    <x v="3"/>
    <s v="OFF-AR-10002833"/>
    <s v="Office Supplies"/>
    <s v="Art"/>
    <x v="6"/>
    <n v="3.64"/>
    <n v="2"/>
    <x v="0"/>
    <n v="0.98280000000000001"/>
    <x v="29"/>
    <x v="3"/>
    <x v="0"/>
  </r>
  <r>
    <x v="4235"/>
    <x v="400"/>
    <d v="2017-06-07T00:00:00"/>
    <s v="Second Class"/>
    <s v="EM-14065"/>
    <s v="Erin Mull"/>
    <x v="0"/>
    <x v="0"/>
    <x v="326"/>
    <x v="5"/>
    <n v="75034"/>
    <x v="2"/>
    <s v="FUR-FU-10002501"/>
    <s v="Furniture"/>
    <s v="Furnishings"/>
    <x v="1293"/>
    <n v="30.335999999999999"/>
    <n v="6"/>
    <x v="7"/>
    <n v="-17.443200000000001"/>
    <x v="18"/>
    <x v="1"/>
    <x v="3"/>
  </r>
  <r>
    <x v="4236"/>
    <x v="769"/>
    <d v="2017-12-10T00:00:00"/>
    <s v="Standard Class"/>
    <s v="DO-13645"/>
    <s v="Doug O'Connell"/>
    <x v="0"/>
    <x v="0"/>
    <x v="267"/>
    <x v="30"/>
    <n v="7501"/>
    <x v="3"/>
    <s v="FUR-FU-10002506"/>
    <s v="Furniture"/>
    <s v="Furnishings"/>
    <x v="1811"/>
    <n v="12.99"/>
    <n v="1"/>
    <x v="0"/>
    <n v="1.5588"/>
    <x v="18"/>
    <x v="4"/>
    <x v="3"/>
  </r>
  <r>
    <x v="4236"/>
    <x v="769"/>
    <d v="2017-12-10T00:00:00"/>
    <s v="Standard Class"/>
    <s v="DO-13645"/>
    <s v="Doug O'Connell"/>
    <x v="0"/>
    <x v="0"/>
    <x v="267"/>
    <x v="30"/>
    <n v="7501"/>
    <x v="3"/>
    <s v="FUR-CH-10003817"/>
    <s v="Furniture"/>
    <s v="Chairs"/>
    <x v="164"/>
    <n v="182.22"/>
    <n v="3"/>
    <x v="0"/>
    <n v="45.555"/>
    <x v="18"/>
    <x v="4"/>
    <x v="3"/>
  </r>
  <r>
    <x v="4236"/>
    <x v="769"/>
    <d v="2017-12-10T00:00:00"/>
    <s v="Standard Class"/>
    <s v="DO-13645"/>
    <s v="Doug O'Connell"/>
    <x v="0"/>
    <x v="0"/>
    <x v="267"/>
    <x v="30"/>
    <n v="7501"/>
    <x v="3"/>
    <s v="FUR-CH-10004860"/>
    <s v="Furniture"/>
    <s v="Chairs"/>
    <x v="212"/>
    <n v="302.94"/>
    <n v="3"/>
    <x v="0"/>
    <n v="18.176400000000001"/>
    <x v="18"/>
    <x v="4"/>
    <x v="3"/>
  </r>
  <r>
    <x v="4237"/>
    <x v="383"/>
    <d v="2016-01-15T00:00:00"/>
    <s v="Standard Class"/>
    <s v="MP-17470"/>
    <s v="Mark Packer"/>
    <x v="2"/>
    <x v="0"/>
    <x v="38"/>
    <x v="24"/>
    <n v="43229"/>
    <x v="3"/>
    <s v="FUR-FU-10002268"/>
    <s v="Furniture"/>
    <s v="Furnishings"/>
    <x v="869"/>
    <n v="54.991999999999997"/>
    <n v="14"/>
    <x v="2"/>
    <n v="8.9361999999999995"/>
    <x v="2"/>
    <x v="9"/>
    <x v="0"/>
  </r>
  <r>
    <x v="4238"/>
    <x v="178"/>
    <d v="2016-04-07T00:00:00"/>
    <s v="Standard Class"/>
    <s v="MY-18295"/>
    <s v="Muhammed Yedwab"/>
    <x v="1"/>
    <x v="0"/>
    <x v="158"/>
    <x v="6"/>
    <n v="53209"/>
    <x v="2"/>
    <s v="TEC-PH-10000148"/>
    <s v="Technology"/>
    <s v="Phones"/>
    <x v="779"/>
    <n v="12.99"/>
    <n v="1"/>
    <x v="0"/>
    <n v="0.25979999999999998"/>
    <x v="26"/>
    <x v="3"/>
    <x v="0"/>
  </r>
  <r>
    <x v="4239"/>
    <x v="296"/>
    <d v="2017-09-25T00:00:00"/>
    <s v="Standard Class"/>
    <s v="DB-13615"/>
    <s v="Doug Bickford"/>
    <x v="0"/>
    <x v="0"/>
    <x v="8"/>
    <x v="1"/>
    <n v="94109"/>
    <x v="1"/>
    <s v="OFF-PA-10004082"/>
    <s v="Office Supplies"/>
    <s v="Paper"/>
    <x v="227"/>
    <n v="55.86"/>
    <n v="7"/>
    <x v="0"/>
    <n v="27.93"/>
    <x v="30"/>
    <x v="8"/>
    <x v="3"/>
  </r>
  <r>
    <x v="4240"/>
    <x v="633"/>
    <d v="2017-03-16T00:00:00"/>
    <s v="Same Day"/>
    <s v="SP-20920"/>
    <s v="Susan Pistek"/>
    <x v="0"/>
    <x v="0"/>
    <x v="38"/>
    <x v="24"/>
    <n v="43229"/>
    <x v="3"/>
    <s v="TEC-PH-10004348"/>
    <s v="Technology"/>
    <s v="Phones"/>
    <x v="987"/>
    <n v="44.375999999999998"/>
    <n v="2"/>
    <x v="10"/>
    <n v="-7.3959999999999999"/>
    <x v="9"/>
    <x v="10"/>
    <x v="3"/>
  </r>
  <r>
    <x v="4240"/>
    <x v="633"/>
    <d v="2017-03-16T00:00:00"/>
    <s v="Same Day"/>
    <s v="SP-20920"/>
    <s v="Susan Pistek"/>
    <x v="0"/>
    <x v="0"/>
    <x v="38"/>
    <x v="24"/>
    <n v="43229"/>
    <x v="3"/>
    <s v="FUR-FU-10003424"/>
    <s v="Furniture"/>
    <s v="Furnishings"/>
    <x v="1668"/>
    <n v="51.264000000000003"/>
    <n v="6"/>
    <x v="2"/>
    <n v="7.6896000000000004"/>
    <x v="9"/>
    <x v="10"/>
    <x v="3"/>
  </r>
  <r>
    <x v="4240"/>
    <x v="633"/>
    <d v="2017-03-16T00:00:00"/>
    <s v="Same Day"/>
    <s v="SP-20920"/>
    <s v="Susan Pistek"/>
    <x v="0"/>
    <x v="0"/>
    <x v="38"/>
    <x v="24"/>
    <n v="43229"/>
    <x v="3"/>
    <s v="OFF-BI-10004654"/>
    <s v="Office Supplies"/>
    <s v="Binders"/>
    <x v="68"/>
    <n v="5.1929999999999996"/>
    <n v="3"/>
    <x v="6"/>
    <n v="-3.4620000000000002"/>
    <x v="9"/>
    <x v="10"/>
    <x v="3"/>
  </r>
  <r>
    <x v="4240"/>
    <x v="633"/>
    <d v="2017-03-16T00:00:00"/>
    <s v="Same Day"/>
    <s v="SP-20920"/>
    <s v="Susan Pistek"/>
    <x v="0"/>
    <x v="0"/>
    <x v="38"/>
    <x v="24"/>
    <n v="43229"/>
    <x v="3"/>
    <s v="TEC-AC-10004571"/>
    <s v="Technology"/>
    <s v="Accessories"/>
    <x v="409"/>
    <n v="159.98400000000001"/>
    <n v="2"/>
    <x v="2"/>
    <n v="43.995600000000003"/>
    <x v="9"/>
    <x v="10"/>
    <x v="3"/>
  </r>
  <r>
    <x v="4240"/>
    <x v="633"/>
    <d v="2017-03-16T00:00:00"/>
    <s v="Same Day"/>
    <s v="SP-20920"/>
    <s v="Susan Pistek"/>
    <x v="0"/>
    <x v="0"/>
    <x v="38"/>
    <x v="24"/>
    <n v="43229"/>
    <x v="3"/>
    <s v="OFF-ST-10000675"/>
    <s v="Office Supplies"/>
    <s v="Storage"/>
    <x v="298"/>
    <n v="54.223999999999997"/>
    <n v="2"/>
    <x v="2"/>
    <n v="3.3889999999999998"/>
    <x v="9"/>
    <x v="10"/>
    <x v="3"/>
  </r>
  <r>
    <x v="4241"/>
    <x v="468"/>
    <d v="2017-11-17T00:00:00"/>
    <s v="Standard Class"/>
    <s v="ME-17320"/>
    <s v="Maria Etezadi"/>
    <x v="2"/>
    <x v="0"/>
    <x v="1"/>
    <x v="1"/>
    <n v="90008"/>
    <x v="1"/>
    <s v="FUR-CH-10001714"/>
    <s v="Furniture"/>
    <s v="Chairs"/>
    <x v="1304"/>
    <n v="241.42400000000001"/>
    <n v="2"/>
    <x v="2"/>
    <n v="-36.2136"/>
    <x v="13"/>
    <x v="0"/>
    <x v="3"/>
  </r>
  <r>
    <x v="4242"/>
    <x v="885"/>
    <d v="2016-12-06T00:00:00"/>
    <s v="Standard Class"/>
    <s v="BS-11755"/>
    <s v="Bruce Stewart"/>
    <x v="0"/>
    <x v="0"/>
    <x v="66"/>
    <x v="12"/>
    <n v="48227"/>
    <x v="2"/>
    <s v="OFF-PA-10000380"/>
    <s v="Office Supplies"/>
    <s v="Paper"/>
    <x v="1290"/>
    <n v="33.36"/>
    <n v="4"/>
    <x v="0"/>
    <n v="16.68"/>
    <x v="17"/>
    <x v="0"/>
    <x v="0"/>
  </r>
  <r>
    <x v="4242"/>
    <x v="885"/>
    <d v="2016-12-06T00:00:00"/>
    <s v="Standard Class"/>
    <s v="BS-11755"/>
    <s v="Bruce Stewart"/>
    <x v="0"/>
    <x v="0"/>
    <x v="66"/>
    <x v="12"/>
    <n v="48227"/>
    <x v="2"/>
    <s v="OFF-PA-10002713"/>
    <s v="Office Supplies"/>
    <s v="Paper"/>
    <x v="320"/>
    <n v="13.76"/>
    <n v="2"/>
    <x v="0"/>
    <n v="6.3296000000000001"/>
    <x v="17"/>
    <x v="0"/>
    <x v="0"/>
  </r>
  <r>
    <x v="4242"/>
    <x v="885"/>
    <d v="2016-12-06T00:00:00"/>
    <s v="Standard Class"/>
    <s v="BS-11755"/>
    <s v="Bruce Stewart"/>
    <x v="0"/>
    <x v="0"/>
    <x v="66"/>
    <x v="12"/>
    <n v="48227"/>
    <x v="2"/>
    <s v="OFF-ST-10001370"/>
    <s v="Office Supplies"/>
    <s v="Storage"/>
    <x v="1032"/>
    <n v="496.86"/>
    <n v="7"/>
    <x v="0"/>
    <n v="24.843"/>
    <x v="17"/>
    <x v="0"/>
    <x v="0"/>
  </r>
  <r>
    <x v="4242"/>
    <x v="885"/>
    <d v="2016-12-06T00:00:00"/>
    <s v="Standard Class"/>
    <s v="BS-11755"/>
    <s v="Bruce Stewart"/>
    <x v="0"/>
    <x v="0"/>
    <x v="66"/>
    <x v="12"/>
    <n v="48227"/>
    <x v="2"/>
    <s v="FUR-CH-10000513"/>
    <s v="Furniture"/>
    <s v="Chairs"/>
    <x v="70"/>
    <n v="389.97"/>
    <n v="3"/>
    <x v="0"/>
    <n v="35.097299999999997"/>
    <x v="17"/>
    <x v="0"/>
    <x v="0"/>
  </r>
  <r>
    <x v="4243"/>
    <x v="1004"/>
    <d v="2015-01-15T00:00:00"/>
    <s v="Second Class"/>
    <s v="KS-16300"/>
    <s v="Karen Seio"/>
    <x v="1"/>
    <x v="0"/>
    <x v="38"/>
    <x v="32"/>
    <n v="31907"/>
    <x v="0"/>
    <s v="OFF-LA-10003223"/>
    <s v="Office Supplies"/>
    <s v="Labels"/>
    <x v="607"/>
    <n v="9.82"/>
    <n v="2"/>
    <x v="0"/>
    <n v="4.8117999999999999"/>
    <x v="7"/>
    <x v="9"/>
    <x v="1"/>
  </r>
  <r>
    <x v="4244"/>
    <x v="1174"/>
    <d v="2014-05-20T00:00:00"/>
    <s v="Standard Class"/>
    <s v="CC-12475"/>
    <s v="Cindy Chapman"/>
    <x v="0"/>
    <x v="0"/>
    <x v="8"/>
    <x v="1"/>
    <n v="94122"/>
    <x v="1"/>
    <s v="TEC-AC-10002217"/>
    <s v="Technology"/>
    <s v="Accessories"/>
    <x v="1187"/>
    <n v="56.4"/>
    <n v="3"/>
    <x v="0"/>
    <n v="3.3839999999999999"/>
    <x v="9"/>
    <x v="5"/>
    <x v="2"/>
  </r>
  <r>
    <x v="4245"/>
    <x v="722"/>
    <d v="2015-06-11T00:00:00"/>
    <s v="Standard Class"/>
    <s v="HD-14785"/>
    <s v="Harold Dahlen"/>
    <x v="2"/>
    <x v="0"/>
    <x v="10"/>
    <x v="9"/>
    <n v="19143"/>
    <x v="3"/>
    <s v="OFF-BI-10003707"/>
    <s v="Office Supplies"/>
    <s v="Binders"/>
    <x v="784"/>
    <n v="18.312000000000001"/>
    <n v="4"/>
    <x v="6"/>
    <n v="-12.208"/>
    <x v="29"/>
    <x v="1"/>
    <x v="1"/>
  </r>
  <r>
    <x v="4245"/>
    <x v="722"/>
    <d v="2015-06-11T00:00:00"/>
    <s v="Standard Class"/>
    <s v="HD-14785"/>
    <s v="Harold Dahlen"/>
    <x v="2"/>
    <x v="0"/>
    <x v="10"/>
    <x v="9"/>
    <n v="19143"/>
    <x v="3"/>
    <s v="OFF-PA-10000552"/>
    <s v="Office Supplies"/>
    <s v="Paper"/>
    <x v="1541"/>
    <n v="25.92"/>
    <n v="5"/>
    <x v="2"/>
    <n v="9.0719999999999992"/>
    <x v="29"/>
    <x v="1"/>
    <x v="1"/>
  </r>
  <r>
    <x v="4245"/>
    <x v="722"/>
    <d v="2015-06-11T00:00:00"/>
    <s v="Standard Class"/>
    <s v="HD-14785"/>
    <s v="Harold Dahlen"/>
    <x v="2"/>
    <x v="0"/>
    <x v="10"/>
    <x v="9"/>
    <n v="19143"/>
    <x v="3"/>
    <s v="OFF-AR-10003183"/>
    <s v="Office Supplies"/>
    <s v="Art"/>
    <x v="1399"/>
    <n v="8.016"/>
    <n v="3"/>
    <x v="2"/>
    <n v="1.002"/>
    <x v="29"/>
    <x v="1"/>
    <x v="1"/>
  </r>
  <r>
    <x v="4246"/>
    <x v="631"/>
    <d v="2017-03-13T00:00:00"/>
    <s v="Standard Class"/>
    <s v="KB-16315"/>
    <s v="Karl Braun"/>
    <x v="0"/>
    <x v="0"/>
    <x v="1"/>
    <x v="1"/>
    <n v="90008"/>
    <x v="1"/>
    <s v="TEC-CO-10000971"/>
    <s v="Technology"/>
    <s v="Copiers"/>
    <x v="1313"/>
    <n v="479.98399999999998"/>
    <n v="2"/>
    <x v="2"/>
    <n v="59.997999999999998"/>
    <x v="3"/>
    <x v="10"/>
    <x v="3"/>
  </r>
  <r>
    <x v="4246"/>
    <x v="631"/>
    <d v="2017-03-13T00:00:00"/>
    <s v="Standard Class"/>
    <s v="KB-16315"/>
    <s v="Karl Braun"/>
    <x v="0"/>
    <x v="0"/>
    <x v="1"/>
    <x v="1"/>
    <n v="90008"/>
    <x v="1"/>
    <s v="OFF-BI-10003910"/>
    <s v="Office Supplies"/>
    <s v="Binders"/>
    <x v="8"/>
    <n v="30.84"/>
    <n v="5"/>
    <x v="2"/>
    <n v="9.6374999999999993"/>
    <x v="3"/>
    <x v="10"/>
    <x v="3"/>
  </r>
  <r>
    <x v="4247"/>
    <x v="937"/>
    <d v="2015-12-23T00:00:00"/>
    <s v="First Class"/>
    <s v="HR-14830"/>
    <s v="Harold Ryan"/>
    <x v="1"/>
    <x v="0"/>
    <x v="10"/>
    <x v="9"/>
    <n v="19140"/>
    <x v="3"/>
    <s v="OFF-ST-10001172"/>
    <s v="Office Supplies"/>
    <s v="Storage"/>
    <x v="1206"/>
    <n v="33.567999999999998"/>
    <n v="2"/>
    <x v="2"/>
    <n v="1.6783999999999999"/>
    <x v="6"/>
    <x v="4"/>
    <x v="1"/>
  </r>
  <r>
    <x v="4247"/>
    <x v="937"/>
    <d v="2015-12-23T00:00:00"/>
    <s v="First Class"/>
    <s v="HR-14830"/>
    <s v="Harold Ryan"/>
    <x v="1"/>
    <x v="0"/>
    <x v="10"/>
    <x v="9"/>
    <n v="19140"/>
    <x v="3"/>
    <s v="FUR-CH-10001270"/>
    <s v="Furniture"/>
    <s v="Chairs"/>
    <x v="860"/>
    <n v="422.625"/>
    <n v="7"/>
    <x v="4"/>
    <n v="0"/>
    <x v="6"/>
    <x v="4"/>
    <x v="1"/>
  </r>
  <r>
    <x v="4248"/>
    <x v="908"/>
    <d v="2014-08-11T00:00:00"/>
    <s v="Standard Class"/>
    <s v="TB-21625"/>
    <s v="Trudy Brown"/>
    <x v="0"/>
    <x v="0"/>
    <x v="20"/>
    <x v="15"/>
    <n v="10035"/>
    <x v="3"/>
    <s v="TEC-AC-10004571"/>
    <s v="Technology"/>
    <s v="Accessories"/>
    <x v="409"/>
    <n v="199.98"/>
    <n v="2"/>
    <x v="0"/>
    <n v="83.991600000000005"/>
    <x v="24"/>
    <x v="6"/>
    <x v="2"/>
  </r>
  <r>
    <x v="4249"/>
    <x v="1196"/>
    <d v="2016-03-31T00:00:00"/>
    <s v="Standard Class"/>
    <s v="DS-13180"/>
    <s v="David Smith"/>
    <x v="1"/>
    <x v="0"/>
    <x v="38"/>
    <x v="32"/>
    <n v="31907"/>
    <x v="0"/>
    <s v="FUR-FU-10004053"/>
    <s v="Furniture"/>
    <s v="Furnishings"/>
    <x v="1642"/>
    <n v="20.239999999999998"/>
    <n v="1"/>
    <x v="0"/>
    <n v="8.7032000000000007"/>
    <x v="8"/>
    <x v="10"/>
    <x v="0"/>
  </r>
  <r>
    <x v="4249"/>
    <x v="1196"/>
    <d v="2016-03-31T00:00:00"/>
    <s v="Standard Class"/>
    <s v="DS-13180"/>
    <s v="David Smith"/>
    <x v="1"/>
    <x v="0"/>
    <x v="38"/>
    <x v="32"/>
    <n v="31907"/>
    <x v="0"/>
    <s v="FUR-FU-10003731"/>
    <s v="Furniture"/>
    <s v="Furnishings"/>
    <x v="1602"/>
    <n v="39.92"/>
    <n v="4"/>
    <x v="0"/>
    <n v="11.1776"/>
    <x v="8"/>
    <x v="10"/>
    <x v="0"/>
  </r>
  <r>
    <x v="4249"/>
    <x v="1196"/>
    <d v="2016-03-31T00:00:00"/>
    <s v="Standard Class"/>
    <s v="DS-13180"/>
    <s v="David Smith"/>
    <x v="1"/>
    <x v="0"/>
    <x v="38"/>
    <x v="32"/>
    <n v="31907"/>
    <x v="0"/>
    <s v="OFF-BI-10000962"/>
    <s v="Office Supplies"/>
    <s v="Binders"/>
    <x v="1513"/>
    <n v="32.54"/>
    <n v="2"/>
    <x v="0"/>
    <n v="15.944599999999999"/>
    <x v="8"/>
    <x v="10"/>
    <x v="0"/>
  </r>
  <r>
    <x v="4250"/>
    <x v="901"/>
    <d v="2015-12-10T00:00:00"/>
    <s v="Standard Class"/>
    <s v="GB-14530"/>
    <s v="George Bell"/>
    <x v="1"/>
    <x v="0"/>
    <x v="1"/>
    <x v="1"/>
    <n v="90049"/>
    <x v="1"/>
    <s v="TEC-AC-10001266"/>
    <s v="Technology"/>
    <s v="Accessories"/>
    <x v="198"/>
    <n v="39"/>
    <n v="3"/>
    <x v="0"/>
    <n v="17.55"/>
    <x v="5"/>
    <x v="4"/>
    <x v="1"/>
  </r>
  <r>
    <x v="4250"/>
    <x v="901"/>
    <d v="2015-12-10T00:00:00"/>
    <s v="Standard Class"/>
    <s v="GB-14530"/>
    <s v="George Bell"/>
    <x v="1"/>
    <x v="0"/>
    <x v="1"/>
    <x v="1"/>
    <n v="90049"/>
    <x v="1"/>
    <s v="OFF-LA-10000452"/>
    <s v="Office Supplies"/>
    <s v="Labels"/>
    <x v="812"/>
    <n v="12.6"/>
    <n v="4"/>
    <x v="0"/>
    <n v="6.048"/>
    <x v="5"/>
    <x v="4"/>
    <x v="1"/>
  </r>
  <r>
    <x v="4251"/>
    <x v="861"/>
    <d v="2015-09-12T00:00:00"/>
    <s v="First Class"/>
    <s v="GB-14530"/>
    <s v="George Bell"/>
    <x v="1"/>
    <x v="0"/>
    <x v="34"/>
    <x v="22"/>
    <n v="80013"/>
    <x v="1"/>
    <s v="FUR-FU-10000073"/>
    <s v="Furniture"/>
    <s v="Furnishings"/>
    <x v="442"/>
    <n v="24.64"/>
    <n v="4"/>
    <x v="2"/>
    <n v="4.0039999999999996"/>
    <x v="2"/>
    <x v="8"/>
    <x v="1"/>
  </r>
  <r>
    <x v="4252"/>
    <x v="789"/>
    <d v="2015-07-24T00:00:00"/>
    <s v="Standard Class"/>
    <s v="VB-21745"/>
    <s v="Victoria Brennan"/>
    <x v="1"/>
    <x v="0"/>
    <x v="12"/>
    <x v="5"/>
    <n v="77041"/>
    <x v="2"/>
    <s v="OFF-LA-10002368"/>
    <s v="Office Supplies"/>
    <s v="Labels"/>
    <x v="1786"/>
    <n v="6.2640000000000002"/>
    <n v="3"/>
    <x v="2"/>
    <n v="2.0358000000000001"/>
    <x v="11"/>
    <x v="7"/>
    <x v="1"/>
  </r>
  <r>
    <x v="4252"/>
    <x v="789"/>
    <d v="2015-07-24T00:00:00"/>
    <s v="Standard Class"/>
    <s v="VB-21745"/>
    <s v="Victoria Brennan"/>
    <x v="1"/>
    <x v="0"/>
    <x v="12"/>
    <x v="5"/>
    <n v="77041"/>
    <x v="2"/>
    <s v="OFF-FA-10004248"/>
    <s v="Office Supplies"/>
    <s v="Fasteners"/>
    <x v="485"/>
    <n v="14.432"/>
    <n v="4"/>
    <x v="2"/>
    <n v="3.4276"/>
    <x v="11"/>
    <x v="7"/>
    <x v="1"/>
  </r>
  <r>
    <x v="4253"/>
    <x v="992"/>
    <d v="2014-06-03T00:00:00"/>
    <s v="Standard Class"/>
    <s v="MC-17425"/>
    <s v="Mark Cousins"/>
    <x v="1"/>
    <x v="0"/>
    <x v="22"/>
    <x v="10"/>
    <n v="60623"/>
    <x v="2"/>
    <s v="TEC-CO-10004202"/>
    <s v="Technology"/>
    <s v="Copiers"/>
    <x v="844"/>
    <n v="719.976"/>
    <n v="3"/>
    <x v="2"/>
    <n v="134.99549999999999"/>
    <x v="17"/>
    <x v="5"/>
    <x v="2"/>
  </r>
  <r>
    <x v="4254"/>
    <x v="38"/>
    <d v="2017-11-20T00:00:00"/>
    <s v="Standard Class"/>
    <s v="CB-12025"/>
    <s v="Cassandra Brandow"/>
    <x v="0"/>
    <x v="0"/>
    <x v="27"/>
    <x v="19"/>
    <n v="35601"/>
    <x v="0"/>
    <s v="TEC-AC-10000927"/>
    <s v="Technology"/>
    <s v="Accessories"/>
    <x v="701"/>
    <n v="239.92"/>
    <n v="8"/>
    <x v="0"/>
    <n v="23.992000000000001"/>
    <x v="7"/>
    <x v="0"/>
    <x v="3"/>
  </r>
  <r>
    <x v="4255"/>
    <x v="10"/>
    <d v="2016-12-11T00:00:00"/>
    <s v="First Class"/>
    <s v="PM-18940"/>
    <s v="Paul MacIntyre"/>
    <x v="0"/>
    <x v="0"/>
    <x v="24"/>
    <x v="17"/>
    <n v="22153"/>
    <x v="0"/>
    <s v="FUR-TA-10002530"/>
    <s v="Furniture"/>
    <s v="Tables"/>
    <x v="992"/>
    <n v="1056.8599999999999"/>
    <n v="7"/>
    <x v="0"/>
    <n v="158.529"/>
    <x v="3"/>
    <x v="4"/>
    <x v="0"/>
  </r>
  <r>
    <x v="4256"/>
    <x v="204"/>
    <d v="2015-03-22T00:00:00"/>
    <s v="Same Day"/>
    <s v="DC-13285"/>
    <s v="Debra Catini"/>
    <x v="0"/>
    <x v="0"/>
    <x v="369"/>
    <x v="2"/>
    <n v="33317"/>
    <x v="0"/>
    <s v="TEC-AC-10002567"/>
    <s v="Technology"/>
    <s v="Accessories"/>
    <x v="428"/>
    <n v="447.94400000000002"/>
    <n v="7"/>
    <x v="2"/>
    <n v="89.588800000000006"/>
    <x v="6"/>
    <x v="10"/>
    <x v="1"/>
  </r>
  <r>
    <x v="4256"/>
    <x v="204"/>
    <d v="2015-03-22T00:00:00"/>
    <s v="Same Day"/>
    <s v="DC-13285"/>
    <s v="Debra Catini"/>
    <x v="0"/>
    <x v="0"/>
    <x v="369"/>
    <x v="2"/>
    <n v="33317"/>
    <x v="0"/>
    <s v="OFF-ST-10002182"/>
    <s v="Office Supplies"/>
    <s v="Storage"/>
    <x v="1741"/>
    <n v="150.40799999999999"/>
    <n v="9"/>
    <x v="2"/>
    <n v="-33.841799999999999"/>
    <x v="6"/>
    <x v="10"/>
    <x v="1"/>
  </r>
  <r>
    <x v="4257"/>
    <x v="443"/>
    <d v="2016-12-26T00:00:00"/>
    <s v="Second Class"/>
    <s v="LA-16780"/>
    <s v="Laura Armstrong"/>
    <x v="1"/>
    <x v="0"/>
    <x v="12"/>
    <x v="5"/>
    <n v="77041"/>
    <x v="2"/>
    <s v="TEC-PH-10004539"/>
    <s v="Technology"/>
    <s v="Phones"/>
    <x v="861"/>
    <n v="453.57600000000002"/>
    <n v="3"/>
    <x v="2"/>
    <n v="39.687899999999999"/>
    <x v="27"/>
    <x v="4"/>
    <x v="0"/>
  </r>
  <r>
    <x v="4257"/>
    <x v="443"/>
    <d v="2016-12-26T00:00:00"/>
    <s v="Second Class"/>
    <s v="LA-16780"/>
    <s v="Laura Armstrong"/>
    <x v="1"/>
    <x v="0"/>
    <x v="12"/>
    <x v="5"/>
    <n v="77041"/>
    <x v="2"/>
    <s v="OFF-LA-10002945"/>
    <s v="Office Supplies"/>
    <s v="Labels"/>
    <x v="1612"/>
    <n v="45.36"/>
    <n v="9"/>
    <x v="2"/>
    <n v="14.742000000000001"/>
    <x v="27"/>
    <x v="4"/>
    <x v="0"/>
  </r>
  <r>
    <x v="4257"/>
    <x v="443"/>
    <d v="2016-12-26T00:00:00"/>
    <s v="Second Class"/>
    <s v="LA-16780"/>
    <s v="Laura Armstrong"/>
    <x v="1"/>
    <x v="0"/>
    <x v="12"/>
    <x v="5"/>
    <n v="77041"/>
    <x v="2"/>
    <s v="TEC-PH-10004345"/>
    <s v="Technology"/>
    <s v="Phones"/>
    <x v="1176"/>
    <n v="287.88"/>
    <n v="3"/>
    <x v="2"/>
    <n v="35.984999999999999"/>
    <x v="27"/>
    <x v="4"/>
    <x v="0"/>
  </r>
  <r>
    <x v="4257"/>
    <x v="443"/>
    <d v="2016-12-26T00:00:00"/>
    <s v="Second Class"/>
    <s v="LA-16780"/>
    <s v="Laura Armstrong"/>
    <x v="1"/>
    <x v="0"/>
    <x v="12"/>
    <x v="5"/>
    <n v="77041"/>
    <x v="2"/>
    <s v="TEC-PH-10004912"/>
    <s v="Technology"/>
    <s v="Phones"/>
    <x v="1501"/>
    <n v="131.88"/>
    <n v="3"/>
    <x v="2"/>
    <n v="14.836499999999999"/>
    <x v="27"/>
    <x v="4"/>
    <x v="0"/>
  </r>
  <r>
    <x v="4257"/>
    <x v="443"/>
    <d v="2016-12-26T00:00:00"/>
    <s v="Second Class"/>
    <s v="LA-16780"/>
    <s v="Laura Armstrong"/>
    <x v="1"/>
    <x v="0"/>
    <x v="12"/>
    <x v="5"/>
    <n v="77041"/>
    <x v="2"/>
    <s v="FUR-FU-10000206"/>
    <s v="Furniture"/>
    <s v="Furnishings"/>
    <x v="397"/>
    <n v="2.3279999999999998"/>
    <n v="2"/>
    <x v="7"/>
    <n v="-0.75660000000000005"/>
    <x v="27"/>
    <x v="4"/>
    <x v="0"/>
  </r>
  <r>
    <x v="4258"/>
    <x v="1197"/>
    <d v="2016-04-06T00:00:00"/>
    <s v="Second Class"/>
    <s v="DJ-13420"/>
    <s v="Denny Joy"/>
    <x v="1"/>
    <x v="0"/>
    <x v="158"/>
    <x v="6"/>
    <n v="53209"/>
    <x v="2"/>
    <s v="FUR-CH-10000847"/>
    <s v="Furniture"/>
    <s v="Chairs"/>
    <x v="995"/>
    <n v="1454.9"/>
    <n v="5"/>
    <x v="0"/>
    <n v="378.274"/>
    <x v="28"/>
    <x v="3"/>
    <x v="0"/>
  </r>
  <r>
    <x v="4259"/>
    <x v="504"/>
    <d v="2017-05-04T00:00:00"/>
    <s v="Standard Class"/>
    <s v="MH-18115"/>
    <s v="Mick Hernandez"/>
    <x v="2"/>
    <x v="0"/>
    <x v="508"/>
    <x v="2"/>
    <n v="32771"/>
    <x v="0"/>
    <s v="OFF-BI-10000822"/>
    <s v="Office Supplies"/>
    <s v="Binders"/>
    <x v="967"/>
    <n v="4.8419999999999996"/>
    <n v="3"/>
    <x v="6"/>
    <n v="-3.5508000000000002"/>
    <x v="17"/>
    <x v="3"/>
    <x v="3"/>
  </r>
  <r>
    <x v="4259"/>
    <x v="504"/>
    <d v="2017-05-04T00:00:00"/>
    <s v="Standard Class"/>
    <s v="MH-18115"/>
    <s v="Mick Hernandez"/>
    <x v="2"/>
    <x v="0"/>
    <x v="508"/>
    <x v="2"/>
    <n v="32771"/>
    <x v="0"/>
    <s v="FUR-FU-10000747"/>
    <s v="Furniture"/>
    <s v="Furnishings"/>
    <x v="1751"/>
    <n v="220.70400000000001"/>
    <n v="6"/>
    <x v="2"/>
    <n v="-8.2764000000000006"/>
    <x v="17"/>
    <x v="3"/>
    <x v="3"/>
  </r>
  <r>
    <x v="4260"/>
    <x v="1019"/>
    <d v="2016-11-18T00:00:00"/>
    <s v="First Class"/>
    <s v="BG-11035"/>
    <s v="Barry Gonzalez"/>
    <x v="0"/>
    <x v="0"/>
    <x v="398"/>
    <x v="5"/>
    <n v="75056"/>
    <x v="2"/>
    <s v="TEC-PH-10002350"/>
    <s v="Technology"/>
    <s v="Phones"/>
    <x v="1467"/>
    <n v="67.176000000000002"/>
    <n v="3"/>
    <x v="2"/>
    <n v="6.7176"/>
    <x v="11"/>
    <x v="0"/>
    <x v="0"/>
  </r>
  <r>
    <x v="4260"/>
    <x v="1019"/>
    <d v="2016-11-18T00:00:00"/>
    <s v="First Class"/>
    <s v="BG-11035"/>
    <s v="Barry Gonzalez"/>
    <x v="0"/>
    <x v="0"/>
    <x v="398"/>
    <x v="5"/>
    <n v="75056"/>
    <x v="2"/>
    <s v="OFF-PA-10000697"/>
    <s v="Office Supplies"/>
    <s v="Paper"/>
    <x v="1379"/>
    <n v="15.231999999999999"/>
    <n v="4"/>
    <x v="2"/>
    <n v="5.5216000000000003"/>
    <x v="11"/>
    <x v="0"/>
    <x v="0"/>
  </r>
  <r>
    <x v="4261"/>
    <x v="338"/>
    <d v="2016-11-12T00:00:00"/>
    <s v="First Class"/>
    <s v="SV-20365"/>
    <s v="Seth Vernon"/>
    <x v="0"/>
    <x v="0"/>
    <x v="21"/>
    <x v="24"/>
    <n v="45373"/>
    <x v="3"/>
    <s v="OFF-PA-10002787"/>
    <s v="Office Supplies"/>
    <s v="Paper"/>
    <x v="1276"/>
    <n v="31.103999999999999"/>
    <n v="6"/>
    <x v="2"/>
    <n v="10.8864"/>
    <x v="13"/>
    <x v="0"/>
    <x v="0"/>
  </r>
  <r>
    <x v="4262"/>
    <x v="409"/>
    <d v="2016-12-12T00:00:00"/>
    <s v="Standard Class"/>
    <s v="DP-13105"/>
    <s v="Dave Poirier"/>
    <x v="1"/>
    <x v="0"/>
    <x v="337"/>
    <x v="15"/>
    <n v="11550"/>
    <x v="3"/>
    <s v="OFF-BI-10004318"/>
    <s v="Office Supplies"/>
    <s v="Binders"/>
    <x v="1583"/>
    <n v="968.74400000000003"/>
    <n v="7"/>
    <x v="2"/>
    <n v="314.84179999999998"/>
    <x v="24"/>
    <x v="4"/>
    <x v="0"/>
  </r>
  <r>
    <x v="4262"/>
    <x v="409"/>
    <d v="2016-12-12T00:00:00"/>
    <s v="Standard Class"/>
    <s v="DP-13105"/>
    <s v="Dave Poirier"/>
    <x v="1"/>
    <x v="0"/>
    <x v="337"/>
    <x v="15"/>
    <n v="11550"/>
    <x v="3"/>
    <s v="OFF-BI-10001721"/>
    <s v="Office Supplies"/>
    <s v="Binders"/>
    <x v="94"/>
    <n v="222.352"/>
    <n v="13"/>
    <x v="2"/>
    <n v="77.8232"/>
    <x v="24"/>
    <x v="4"/>
    <x v="0"/>
  </r>
  <r>
    <x v="4262"/>
    <x v="409"/>
    <d v="2016-12-12T00:00:00"/>
    <s v="Standard Class"/>
    <s v="DP-13105"/>
    <s v="Dave Poirier"/>
    <x v="1"/>
    <x v="0"/>
    <x v="337"/>
    <x v="15"/>
    <n v="11550"/>
    <x v="3"/>
    <s v="TEC-CO-10004202"/>
    <s v="Technology"/>
    <s v="Copiers"/>
    <x v="844"/>
    <n v="479.98399999999998"/>
    <n v="2"/>
    <x v="2"/>
    <n v="89.997"/>
    <x v="24"/>
    <x v="4"/>
    <x v="0"/>
  </r>
  <r>
    <x v="4263"/>
    <x v="1015"/>
    <d v="2016-04-03T00:00:00"/>
    <s v="Same Day"/>
    <s v="SR-20740"/>
    <s v="Steven Roelle"/>
    <x v="2"/>
    <x v="0"/>
    <x v="61"/>
    <x v="5"/>
    <n v="75081"/>
    <x v="2"/>
    <s v="OFF-PA-10003893"/>
    <s v="Office Supplies"/>
    <s v="Paper"/>
    <x v="1105"/>
    <n v="10.272"/>
    <n v="3"/>
    <x v="2"/>
    <n v="3.21"/>
    <x v="21"/>
    <x v="3"/>
    <x v="0"/>
  </r>
  <r>
    <x v="4264"/>
    <x v="683"/>
    <d v="2014-12-02T00:00:00"/>
    <s v="Standard Class"/>
    <s v="BT-11680"/>
    <s v="Brian Thompson"/>
    <x v="0"/>
    <x v="0"/>
    <x v="12"/>
    <x v="5"/>
    <n v="77041"/>
    <x v="2"/>
    <s v="TEC-MA-10004679"/>
    <s v="Technology"/>
    <s v="Machines"/>
    <x v="1083"/>
    <n v="998.85"/>
    <n v="5"/>
    <x v="10"/>
    <n v="-199.77"/>
    <x v="22"/>
    <x v="0"/>
    <x v="2"/>
  </r>
  <r>
    <x v="4265"/>
    <x v="1182"/>
    <d v="2015-10-22T00:00:00"/>
    <s v="First Class"/>
    <s v="MS-17770"/>
    <s v="Maxwell Schwartz"/>
    <x v="0"/>
    <x v="0"/>
    <x v="20"/>
    <x v="15"/>
    <n v="10035"/>
    <x v="3"/>
    <s v="OFF-PA-10000249"/>
    <s v="Office Supplies"/>
    <s v="Paper"/>
    <x v="33"/>
    <n v="24.56"/>
    <n v="2"/>
    <x v="0"/>
    <n v="11.543200000000001"/>
    <x v="14"/>
    <x v="2"/>
    <x v="1"/>
  </r>
  <r>
    <x v="4266"/>
    <x v="111"/>
    <d v="2014-09-19T00:00:00"/>
    <s v="Same Day"/>
    <s v="JK-15640"/>
    <s v="Jim Kriz"/>
    <x v="2"/>
    <x v="0"/>
    <x v="8"/>
    <x v="1"/>
    <n v="94110"/>
    <x v="1"/>
    <s v="OFF-FA-10000053"/>
    <s v="Office Supplies"/>
    <s v="Fasteners"/>
    <x v="962"/>
    <n v="5.67"/>
    <n v="3"/>
    <x v="0"/>
    <n v="0.1134"/>
    <x v="12"/>
    <x v="8"/>
    <x v="2"/>
  </r>
  <r>
    <x v="4267"/>
    <x v="151"/>
    <d v="2017-08-30T00:00:00"/>
    <s v="Second Class"/>
    <s v="ST-20530"/>
    <s v="Shui Tom"/>
    <x v="0"/>
    <x v="0"/>
    <x v="370"/>
    <x v="2"/>
    <n v="34952"/>
    <x v="0"/>
    <s v="OFF-AP-10000804"/>
    <s v="Office Supplies"/>
    <s v="Appliances"/>
    <x v="566"/>
    <n v="14.336"/>
    <n v="4"/>
    <x v="2"/>
    <n v="0.89600000000000002"/>
    <x v="8"/>
    <x v="6"/>
    <x v="3"/>
  </r>
  <r>
    <x v="4268"/>
    <x v="445"/>
    <d v="2017-07-04T00:00:00"/>
    <s v="First Class"/>
    <s v="TS-21505"/>
    <s v="Tony Sayre"/>
    <x v="0"/>
    <x v="0"/>
    <x v="3"/>
    <x v="38"/>
    <n v="3301"/>
    <x v="3"/>
    <s v="FUR-FU-10004188"/>
    <s v="Furniture"/>
    <s v="Furnishings"/>
    <x v="741"/>
    <n v="102.3"/>
    <n v="1"/>
    <x v="0"/>
    <n v="26.597999999999999"/>
    <x v="21"/>
    <x v="7"/>
    <x v="3"/>
  </r>
  <r>
    <x v="4269"/>
    <x v="66"/>
    <d v="2017-12-26T00:00:00"/>
    <s v="Standard Class"/>
    <s v="CM-12190"/>
    <s v="Charlotte Melton"/>
    <x v="0"/>
    <x v="0"/>
    <x v="30"/>
    <x v="11"/>
    <n v="55901"/>
    <x v="2"/>
    <s v="FUR-TA-10004915"/>
    <s v="Furniture"/>
    <s v="Tables"/>
    <x v="335"/>
    <n v="607.52"/>
    <n v="2"/>
    <x v="0"/>
    <n v="97.203199999999995"/>
    <x v="6"/>
    <x v="4"/>
    <x v="3"/>
  </r>
  <r>
    <x v="4269"/>
    <x v="66"/>
    <d v="2017-12-26T00:00:00"/>
    <s v="Standard Class"/>
    <s v="CM-12190"/>
    <s v="Charlotte Melton"/>
    <x v="0"/>
    <x v="0"/>
    <x v="30"/>
    <x v="11"/>
    <n v="55901"/>
    <x v="2"/>
    <s v="OFF-ST-10001228"/>
    <s v="Office Supplies"/>
    <s v="Storage"/>
    <x v="450"/>
    <n v="31.16"/>
    <n v="2"/>
    <x v="0"/>
    <n v="7.79"/>
    <x v="6"/>
    <x v="4"/>
    <x v="3"/>
  </r>
  <r>
    <x v="4270"/>
    <x v="797"/>
    <d v="2017-01-02T00:00:00"/>
    <s v="Standard Class"/>
    <s v="JW-15955"/>
    <s v="Joni Wasserman"/>
    <x v="0"/>
    <x v="0"/>
    <x v="103"/>
    <x v="0"/>
    <n v="40214"/>
    <x v="0"/>
    <s v="OFF-LA-10002368"/>
    <s v="Office Supplies"/>
    <s v="Labels"/>
    <x v="1786"/>
    <n v="2.61"/>
    <n v="1"/>
    <x v="0"/>
    <n v="1.2005999999999999"/>
    <x v="8"/>
    <x v="4"/>
    <x v="0"/>
  </r>
  <r>
    <x v="4271"/>
    <x v="671"/>
    <d v="2014-05-22T00:00:00"/>
    <s v="Second Class"/>
    <s v="MC-17590"/>
    <s v="Matt Collister"/>
    <x v="1"/>
    <x v="0"/>
    <x v="509"/>
    <x v="5"/>
    <n v="78666"/>
    <x v="2"/>
    <s v="FUR-FU-10003489"/>
    <s v="Furniture"/>
    <s v="Furnishings"/>
    <x v="1771"/>
    <n v="10.332000000000001"/>
    <n v="3"/>
    <x v="7"/>
    <n v="-5.9409000000000001"/>
    <x v="14"/>
    <x v="5"/>
    <x v="2"/>
  </r>
  <r>
    <x v="4271"/>
    <x v="671"/>
    <d v="2014-05-22T00:00:00"/>
    <s v="Second Class"/>
    <s v="MC-17590"/>
    <s v="Matt Collister"/>
    <x v="1"/>
    <x v="0"/>
    <x v="509"/>
    <x v="5"/>
    <n v="78666"/>
    <x v="2"/>
    <s v="OFF-PA-10000289"/>
    <s v="Office Supplies"/>
    <s v="Paper"/>
    <x v="729"/>
    <n v="10.368"/>
    <n v="2"/>
    <x v="2"/>
    <n v="3.6288"/>
    <x v="14"/>
    <x v="5"/>
    <x v="2"/>
  </r>
  <r>
    <x v="4271"/>
    <x v="671"/>
    <d v="2014-05-22T00:00:00"/>
    <s v="Second Class"/>
    <s v="MC-17590"/>
    <s v="Matt Collister"/>
    <x v="1"/>
    <x v="0"/>
    <x v="509"/>
    <x v="5"/>
    <n v="78666"/>
    <x v="2"/>
    <s v="TEC-AC-10004227"/>
    <s v="Technology"/>
    <s v="Accessories"/>
    <x v="1409"/>
    <n v="20.783999999999999"/>
    <n v="2"/>
    <x v="2"/>
    <n v="-3.6372"/>
    <x v="14"/>
    <x v="5"/>
    <x v="2"/>
  </r>
  <r>
    <x v="4271"/>
    <x v="671"/>
    <d v="2014-05-22T00:00:00"/>
    <s v="Second Class"/>
    <s v="MC-17590"/>
    <s v="Matt Collister"/>
    <x v="1"/>
    <x v="0"/>
    <x v="509"/>
    <x v="5"/>
    <n v="78666"/>
    <x v="2"/>
    <s v="OFF-ST-10000636"/>
    <s v="Office Supplies"/>
    <s v="Storage"/>
    <x v="1753"/>
    <n v="66.959999999999994"/>
    <n v="5"/>
    <x v="2"/>
    <n v="-13.391999999999999"/>
    <x v="14"/>
    <x v="5"/>
    <x v="2"/>
  </r>
  <r>
    <x v="4272"/>
    <x v="519"/>
    <d v="2014-02-08T00:00:00"/>
    <s v="Second Class"/>
    <s v="MH-17440"/>
    <s v="Mark Haberlin"/>
    <x v="1"/>
    <x v="0"/>
    <x v="194"/>
    <x v="1"/>
    <n v="92025"/>
    <x v="1"/>
    <s v="OFF-BI-10003676"/>
    <s v="Office Supplies"/>
    <s v="Binders"/>
    <x v="824"/>
    <n v="17.248000000000001"/>
    <n v="2"/>
    <x v="2"/>
    <n v="6.0368000000000004"/>
    <x v="18"/>
    <x v="11"/>
    <x v="2"/>
  </r>
  <r>
    <x v="4273"/>
    <x v="34"/>
    <d v="2017-12-15T00:00:00"/>
    <s v="Standard Class"/>
    <s v="RD-19720"/>
    <s v="Roger Demir"/>
    <x v="0"/>
    <x v="0"/>
    <x v="10"/>
    <x v="9"/>
    <n v="19134"/>
    <x v="3"/>
    <s v="OFF-BI-10001116"/>
    <s v="Office Supplies"/>
    <s v="Binders"/>
    <x v="1075"/>
    <n v="11.087999999999999"/>
    <n v="7"/>
    <x v="6"/>
    <n v="-8.1311999999999998"/>
    <x v="3"/>
    <x v="4"/>
    <x v="3"/>
  </r>
  <r>
    <x v="4274"/>
    <x v="497"/>
    <d v="2017-07-18T00:00:00"/>
    <s v="Standard Class"/>
    <s v="KB-16240"/>
    <s v="Karen Bern"/>
    <x v="1"/>
    <x v="0"/>
    <x v="1"/>
    <x v="1"/>
    <n v="90049"/>
    <x v="1"/>
    <s v="TEC-AC-10003832"/>
    <s v="Technology"/>
    <s v="Accessories"/>
    <x v="218"/>
    <n v="1287.45"/>
    <n v="5"/>
    <x v="0"/>
    <n v="244.6155"/>
    <x v="2"/>
    <x v="7"/>
    <x v="3"/>
  </r>
  <r>
    <x v="4274"/>
    <x v="497"/>
    <d v="2017-07-18T00:00:00"/>
    <s v="Standard Class"/>
    <s v="KB-16240"/>
    <s v="Karen Bern"/>
    <x v="1"/>
    <x v="0"/>
    <x v="1"/>
    <x v="1"/>
    <n v="90049"/>
    <x v="1"/>
    <s v="OFF-AP-10003040"/>
    <s v="Office Supplies"/>
    <s v="Appliances"/>
    <x v="730"/>
    <n v="168.1"/>
    <n v="5"/>
    <x v="0"/>
    <n v="43.706000000000003"/>
    <x v="2"/>
    <x v="7"/>
    <x v="3"/>
  </r>
  <r>
    <x v="4275"/>
    <x v="1060"/>
    <d v="2015-05-22T00:00:00"/>
    <s v="Standard Class"/>
    <s v="FC-14335"/>
    <s v="Fred Chung"/>
    <x v="1"/>
    <x v="0"/>
    <x v="10"/>
    <x v="9"/>
    <n v="19140"/>
    <x v="3"/>
    <s v="OFF-ST-10002583"/>
    <s v="Office Supplies"/>
    <s v="Storage"/>
    <x v="571"/>
    <n v="51.968000000000004"/>
    <n v="2"/>
    <x v="2"/>
    <n v="-10.393599999999999"/>
    <x v="4"/>
    <x v="5"/>
    <x v="1"/>
  </r>
  <r>
    <x v="4276"/>
    <x v="926"/>
    <d v="2017-02-01T00:00:00"/>
    <s v="First Class"/>
    <s v="BD-11770"/>
    <s v="Bryan Davis"/>
    <x v="0"/>
    <x v="0"/>
    <x v="10"/>
    <x v="9"/>
    <n v="19120"/>
    <x v="3"/>
    <s v="OFF-AR-10002053"/>
    <s v="Office Supplies"/>
    <s v="Art"/>
    <x v="79"/>
    <n v="4.7679999999999998"/>
    <n v="2"/>
    <x v="2"/>
    <n v="0.4768"/>
    <x v="25"/>
    <x v="9"/>
    <x v="3"/>
  </r>
  <r>
    <x v="4277"/>
    <x v="365"/>
    <d v="2017-10-01T00:00:00"/>
    <s v="First Class"/>
    <s v="FH-14365"/>
    <s v="Fred Hopkins"/>
    <x v="1"/>
    <x v="0"/>
    <x v="337"/>
    <x v="15"/>
    <n v="11550"/>
    <x v="3"/>
    <s v="OFF-EN-10004846"/>
    <s v="Office Supplies"/>
    <s v="Envelopes"/>
    <x v="1497"/>
    <n v="7.98"/>
    <n v="3"/>
    <x v="0"/>
    <n v="3.9102000000000001"/>
    <x v="25"/>
    <x v="8"/>
    <x v="3"/>
  </r>
  <r>
    <x v="4278"/>
    <x v="756"/>
    <d v="2017-04-26T00:00:00"/>
    <s v="First Class"/>
    <s v="SO-20335"/>
    <s v="Sean O'Donnell"/>
    <x v="0"/>
    <x v="0"/>
    <x v="510"/>
    <x v="22"/>
    <n v="80634"/>
    <x v="1"/>
    <s v="OFF-EN-10003134"/>
    <s v="Office Supplies"/>
    <s v="Envelopes"/>
    <x v="153"/>
    <n v="18.687999999999999"/>
    <n v="2"/>
    <x v="2"/>
    <n v="7.008"/>
    <x v="27"/>
    <x v="3"/>
    <x v="3"/>
  </r>
  <r>
    <x v="4278"/>
    <x v="756"/>
    <d v="2017-04-26T00:00:00"/>
    <s v="First Class"/>
    <s v="SO-20335"/>
    <s v="Sean O'Donnell"/>
    <x v="0"/>
    <x v="0"/>
    <x v="510"/>
    <x v="22"/>
    <n v="80634"/>
    <x v="1"/>
    <s v="FUR-FU-10001025"/>
    <s v="Furniture"/>
    <s v="Furnishings"/>
    <x v="1708"/>
    <n v="11.664"/>
    <n v="3"/>
    <x v="2"/>
    <n v="3.3534000000000002"/>
    <x v="27"/>
    <x v="3"/>
    <x v="3"/>
  </r>
  <r>
    <x v="4279"/>
    <x v="45"/>
    <d v="2017-11-13T00:00:00"/>
    <s v="Standard Class"/>
    <s v="PM-19135"/>
    <s v="Peter McVee"/>
    <x v="2"/>
    <x v="0"/>
    <x v="108"/>
    <x v="2"/>
    <n v="32216"/>
    <x v="0"/>
    <s v="TEC-AC-10002567"/>
    <s v="Technology"/>
    <s v="Accessories"/>
    <x v="428"/>
    <n v="191.976"/>
    <n v="3"/>
    <x v="2"/>
    <n v="38.395200000000003"/>
    <x v="3"/>
    <x v="0"/>
    <x v="3"/>
  </r>
  <r>
    <x v="4279"/>
    <x v="45"/>
    <d v="2017-11-13T00:00:00"/>
    <s v="Standard Class"/>
    <s v="PM-19135"/>
    <s v="Peter McVee"/>
    <x v="2"/>
    <x v="0"/>
    <x v="108"/>
    <x v="2"/>
    <n v="32216"/>
    <x v="0"/>
    <s v="TEC-PH-10004094"/>
    <s v="Technology"/>
    <s v="Phones"/>
    <x v="1797"/>
    <n v="499.16800000000001"/>
    <n v="4"/>
    <x v="2"/>
    <n v="31.198"/>
    <x v="3"/>
    <x v="0"/>
    <x v="3"/>
  </r>
  <r>
    <x v="4280"/>
    <x v="952"/>
    <d v="2014-05-07T00:00:00"/>
    <s v="First Class"/>
    <s v="GD-14590"/>
    <s v="Giulietta Dortch"/>
    <x v="1"/>
    <x v="0"/>
    <x v="81"/>
    <x v="17"/>
    <n v="22204"/>
    <x v="0"/>
    <s v="OFF-BI-10004364"/>
    <s v="Office Supplies"/>
    <s v="Binders"/>
    <x v="305"/>
    <n v="11.88"/>
    <n v="2"/>
    <x v="0"/>
    <n v="5.3460000000000001"/>
    <x v="5"/>
    <x v="5"/>
    <x v="2"/>
  </r>
  <r>
    <x v="4280"/>
    <x v="952"/>
    <d v="2014-05-07T00:00:00"/>
    <s v="First Class"/>
    <s v="GD-14590"/>
    <s v="Giulietta Dortch"/>
    <x v="1"/>
    <x v="0"/>
    <x v="81"/>
    <x v="17"/>
    <n v="22204"/>
    <x v="0"/>
    <s v="OFF-PA-10000474"/>
    <s v="Office Supplies"/>
    <s v="Paper"/>
    <x v="33"/>
    <n v="35.44"/>
    <n v="1"/>
    <x v="0"/>
    <n v="16.6568"/>
    <x v="5"/>
    <x v="5"/>
    <x v="2"/>
  </r>
  <r>
    <x v="4281"/>
    <x v="189"/>
    <d v="2016-10-31T00:00:00"/>
    <s v="Standard Class"/>
    <s v="PA-19060"/>
    <s v="Pete Armstrong"/>
    <x v="2"/>
    <x v="0"/>
    <x v="8"/>
    <x v="1"/>
    <n v="94122"/>
    <x v="1"/>
    <s v="OFF-BI-10004308"/>
    <s v="Office Supplies"/>
    <s v="Binders"/>
    <x v="1776"/>
    <n v="67.135999999999996"/>
    <n v="4"/>
    <x v="2"/>
    <n v="25.175999999999998"/>
    <x v="8"/>
    <x v="2"/>
    <x v="0"/>
  </r>
  <r>
    <x v="4282"/>
    <x v="35"/>
    <d v="2014-12-01T00:00:00"/>
    <s v="Standard Class"/>
    <s v="LS-17200"/>
    <s v="Luke Schmidt"/>
    <x v="1"/>
    <x v="0"/>
    <x v="201"/>
    <x v="1"/>
    <n v="93727"/>
    <x v="1"/>
    <s v="OFF-BI-10002012"/>
    <s v="Office Supplies"/>
    <s v="Binders"/>
    <x v="749"/>
    <n v="4.32"/>
    <n v="3"/>
    <x v="2"/>
    <n v="1.512"/>
    <x v="20"/>
    <x v="0"/>
    <x v="2"/>
  </r>
  <r>
    <x v="4282"/>
    <x v="35"/>
    <d v="2014-12-01T00:00:00"/>
    <s v="Standard Class"/>
    <s v="LS-17200"/>
    <s v="Luke Schmidt"/>
    <x v="1"/>
    <x v="0"/>
    <x v="201"/>
    <x v="1"/>
    <n v="93727"/>
    <x v="1"/>
    <s v="OFF-PA-10002586"/>
    <s v="Office Supplies"/>
    <s v="Paper"/>
    <x v="1016"/>
    <n v="14.94"/>
    <n v="3"/>
    <x v="0"/>
    <n v="7.0217999999999998"/>
    <x v="20"/>
    <x v="0"/>
    <x v="2"/>
  </r>
  <r>
    <x v="4282"/>
    <x v="35"/>
    <d v="2014-12-01T00:00:00"/>
    <s v="Standard Class"/>
    <s v="LS-17200"/>
    <s v="Luke Schmidt"/>
    <x v="1"/>
    <x v="0"/>
    <x v="201"/>
    <x v="1"/>
    <n v="93727"/>
    <x v="1"/>
    <s v="OFF-AP-10000692"/>
    <s v="Office Supplies"/>
    <s v="Appliances"/>
    <x v="1250"/>
    <n v="40.54"/>
    <n v="2"/>
    <x v="0"/>
    <n v="11.3512"/>
    <x v="20"/>
    <x v="0"/>
    <x v="2"/>
  </r>
  <r>
    <x v="4282"/>
    <x v="35"/>
    <d v="2014-12-01T00:00:00"/>
    <s v="Standard Class"/>
    <s v="LS-17200"/>
    <s v="Luke Schmidt"/>
    <x v="1"/>
    <x v="0"/>
    <x v="201"/>
    <x v="1"/>
    <n v="93727"/>
    <x v="1"/>
    <s v="OFF-BI-10001553"/>
    <s v="Office Supplies"/>
    <s v="Binders"/>
    <x v="1302"/>
    <n v="7.3120000000000003"/>
    <n v="1"/>
    <x v="2"/>
    <n v="2.5592000000000001"/>
    <x v="20"/>
    <x v="0"/>
    <x v="2"/>
  </r>
  <r>
    <x v="4283"/>
    <x v="520"/>
    <d v="2014-12-31T00:00:00"/>
    <s v="Same Day"/>
    <s v="JL-15175"/>
    <s v="James Lanier"/>
    <x v="2"/>
    <x v="0"/>
    <x v="192"/>
    <x v="33"/>
    <n v="89502"/>
    <x v="1"/>
    <s v="TEC-PH-10004908"/>
    <s v="Technology"/>
    <s v="Phones"/>
    <x v="1483"/>
    <n v="475.94400000000002"/>
    <n v="7"/>
    <x v="2"/>
    <n v="59.493000000000002"/>
    <x v="23"/>
    <x v="4"/>
    <x v="2"/>
  </r>
  <r>
    <x v="4284"/>
    <x v="835"/>
    <d v="2016-01-08T00:00:00"/>
    <s v="Standard Class"/>
    <s v="CA-12310"/>
    <s v="Christine Abelman"/>
    <x v="1"/>
    <x v="0"/>
    <x v="52"/>
    <x v="5"/>
    <n v="78207"/>
    <x v="2"/>
    <s v="TEC-AC-10002217"/>
    <s v="Technology"/>
    <s v="Accessories"/>
    <x v="1187"/>
    <n v="30.08"/>
    <n v="2"/>
    <x v="2"/>
    <n v="-5.2640000000000002"/>
    <x v="21"/>
    <x v="9"/>
    <x v="0"/>
  </r>
  <r>
    <x v="4284"/>
    <x v="835"/>
    <d v="2016-01-08T00:00:00"/>
    <s v="Standard Class"/>
    <s v="CA-12310"/>
    <s v="Christine Abelman"/>
    <x v="1"/>
    <x v="0"/>
    <x v="52"/>
    <x v="5"/>
    <n v="78207"/>
    <x v="2"/>
    <s v="TEC-AC-10002942"/>
    <s v="Technology"/>
    <s v="Accessories"/>
    <x v="1606"/>
    <n v="165.6"/>
    <n v="3"/>
    <x v="2"/>
    <n v="-6.21"/>
    <x v="21"/>
    <x v="9"/>
    <x v="0"/>
  </r>
  <r>
    <x v="4284"/>
    <x v="835"/>
    <d v="2016-01-08T00:00:00"/>
    <s v="Standard Class"/>
    <s v="CA-12310"/>
    <s v="Christine Abelman"/>
    <x v="1"/>
    <x v="0"/>
    <x v="52"/>
    <x v="5"/>
    <n v="78207"/>
    <x v="2"/>
    <s v="TEC-PH-10002890"/>
    <s v="Technology"/>
    <s v="Phones"/>
    <x v="1396"/>
    <n v="180.96"/>
    <n v="5"/>
    <x v="2"/>
    <n v="13.571999999999999"/>
    <x v="21"/>
    <x v="9"/>
    <x v="0"/>
  </r>
  <r>
    <x v="4285"/>
    <x v="238"/>
    <d v="2017-08-22T00:00:00"/>
    <s v="Standard Class"/>
    <s v="CM-12160"/>
    <s v="Charles McCrossin"/>
    <x v="0"/>
    <x v="0"/>
    <x v="217"/>
    <x v="31"/>
    <n v="2740"/>
    <x v="3"/>
    <s v="TEC-AC-10003614"/>
    <s v="Technology"/>
    <s v="Accessories"/>
    <x v="567"/>
    <n v="23.18"/>
    <n v="2"/>
    <x v="0"/>
    <n v="7.6494"/>
    <x v="15"/>
    <x v="6"/>
    <x v="3"/>
  </r>
  <r>
    <x v="4286"/>
    <x v="611"/>
    <d v="2014-06-09T00:00:00"/>
    <s v="Standard Class"/>
    <s v="BT-11440"/>
    <s v="Bobby Trafton"/>
    <x v="0"/>
    <x v="0"/>
    <x v="20"/>
    <x v="15"/>
    <n v="10035"/>
    <x v="3"/>
    <s v="FUR-FU-10002878"/>
    <s v="Furniture"/>
    <s v="Furnishings"/>
    <x v="1134"/>
    <n v="56.96"/>
    <n v="2"/>
    <x v="0"/>
    <n v="21.075199999999999"/>
    <x v="18"/>
    <x v="1"/>
    <x v="2"/>
  </r>
  <r>
    <x v="4286"/>
    <x v="611"/>
    <d v="2014-06-09T00:00:00"/>
    <s v="Standard Class"/>
    <s v="BT-11440"/>
    <s v="Bobby Trafton"/>
    <x v="0"/>
    <x v="0"/>
    <x v="20"/>
    <x v="15"/>
    <n v="10035"/>
    <x v="3"/>
    <s v="OFF-AP-10001626"/>
    <s v="Office Supplies"/>
    <s v="Appliances"/>
    <x v="1025"/>
    <n v="15.56"/>
    <n v="4"/>
    <x v="0"/>
    <n v="4.0456000000000003"/>
    <x v="18"/>
    <x v="1"/>
    <x v="2"/>
  </r>
  <r>
    <x v="4286"/>
    <x v="611"/>
    <d v="2014-06-09T00:00:00"/>
    <s v="Standard Class"/>
    <s v="BT-11440"/>
    <s v="Bobby Trafton"/>
    <x v="0"/>
    <x v="0"/>
    <x v="20"/>
    <x v="15"/>
    <n v="10035"/>
    <x v="3"/>
    <s v="FUR-BO-10003272"/>
    <s v="Furniture"/>
    <s v="Bookcases"/>
    <x v="587"/>
    <n v="353.56799999999998"/>
    <n v="2"/>
    <x v="2"/>
    <n v="-44.195999999999998"/>
    <x v="18"/>
    <x v="1"/>
    <x v="2"/>
  </r>
  <r>
    <x v="4286"/>
    <x v="611"/>
    <d v="2014-06-09T00:00:00"/>
    <s v="Standard Class"/>
    <s v="BT-11440"/>
    <s v="Bobby Trafton"/>
    <x v="0"/>
    <x v="0"/>
    <x v="20"/>
    <x v="15"/>
    <n v="10035"/>
    <x v="3"/>
    <s v="FUR-FU-10002191"/>
    <s v="Furniture"/>
    <s v="Furnishings"/>
    <x v="769"/>
    <n v="13.96"/>
    <n v="2"/>
    <x v="0"/>
    <n v="6.7008000000000001"/>
    <x v="18"/>
    <x v="1"/>
    <x v="2"/>
  </r>
  <r>
    <x v="4287"/>
    <x v="38"/>
    <d v="2017-11-17T00:00:00"/>
    <s v="Second Class"/>
    <s v="SE-20110"/>
    <s v="Sanjit Engle"/>
    <x v="0"/>
    <x v="0"/>
    <x v="475"/>
    <x v="1"/>
    <n v="93030"/>
    <x v="1"/>
    <s v="TEC-AC-10000682"/>
    <s v="Technology"/>
    <s v="Accessories"/>
    <x v="1336"/>
    <n v="82.95"/>
    <n v="5"/>
    <x v="0"/>
    <n v="29.032499999999999"/>
    <x v="7"/>
    <x v="0"/>
    <x v="3"/>
  </r>
  <r>
    <x v="4288"/>
    <x v="1198"/>
    <d v="2016-02-01T00:00:00"/>
    <s v="Second Class"/>
    <s v="HG-14965"/>
    <s v="Henry Goldwyn"/>
    <x v="1"/>
    <x v="0"/>
    <x v="1"/>
    <x v="1"/>
    <n v="90036"/>
    <x v="1"/>
    <s v="OFF-AR-10000588"/>
    <s v="Office Supplies"/>
    <s v="Art"/>
    <x v="398"/>
    <n v="39.68"/>
    <n v="2"/>
    <x v="0"/>
    <n v="10.316800000000001"/>
    <x v="22"/>
    <x v="9"/>
    <x v="0"/>
  </r>
  <r>
    <x v="4289"/>
    <x v="1199"/>
    <d v="2016-11-14T00:00:00"/>
    <s v="Standard Class"/>
    <s v="PF-19165"/>
    <s v="Philip Fox"/>
    <x v="0"/>
    <x v="0"/>
    <x v="182"/>
    <x v="1"/>
    <n v="94601"/>
    <x v="1"/>
    <s v="TEC-AC-10002001"/>
    <s v="Technology"/>
    <s v="Accessories"/>
    <x v="265"/>
    <n v="479.97"/>
    <n v="3"/>
    <x v="0"/>
    <n v="177.5889"/>
    <x v="3"/>
    <x v="0"/>
    <x v="0"/>
  </r>
  <r>
    <x v="4290"/>
    <x v="545"/>
    <d v="2016-09-14T00:00:00"/>
    <s v="Standard Class"/>
    <s v="BD-11770"/>
    <s v="Bryan Davis"/>
    <x v="0"/>
    <x v="0"/>
    <x v="156"/>
    <x v="4"/>
    <n v="98026"/>
    <x v="1"/>
    <s v="OFF-LA-10003720"/>
    <s v="Office Supplies"/>
    <s v="Labels"/>
    <x v="1636"/>
    <n v="7.38"/>
    <n v="2"/>
    <x v="0"/>
    <n v="3.4685999999999999"/>
    <x v="13"/>
    <x v="8"/>
    <x v="0"/>
  </r>
  <r>
    <x v="4290"/>
    <x v="545"/>
    <d v="2016-09-14T00:00:00"/>
    <s v="Standard Class"/>
    <s v="BD-11770"/>
    <s v="Bryan Davis"/>
    <x v="0"/>
    <x v="0"/>
    <x v="156"/>
    <x v="4"/>
    <n v="98026"/>
    <x v="1"/>
    <s v="OFF-BI-10004364"/>
    <s v="Office Supplies"/>
    <s v="Binders"/>
    <x v="305"/>
    <n v="14.256"/>
    <n v="3"/>
    <x v="2"/>
    <n v="4.4550000000000001"/>
    <x v="13"/>
    <x v="8"/>
    <x v="0"/>
  </r>
  <r>
    <x v="4290"/>
    <x v="545"/>
    <d v="2016-09-14T00:00:00"/>
    <s v="Standard Class"/>
    <s v="BD-11770"/>
    <s v="Bryan Davis"/>
    <x v="0"/>
    <x v="0"/>
    <x v="156"/>
    <x v="4"/>
    <n v="98026"/>
    <x v="1"/>
    <s v="OFF-PA-10000100"/>
    <s v="Office Supplies"/>
    <s v="Paper"/>
    <x v="833"/>
    <n v="81.98"/>
    <n v="2"/>
    <x v="0"/>
    <n v="40.170200000000001"/>
    <x v="13"/>
    <x v="8"/>
    <x v="0"/>
  </r>
  <r>
    <x v="4290"/>
    <x v="545"/>
    <d v="2016-09-14T00:00:00"/>
    <s v="Standard Class"/>
    <s v="BD-11770"/>
    <s v="Bryan Davis"/>
    <x v="0"/>
    <x v="0"/>
    <x v="156"/>
    <x v="4"/>
    <n v="98026"/>
    <x v="1"/>
    <s v="OFF-BI-10004826"/>
    <s v="Office Supplies"/>
    <s v="Binders"/>
    <x v="728"/>
    <n v="39.624000000000002"/>
    <n v="3"/>
    <x v="2"/>
    <n v="13.868399999999999"/>
    <x v="13"/>
    <x v="8"/>
    <x v="0"/>
  </r>
  <r>
    <x v="4291"/>
    <x v="448"/>
    <d v="2017-03-08T00:00:00"/>
    <s v="Standard Class"/>
    <s v="BT-11395"/>
    <s v="Bill Tyler"/>
    <x v="1"/>
    <x v="0"/>
    <x v="1"/>
    <x v="1"/>
    <n v="90004"/>
    <x v="1"/>
    <s v="FUR-TA-10001520"/>
    <s v="Furniture"/>
    <s v="Tables"/>
    <x v="718"/>
    <n v="399.67200000000003"/>
    <n v="7"/>
    <x v="2"/>
    <n v="-14.9877"/>
    <x v="21"/>
    <x v="10"/>
    <x v="3"/>
  </r>
  <r>
    <x v="4292"/>
    <x v="565"/>
    <d v="2017-09-13T00:00:00"/>
    <s v="Second Class"/>
    <s v="EM-14095"/>
    <s v="Eudokia Martin"/>
    <x v="1"/>
    <x v="0"/>
    <x v="20"/>
    <x v="15"/>
    <n v="10024"/>
    <x v="3"/>
    <s v="OFF-ST-10001031"/>
    <s v="Office Supplies"/>
    <s v="Storage"/>
    <x v="1560"/>
    <n v="65.12"/>
    <n v="4"/>
    <x v="0"/>
    <n v="16.9312"/>
    <x v="0"/>
    <x v="8"/>
    <x v="3"/>
  </r>
  <r>
    <x v="4293"/>
    <x v="44"/>
    <d v="2017-11-09T00:00:00"/>
    <s v="Second Class"/>
    <s v="LC-17050"/>
    <s v="Liz Carlisle"/>
    <x v="0"/>
    <x v="0"/>
    <x v="61"/>
    <x v="5"/>
    <n v="75217"/>
    <x v="2"/>
    <s v="FUR-FU-10003878"/>
    <s v="Furniture"/>
    <s v="Furnishings"/>
    <x v="677"/>
    <n v="30.56"/>
    <n v="5"/>
    <x v="7"/>
    <n v="-19.864000000000001"/>
    <x v="24"/>
    <x v="0"/>
    <x v="3"/>
  </r>
  <r>
    <x v="4294"/>
    <x v="726"/>
    <d v="2017-05-18T00:00:00"/>
    <s v="Standard Class"/>
    <s v="FH-14275"/>
    <s v="Frank Hawley"/>
    <x v="1"/>
    <x v="0"/>
    <x v="47"/>
    <x v="18"/>
    <n v="37064"/>
    <x v="0"/>
    <s v="OFF-AP-10000358"/>
    <s v="Office Supplies"/>
    <s v="Appliances"/>
    <x v="95"/>
    <n v="20.768000000000001"/>
    <n v="2"/>
    <x v="2"/>
    <n v="2.3363999999999998"/>
    <x v="7"/>
    <x v="5"/>
    <x v="3"/>
  </r>
  <r>
    <x v="4295"/>
    <x v="581"/>
    <d v="2016-12-01T00:00:00"/>
    <s v="Standard Class"/>
    <s v="CM-12235"/>
    <s v="Chris McAfee"/>
    <x v="0"/>
    <x v="0"/>
    <x v="42"/>
    <x v="16"/>
    <n v="85023"/>
    <x v="1"/>
    <s v="OFF-ST-10000876"/>
    <s v="Office Supplies"/>
    <s v="Storage"/>
    <x v="254"/>
    <n v="39.808"/>
    <n v="4"/>
    <x v="2"/>
    <n v="3.9807999999999999"/>
    <x v="8"/>
    <x v="0"/>
    <x v="0"/>
  </r>
  <r>
    <x v="4296"/>
    <x v="50"/>
    <d v="2015-11-18T00:00:00"/>
    <s v="Standard Class"/>
    <s v="FM-14380"/>
    <s v="Fred McMath"/>
    <x v="0"/>
    <x v="0"/>
    <x v="100"/>
    <x v="2"/>
    <n v="33178"/>
    <x v="0"/>
    <s v="OFF-BI-10004224"/>
    <s v="Office Supplies"/>
    <s v="Binders"/>
    <x v="1070"/>
    <n v="121.104"/>
    <n v="6"/>
    <x v="6"/>
    <n v="-100.92"/>
    <x v="7"/>
    <x v="0"/>
    <x v="1"/>
  </r>
  <r>
    <x v="4296"/>
    <x v="50"/>
    <d v="2015-11-18T00:00:00"/>
    <s v="Standard Class"/>
    <s v="FM-14380"/>
    <s v="Fred McMath"/>
    <x v="0"/>
    <x v="0"/>
    <x v="100"/>
    <x v="2"/>
    <n v="33178"/>
    <x v="0"/>
    <s v="TEC-AC-10004568"/>
    <s v="Technology"/>
    <s v="Accessories"/>
    <x v="1118"/>
    <n v="111.96"/>
    <n v="5"/>
    <x v="2"/>
    <n v="-1.3995"/>
    <x v="7"/>
    <x v="0"/>
    <x v="1"/>
  </r>
  <r>
    <x v="4297"/>
    <x v="575"/>
    <d v="2015-12-12T00:00:00"/>
    <s v="Standard Class"/>
    <s v="HG-14965"/>
    <s v="Henry Goldwyn"/>
    <x v="1"/>
    <x v="0"/>
    <x v="77"/>
    <x v="22"/>
    <n v="80906"/>
    <x v="1"/>
    <s v="OFF-PA-10000533"/>
    <s v="Office Supplies"/>
    <s v="Paper"/>
    <x v="1205"/>
    <n v="15.696"/>
    <n v="3"/>
    <x v="2"/>
    <n v="5.1012000000000004"/>
    <x v="0"/>
    <x v="4"/>
    <x v="1"/>
  </r>
  <r>
    <x v="4298"/>
    <x v="67"/>
    <d v="2015-09-12T00:00:00"/>
    <s v="Standard Class"/>
    <s v="AG-10525"/>
    <s v="Andy Gerbode"/>
    <x v="1"/>
    <x v="0"/>
    <x v="20"/>
    <x v="15"/>
    <n v="10011"/>
    <x v="3"/>
    <s v="OFF-ST-10003638"/>
    <s v="Office Supplies"/>
    <s v="Storage"/>
    <x v="1231"/>
    <n v="70.260000000000005"/>
    <n v="3"/>
    <x v="0"/>
    <n v="18.970199999999998"/>
    <x v="29"/>
    <x v="8"/>
    <x v="1"/>
  </r>
  <r>
    <x v="4298"/>
    <x v="67"/>
    <d v="2015-09-12T00:00:00"/>
    <s v="Standard Class"/>
    <s v="AG-10525"/>
    <s v="Andy Gerbode"/>
    <x v="1"/>
    <x v="0"/>
    <x v="20"/>
    <x v="15"/>
    <n v="10011"/>
    <x v="3"/>
    <s v="TEC-AC-10002305"/>
    <s v="Technology"/>
    <s v="Accessories"/>
    <x v="1530"/>
    <n v="90"/>
    <n v="5"/>
    <x v="0"/>
    <n v="16.2"/>
    <x v="29"/>
    <x v="8"/>
    <x v="1"/>
  </r>
  <r>
    <x v="4298"/>
    <x v="67"/>
    <d v="2015-09-12T00:00:00"/>
    <s v="Standard Class"/>
    <s v="AG-10525"/>
    <s v="Andy Gerbode"/>
    <x v="1"/>
    <x v="0"/>
    <x v="20"/>
    <x v="15"/>
    <n v="10011"/>
    <x v="3"/>
    <s v="OFF-BI-10000605"/>
    <s v="Office Supplies"/>
    <s v="Binders"/>
    <x v="536"/>
    <n v="6.0960000000000001"/>
    <n v="2"/>
    <x v="2"/>
    <n v="2.0573999999999999"/>
    <x v="29"/>
    <x v="8"/>
    <x v="1"/>
  </r>
  <r>
    <x v="4298"/>
    <x v="67"/>
    <d v="2015-09-12T00:00:00"/>
    <s v="Standard Class"/>
    <s v="AG-10525"/>
    <s v="Andy Gerbode"/>
    <x v="1"/>
    <x v="0"/>
    <x v="20"/>
    <x v="15"/>
    <n v="10011"/>
    <x v="3"/>
    <s v="FUR-TA-10003569"/>
    <s v="Furniture"/>
    <s v="Tables"/>
    <x v="1367"/>
    <n v="481.17599999999999"/>
    <n v="2"/>
    <x v="10"/>
    <n v="-120.294"/>
    <x v="29"/>
    <x v="8"/>
    <x v="1"/>
  </r>
  <r>
    <x v="4298"/>
    <x v="67"/>
    <d v="2015-09-12T00:00:00"/>
    <s v="Standard Class"/>
    <s v="AG-10525"/>
    <s v="Andy Gerbode"/>
    <x v="1"/>
    <x v="0"/>
    <x v="20"/>
    <x v="15"/>
    <n v="10011"/>
    <x v="3"/>
    <s v="OFF-FA-10003059"/>
    <s v="Office Supplies"/>
    <s v="Fasteners"/>
    <x v="802"/>
    <n v="7.24"/>
    <n v="4"/>
    <x v="0"/>
    <n v="2.3892000000000002"/>
    <x v="29"/>
    <x v="8"/>
    <x v="1"/>
  </r>
  <r>
    <x v="4299"/>
    <x v="1062"/>
    <d v="2016-07-29T00:00:00"/>
    <s v="First Class"/>
    <s v="OT-18730"/>
    <s v="Olvera Toch"/>
    <x v="0"/>
    <x v="0"/>
    <x v="437"/>
    <x v="9"/>
    <n v="18018"/>
    <x v="3"/>
    <s v="FUR-BO-10004409"/>
    <s v="Furniture"/>
    <s v="Bookcases"/>
    <x v="631"/>
    <n v="177.45"/>
    <n v="5"/>
    <x v="5"/>
    <n v="-78.078000000000003"/>
    <x v="22"/>
    <x v="7"/>
    <x v="0"/>
  </r>
  <r>
    <x v="4299"/>
    <x v="1062"/>
    <d v="2016-07-29T00:00:00"/>
    <s v="First Class"/>
    <s v="OT-18730"/>
    <s v="Olvera Toch"/>
    <x v="0"/>
    <x v="0"/>
    <x v="437"/>
    <x v="9"/>
    <n v="18018"/>
    <x v="3"/>
    <s v="OFF-BI-10000545"/>
    <s v="Office Supplies"/>
    <s v="Binders"/>
    <x v="692"/>
    <n v="1369.7639999999999"/>
    <n v="6"/>
    <x v="6"/>
    <n v="-913.17600000000004"/>
    <x v="22"/>
    <x v="7"/>
    <x v="0"/>
  </r>
  <r>
    <x v="4299"/>
    <x v="1062"/>
    <d v="2016-07-29T00:00:00"/>
    <s v="First Class"/>
    <s v="OT-18730"/>
    <s v="Olvera Toch"/>
    <x v="0"/>
    <x v="0"/>
    <x v="437"/>
    <x v="9"/>
    <n v="18018"/>
    <x v="3"/>
    <s v="OFF-AP-10004052"/>
    <s v="Office Supplies"/>
    <s v="Appliances"/>
    <x v="1671"/>
    <n v="9.48"/>
    <n v="3"/>
    <x v="2"/>
    <n v="0.71099999999999997"/>
    <x v="22"/>
    <x v="7"/>
    <x v="0"/>
  </r>
  <r>
    <x v="4300"/>
    <x v="326"/>
    <d v="2017-08-29T00:00:00"/>
    <s v="Standard Class"/>
    <s v="SV-20365"/>
    <s v="Seth Vernon"/>
    <x v="0"/>
    <x v="0"/>
    <x v="10"/>
    <x v="9"/>
    <n v="19140"/>
    <x v="3"/>
    <s v="FUR-BO-10001798"/>
    <s v="Furniture"/>
    <s v="Bookcases"/>
    <x v="0"/>
    <n v="130.97999999999999"/>
    <n v="2"/>
    <x v="5"/>
    <n v="-89.066400000000002"/>
    <x v="10"/>
    <x v="6"/>
    <x v="3"/>
  </r>
  <r>
    <x v="4301"/>
    <x v="1013"/>
    <d v="2014-05-02T00:00:00"/>
    <s v="First Class"/>
    <s v="JM-16195"/>
    <s v="Justin MacKendrick"/>
    <x v="0"/>
    <x v="0"/>
    <x v="103"/>
    <x v="0"/>
    <n v="40214"/>
    <x v="0"/>
    <s v="OFF-AR-10004010"/>
    <s v="Office Supplies"/>
    <s v="Art"/>
    <x v="1743"/>
    <n v="174.95"/>
    <n v="5"/>
    <x v="0"/>
    <n v="45.487000000000002"/>
    <x v="17"/>
    <x v="3"/>
    <x v="2"/>
  </r>
  <r>
    <x v="4301"/>
    <x v="1013"/>
    <d v="2014-05-02T00:00:00"/>
    <s v="First Class"/>
    <s v="JM-16195"/>
    <s v="Justin MacKendrick"/>
    <x v="0"/>
    <x v="0"/>
    <x v="103"/>
    <x v="0"/>
    <n v="40214"/>
    <x v="0"/>
    <s v="OFF-ST-10000585"/>
    <s v="Office Supplies"/>
    <s v="Storage"/>
    <x v="546"/>
    <n v="826"/>
    <n v="5"/>
    <x v="0"/>
    <n v="214.76"/>
    <x v="17"/>
    <x v="3"/>
    <x v="2"/>
  </r>
  <r>
    <x v="4302"/>
    <x v="842"/>
    <d v="2017-05-02T00:00:00"/>
    <s v="Standard Class"/>
    <s v="HM-14980"/>
    <s v="Henry MacAllister"/>
    <x v="0"/>
    <x v="0"/>
    <x v="4"/>
    <x v="4"/>
    <n v="98105"/>
    <x v="1"/>
    <s v="FUR-FU-10000397"/>
    <s v="Furniture"/>
    <s v="Furnishings"/>
    <x v="63"/>
    <n v="139.58000000000001"/>
    <n v="7"/>
    <x v="0"/>
    <n v="39.0824"/>
    <x v="8"/>
    <x v="3"/>
    <x v="3"/>
  </r>
  <r>
    <x v="4303"/>
    <x v="283"/>
    <d v="2017-07-24T00:00:00"/>
    <s v="First Class"/>
    <s v="PO-19180"/>
    <s v="Philisse Overcash"/>
    <x v="2"/>
    <x v="0"/>
    <x v="249"/>
    <x v="6"/>
    <n v="53142"/>
    <x v="2"/>
    <s v="TEC-AC-10000736"/>
    <s v="Technology"/>
    <s v="Accessories"/>
    <x v="1094"/>
    <n v="399.95"/>
    <n v="5"/>
    <x v="0"/>
    <n v="143.982"/>
    <x v="27"/>
    <x v="7"/>
    <x v="3"/>
  </r>
  <r>
    <x v="4304"/>
    <x v="736"/>
    <d v="2014-12-15T00:00:00"/>
    <s v="Second Class"/>
    <s v="KC-16675"/>
    <s v="Kimberly Carter"/>
    <x v="1"/>
    <x v="0"/>
    <x v="0"/>
    <x v="0"/>
    <n v="42420"/>
    <x v="0"/>
    <s v="OFF-BI-10004970"/>
    <s v="Office Supplies"/>
    <s v="Binders"/>
    <x v="917"/>
    <n v="12.39"/>
    <n v="3"/>
    <x v="0"/>
    <n v="5.8232999999999997"/>
    <x v="7"/>
    <x v="4"/>
    <x v="2"/>
  </r>
  <r>
    <x v="4305"/>
    <x v="602"/>
    <d v="2017-01-16T00:00:00"/>
    <s v="Standard Class"/>
    <s v="DB-13120"/>
    <s v="David Bremer"/>
    <x v="1"/>
    <x v="0"/>
    <x v="61"/>
    <x v="5"/>
    <n v="75217"/>
    <x v="2"/>
    <s v="OFF-BI-10000545"/>
    <s v="Office Supplies"/>
    <s v="Binders"/>
    <x v="692"/>
    <n v="760.98"/>
    <n v="5"/>
    <x v="3"/>
    <n v="-1141.47"/>
    <x v="1"/>
    <x v="9"/>
    <x v="3"/>
  </r>
  <r>
    <x v="4306"/>
    <x v="574"/>
    <d v="2017-12-02T00:00:00"/>
    <s v="Same Day"/>
    <s v="SV-20935"/>
    <s v="Susan Vittorini"/>
    <x v="0"/>
    <x v="0"/>
    <x v="97"/>
    <x v="16"/>
    <n v="85345"/>
    <x v="1"/>
    <s v="OFF-BI-10001670"/>
    <s v="Office Supplies"/>
    <s v="Binders"/>
    <x v="443"/>
    <n v="67.86"/>
    <n v="6"/>
    <x v="6"/>
    <n v="-45.24"/>
    <x v="28"/>
    <x v="4"/>
    <x v="3"/>
  </r>
  <r>
    <x v="4307"/>
    <x v="627"/>
    <d v="2015-11-15T00:00:00"/>
    <s v="Standard Class"/>
    <s v="NS-18640"/>
    <s v="Noel Staavos"/>
    <x v="1"/>
    <x v="0"/>
    <x v="108"/>
    <x v="3"/>
    <n v="28540"/>
    <x v="0"/>
    <s v="OFF-FA-10000624"/>
    <s v="Office Supplies"/>
    <s v="Fasteners"/>
    <x v="294"/>
    <n v="31.504000000000001"/>
    <n v="11"/>
    <x v="2"/>
    <n v="11.814"/>
    <x v="0"/>
    <x v="0"/>
    <x v="1"/>
  </r>
  <r>
    <x v="4307"/>
    <x v="627"/>
    <d v="2015-11-15T00:00:00"/>
    <s v="Standard Class"/>
    <s v="NS-18640"/>
    <s v="Noel Staavos"/>
    <x v="1"/>
    <x v="0"/>
    <x v="108"/>
    <x v="3"/>
    <n v="28540"/>
    <x v="0"/>
    <s v="OFF-LA-10002945"/>
    <s v="Office Supplies"/>
    <s v="Labels"/>
    <x v="1612"/>
    <n v="5.04"/>
    <n v="1"/>
    <x v="2"/>
    <n v="1.6379999999999999"/>
    <x v="0"/>
    <x v="0"/>
    <x v="1"/>
  </r>
  <r>
    <x v="4307"/>
    <x v="627"/>
    <d v="2015-11-15T00:00:00"/>
    <s v="Standard Class"/>
    <s v="NS-18640"/>
    <s v="Noel Staavos"/>
    <x v="1"/>
    <x v="0"/>
    <x v="108"/>
    <x v="3"/>
    <n v="28540"/>
    <x v="0"/>
    <s v="OFF-BI-10000315"/>
    <s v="Office Supplies"/>
    <s v="Binders"/>
    <x v="412"/>
    <n v="39.878999999999998"/>
    <n v="7"/>
    <x v="6"/>
    <n v="-29.244599999999998"/>
    <x v="0"/>
    <x v="0"/>
    <x v="1"/>
  </r>
  <r>
    <x v="4307"/>
    <x v="627"/>
    <d v="2015-11-15T00:00:00"/>
    <s v="Standard Class"/>
    <s v="NS-18640"/>
    <s v="Noel Staavos"/>
    <x v="1"/>
    <x v="0"/>
    <x v="108"/>
    <x v="3"/>
    <n v="28540"/>
    <x v="0"/>
    <s v="FUR-FU-10000023"/>
    <s v="Furniture"/>
    <s v="Furnishings"/>
    <x v="325"/>
    <n v="4.7119999999999997"/>
    <n v="1"/>
    <x v="2"/>
    <n v="1.4136"/>
    <x v="0"/>
    <x v="0"/>
    <x v="1"/>
  </r>
  <r>
    <x v="4308"/>
    <x v="881"/>
    <d v="2016-11-29T00:00:00"/>
    <s v="Standard Class"/>
    <s v="MH-17455"/>
    <s v="Mark Hamilton"/>
    <x v="0"/>
    <x v="0"/>
    <x v="1"/>
    <x v="1"/>
    <n v="90032"/>
    <x v="1"/>
    <s v="FUR-CH-10004698"/>
    <s v="Furniture"/>
    <s v="Chairs"/>
    <x v="168"/>
    <n v="194.352"/>
    <n v="3"/>
    <x v="2"/>
    <n v="19.435199999999998"/>
    <x v="10"/>
    <x v="0"/>
    <x v="0"/>
  </r>
  <r>
    <x v="4309"/>
    <x v="901"/>
    <d v="2015-12-08T00:00:00"/>
    <s v="First Class"/>
    <s v="RR-19525"/>
    <s v="Rick Reed"/>
    <x v="1"/>
    <x v="0"/>
    <x v="316"/>
    <x v="18"/>
    <n v="37211"/>
    <x v="0"/>
    <s v="FUR-CH-10004477"/>
    <s v="Furniture"/>
    <s v="Chairs"/>
    <x v="213"/>
    <n v="97.424000000000007"/>
    <n v="2"/>
    <x v="2"/>
    <n v="10.9602"/>
    <x v="5"/>
    <x v="4"/>
    <x v="1"/>
  </r>
  <r>
    <x v="4310"/>
    <x v="875"/>
    <d v="2016-08-03T00:00:00"/>
    <s v="Standard Class"/>
    <s v="RH-19555"/>
    <s v="Ritsa Hightower"/>
    <x v="0"/>
    <x v="0"/>
    <x v="35"/>
    <x v="3"/>
    <n v="28205"/>
    <x v="0"/>
    <s v="OFF-ST-10003816"/>
    <s v="Office Supplies"/>
    <s v="Storage"/>
    <x v="717"/>
    <n v="704.76"/>
    <n v="5"/>
    <x v="2"/>
    <n v="26.4285"/>
    <x v="25"/>
    <x v="7"/>
    <x v="0"/>
  </r>
  <r>
    <x v="4310"/>
    <x v="875"/>
    <d v="2016-08-03T00:00:00"/>
    <s v="Standard Class"/>
    <s v="RH-19555"/>
    <s v="Ritsa Hightower"/>
    <x v="0"/>
    <x v="0"/>
    <x v="35"/>
    <x v="3"/>
    <n v="28205"/>
    <x v="0"/>
    <s v="OFF-BI-10002429"/>
    <s v="Office Supplies"/>
    <s v="Binders"/>
    <x v="472"/>
    <n v="27.396000000000001"/>
    <n v="3"/>
    <x v="6"/>
    <n v="-20.090399999999999"/>
    <x v="25"/>
    <x v="7"/>
    <x v="0"/>
  </r>
  <r>
    <x v="4311"/>
    <x v="103"/>
    <d v="2014-09-13T00:00:00"/>
    <s v="Same Day"/>
    <s v="RP-19390"/>
    <s v="Resi Pölking"/>
    <x v="0"/>
    <x v="0"/>
    <x v="4"/>
    <x v="4"/>
    <n v="98103"/>
    <x v="1"/>
    <s v="OFF-FA-10000840"/>
    <s v="Office Supplies"/>
    <s v="Fasteners"/>
    <x v="1694"/>
    <n v="5.7"/>
    <n v="5"/>
    <x v="0"/>
    <n v="2.6789999999999998"/>
    <x v="7"/>
    <x v="8"/>
    <x v="2"/>
  </r>
  <r>
    <x v="4311"/>
    <x v="103"/>
    <d v="2014-09-13T00:00:00"/>
    <s v="Same Day"/>
    <s v="RP-19390"/>
    <s v="Resi Pölking"/>
    <x v="0"/>
    <x v="0"/>
    <x v="4"/>
    <x v="4"/>
    <n v="98103"/>
    <x v="1"/>
    <s v="FUR-FU-10001918"/>
    <s v="Furniture"/>
    <s v="Furnishings"/>
    <x v="283"/>
    <n v="14.19"/>
    <n v="3"/>
    <x v="0"/>
    <n v="5.5340999999999996"/>
    <x v="7"/>
    <x v="8"/>
    <x v="2"/>
  </r>
  <r>
    <x v="4311"/>
    <x v="103"/>
    <d v="2014-09-13T00:00:00"/>
    <s v="Same Day"/>
    <s v="RP-19390"/>
    <s v="Resi Pölking"/>
    <x v="0"/>
    <x v="0"/>
    <x v="4"/>
    <x v="4"/>
    <n v="98103"/>
    <x v="1"/>
    <s v="OFF-SU-10001574"/>
    <s v="Office Supplies"/>
    <s v="Supplies"/>
    <x v="503"/>
    <n v="7.3"/>
    <n v="2"/>
    <x v="0"/>
    <n v="2.19"/>
    <x v="7"/>
    <x v="8"/>
    <x v="2"/>
  </r>
  <r>
    <x v="4311"/>
    <x v="103"/>
    <d v="2014-09-13T00:00:00"/>
    <s v="Same Day"/>
    <s v="RP-19390"/>
    <s v="Resi Pölking"/>
    <x v="0"/>
    <x v="0"/>
    <x v="4"/>
    <x v="4"/>
    <n v="98103"/>
    <x v="1"/>
    <s v="TEC-AC-10001606"/>
    <s v="Technology"/>
    <s v="Accessories"/>
    <x v="590"/>
    <n v="199.98"/>
    <n v="2"/>
    <x v="0"/>
    <n v="75.992400000000004"/>
    <x v="7"/>
    <x v="8"/>
    <x v="2"/>
  </r>
  <r>
    <x v="4311"/>
    <x v="103"/>
    <d v="2014-09-13T00:00:00"/>
    <s v="Same Day"/>
    <s v="RP-19390"/>
    <s v="Resi Pölking"/>
    <x v="0"/>
    <x v="0"/>
    <x v="4"/>
    <x v="4"/>
    <n v="98103"/>
    <x v="1"/>
    <s v="TEC-AC-10003399"/>
    <s v="Technology"/>
    <s v="Accessories"/>
    <x v="1506"/>
    <n v="144.96"/>
    <n v="4"/>
    <x v="0"/>
    <n v="60.883200000000002"/>
    <x v="7"/>
    <x v="8"/>
    <x v="2"/>
  </r>
  <r>
    <x v="4311"/>
    <x v="103"/>
    <d v="2014-09-13T00:00:00"/>
    <s v="Same Day"/>
    <s v="RP-19390"/>
    <s v="Resi Pölking"/>
    <x v="0"/>
    <x v="0"/>
    <x v="4"/>
    <x v="4"/>
    <n v="98103"/>
    <x v="1"/>
    <s v="TEC-AC-10000865"/>
    <s v="Technology"/>
    <s v="Accessories"/>
    <x v="1005"/>
    <n v="118"/>
    <n v="2"/>
    <x v="0"/>
    <n v="20.059999999999999"/>
    <x v="7"/>
    <x v="8"/>
    <x v="2"/>
  </r>
  <r>
    <x v="4311"/>
    <x v="103"/>
    <d v="2014-09-13T00:00:00"/>
    <s v="Same Day"/>
    <s v="RP-19390"/>
    <s v="Resi Pölking"/>
    <x v="0"/>
    <x v="0"/>
    <x v="4"/>
    <x v="4"/>
    <n v="98103"/>
    <x v="1"/>
    <s v="OFF-PA-10002923"/>
    <s v="Office Supplies"/>
    <s v="Paper"/>
    <x v="1426"/>
    <n v="48.94"/>
    <n v="1"/>
    <x v="0"/>
    <n v="24.47"/>
    <x v="7"/>
    <x v="8"/>
    <x v="2"/>
  </r>
  <r>
    <x v="4311"/>
    <x v="103"/>
    <d v="2014-09-13T00:00:00"/>
    <s v="Same Day"/>
    <s v="RP-19390"/>
    <s v="Resi Pölking"/>
    <x v="0"/>
    <x v="0"/>
    <x v="4"/>
    <x v="4"/>
    <n v="98103"/>
    <x v="1"/>
    <s v="OFF-AP-10004785"/>
    <s v="Office Supplies"/>
    <s v="Appliances"/>
    <x v="1186"/>
    <n v="22.66"/>
    <n v="2"/>
    <x v="0"/>
    <n v="9.7438000000000002"/>
    <x v="7"/>
    <x v="8"/>
    <x v="2"/>
  </r>
  <r>
    <x v="4312"/>
    <x v="1028"/>
    <d v="2016-06-25T00:00:00"/>
    <s v="Standard Class"/>
    <s v="KB-16600"/>
    <s v="Ken Brennan"/>
    <x v="1"/>
    <x v="0"/>
    <x v="22"/>
    <x v="10"/>
    <n v="60623"/>
    <x v="2"/>
    <s v="OFF-BI-10003727"/>
    <s v="Office Supplies"/>
    <s v="Binders"/>
    <x v="805"/>
    <n v="0.83599999999999997"/>
    <n v="1"/>
    <x v="3"/>
    <n v="-1.3375999999999999"/>
    <x v="30"/>
    <x v="1"/>
    <x v="0"/>
  </r>
  <r>
    <x v="4313"/>
    <x v="323"/>
    <d v="2016-09-08T00:00:00"/>
    <s v="Standard Class"/>
    <s v="MH-17620"/>
    <s v="Matt Hagelstein"/>
    <x v="1"/>
    <x v="0"/>
    <x v="74"/>
    <x v="24"/>
    <n v="45231"/>
    <x v="3"/>
    <s v="OFF-PA-10002246"/>
    <s v="Office Supplies"/>
    <s v="Paper"/>
    <x v="1395"/>
    <n v="30.96"/>
    <n v="6"/>
    <x v="2"/>
    <n v="11.223000000000001"/>
    <x v="21"/>
    <x v="8"/>
    <x v="0"/>
  </r>
  <r>
    <x v="4314"/>
    <x v="920"/>
    <d v="2017-11-30T00:00:00"/>
    <s v="Standard Class"/>
    <s v="HZ-14950"/>
    <s v="Henia Zydlo"/>
    <x v="0"/>
    <x v="0"/>
    <x v="2"/>
    <x v="2"/>
    <n v="33311"/>
    <x v="0"/>
    <s v="FUR-BO-10003965"/>
    <s v="Furniture"/>
    <s v="Bookcases"/>
    <x v="1092"/>
    <n v="723.92"/>
    <n v="5"/>
    <x v="2"/>
    <n v="-81.441000000000003"/>
    <x v="10"/>
    <x v="0"/>
    <x v="3"/>
  </r>
  <r>
    <x v="4315"/>
    <x v="793"/>
    <d v="2015-05-17T00:00:00"/>
    <s v="Standard Class"/>
    <s v="JG-15160"/>
    <s v="James Galang"/>
    <x v="0"/>
    <x v="0"/>
    <x v="12"/>
    <x v="5"/>
    <n v="77041"/>
    <x v="2"/>
    <s v="FUR-FU-10000175"/>
    <s v="Furniture"/>
    <s v="Furnishings"/>
    <x v="1638"/>
    <n v="21.968"/>
    <n v="4"/>
    <x v="7"/>
    <n v="-15.9268"/>
    <x v="1"/>
    <x v="5"/>
    <x v="1"/>
  </r>
  <r>
    <x v="4315"/>
    <x v="793"/>
    <d v="2015-05-17T00:00:00"/>
    <s v="Standard Class"/>
    <s v="JG-15160"/>
    <s v="James Galang"/>
    <x v="0"/>
    <x v="0"/>
    <x v="12"/>
    <x v="5"/>
    <n v="77041"/>
    <x v="2"/>
    <s v="TEC-PH-10001336"/>
    <s v="Technology"/>
    <s v="Phones"/>
    <x v="950"/>
    <n v="619.15200000000004"/>
    <n v="6"/>
    <x v="2"/>
    <n v="69.654600000000002"/>
    <x v="1"/>
    <x v="5"/>
    <x v="1"/>
  </r>
  <r>
    <x v="4315"/>
    <x v="793"/>
    <d v="2015-05-17T00:00:00"/>
    <s v="Standard Class"/>
    <s v="JG-15160"/>
    <s v="James Galang"/>
    <x v="0"/>
    <x v="0"/>
    <x v="12"/>
    <x v="5"/>
    <n v="77041"/>
    <x v="2"/>
    <s v="OFF-PA-10001954"/>
    <s v="Office Supplies"/>
    <s v="Paper"/>
    <x v="600"/>
    <n v="127.904"/>
    <n v="7"/>
    <x v="2"/>
    <n v="41.568800000000003"/>
    <x v="1"/>
    <x v="5"/>
    <x v="1"/>
  </r>
  <r>
    <x v="4316"/>
    <x v="983"/>
    <d v="2017-04-01T00:00:00"/>
    <s v="Second Class"/>
    <s v="AB-10165"/>
    <s v="Alan Barnes"/>
    <x v="0"/>
    <x v="0"/>
    <x v="80"/>
    <x v="1"/>
    <n v="90712"/>
    <x v="1"/>
    <s v="FUR-FU-10004973"/>
    <s v="Furniture"/>
    <s v="Furnishings"/>
    <x v="1143"/>
    <n v="94.2"/>
    <n v="5"/>
    <x v="0"/>
    <n v="39.564"/>
    <x v="17"/>
    <x v="10"/>
    <x v="3"/>
  </r>
  <r>
    <x v="4317"/>
    <x v="1019"/>
    <d v="2016-11-18T00:00:00"/>
    <s v="First Class"/>
    <s v="HJ-14875"/>
    <s v="Heather Jas"/>
    <x v="2"/>
    <x v="0"/>
    <x v="8"/>
    <x v="1"/>
    <n v="94122"/>
    <x v="1"/>
    <s v="OFF-SU-10004231"/>
    <s v="Office Supplies"/>
    <s v="Supplies"/>
    <x v="557"/>
    <n v="49.5"/>
    <n v="5"/>
    <x v="0"/>
    <n v="13.365"/>
    <x v="11"/>
    <x v="0"/>
    <x v="0"/>
  </r>
  <r>
    <x v="4318"/>
    <x v="945"/>
    <d v="2017-01-02T00:00:00"/>
    <s v="First Class"/>
    <s v="CJ-11875"/>
    <s v="Carl Jackson"/>
    <x v="1"/>
    <x v="0"/>
    <x v="10"/>
    <x v="9"/>
    <n v="19140"/>
    <x v="3"/>
    <s v="OFF-AR-10004269"/>
    <s v="Office Supplies"/>
    <s v="Art"/>
    <x v="1550"/>
    <n v="16.52"/>
    <n v="5"/>
    <x v="2"/>
    <n v="1.6519999999999999"/>
    <x v="17"/>
    <x v="4"/>
    <x v="0"/>
  </r>
  <r>
    <x v="4319"/>
    <x v="596"/>
    <d v="2016-12-24T00:00:00"/>
    <s v="Second Class"/>
    <s v="ED-13885"/>
    <s v="Emily Ducich"/>
    <x v="2"/>
    <x v="0"/>
    <x v="4"/>
    <x v="4"/>
    <n v="98115"/>
    <x v="1"/>
    <s v="OFF-BI-10004002"/>
    <s v="Office Supplies"/>
    <s v="Binders"/>
    <x v="154"/>
    <n v="55.36"/>
    <n v="4"/>
    <x v="2"/>
    <n v="19.376000000000001"/>
    <x v="6"/>
    <x v="4"/>
    <x v="0"/>
  </r>
  <r>
    <x v="4319"/>
    <x v="596"/>
    <d v="2016-12-24T00:00:00"/>
    <s v="Second Class"/>
    <s v="ED-13885"/>
    <s v="Emily Ducich"/>
    <x v="2"/>
    <x v="0"/>
    <x v="4"/>
    <x v="4"/>
    <n v="98115"/>
    <x v="1"/>
    <s v="TEC-MA-10000752"/>
    <s v="Technology"/>
    <s v="Machines"/>
    <x v="1692"/>
    <n v="11.56"/>
    <n v="1"/>
    <x v="2"/>
    <n v="3.7570000000000001"/>
    <x v="6"/>
    <x v="4"/>
    <x v="0"/>
  </r>
  <r>
    <x v="4320"/>
    <x v="139"/>
    <d v="2015-12-25T00:00:00"/>
    <s v="Second Class"/>
    <s v="AI-10855"/>
    <s v="Arianne Irving"/>
    <x v="0"/>
    <x v="0"/>
    <x v="1"/>
    <x v="1"/>
    <n v="90036"/>
    <x v="1"/>
    <s v="OFF-PA-10004947"/>
    <s v="Office Supplies"/>
    <s v="Paper"/>
    <x v="33"/>
    <n v="17.12"/>
    <n v="4"/>
    <x v="0"/>
    <n v="7.7039999999999997"/>
    <x v="14"/>
    <x v="4"/>
    <x v="1"/>
  </r>
  <r>
    <x v="4321"/>
    <x v="422"/>
    <d v="2015-01-01T00:00:00"/>
    <s v="Second Class"/>
    <s v="KB-16315"/>
    <s v="Karl Braun"/>
    <x v="0"/>
    <x v="0"/>
    <x v="138"/>
    <x v="24"/>
    <n v="44105"/>
    <x v="3"/>
    <s v="FUR-FU-10004904"/>
    <s v="Furniture"/>
    <s v="Furnishings"/>
    <x v="1589"/>
    <n v="182.352"/>
    <n v="3"/>
    <x v="2"/>
    <n v="-18.235199999999999"/>
    <x v="8"/>
    <x v="4"/>
    <x v="2"/>
  </r>
  <r>
    <x v="4321"/>
    <x v="422"/>
    <d v="2015-01-01T00:00:00"/>
    <s v="Second Class"/>
    <s v="KB-16315"/>
    <s v="Karl Braun"/>
    <x v="0"/>
    <x v="0"/>
    <x v="138"/>
    <x v="24"/>
    <n v="44105"/>
    <x v="3"/>
    <s v="OFF-ST-10002790"/>
    <s v="Office Supplies"/>
    <s v="Storage"/>
    <x v="236"/>
    <n v="118.16"/>
    <n v="2"/>
    <x v="2"/>
    <n v="-25.109000000000002"/>
    <x v="8"/>
    <x v="4"/>
    <x v="2"/>
  </r>
  <r>
    <x v="4322"/>
    <x v="911"/>
    <d v="2017-02-21T00:00:00"/>
    <s v="Standard Class"/>
    <s v="JS-16030"/>
    <s v="Joy Smith"/>
    <x v="0"/>
    <x v="0"/>
    <x v="27"/>
    <x v="10"/>
    <n v="62521"/>
    <x v="2"/>
    <s v="OFF-FA-10004854"/>
    <s v="Office Supplies"/>
    <s v="Fasteners"/>
    <x v="271"/>
    <n v="18.367999999999999"/>
    <n v="2"/>
    <x v="2"/>
    <n v="6.1992000000000003"/>
    <x v="9"/>
    <x v="11"/>
    <x v="3"/>
  </r>
  <r>
    <x v="4322"/>
    <x v="911"/>
    <d v="2017-02-21T00:00:00"/>
    <s v="Standard Class"/>
    <s v="JS-16030"/>
    <s v="Joy Smith"/>
    <x v="0"/>
    <x v="0"/>
    <x v="27"/>
    <x v="10"/>
    <n v="62521"/>
    <x v="2"/>
    <s v="FUR-CH-10004063"/>
    <s v="Furniture"/>
    <s v="Chairs"/>
    <x v="120"/>
    <n v="600.55799999999999"/>
    <n v="3"/>
    <x v="4"/>
    <n v="-8.5793999999999997"/>
    <x v="9"/>
    <x v="11"/>
    <x v="3"/>
  </r>
  <r>
    <x v="4322"/>
    <x v="911"/>
    <d v="2017-02-21T00:00:00"/>
    <s v="Standard Class"/>
    <s v="JS-16030"/>
    <s v="Joy Smith"/>
    <x v="0"/>
    <x v="0"/>
    <x v="27"/>
    <x v="10"/>
    <n v="62521"/>
    <x v="2"/>
    <s v="OFF-ST-10000642"/>
    <s v="Office Supplies"/>
    <s v="Storage"/>
    <x v="194"/>
    <n v="50.351999999999997"/>
    <n v="3"/>
    <x v="2"/>
    <n v="-8.1821999999999999"/>
    <x v="9"/>
    <x v="11"/>
    <x v="3"/>
  </r>
  <r>
    <x v="4322"/>
    <x v="911"/>
    <d v="2017-02-21T00:00:00"/>
    <s v="Standard Class"/>
    <s v="JS-16030"/>
    <s v="Joy Smith"/>
    <x v="0"/>
    <x v="0"/>
    <x v="27"/>
    <x v="10"/>
    <n v="62521"/>
    <x v="2"/>
    <s v="OFF-AR-10004078"/>
    <s v="Office Supplies"/>
    <s v="Art"/>
    <x v="512"/>
    <n v="28.032"/>
    <n v="6"/>
    <x v="2"/>
    <n v="3.504"/>
    <x v="9"/>
    <x v="11"/>
    <x v="3"/>
  </r>
  <r>
    <x v="4322"/>
    <x v="911"/>
    <d v="2017-02-21T00:00:00"/>
    <s v="Standard Class"/>
    <s v="JS-16030"/>
    <s v="Joy Smith"/>
    <x v="0"/>
    <x v="0"/>
    <x v="27"/>
    <x v="10"/>
    <n v="62521"/>
    <x v="2"/>
    <s v="FUR-FU-10004270"/>
    <s v="Furniture"/>
    <s v="Furnishings"/>
    <x v="1381"/>
    <n v="7.6920000000000002"/>
    <n v="1"/>
    <x v="7"/>
    <n v="-3.6537000000000002"/>
    <x v="9"/>
    <x v="11"/>
    <x v="3"/>
  </r>
  <r>
    <x v="4323"/>
    <x v="1200"/>
    <d v="2017-10-26T00:00:00"/>
    <s v="First Class"/>
    <s v="PO-18850"/>
    <s v="Patrick O'Brill"/>
    <x v="0"/>
    <x v="0"/>
    <x v="511"/>
    <x v="5"/>
    <n v="76063"/>
    <x v="2"/>
    <s v="FUR-TA-10004607"/>
    <s v="Furniture"/>
    <s v="Tables"/>
    <x v="1104"/>
    <n v="517.40499999999997"/>
    <n v="5"/>
    <x v="4"/>
    <n v="-81.3065"/>
    <x v="16"/>
    <x v="2"/>
    <x v="3"/>
  </r>
  <r>
    <x v="4324"/>
    <x v="476"/>
    <d v="2016-09-07T00:00:00"/>
    <s v="Second Class"/>
    <s v="RD-19810"/>
    <s v="Ross DeVincentis"/>
    <x v="2"/>
    <x v="0"/>
    <x v="12"/>
    <x v="5"/>
    <n v="77070"/>
    <x v="2"/>
    <s v="OFF-BI-10001132"/>
    <s v="Office Supplies"/>
    <s v="Binders"/>
    <x v="636"/>
    <n v="8.6080000000000005"/>
    <n v="8"/>
    <x v="3"/>
    <n v="-13.3424"/>
    <x v="28"/>
    <x v="8"/>
    <x v="0"/>
  </r>
  <r>
    <x v="4324"/>
    <x v="476"/>
    <d v="2016-09-07T00:00:00"/>
    <s v="Second Class"/>
    <s v="RD-19810"/>
    <s v="Ross DeVincentis"/>
    <x v="2"/>
    <x v="0"/>
    <x v="12"/>
    <x v="5"/>
    <n v="77070"/>
    <x v="2"/>
    <s v="TEC-AC-10001714"/>
    <s v="Technology"/>
    <s v="Accessories"/>
    <x v="685"/>
    <n v="159.56"/>
    <n v="5"/>
    <x v="2"/>
    <n v="33.906500000000001"/>
    <x v="28"/>
    <x v="8"/>
    <x v="0"/>
  </r>
  <r>
    <x v="4325"/>
    <x v="49"/>
    <d v="2016-12-03T00:00:00"/>
    <s v="Second Class"/>
    <s v="JD-15895"/>
    <s v="Jonathan Doherty"/>
    <x v="1"/>
    <x v="0"/>
    <x v="102"/>
    <x v="17"/>
    <n v="23223"/>
    <x v="0"/>
    <s v="OFF-AP-10002945"/>
    <s v="Office Supplies"/>
    <s v="Appliances"/>
    <x v="228"/>
    <n v="2104.5500000000002"/>
    <n v="7"/>
    <x v="0"/>
    <n v="694.50149999999996"/>
    <x v="26"/>
    <x v="4"/>
    <x v="0"/>
  </r>
  <r>
    <x v="4325"/>
    <x v="49"/>
    <d v="2016-12-03T00:00:00"/>
    <s v="Second Class"/>
    <s v="JD-15895"/>
    <s v="Jonathan Doherty"/>
    <x v="1"/>
    <x v="0"/>
    <x v="102"/>
    <x v="17"/>
    <n v="23223"/>
    <x v="0"/>
    <s v="OFF-SU-10004664"/>
    <s v="Office Supplies"/>
    <s v="Supplies"/>
    <x v="597"/>
    <n v="40.700000000000003"/>
    <n v="5"/>
    <x v="0"/>
    <n v="11.803000000000001"/>
    <x v="26"/>
    <x v="4"/>
    <x v="0"/>
  </r>
  <r>
    <x v="4326"/>
    <x v="1127"/>
    <d v="2014-11-10T00:00:00"/>
    <s v="Standard Class"/>
    <s v="SR-20740"/>
    <s v="Steven Roelle"/>
    <x v="2"/>
    <x v="0"/>
    <x v="81"/>
    <x v="17"/>
    <n v="22204"/>
    <x v="0"/>
    <s v="TEC-AC-10002550"/>
    <s v="Technology"/>
    <s v="Accessories"/>
    <x v="1351"/>
    <n v="47.79"/>
    <n v="3"/>
    <x v="0"/>
    <n v="16.2486"/>
    <x v="5"/>
    <x v="0"/>
    <x v="2"/>
  </r>
  <r>
    <x v="4327"/>
    <x v="920"/>
    <d v="2017-12-01T00:00:00"/>
    <s v="Standard Class"/>
    <s v="TZ-21580"/>
    <s v="Tracy Zic"/>
    <x v="0"/>
    <x v="0"/>
    <x v="8"/>
    <x v="1"/>
    <n v="94122"/>
    <x v="1"/>
    <s v="OFF-AR-10002335"/>
    <s v="Office Supplies"/>
    <s v="Art"/>
    <x v="679"/>
    <n v="5.16"/>
    <n v="2"/>
    <x v="0"/>
    <n v="1.3415999999999999"/>
    <x v="10"/>
    <x v="0"/>
    <x v="3"/>
  </r>
  <r>
    <x v="4328"/>
    <x v="186"/>
    <d v="2016-12-23T00:00:00"/>
    <s v="Standard Class"/>
    <s v="TN-21040"/>
    <s v="Tanja Norvell"/>
    <x v="2"/>
    <x v="0"/>
    <x v="70"/>
    <x v="1"/>
    <n v="92024"/>
    <x v="1"/>
    <s v="TEC-AC-10001445"/>
    <s v="Technology"/>
    <s v="Accessories"/>
    <x v="427"/>
    <n v="21.21"/>
    <n v="7"/>
    <x v="0"/>
    <n v="4.4541000000000004"/>
    <x v="9"/>
    <x v="4"/>
    <x v="0"/>
  </r>
  <r>
    <x v="4329"/>
    <x v="237"/>
    <d v="2017-11-18T00:00:00"/>
    <s v="Second Class"/>
    <s v="PW-19030"/>
    <s v="Pauline Webber"/>
    <x v="1"/>
    <x v="0"/>
    <x v="232"/>
    <x v="15"/>
    <n v="13601"/>
    <x v="3"/>
    <s v="OFF-ST-10003996"/>
    <s v="Office Supplies"/>
    <s v="Storage"/>
    <x v="1212"/>
    <n v="96.36"/>
    <n v="6"/>
    <x v="0"/>
    <n v="25.053599999999999"/>
    <x v="19"/>
    <x v="0"/>
    <x v="3"/>
  </r>
  <r>
    <x v="4330"/>
    <x v="190"/>
    <d v="2016-06-26T00:00:00"/>
    <s v="Same Day"/>
    <s v="AH-10075"/>
    <s v="Adam Hart"/>
    <x v="1"/>
    <x v="0"/>
    <x v="1"/>
    <x v="1"/>
    <n v="90036"/>
    <x v="1"/>
    <s v="OFF-SU-10003505"/>
    <s v="Office Supplies"/>
    <s v="Supplies"/>
    <x v="413"/>
    <n v="231.72"/>
    <n v="2"/>
    <x v="0"/>
    <n v="11.586"/>
    <x v="20"/>
    <x v="1"/>
    <x v="0"/>
  </r>
  <r>
    <x v="4330"/>
    <x v="190"/>
    <d v="2016-06-26T00:00:00"/>
    <s v="Same Day"/>
    <s v="AH-10075"/>
    <s v="Adam Hart"/>
    <x v="1"/>
    <x v="0"/>
    <x v="1"/>
    <x v="1"/>
    <n v="90036"/>
    <x v="1"/>
    <s v="OFF-FA-10000624"/>
    <s v="Office Supplies"/>
    <s v="Fasteners"/>
    <x v="294"/>
    <n v="17.899999999999999"/>
    <n v="5"/>
    <x v="0"/>
    <n v="8.9499999999999993"/>
    <x v="20"/>
    <x v="1"/>
    <x v="0"/>
  </r>
  <r>
    <x v="4330"/>
    <x v="190"/>
    <d v="2016-06-26T00:00:00"/>
    <s v="Same Day"/>
    <s v="AH-10075"/>
    <s v="Adam Hart"/>
    <x v="1"/>
    <x v="0"/>
    <x v="1"/>
    <x v="1"/>
    <n v="90036"/>
    <x v="1"/>
    <s v="OFF-PA-10002870"/>
    <s v="Office Supplies"/>
    <s v="Paper"/>
    <x v="902"/>
    <n v="12.48"/>
    <n v="2"/>
    <x v="0"/>
    <n v="5.6159999999999997"/>
    <x v="20"/>
    <x v="1"/>
    <x v="0"/>
  </r>
  <r>
    <x v="4331"/>
    <x v="58"/>
    <d v="2014-12-30T00:00:00"/>
    <s v="Standard Class"/>
    <s v="AY-10555"/>
    <s v="Andy Yotov"/>
    <x v="1"/>
    <x v="0"/>
    <x v="10"/>
    <x v="9"/>
    <n v="19140"/>
    <x v="3"/>
    <s v="OFF-AR-10002257"/>
    <s v="Office Supplies"/>
    <s v="Art"/>
    <x v="1200"/>
    <n v="8.016"/>
    <n v="3"/>
    <x v="2"/>
    <n v="1.1022000000000001"/>
    <x v="20"/>
    <x v="4"/>
    <x v="2"/>
  </r>
  <r>
    <x v="4332"/>
    <x v="1041"/>
    <d v="2016-08-18T00:00:00"/>
    <s v="Standard Class"/>
    <s v="SP-20650"/>
    <s v="Stephanie Phelps"/>
    <x v="1"/>
    <x v="0"/>
    <x v="59"/>
    <x v="24"/>
    <n v="44312"/>
    <x v="3"/>
    <s v="TEC-PH-10003580"/>
    <s v="Technology"/>
    <s v="Phones"/>
    <x v="1006"/>
    <n v="259.89600000000002"/>
    <n v="2"/>
    <x v="10"/>
    <n v="-56.3108"/>
    <x v="19"/>
    <x v="6"/>
    <x v="0"/>
  </r>
  <r>
    <x v="4332"/>
    <x v="1041"/>
    <d v="2016-08-18T00:00:00"/>
    <s v="Standard Class"/>
    <s v="SP-20650"/>
    <s v="Stephanie Phelps"/>
    <x v="1"/>
    <x v="0"/>
    <x v="59"/>
    <x v="24"/>
    <n v="44312"/>
    <x v="3"/>
    <s v="TEC-PH-10001530"/>
    <s v="Technology"/>
    <s v="Phones"/>
    <x v="759"/>
    <n v="247.18799999999999"/>
    <n v="2"/>
    <x v="10"/>
    <n v="-49.437600000000003"/>
    <x v="19"/>
    <x v="6"/>
    <x v="0"/>
  </r>
  <r>
    <x v="4332"/>
    <x v="1041"/>
    <d v="2016-08-18T00:00:00"/>
    <s v="Standard Class"/>
    <s v="SP-20650"/>
    <s v="Stephanie Phelps"/>
    <x v="1"/>
    <x v="0"/>
    <x v="59"/>
    <x v="24"/>
    <n v="44312"/>
    <x v="3"/>
    <s v="TEC-AC-10000420"/>
    <s v="Technology"/>
    <s v="Accessories"/>
    <x v="1496"/>
    <n v="279.95999999999998"/>
    <n v="5"/>
    <x v="2"/>
    <n v="48.993000000000002"/>
    <x v="19"/>
    <x v="6"/>
    <x v="0"/>
  </r>
  <r>
    <x v="4333"/>
    <x v="1057"/>
    <d v="2016-10-28T00:00:00"/>
    <s v="Standard Class"/>
    <s v="ED-13885"/>
    <s v="Emily Ducich"/>
    <x v="2"/>
    <x v="0"/>
    <x v="8"/>
    <x v="1"/>
    <n v="94110"/>
    <x v="1"/>
    <s v="TEC-AC-10000892"/>
    <s v="Technology"/>
    <s v="Accessories"/>
    <x v="293"/>
    <n v="450"/>
    <n v="5"/>
    <x v="0"/>
    <n v="162"/>
    <x v="16"/>
    <x v="2"/>
    <x v="0"/>
  </r>
  <r>
    <x v="4334"/>
    <x v="709"/>
    <d v="2014-08-28T00:00:00"/>
    <s v="Second Class"/>
    <s v="CR-12625"/>
    <s v="Corey Roper"/>
    <x v="2"/>
    <x v="0"/>
    <x v="354"/>
    <x v="12"/>
    <n v="49505"/>
    <x v="2"/>
    <s v="OFF-PA-10001934"/>
    <s v="Office Supplies"/>
    <s v="Paper"/>
    <x v="548"/>
    <n v="19.440000000000001"/>
    <n v="3"/>
    <x v="0"/>
    <n v="9.5256000000000007"/>
    <x v="27"/>
    <x v="6"/>
    <x v="2"/>
  </r>
  <r>
    <x v="4335"/>
    <x v="175"/>
    <d v="2017-09-17T00:00:00"/>
    <s v="Second Class"/>
    <s v="CS-12400"/>
    <s v="Christopher Schild"/>
    <x v="2"/>
    <x v="0"/>
    <x v="8"/>
    <x v="1"/>
    <n v="94109"/>
    <x v="1"/>
    <s v="FUR-TA-10003473"/>
    <s v="Furniture"/>
    <s v="Tables"/>
    <x v="216"/>
    <n v="300.904"/>
    <n v="1"/>
    <x v="2"/>
    <n v="11.283899999999999"/>
    <x v="4"/>
    <x v="8"/>
    <x v="3"/>
  </r>
  <r>
    <x v="4336"/>
    <x v="140"/>
    <d v="2017-06-20T00:00:00"/>
    <s v="Standard Class"/>
    <s v="TS-21205"/>
    <s v="Thomas Seio"/>
    <x v="1"/>
    <x v="0"/>
    <x v="316"/>
    <x v="18"/>
    <n v="37211"/>
    <x v="0"/>
    <s v="TEC-PH-10001051"/>
    <s v="Technology"/>
    <s v="Phones"/>
    <x v="1263"/>
    <n v="239.976"/>
    <n v="3"/>
    <x v="2"/>
    <n v="26.997299999999999"/>
    <x v="4"/>
    <x v="1"/>
    <x v="3"/>
  </r>
  <r>
    <x v="4336"/>
    <x v="140"/>
    <d v="2017-06-20T00:00:00"/>
    <s v="Standard Class"/>
    <s v="TS-21205"/>
    <s v="Thomas Seio"/>
    <x v="1"/>
    <x v="0"/>
    <x v="316"/>
    <x v="18"/>
    <n v="37211"/>
    <x v="0"/>
    <s v="FUR-FU-10004351"/>
    <s v="Furniture"/>
    <s v="Furnishings"/>
    <x v="222"/>
    <n v="31.167999999999999"/>
    <n v="4"/>
    <x v="2"/>
    <n v="9.3504000000000005"/>
    <x v="4"/>
    <x v="1"/>
    <x v="3"/>
  </r>
  <r>
    <x v="4336"/>
    <x v="140"/>
    <d v="2017-06-20T00:00:00"/>
    <s v="Standard Class"/>
    <s v="TS-21205"/>
    <s v="Thomas Seio"/>
    <x v="1"/>
    <x v="0"/>
    <x v="316"/>
    <x v="18"/>
    <n v="37211"/>
    <x v="0"/>
    <s v="FUR-TA-10004152"/>
    <s v="Furniture"/>
    <s v="Tables"/>
    <x v="1516"/>
    <n v="120.96"/>
    <n v="2"/>
    <x v="10"/>
    <n v="-28.224"/>
    <x v="4"/>
    <x v="1"/>
    <x v="3"/>
  </r>
  <r>
    <x v="4336"/>
    <x v="140"/>
    <d v="2017-06-20T00:00:00"/>
    <s v="Standard Class"/>
    <s v="TS-21205"/>
    <s v="Thomas Seio"/>
    <x v="1"/>
    <x v="0"/>
    <x v="316"/>
    <x v="18"/>
    <n v="37211"/>
    <x v="0"/>
    <s v="TEC-PH-10000560"/>
    <s v="Technology"/>
    <s v="Phones"/>
    <x v="752"/>
    <n v="2239.9360000000001"/>
    <n v="8"/>
    <x v="2"/>
    <n v="223.99359999999999"/>
    <x v="4"/>
    <x v="1"/>
    <x v="3"/>
  </r>
  <r>
    <x v="4336"/>
    <x v="140"/>
    <d v="2017-06-20T00:00:00"/>
    <s v="Standard Class"/>
    <s v="TS-21205"/>
    <s v="Thomas Seio"/>
    <x v="1"/>
    <x v="0"/>
    <x v="316"/>
    <x v="18"/>
    <n v="37211"/>
    <x v="0"/>
    <s v="OFF-AP-10004249"/>
    <s v="Office Supplies"/>
    <s v="Appliances"/>
    <x v="360"/>
    <n v="76.608000000000004"/>
    <n v="8"/>
    <x v="2"/>
    <n v="6.7031999999999998"/>
    <x v="4"/>
    <x v="1"/>
    <x v="3"/>
  </r>
  <r>
    <x v="4336"/>
    <x v="140"/>
    <d v="2017-06-20T00:00:00"/>
    <s v="Standard Class"/>
    <s v="TS-21205"/>
    <s v="Thomas Seio"/>
    <x v="1"/>
    <x v="0"/>
    <x v="316"/>
    <x v="18"/>
    <n v="37211"/>
    <x v="0"/>
    <s v="OFF-ST-10001490"/>
    <s v="Office Supplies"/>
    <s v="Storage"/>
    <x v="518"/>
    <n v="142.77600000000001"/>
    <n v="1"/>
    <x v="2"/>
    <n v="17.847000000000001"/>
    <x v="4"/>
    <x v="1"/>
    <x v="3"/>
  </r>
  <r>
    <x v="4336"/>
    <x v="140"/>
    <d v="2017-06-20T00:00:00"/>
    <s v="Standard Class"/>
    <s v="TS-21205"/>
    <s v="Thomas Seio"/>
    <x v="1"/>
    <x v="0"/>
    <x v="316"/>
    <x v="18"/>
    <n v="37211"/>
    <x v="0"/>
    <s v="OFF-PA-10000312"/>
    <s v="Office Supplies"/>
    <s v="Paper"/>
    <x v="1829"/>
    <n v="91.36"/>
    <n v="5"/>
    <x v="2"/>
    <n v="29.692"/>
    <x v="4"/>
    <x v="1"/>
    <x v="3"/>
  </r>
  <r>
    <x v="4337"/>
    <x v="879"/>
    <d v="2015-03-05T00:00:00"/>
    <s v="Standard Class"/>
    <s v="RP-19390"/>
    <s v="Resi Pölking"/>
    <x v="0"/>
    <x v="0"/>
    <x v="10"/>
    <x v="9"/>
    <n v="19120"/>
    <x v="3"/>
    <s v="OFF-AP-10002906"/>
    <s v="Office Supplies"/>
    <s v="Appliances"/>
    <x v="1097"/>
    <n v="3.552"/>
    <n v="2"/>
    <x v="2"/>
    <n v="0.44400000000000001"/>
    <x v="26"/>
    <x v="10"/>
    <x v="1"/>
  </r>
  <r>
    <x v="4338"/>
    <x v="310"/>
    <d v="2016-07-26T00:00:00"/>
    <s v="First Class"/>
    <s v="IL-15100"/>
    <s v="Ivan Liston"/>
    <x v="0"/>
    <x v="0"/>
    <x v="12"/>
    <x v="5"/>
    <n v="77041"/>
    <x v="2"/>
    <s v="TEC-PH-10004100"/>
    <s v="Technology"/>
    <s v="Phones"/>
    <x v="1752"/>
    <n v="115.136"/>
    <n v="8"/>
    <x v="2"/>
    <n v="11.5136"/>
    <x v="27"/>
    <x v="7"/>
    <x v="0"/>
  </r>
  <r>
    <x v="4339"/>
    <x v="1201"/>
    <d v="2014-10-05T00:00:00"/>
    <s v="Standard Class"/>
    <s v="NF-18475"/>
    <s v="Neil Französisch"/>
    <x v="2"/>
    <x v="0"/>
    <x v="192"/>
    <x v="33"/>
    <n v="89502"/>
    <x v="1"/>
    <s v="OFF-FA-10000254"/>
    <s v="Office Supplies"/>
    <s v="Fasteners"/>
    <x v="1823"/>
    <n v="4.71"/>
    <n v="1"/>
    <x v="0"/>
    <n v="0"/>
    <x v="26"/>
    <x v="2"/>
    <x v="2"/>
  </r>
  <r>
    <x v="4340"/>
    <x v="78"/>
    <d v="2014-09-13T00:00:00"/>
    <s v="Standard Class"/>
    <s v="PP-18955"/>
    <s v="Paul Prost"/>
    <x v="2"/>
    <x v="0"/>
    <x v="20"/>
    <x v="15"/>
    <n v="10009"/>
    <x v="3"/>
    <s v="FUR-CH-10004289"/>
    <s v="Furniture"/>
    <s v="Chairs"/>
    <x v="984"/>
    <n v="172.76400000000001"/>
    <n v="2"/>
    <x v="9"/>
    <n v="13.437200000000001"/>
    <x v="0"/>
    <x v="8"/>
    <x v="2"/>
  </r>
  <r>
    <x v="4340"/>
    <x v="78"/>
    <d v="2014-09-13T00:00:00"/>
    <s v="Standard Class"/>
    <s v="PP-18955"/>
    <s v="Paul Prost"/>
    <x v="2"/>
    <x v="0"/>
    <x v="20"/>
    <x v="15"/>
    <n v="10009"/>
    <x v="3"/>
    <s v="OFF-AR-10003469"/>
    <s v="Office Supplies"/>
    <s v="Art"/>
    <x v="1258"/>
    <n v="3.52"/>
    <n v="2"/>
    <x v="0"/>
    <n v="1.6896"/>
    <x v="0"/>
    <x v="8"/>
    <x v="2"/>
  </r>
  <r>
    <x v="4341"/>
    <x v="912"/>
    <d v="2014-11-18T00:00:00"/>
    <s v="First Class"/>
    <s v="JD-16150"/>
    <s v="Justin Deggeller"/>
    <x v="1"/>
    <x v="0"/>
    <x v="1"/>
    <x v="1"/>
    <n v="90008"/>
    <x v="1"/>
    <s v="TEC-PH-10004188"/>
    <s v="Technology"/>
    <s v="Phones"/>
    <x v="770"/>
    <n v="79.968000000000004"/>
    <n v="4"/>
    <x v="2"/>
    <n v="-17.992799999999999"/>
    <x v="9"/>
    <x v="0"/>
    <x v="2"/>
  </r>
  <r>
    <x v="4341"/>
    <x v="912"/>
    <d v="2014-11-18T00:00:00"/>
    <s v="First Class"/>
    <s v="JD-16150"/>
    <s v="Justin Deggeller"/>
    <x v="1"/>
    <x v="0"/>
    <x v="1"/>
    <x v="1"/>
    <n v="90008"/>
    <x v="1"/>
    <s v="FUR-BO-10004015"/>
    <s v="Furniture"/>
    <s v="Bookcases"/>
    <x v="574"/>
    <n v="305.97449999999998"/>
    <n v="3"/>
    <x v="11"/>
    <n v="25.197900000000001"/>
    <x v="9"/>
    <x v="0"/>
    <x v="2"/>
  </r>
  <r>
    <x v="4341"/>
    <x v="912"/>
    <d v="2014-11-18T00:00:00"/>
    <s v="First Class"/>
    <s v="JD-16150"/>
    <s v="Justin Deggeller"/>
    <x v="1"/>
    <x v="0"/>
    <x v="1"/>
    <x v="1"/>
    <n v="90008"/>
    <x v="1"/>
    <s v="OFF-ST-10000991"/>
    <s v="Office Supplies"/>
    <s v="Storage"/>
    <x v="157"/>
    <n v="344.91"/>
    <n v="3"/>
    <x v="0"/>
    <n v="10.347300000000001"/>
    <x v="9"/>
    <x v="0"/>
    <x v="2"/>
  </r>
  <r>
    <x v="4342"/>
    <x v="223"/>
    <d v="2014-03-07T00:00:00"/>
    <s v="Standard Class"/>
    <s v="EJ-14155"/>
    <s v="Eva Jacobs"/>
    <x v="0"/>
    <x v="0"/>
    <x v="70"/>
    <x v="1"/>
    <n v="92037"/>
    <x v="1"/>
    <s v="FUR-TA-10002958"/>
    <s v="Furniture"/>
    <s v="Tables"/>
    <x v="965"/>
    <n v="626.35199999999998"/>
    <n v="3"/>
    <x v="2"/>
    <n v="-23.488199999999999"/>
    <x v="21"/>
    <x v="10"/>
    <x v="2"/>
  </r>
  <r>
    <x v="4343"/>
    <x v="155"/>
    <d v="2015-12-07T00:00:00"/>
    <s v="Standard Class"/>
    <s v="PW-19240"/>
    <s v="Pierre Wener"/>
    <x v="0"/>
    <x v="0"/>
    <x v="8"/>
    <x v="1"/>
    <n v="94110"/>
    <x v="1"/>
    <s v="FUR-BO-10002213"/>
    <s v="Furniture"/>
    <s v="Bookcases"/>
    <x v="1334"/>
    <n v="359.49900000000002"/>
    <n v="3"/>
    <x v="11"/>
    <n v="-29.605799999999999"/>
    <x v="21"/>
    <x v="4"/>
    <x v="1"/>
  </r>
  <r>
    <x v="4344"/>
    <x v="497"/>
    <d v="2017-07-16T00:00:00"/>
    <s v="Standard Class"/>
    <s v="TS-21430"/>
    <s v="Tom Stivers"/>
    <x v="1"/>
    <x v="0"/>
    <x v="70"/>
    <x v="1"/>
    <n v="92105"/>
    <x v="1"/>
    <s v="TEC-PH-10000004"/>
    <s v="Technology"/>
    <s v="Phones"/>
    <x v="611"/>
    <n v="71.951999999999998"/>
    <n v="6"/>
    <x v="2"/>
    <n v="5.3963999999999999"/>
    <x v="2"/>
    <x v="7"/>
    <x v="3"/>
  </r>
  <r>
    <x v="4344"/>
    <x v="497"/>
    <d v="2017-07-16T00:00:00"/>
    <s v="Standard Class"/>
    <s v="TS-21430"/>
    <s v="Tom Stivers"/>
    <x v="1"/>
    <x v="0"/>
    <x v="70"/>
    <x v="1"/>
    <n v="92105"/>
    <x v="1"/>
    <s v="OFF-BI-10003708"/>
    <s v="Office Supplies"/>
    <s v="Binders"/>
    <x v="978"/>
    <n v="29.8"/>
    <n v="5"/>
    <x v="2"/>
    <n v="9.3125"/>
    <x v="2"/>
    <x v="7"/>
    <x v="3"/>
  </r>
  <r>
    <x v="4345"/>
    <x v="673"/>
    <d v="2017-11-20T00:00:00"/>
    <s v="Second Class"/>
    <s v="BM-11650"/>
    <s v="Brian Moss"/>
    <x v="1"/>
    <x v="0"/>
    <x v="512"/>
    <x v="24"/>
    <n v="44035"/>
    <x v="3"/>
    <s v="OFF-BI-10002949"/>
    <s v="Office Supplies"/>
    <s v="Binders"/>
    <x v="525"/>
    <n v="1.8240000000000001"/>
    <n v="1"/>
    <x v="6"/>
    <n v="-1.3984000000000001"/>
    <x v="9"/>
    <x v="0"/>
    <x v="3"/>
  </r>
  <r>
    <x v="4346"/>
    <x v="1"/>
    <d v="2016-06-16T00:00:00"/>
    <s v="Second Class"/>
    <s v="AW-10930"/>
    <s v="Arthur Wiediger"/>
    <x v="2"/>
    <x v="0"/>
    <x v="12"/>
    <x v="5"/>
    <n v="77070"/>
    <x v="2"/>
    <s v="OFF-AP-10001242"/>
    <s v="Office Supplies"/>
    <s v="Appliances"/>
    <x v="1417"/>
    <n v="64.384"/>
    <n v="4"/>
    <x v="3"/>
    <n v="-160.96"/>
    <x v="1"/>
    <x v="1"/>
    <x v="0"/>
  </r>
  <r>
    <x v="4346"/>
    <x v="1"/>
    <d v="2016-06-16T00:00:00"/>
    <s v="Second Class"/>
    <s v="AW-10930"/>
    <s v="Arthur Wiediger"/>
    <x v="2"/>
    <x v="0"/>
    <x v="12"/>
    <x v="5"/>
    <n v="77070"/>
    <x v="2"/>
    <s v="FUR-FU-10001424"/>
    <s v="Furniture"/>
    <s v="Furnishings"/>
    <x v="698"/>
    <n v="6.984"/>
    <n v="2"/>
    <x v="7"/>
    <n v="-4.5396000000000001"/>
    <x v="1"/>
    <x v="1"/>
    <x v="0"/>
  </r>
  <r>
    <x v="4346"/>
    <x v="1"/>
    <d v="2016-06-16T00:00:00"/>
    <s v="Second Class"/>
    <s v="AW-10930"/>
    <s v="Arthur Wiediger"/>
    <x v="2"/>
    <x v="0"/>
    <x v="12"/>
    <x v="5"/>
    <n v="77070"/>
    <x v="2"/>
    <s v="OFF-AR-10003469"/>
    <s v="Office Supplies"/>
    <s v="Art"/>
    <x v="1258"/>
    <n v="11.263999999999999"/>
    <n v="8"/>
    <x v="2"/>
    <n v="3.9424000000000001"/>
    <x v="1"/>
    <x v="1"/>
    <x v="0"/>
  </r>
  <r>
    <x v="4346"/>
    <x v="1"/>
    <d v="2016-06-16T00:00:00"/>
    <s v="Second Class"/>
    <s v="AW-10930"/>
    <s v="Arthur Wiediger"/>
    <x v="2"/>
    <x v="0"/>
    <x v="12"/>
    <x v="5"/>
    <n v="77070"/>
    <x v="2"/>
    <s v="OFF-PA-10000232"/>
    <s v="Office Supplies"/>
    <s v="Paper"/>
    <x v="1631"/>
    <n v="15.552"/>
    <n v="3"/>
    <x v="2"/>
    <n v="5.6375999999999999"/>
    <x v="1"/>
    <x v="1"/>
    <x v="0"/>
  </r>
  <r>
    <x v="4346"/>
    <x v="1"/>
    <d v="2016-06-16T00:00:00"/>
    <s v="Second Class"/>
    <s v="AW-10930"/>
    <s v="Arthur Wiediger"/>
    <x v="2"/>
    <x v="0"/>
    <x v="12"/>
    <x v="5"/>
    <n v="77070"/>
    <x v="2"/>
    <s v="FUR-CH-10000229"/>
    <s v="Furniture"/>
    <s v="Chairs"/>
    <x v="1621"/>
    <n v="379.37200000000001"/>
    <n v="2"/>
    <x v="4"/>
    <n v="-119.2312"/>
    <x v="1"/>
    <x v="1"/>
    <x v="0"/>
  </r>
  <r>
    <x v="4346"/>
    <x v="1"/>
    <d v="2016-06-16T00:00:00"/>
    <s v="Second Class"/>
    <s v="AW-10930"/>
    <s v="Arthur Wiediger"/>
    <x v="2"/>
    <x v="0"/>
    <x v="12"/>
    <x v="5"/>
    <n v="77070"/>
    <x v="2"/>
    <s v="OFF-ST-10002562"/>
    <s v="Office Supplies"/>
    <s v="Storage"/>
    <x v="683"/>
    <n v="67.536000000000001"/>
    <n v="9"/>
    <x v="2"/>
    <n v="6.7535999999999996"/>
    <x v="1"/>
    <x v="1"/>
    <x v="0"/>
  </r>
  <r>
    <x v="4346"/>
    <x v="1"/>
    <d v="2016-06-16T00:00:00"/>
    <s v="Second Class"/>
    <s v="AW-10930"/>
    <s v="Arthur Wiediger"/>
    <x v="2"/>
    <x v="0"/>
    <x v="12"/>
    <x v="5"/>
    <n v="77070"/>
    <x v="2"/>
    <s v="OFF-BI-10001525"/>
    <s v="Office Supplies"/>
    <s v="Binders"/>
    <x v="31"/>
    <n v="1.524"/>
    <n v="2"/>
    <x v="3"/>
    <n v="-2.6669999999999998"/>
    <x v="1"/>
    <x v="1"/>
    <x v="0"/>
  </r>
  <r>
    <x v="4347"/>
    <x v="723"/>
    <d v="2016-12-31T00:00:00"/>
    <s v="Second Class"/>
    <s v="MH-17290"/>
    <s v="Marc Harrigan"/>
    <x v="2"/>
    <x v="0"/>
    <x v="100"/>
    <x v="2"/>
    <n v="33178"/>
    <x v="0"/>
    <s v="OFF-PA-10002986"/>
    <s v="Office Supplies"/>
    <s v="Paper"/>
    <x v="482"/>
    <n v="37.408000000000001"/>
    <n v="7"/>
    <x v="2"/>
    <n v="13.0928"/>
    <x v="25"/>
    <x v="4"/>
    <x v="0"/>
  </r>
  <r>
    <x v="4347"/>
    <x v="723"/>
    <d v="2016-12-31T00:00:00"/>
    <s v="Second Class"/>
    <s v="MH-17290"/>
    <s v="Marc Harrigan"/>
    <x v="2"/>
    <x v="0"/>
    <x v="100"/>
    <x v="2"/>
    <n v="33178"/>
    <x v="0"/>
    <s v="OFF-PA-10000143"/>
    <s v="Office Supplies"/>
    <s v="Paper"/>
    <x v="1701"/>
    <n v="25.344000000000001"/>
    <n v="6"/>
    <x v="2"/>
    <n v="8.8704000000000001"/>
    <x v="25"/>
    <x v="4"/>
    <x v="0"/>
  </r>
  <r>
    <x v="4348"/>
    <x v="257"/>
    <d v="2017-03-23T00:00:00"/>
    <s v="Standard Class"/>
    <s v="SW-20275"/>
    <s v="Scott Williamson"/>
    <x v="0"/>
    <x v="0"/>
    <x v="4"/>
    <x v="4"/>
    <n v="98115"/>
    <x v="1"/>
    <s v="OFF-AR-10003752"/>
    <s v="Office Supplies"/>
    <s v="Art"/>
    <x v="684"/>
    <n v="46.2"/>
    <n v="4"/>
    <x v="0"/>
    <n v="21.251999999999999"/>
    <x v="15"/>
    <x v="10"/>
    <x v="3"/>
  </r>
  <r>
    <x v="4349"/>
    <x v="17"/>
    <d v="2015-12-31T00:00:00"/>
    <s v="Standard Class"/>
    <s v="SP-20860"/>
    <s v="Sung Pak"/>
    <x v="1"/>
    <x v="0"/>
    <x v="87"/>
    <x v="18"/>
    <n v="37130"/>
    <x v="0"/>
    <s v="TEC-AC-10002370"/>
    <s v="Technology"/>
    <s v="Accessories"/>
    <x v="1825"/>
    <n v="4.7279999999999998"/>
    <n v="3"/>
    <x v="2"/>
    <n v="0.70920000000000005"/>
    <x v="8"/>
    <x v="4"/>
    <x v="1"/>
  </r>
  <r>
    <x v="4349"/>
    <x v="17"/>
    <d v="2015-12-31T00:00:00"/>
    <s v="Standard Class"/>
    <s v="SP-20860"/>
    <s v="Sung Pak"/>
    <x v="1"/>
    <x v="0"/>
    <x v="87"/>
    <x v="18"/>
    <n v="37130"/>
    <x v="0"/>
    <s v="FUR-FU-10002030"/>
    <s v="Furniture"/>
    <s v="Furnishings"/>
    <x v="1822"/>
    <n v="53.351999999999997"/>
    <n v="3"/>
    <x v="2"/>
    <n v="16.005600000000001"/>
    <x v="8"/>
    <x v="4"/>
    <x v="1"/>
  </r>
  <r>
    <x v="4349"/>
    <x v="17"/>
    <d v="2015-12-31T00:00:00"/>
    <s v="Standard Class"/>
    <s v="SP-20860"/>
    <s v="Sung Pak"/>
    <x v="1"/>
    <x v="0"/>
    <x v="87"/>
    <x v="18"/>
    <n v="37130"/>
    <x v="0"/>
    <s v="FUR-BO-10002853"/>
    <s v="Furniture"/>
    <s v="Bookcases"/>
    <x v="1622"/>
    <n v="131.10400000000001"/>
    <n v="2"/>
    <x v="2"/>
    <n v="8.1940000000000008"/>
    <x v="8"/>
    <x v="4"/>
    <x v="1"/>
  </r>
  <r>
    <x v="4349"/>
    <x v="17"/>
    <d v="2015-12-31T00:00:00"/>
    <s v="Standard Class"/>
    <s v="SP-20860"/>
    <s v="Sung Pak"/>
    <x v="1"/>
    <x v="0"/>
    <x v="87"/>
    <x v="18"/>
    <n v="37130"/>
    <x v="0"/>
    <s v="OFF-ST-10002562"/>
    <s v="Office Supplies"/>
    <s v="Storage"/>
    <x v="683"/>
    <n v="22.512"/>
    <n v="3"/>
    <x v="2"/>
    <n v="2.2511999999999999"/>
    <x v="8"/>
    <x v="4"/>
    <x v="1"/>
  </r>
  <r>
    <x v="4349"/>
    <x v="17"/>
    <d v="2015-12-31T00:00:00"/>
    <s v="Standard Class"/>
    <s v="SP-20860"/>
    <s v="Sung Pak"/>
    <x v="1"/>
    <x v="0"/>
    <x v="87"/>
    <x v="18"/>
    <n v="37130"/>
    <x v="0"/>
    <s v="TEC-AC-10004227"/>
    <s v="Technology"/>
    <s v="Accessories"/>
    <x v="1409"/>
    <n v="72.744"/>
    <n v="7"/>
    <x v="2"/>
    <n v="-12.7302"/>
    <x v="8"/>
    <x v="4"/>
    <x v="1"/>
  </r>
  <r>
    <x v="4350"/>
    <x v="374"/>
    <d v="2015-08-06T00:00:00"/>
    <s v="Standard Class"/>
    <s v="SC-20695"/>
    <s v="Steve Chapman"/>
    <x v="1"/>
    <x v="0"/>
    <x v="285"/>
    <x v="25"/>
    <n v="63116"/>
    <x v="2"/>
    <s v="OFF-SU-10002573"/>
    <s v="Office Supplies"/>
    <s v="Supplies"/>
    <x v="354"/>
    <n v="52.59"/>
    <n v="3"/>
    <x v="0"/>
    <n v="15.776999999999999"/>
    <x v="23"/>
    <x v="7"/>
    <x v="1"/>
  </r>
  <r>
    <x v="4351"/>
    <x v="818"/>
    <d v="2017-06-29T00:00:00"/>
    <s v="Second Class"/>
    <s v="PW-19030"/>
    <s v="Pauline Webber"/>
    <x v="1"/>
    <x v="0"/>
    <x v="4"/>
    <x v="4"/>
    <n v="98105"/>
    <x v="1"/>
    <s v="OFF-PA-10003848"/>
    <s v="Office Supplies"/>
    <s v="Paper"/>
    <x v="1451"/>
    <n v="19.440000000000001"/>
    <n v="3"/>
    <x v="0"/>
    <n v="9.3312000000000008"/>
    <x v="8"/>
    <x v="1"/>
    <x v="3"/>
  </r>
  <r>
    <x v="4351"/>
    <x v="818"/>
    <d v="2017-06-29T00:00:00"/>
    <s v="Second Class"/>
    <s v="PW-19030"/>
    <s v="Pauline Webber"/>
    <x v="1"/>
    <x v="0"/>
    <x v="4"/>
    <x v="4"/>
    <n v="98105"/>
    <x v="1"/>
    <s v="FUR-FU-10001290"/>
    <s v="Furniture"/>
    <s v="Furnishings"/>
    <x v="452"/>
    <n v="126.3"/>
    <n v="3"/>
    <x v="0"/>
    <n v="40.415999999999997"/>
    <x v="8"/>
    <x v="1"/>
    <x v="3"/>
  </r>
  <r>
    <x v="4351"/>
    <x v="818"/>
    <d v="2017-06-29T00:00:00"/>
    <s v="Second Class"/>
    <s v="PW-19030"/>
    <s v="Pauline Webber"/>
    <x v="1"/>
    <x v="0"/>
    <x v="4"/>
    <x v="4"/>
    <n v="98105"/>
    <x v="1"/>
    <s v="TEC-AC-10003832"/>
    <s v="Technology"/>
    <s v="Accessories"/>
    <x v="218"/>
    <n v="1287.45"/>
    <n v="5"/>
    <x v="0"/>
    <n v="244.6155"/>
    <x v="8"/>
    <x v="1"/>
    <x v="3"/>
  </r>
  <r>
    <x v="4352"/>
    <x v="315"/>
    <d v="2014-02-10T00:00:00"/>
    <s v="Second Class"/>
    <s v="CS-12250"/>
    <s v="Chris Selesnick"/>
    <x v="1"/>
    <x v="0"/>
    <x v="20"/>
    <x v="15"/>
    <n v="10024"/>
    <x v="3"/>
    <s v="OFF-ST-10001558"/>
    <s v="Office Supplies"/>
    <s v="Storage"/>
    <x v="719"/>
    <n v="64.959999999999994"/>
    <n v="4"/>
    <x v="0"/>
    <n v="9.7439999999999998"/>
    <x v="29"/>
    <x v="11"/>
    <x v="2"/>
  </r>
  <r>
    <x v="4353"/>
    <x v="913"/>
    <d v="2016-09-09T00:00:00"/>
    <s v="Standard Class"/>
    <s v="RP-19855"/>
    <s v="Roy Phan"/>
    <x v="1"/>
    <x v="0"/>
    <x v="439"/>
    <x v="11"/>
    <n v="55125"/>
    <x v="2"/>
    <s v="OFF-ST-10001490"/>
    <s v="Office Supplies"/>
    <s v="Storage"/>
    <x v="518"/>
    <n v="535.41"/>
    <n v="3"/>
    <x v="0"/>
    <n v="160.62299999999999"/>
    <x v="18"/>
    <x v="8"/>
    <x v="0"/>
  </r>
  <r>
    <x v="4354"/>
    <x v="1191"/>
    <d v="2017-04-10T00:00:00"/>
    <s v="Standard Class"/>
    <s v="CS-12175"/>
    <s v="Charles Sheldon"/>
    <x v="1"/>
    <x v="0"/>
    <x v="346"/>
    <x v="18"/>
    <n v="37421"/>
    <x v="0"/>
    <s v="OFF-BI-10003669"/>
    <s v="Office Supplies"/>
    <s v="Binders"/>
    <x v="804"/>
    <n v="8.1"/>
    <n v="5"/>
    <x v="6"/>
    <n v="-5.94"/>
    <x v="24"/>
    <x v="3"/>
    <x v="3"/>
  </r>
  <r>
    <x v="4355"/>
    <x v="166"/>
    <d v="2017-12-11T00:00:00"/>
    <s v="First Class"/>
    <s v="MJ-17740"/>
    <s v="Max Jones"/>
    <x v="0"/>
    <x v="0"/>
    <x v="10"/>
    <x v="9"/>
    <n v="19140"/>
    <x v="3"/>
    <s v="OFF-AR-10004441"/>
    <s v="Office Supplies"/>
    <s v="Art"/>
    <x v="155"/>
    <n v="13.247999999999999"/>
    <n v="4"/>
    <x v="2"/>
    <n v="3.6432000000000002"/>
    <x v="0"/>
    <x v="4"/>
    <x v="3"/>
  </r>
  <r>
    <x v="4355"/>
    <x v="166"/>
    <d v="2017-12-11T00:00:00"/>
    <s v="First Class"/>
    <s v="MJ-17740"/>
    <s v="Max Jones"/>
    <x v="0"/>
    <x v="0"/>
    <x v="10"/>
    <x v="9"/>
    <n v="19140"/>
    <x v="3"/>
    <s v="TEC-PH-10001924"/>
    <s v="Technology"/>
    <s v="Phones"/>
    <x v="431"/>
    <n v="83.988"/>
    <n v="2"/>
    <x v="10"/>
    <n v="-20.997"/>
    <x v="0"/>
    <x v="4"/>
    <x v="3"/>
  </r>
  <r>
    <x v="4356"/>
    <x v="1131"/>
    <d v="2016-07-25T00:00:00"/>
    <s v="First Class"/>
    <s v="JG-15160"/>
    <s v="James Galang"/>
    <x v="0"/>
    <x v="0"/>
    <x v="240"/>
    <x v="28"/>
    <n v="70506"/>
    <x v="0"/>
    <s v="OFF-AR-10004456"/>
    <s v="Office Supplies"/>
    <s v="Art"/>
    <x v="1053"/>
    <n v="73.2"/>
    <n v="5"/>
    <x v="0"/>
    <n v="21.228000000000002"/>
    <x v="16"/>
    <x v="7"/>
    <x v="0"/>
  </r>
  <r>
    <x v="4357"/>
    <x v="529"/>
    <d v="2015-11-09T00:00:00"/>
    <s v="Same Day"/>
    <s v="AG-10765"/>
    <s v="Anthony Garverick"/>
    <x v="2"/>
    <x v="0"/>
    <x v="104"/>
    <x v="14"/>
    <n v="46226"/>
    <x v="2"/>
    <s v="OFF-BI-10001890"/>
    <s v="Office Supplies"/>
    <s v="Binders"/>
    <x v="176"/>
    <n v="10.74"/>
    <n v="3"/>
    <x v="0"/>
    <n v="5.1551999999999998"/>
    <x v="3"/>
    <x v="0"/>
    <x v="1"/>
  </r>
  <r>
    <x v="4358"/>
    <x v="653"/>
    <d v="2015-10-04T00:00:00"/>
    <s v="First Class"/>
    <s v="CK-12205"/>
    <s v="Chloris Kastensmidt"/>
    <x v="0"/>
    <x v="0"/>
    <x v="492"/>
    <x v="21"/>
    <n v="97123"/>
    <x v="1"/>
    <s v="FUR-FU-10000629"/>
    <s v="Furniture"/>
    <s v="Furnishings"/>
    <x v="93"/>
    <n v="11.032"/>
    <n v="1"/>
    <x v="2"/>
    <n v="3.0337999999999998"/>
    <x v="28"/>
    <x v="2"/>
    <x v="1"/>
  </r>
  <r>
    <x v="4358"/>
    <x v="653"/>
    <d v="2015-10-04T00:00:00"/>
    <s v="First Class"/>
    <s v="CK-12205"/>
    <s v="Chloris Kastensmidt"/>
    <x v="0"/>
    <x v="0"/>
    <x v="492"/>
    <x v="21"/>
    <n v="97123"/>
    <x v="1"/>
    <s v="TEC-AC-10002323"/>
    <s v="Technology"/>
    <s v="Accessories"/>
    <x v="177"/>
    <n v="53.04"/>
    <n v="3"/>
    <x v="2"/>
    <n v="-4.641"/>
    <x v="28"/>
    <x v="2"/>
    <x v="1"/>
  </r>
  <r>
    <x v="4359"/>
    <x v="6"/>
    <d v="2015-11-25T00:00:00"/>
    <s v="Second Class"/>
    <s v="HD-14785"/>
    <s v="Harold Dahlen"/>
    <x v="2"/>
    <x v="0"/>
    <x v="471"/>
    <x v="31"/>
    <n v="2138"/>
    <x v="3"/>
    <s v="OFF-AR-10003056"/>
    <s v="Office Supplies"/>
    <s v="Art"/>
    <x v="18"/>
    <n v="17.12"/>
    <n v="4"/>
    <x v="0"/>
    <n v="4.9648000000000003"/>
    <x v="6"/>
    <x v="0"/>
    <x v="1"/>
  </r>
  <r>
    <x v="4359"/>
    <x v="6"/>
    <d v="2015-11-25T00:00:00"/>
    <s v="Second Class"/>
    <s v="HD-14785"/>
    <s v="Harold Dahlen"/>
    <x v="2"/>
    <x v="0"/>
    <x v="471"/>
    <x v="31"/>
    <n v="2138"/>
    <x v="3"/>
    <s v="OFF-PA-10000300"/>
    <s v="Office Supplies"/>
    <s v="Paper"/>
    <x v="1775"/>
    <n v="59.94"/>
    <n v="3"/>
    <x v="0"/>
    <n v="28.171800000000001"/>
    <x v="6"/>
    <x v="0"/>
    <x v="1"/>
  </r>
  <r>
    <x v="4360"/>
    <x v="62"/>
    <d v="2017-02-07T00:00:00"/>
    <s v="Standard Class"/>
    <s v="BO-11350"/>
    <s v="Bill Overfelt"/>
    <x v="1"/>
    <x v="0"/>
    <x v="70"/>
    <x v="1"/>
    <n v="92105"/>
    <x v="1"/>
    <s v="FUR-FU-10000293"/>
    <s v="Furniture"/>
    <s v="Furnishings"/>
    <x v="791"/>
    <n v="210.58"/>
    <n v="2"/>
    <x v="0"/>
    <n v="12.6348"/>
    <x v="28"/>
    <x v="11"/>
    <x v="3"/>
  </r>
  <r>
    <x v="4360"/>
    <x v="62"/>
    <d v="2017-02-07T00:00:00"/>
    <s v="Standard Class"/>
    <s v="BO-11350"/>
    <s v="Bill Overfelt"/>
    <x v="1"/>
    <x v="0"/>
    <x v="70"/>
    <x v="1"/>
    <n v="92105"/>
    <x v="1"/>
    <s v="OFF-BI-10003638"/>
    <s v="Office Supplies"/>
    <s v="Binders"/>
    <x v="612"/>
    <n v="30.96"/>
    <n v="2"/>
    <x v="2"/>
    <n v="10.061999999999999"/>
    <x v="28"/>
    <x v="11"/>
    <x v="3"/>
  </r>
  <r>
    <x v="4360"/>
    <x v="62"/>
    <d v="2017-02-07T00:00:00"/>
    <s v="Standard Class"/>
    <s v="BO-11350"/>
    <s v="Bill Overfelt"/>
    <x v="1"/>
    <x v="0"/>
    <x v="70"/>
    <x v="1"/>
    <n v="92105"/>
    <x v="1"/>
    <s v="TEC-MA-10002109"/>
    <s v="Technology"/>
    <s v="Machines"/>
    <x v="1738"/>
    <n v="239.98400000000001"/>
    <n v="2"/>
    <x v="2"/>
    <n v="38.997399999999999"/>
    <x v="28"/>
    <x v="11"/>
    <x v="3"/>
  </r>
  <r>
    <x v="4361"/>
    <x v="382"/>
    <d v="2015-06-19T00:00:00"/>
    <s v="First Class"/>
    <s v="LC-16885"/>
    <s v="Lena Creighton"/>
    <x v="0"/>
    <x v="0"/>
    <x v="20"/>
    <x v="15"/>
    <n v="10009"/>
    <x v="3"/>
    <s v="OFF-BI-10003527"/>
    <s v="Office Supplies"/>
    <s v="Binders"/>
    <x v="451"/>
    <n v="3050.3760000000002"/>
    <n v="3"/>
    <x v="2"/>
    <n v="1143.8910000000001"/>
    <x v="9"/>
    <x v="1"/>
    <x v="1"/>
  </r>
  <r>
    <x v="4361"/>
    <x v="382"/>
    <d v="2015-06-19T00:00:00"/>
    <s v="First Class"/>
    <s v="LC-16885"/>
    <s v="Lena Creighton"/>
    <x v="0"/>
    <x v="0"/>
    <x v="20"/>
    <x v="15"/>
    <n v="10009"/>
    <x v="3"/>
    <s v="TEC-PH-10004922"/>
    <s v="Technology"/>
    <s v="Phones"/>
    <x v="1076"/>
    <n v="133.97999999999999"/>
    <n v="2"/>
    <x v="0"/>
    <n v="33.494999999999997"/>
    <x v="9"/>
    <x v="1"/>
    <x v="1"/>
  </r>
  <r>
    <x v="4362"/>
    <x v="465"/>
    <d v="2016-05-09T00:00:00"/>
    <s v="Standard Class"/>
    <s v="RB-19465"/>
    <s v="Rick Bensley"/>
    <x v="2"/>
    <x v="0"/>
    <x v="315"/>
    <x v="2"/>
    <n v="32303"/>
    <x v="0"/>
    <s v="OFF-PA-10001001"/>
    <s v="Office Supplies"/>
    <s v="Paper"/>
    <x v="1830"/>
    <n v="93.248000000000005"/>
    <n v="4"/>
    <x v="2"/>
    <n v="31.4712"/>
    <x v="5"/>
    <x v="5"/>
    <x v="0"/>
  </r>
  <r>
    <x v="4362"/>
    <x v="465"/>
    <d v="2016-05-09T00:00:00"/>
    <s v="Standard Class"/>
    <s v="RB-19465"/>
    <s v="Rick Bensley"/>
    <x v="2"/>
    <x v="0"/>
    <x v="315"/>
    <x v="2"/>
    <n v="32303"/>
    <x v="0"/>
    <s v="TEC-PH-10001198"/>
    <s v="Technology"/>
    <s v="Phones"/>
    <x v="1177"/>
    <n v="177.48"/>
    <n v="3"/>
    <x v="2"/>
    <n v="19.9665"/>
    <x v="5"/>
    <x v="5"/>
    <x v="0"/>
  </r>
  <r>
    <x v="4363"/>
    <x v="428"/>
    <d v="2017-09-10T00:00:00"/>
    <s v="First Class"/>
    <s v="JD-16015"/>
    <s v="Joy Daniels"/>
    <x v="0"/>
    <x v="0"/>
    <x v="167"/>
    <x v="24"/>
    <n v="43615"/>
    <x v="3"/>
    <s v="OFF-LA-10000443"/>
    <s v="Office Supplies"/>
    <s v="Labels"/>
    <x v="1127"/>
    <n v="17.712"/>
    <n v="6"/>
    <x v="2"/>
    <n v="5.9778000000000002"/>
    <x v="3"/>
    <x v="8"/>
    <x v="3"/>
  </r>
  <r>
    <x v="4363"/>
    <x v="428"/>
    <d v="2017-09-10T00:00:00"/>
    <s v="First Class"/>
    <s v="JD-16015"/>
    <s v="Joy Daniels"/>
    <x v="0"/>
    <x v="0"/>
    <x v="167"/>
    <x v="24"/>
    <n v="43615"/>
    <x v="3"/>
    <s v="OFF-BI-10003669"/>
    <s v="Office Supplies"/>
    <s v="Binders"/>
    <x v="804"/>
    <n v="4.8600000000000003"/>
    <n v="3"/>
    <x v="6"/>
    <n v="-3.5640000000000001"/>
    <x v="3"/>
    <x v="8"/>
    <x v="3"/>
  </r>
  <r>
    <x v="4363"/>
    <x v="428"/>
    <d v="2017-09-10T00:00:00"/>
    <s v="First Class"/>
    <s v="JD-16015"/>
    <s v="Joy Daniels"/>
    <x v="0"/>
    <x v="0"/>
    <x v="167"/>
    <x v="24"/>
    <n v="43615"/>
    <x v="3"/>
    <s v="OFF-BI-10001628"/>
    <s v="Office Supplies"/>
    <s v="Binders"/>
    <x v="1112"/>
    <n v="6.258"/>
    <n v="2"/>
    <x v="6"/>
    <n v="-5.2149999999999999"/>
    <x v="3"/>
    <x v="8"/>
    <x v="3"/>
  </r>
  <r>
    <x v="4364"/>
    <x v="405"/>
    <d v="2016-07-26T00:00:00"/>
    <s v="Standard Class"/>
    <s v="MF-17665"/>
    <s v="Maureen Fritzler"/>
    <x v="1"/>
    <x v="0"/>
    <x v="29"/>
    <x v="39"/>
    <n v="21044"/>
    <x v="3"/>
    <s v="OFF-AP-10002350"/>
    <s v="Office Supplies"/>
    <s v="Appliances"/>
    <x v="550"/>
    <n v="37.68"/>
    <n v="2"/>
    <x v="0"/>
    <n v="10.5504"/>
    <x v="6"/>
    <x v="7"/>
    <x v="0"/>
  </r>
  <r>
    <x v="4364"/>
    <x v="405"/>
    <d v="2016-07-26T00:00:00"/>
    <s v="Standard Class"/>
    <s v="MF-17665"/>
    <s v="Maureen Fritzler"/>
    <x v="1"/>
    <x v="0"/>
    <x v="29"/>
    <x v="39"/>
    <n v="21044"/>
    <x v="3"/>
    <s v="OFF-PA-10004100"/>
    <s v="Office Supplies"/>
    <s v="Paper"/>
    <x v="260"/>
    <n v="51.84"/>
    <n v="8"/>
    <x v="0"/>
    <n v="24.883199999999999"/>
    <x v="6"/>
    <x v="7"/>
    <x v="0"/>
  </r>
  <r>
    <x v="4364"/>
    <x v="405"/>
    <d v="2016-07-26T00:00:00"/>
    <s v="Standard Class"/>
    <s v="MF-17665"/>
    <s v="Maureen Fritzler"/>
    <x v="1"/>
    <x v="0"/>
    <x v="29"/>
    <x v="39"/>
    <n v="21044"/>
    <x v="3"/>
    <s v="FUR-FU-10000794"/>
    <s v="Furniture"/>
    <s v="Furnishings"/>
    <x v="645"/>
    <n v="27.42"/>
    <n v="3"/>
    <x v="0"/>
    <n v="9.3228000000000009"/>
    <x v="6"/>
    <x v="7"/>
    <x v="0"/>
  </r>
  <r>
    <x v="4364"/>
    <x v="405"/>
    <d v="2016-07-26T00:00:00"/>
    <s v="Standard Class"/>
    <s v="MF-17665"/>
    <s v="Maureen Fritzler"/>
    <x v="1"/>
    <x v="0"/>
    <x v="29"/>
    <x v="39"/>
    <n v="21044"/>
    <x v="3"/>
    <s v="OFF-BI-10002012"/>
    <s v="Office Supplies"/>
    <s v="Binders"/>
    <x v="749"/>
    <n v="5.4"/>
    <n v="3"/>
    <x v="0"/>
    <n v="2.5920000000000001"/>
    <x v="6"/>
    <x v="7"/>
    <x v="0"/>
  </r>
  <r>
    <x v="4365"/>
    <x v="1011"/>
    <d v="2016-02-06T00:00:00"/>
    <s v="Standard Class"/>
    <s v="BF-11170"/>
    <s v="Ben Ferrer"/>
    <x v="2"/>
    <x v="0"/>
    <x v="118"/>
    <x v="32"/>
    <n v="30318"/>
    <x v="0"/>
    <s v="OFF-BI-10003527"/>
    <s v="Office Supplies"/>
    <s v="Binders"/>
    <x v="451"/>
    <n v="1270.99"/>
    <n v="1"/>
    <x v="0"/>
    <n v="635.495"/>
    <x v="23"/>
    <x v="9"/>
    <x v="0"/>
  </r>
  <r>
    <x v="4365"/>
    <x v="1011"/>
    <d v="2016-02-06T00:00:00"/>
    <s v="Standard Class"/>
    <s v="BF-11170"/>
    <s v="Ben Ferrer"/>
    <x v="2"/>
    <x v="0"/>
    <x v="118"/>
    <x v="32"/>
    <n v="30318"/>
    <x v="0"/>
    <s v="OFF-EN-10004483"/>
    <s v="Office Supplies"/>
    <s v="Envelopes"/>
    <x v="1344"/>
    <n v="125.36"/>
    <n v="8"/>
    <x v="0"/>
    <n v="58.919199999999996"/>
    <x v="23"/>
    <x v="9"/>
    <x v="0"/>
  </r>
  <r>
    <x v="4366"/>
    <x v="723"/>
    <d v="2017-01-02T00:00:00"/>
    <s v="Standard Class"/>
    <s v="FO-14305"/>
    <s v="Frank Olsen"/>
    <x v="0"/>
    <x v="0"/>
    <x v="301"/>
    <x v="1"/>
    <n v="95823"/>
    <x v="1"/>
    <s v="OFF-ST-10003722"/>
    <s v="Office Supplies"/>
    <s v="Storage"/>
    <x v="767"/>
    <n v="14.03"/>
    <n v="1"/>
    <x v="0"/>
    <n v="4.0686999999999998"/>
    <x v="25"/>
    <x v="4"/>
    <x v="0"/>
  </r>
  <r>
    <x v="4366"/>
    <x v="723"/>
    <d v="2017-01-02T00:00:00"/>
    <s v="Standard Class"/>
    <s v="FO-14305"/>
    <s v="Frank Olsen"/>
    <x v="0"/>
    <x v="0"/>
    <x v="301"/>
    <x v="1"/>
    <n v="95823"/>
    <x v="1"/>
    <s v="OFF-SU-10002557"/>
    <s v="Office Supplies"/>
    <s v="Supplies"/>
    <x v="1338"/>
    <n v="27.96"/>
    <n v="2"/>
    <x v="0"/>
    <n v="7.2695999999999996"/>
    <x v="25"/>
    <x v="4"/>
    <x v="0"/>
  </r>
  <r>
    <x v="4367"/>
    <x v="82"/>
    <d v="2015-11-27T00:00:00"/>
    <s v="Standard Class"/>
    <s v="BB-11545"/>
    <s v="Brenda Bowman"/>
    <x v="1"/>
    <x v="0"/>
    <x v="5"/>
    <x v="5"/>
    <n v="76106"/>
    <x v="2"/>
    <s v="OFF-AR-10002257"/>
    <s v="Office Supplies"/>
    <s v="Art"/>
    <x v="1200"/>
    <n v="5.3440000000000003"/>
    <n v="2"/>
    <x v="2"/>
    <n v="0.73480000000000001"/>
    <x v="30"/>
    <x v="0"/>
    <x v="1"/>
  </r>
  <r>
    <x v="4367"/>
    <x v="82"/>
    <d v="2015-11-27T00:00:00"/>
    <s v="Standard Class"/>
    <s v="BB-11545"/>
    <s v="Brenda Bowman"/>
    <x v="1"/>
    <x v="0"/>
    <x v="5"/>
    <x v="5"/>
    <n v="76106"/>
    <x v="2"/>
    <s v="OFF-BI-10000756"/>
    <s v="Office Supplies"/>
    <s v="Binders"/>
    <x v="15"/>
    <n v="1.696"/>
    <n v="2"/>
    <x v="3"/>
    <n v="-2.544"/>
    <x v="30"/>
    <x v="0"/>
    <x v="1"/>
  </r>
  <r>
    <x v="4367"/>
    <x v="82"/>
    <d v="2015-11-27T00:00:00"/>
    <s v="Standard Class"/>
    <s v="BB-11545"/>
    <s v="Brenda Bowman"/>
    <x v="1"/>
    <x v="0"/>
    <x v="5"/>
    <x v="5"/>
    <n v="76106"/>
    <x v="2"/>
    <s v="OFF-AP-10004136"/>
    <s v="Office Supplies"/>
    <s v="Appliances"/>
    <x v="1824"/>
    <n v="24.588000000000001"/>
    <n v="3"/>
    <x v="3"/>
    <n v="-67.617000000000004"/>
    <x v="30"/>
    <x v="0"/>
    <x v="1"/>
  </r>
  <r>
    <x v="4367"/>
    <x v="82"/>
    <d v="2015-11-27T00:00:00"/>
    <s v="Standard Class"/>
    <s v="BB-11545"/>
    <s v="Brenda Bowman"/>
    <x v="1"/>
    <x v="0"/>
    <x v="5"/>
    <x v="5"/>
    <n v="76106"/>
    <x v="2"/>
    <s v="OFF-BI-10002194"/>
    <s v="Office Supplies"/>
    <s v="Binders"/>
    <x v="416"/>
    <n v="7.98"/>
    <n v="5"/>
    <x v="3"/>
    <n v="-13.167"/>
    <x v="30"/>
    <x v="0"/>
    <x v="1"/>
  </r>
  <r>
    <x v="4368"/>
    <x v="348"/>
    <d v="2015-10-09T00:00:00"/>
    <s v="Standard Class"/>
    <s v="IL-15100"/>
    <s v="Ivan Liston"/>
    <x v="0"/>
    <x v="0"/>
    <x v="38"/>
    <x v="24"/>
    <n v="43229"/>
    <x v="3"/>
    <s v="TEC-AC-10000892"/>
    <s v="Technology"/>
    <s v="Accessories"/>
    <x v="293"/>
    <n v="288"/>
    <n v="4"/>
    <x v="2"/>
    <n v="57.6"/>
    <x v="5"/>
    <x v="2"/>
    <x v="1"/>
  </r>
  <r>
    <x v="4369"/>
    <x v="126"/>
    <d v="2016-09-13T00:00:00"/>
    <s v="Same Day"/>
    <s v="PO-19180"/>
    <s v="Philisse Overcash"/>
    <x v="2"/>
    <x v="0"/>
    <x v="103"/>
    <x v="22"/>
    <n v="80027"/>
    <x v="1"/>
    <s v="TEC-PH-10001870"/>
    <s v="Technology"/>
    <s v="Phones"/>
    <x v="1740"/>
    <n v="146.952"/>
    <n v="3"/>
    <x v="2"/>
    <n v="9.1844999999999999"/>
    <x v="1"/>
    <x v="8"/>
    <x v="0"/>
  </r>
  <r>
    <x v="4369"/>
    <x v="126"/>
    <d v="2016-09-13T00:00:00"/>
    <s v="Same Day"/>
    <s v="PO-19180"/>
    <s v="Philisse Overcash"/>
    <x v="2"/>
    <x v="0"/>
    <x v="103"/>
    <x v="22"/>
    <n v="80027"/>
    <x v="1"/>
    <s v="FUR-CH-10002304"/>
    <s v="Furniture"/>
    <s v="Chairs"/>
    <x v="790"/>
    <n v="83.135999999999996"/>
    <n v="4"/>
    <x v="2"/>
    <n v="5.1959999999999997"/>
    <x v="1"/>
    <x v="8"/>
    <x v="0"/>
  </r>
  <r>
    <x v="4370"/>
    <x v="32"/>
    <d v="2017-09-17T00:00:00"/>
    <s v="First Class"/>
    <s v="DB-13555"/>
    <s v="Dorothy Badders"/>
    <x v="1"/>
    <x v="0"/>
    <x v="253"/>
    <x v="3"/>
    <n v="27604"/>
    <x v="0"/>
    <s v="OFF-AP-10002534"/>
    <s v="Office Supplies"/>
    <s v="Appliances"/>
    <x v="1202"/>
    <n v="942.78399999999999"/>
    <n v="4"/>
    <x v="2"/>
    <n v="94.278400000000005"/>
    <x v="19"/>
    <x v="8"/>
    <x v="3"/>
  </r>
  <r>
    <x v="4370"/>
    <x v="32"/>
    <d v="2017-09-17T00:00:00"/>
    <s v="First Class"/>
    <s v="DB-13555"/>
    <s v="Dorothy Badders"/>
    <x v="1"/>
    <x v="0"/>
    <x v="253"/>
    <x v="3"/>
    <n v="27604"/>
    <x v="0"/>
    <s v="OFF-PA-10001125"/>
    <s v="Office Supplies"/>
    <s v="Paper"/>
    <x v="1021"/>
    <n v="74.352000000000004"/>
    <n v="3"/>
    <x v="2"/>
    <n v="23.234999999999999"/>
    <x v="19"/>
    <x v="8"/>
    <x v="3"/>
  </r>
  <r>
    <x v="4371"/>
    <x v="1202"/>
    <d v="2015-02-28T00:00:00"/>
    <s v="Standard Class"/>
    <s v="LC-16960"/>
    <s v="Lindsay Castell"/>
    <x v="2"/>
    <x v="0"/>
    <x v="20"/>
    <x v="15"/>
    <n v="10024"/>
    <x v="3"/>
    <s v="OFF-AP-10000804"/>
    <s v="Office Supplies"/>
    <s v="Appliances"/>
    <x v="566"/>
    <n v="26.88"/>
    <n v="6"/>
    <x v="0"/>
    <n v="6.72"/>
    <x v="27"/>
    <x v="11"/>
    <x v="1"/>
  </r>
  <r>
    <x v="4371"/>
    <x v="1202"/>
    <d v="2015-02-28T00:00:00"/>
    <s v="Standard Class"/>
    <s v="LC-16960"/>
    <s v="Lindsay Castell"/>
    <x v="2"/>
    <x v="0"/>
    <x v="20"/>
    <x v="15"/>
    <n v="10024"/>
    <x v="3"/>
    <s v="OFF-BI-10002982"/>
    <s v="Office Supplies"/>
    <s v="Binders"/>
    <x v="1267"/>
    <n v="10.896000000000001"/>
    <n v="2"/>
    <x v="2"/>
    <n v="3.8136000000000001"/>
    <x v="27"/>
    <x v="11"/>
    <x v="1"/>
  </r>
  <r>
    <x v="4372"/>
    <x v="5"/>
    <d v="2016-12-09T00:00:00"/>
    <s v="Second Class"/>
    <s v="MP-18175"/>
    <s v="Mike Pelletier"/>
    <x v="2"/>
    <x v="0"/>
    <x v="22"/>
    <x v="10"/>
    <n v="60623"/>
    <x v="2"/>
    <s v="OFF-AR-10001547"/>
    <s v="Office Supplies"/>
    <s v="Art"/>
    <x v="148"/>
    <n v="3.536"/>
    <n v="2"/>
    <x v="2"/>
    <n v="0.30940000000000001"/>
    <x v="5"/>
    <x v="4"/>
    <x v="0"/>
  </r>
  <r>
    <x v="4373"/>
    <x v="415"/>
    <d v="2016-07-03T00:00:00"/>
    <s v="First Class"/>
    <s v="EA-14035"/>
    <s v="Erin Ashbrook"/>
    <x v="1"/>
    <x v="0"/>
    <x v="114"/>
    <x v="5"/>
    <n v="77340"/>
    <x v="2"/>
    <s v="FUR-CH-10000665"/>
    <s v="Furniture"/>
    <s v="Chairs"/>
    <x v="662"/>
    <n v="528.42999999999995"/>
    <n v="5"/>
    <x v="4"/>
    <n v="0"/>
    <x v="28"/>
    <x v="7"/>
    <x v="0"/>
  </r>
  <r>
    <x v="4373"/>
    <x v="415"/>
    <d v="2016-07-03T00:00:00"/>
    <s v="First Class"/>
    <s v="EA-14035"/>
    <s v="Erin Ashbrook"/>
    <x v="1"/>
    <x v="0"/>
    <x v="114"/>
    <x v="5"/>
    <n v="77340"/>
    <x v="2"/>
    <s v="OFF-PA-10000520"/>
    <s v="Office Supplies"/>
    <s v="Paper"/>
    <x v="1428"/>
    <n v="41.472000000000001"/>
    <n v="8"/>
    <x v="2"/>
    <n v="14.5152"/>
    <x v="28"/>
    <x v="7"/>
    <x v="0"/>
  </r>
  <r>
    <x v="4374"/>
    <x v="1096"/>
    <d v="2017-12-18T00:00:00"/>
    <s v="Standard Class"/>
    <s v="BP-11095"/>
    <s v="Bart Pistole"/>
    <x v="1"/>
    <x v="0"/>
    <x v="20"/>
    <x v="15"/>
    <n v="10024"/>
    <x v="3"/>
    <s v="FUR-BO-10004015"/>
    <s v="Furniture"/>
    <s v="Bookcases"/>
    <x v="574"/>
    <n v="287.976"/>
    <n v="3"/>
    <x v="2"/>
    <n v="7.1993999999999998"/>
    <x v="7"/>
    <x v="4"/>
    <x v="3"/>
  </r>
  <r>
    <x v="4375"/>
    <x v="305"/>
    <d v="2015-03-22T00:00:00"/>
    <s v="Second Class"/>
    <s v="BM-11785"/>
    <s v="Bryan Mills"/>
    <x v="0"/>
    <x v="0"/>
    <x v="127"/>
    <x v="21"/>
    <n v="97301"/>
    <x v="1"/>
    <s v="OFF-ST-10004258"/>
    <s v="Office Supplies"/>
    <s v="Storage"/>
    <x v="761"/>
    <n v="29.303999999999998"/>
    <n v="3"/>
    <x v="2"/>
    <n v="2.5640999999999998"/>
    <x v="14"/>
    <x v="10"/>
    <x v="1"/>
  </r>
  <r>
    <x v="4376"/>
    <x v="879"/>
    <d v="2015-03-04T00:00:00"/>
    <s v="First Class"/>
    <s v="CM-12715"/>
    <s v="Craig Molinari"/>
    <x v="1"/>
    <x v="0"/>
    <x v="12"/>
    <x v="5"/>
    <n v="77070"/>
    <x v="2"/>
    <s v="OFF-AR-10003696"/>
    <s v="Office Supplies"/>
    <s v="Art"/>
    <x v="1245"/>
    <n v="55.328000000000003"/>
    <n v="2"/>
    <x v="2"/>
    <n v="6.2244000000000002"/>
    <x v="26"/>
    <x v="10"/>
    <x v="1"/>
  </r>
  <r>
    <x v="4376"/>
    <x v="879"/>
    <d v="2015-03-04T00:00:00"/>
    <s v="First Class"/>
    <s v="CM-12715"/>
    <s v="Craig Molinari"/>
    <x v="1"/>
    <x v="0"/>
    <x v="12"/>
    <x v="5"/>
    <n v="77070"/>
    <x v="2"/>
    <s v="FUR-BO-10001811"/>
    <s v="Furniture"/>
    <s v="Bookcases"/>
    <x v="787"/>
    <n v="1227.9983999999999"/>
    <n v="6"/>
    <x v="8"/>
    <n v="-36.117600000000003"/>
    <x v="26"/>
    <x v="10"/>
    <x v="1"/>
  </r>
  <r>
    <x v="4377"/>
    <x v="306"/>
    <d v="2016-09-20T00:00:00"/>
    <s v="Standard Class"/>
    <s v="JD-16150"/>
    <s v="Justin Deggeller"/>
    <x v="1"/>
    <x v="0"/>
    <x v="513"/>
    <x v="45"/>
    <n v="83301"/>
    <x v="1"/>
    <s v="OFF-BI-10001249"/>
    <s v="Office Supplies"/>
    <s v="Binders"/>
    <x v="1191"/>
    <n v="20.416"/>
    <n v="4"/>
    <x v="2"/>
    <n v="6.6352000000000002"/>
    <x v="4"/>
    <x v="8"/>
    <x v="0"/>
  </r>
  <r>
    <x v="4377"/>
    <x v="306"/>
    <d v="2016-09-20T00:00:00"/>
    <s v="Standard Class"/>
    <s v="JD-16150"/>
    <s v="Justin Deggeller"/>
    <x v="1"/>
    <x v="0"/>
    <x v="513"/>
    <x v="45"/>
    <n v="83301"/>
    <x v="1"/>
    <s v="FUR-TA-10003473"/>
    <s v="Furniture"/>
    <s v="Tables"/>
    <x v="216"/>
    <n v="1128.3900000000001"/>
    <n v="3"/>
    <x v="0"/>
    <n v="259.52969999999999"/>
    <x v="4"/>
    <x v="8"/>
    <x v="0"/>
  </r>
  <r>
    <x v="4378"/>
    <x v="294"/>
    <d v="2017-03-23T00:00:00"/>
    <s v="Standard Class"/>
    <s v="AS-10630"/>
    <s v="Ann Steele"/>
    <x v="2"/>
    <x v="0"/>
    <x v="289"/>
    <x v="18"/>
    <n v="37918"/>
    <x v="0"/>
    <s v="OFF-LA-10003190"/>
    <s v="Office Supplies"/>
    <s v="Labels"/>
    <x v="1172"/>
    <n v="4.6079999999999997"/>
    <n v="2"/>
    <x v="2"/>
    <n v="1.6704000000000001"/>
    <x v="11"/>
    <x v="10"/>
    <x v="3"/>
  </r>
  <r>
    <x v="4379"/>
    <x v="39"/>
    <d v="2017-06-02T00:00:00"/>
    <s v="Standard Class"/>
    <s v="CM-11815"/>
    <s v="Candace McMahon"/>
    <x v="1"/>
    <x v="0"/>
    <x v="42"/>
    <x v="16"/>
    <n v="85023"/>
    <x v="1"/>
    <s v="TEC-PH-10001305"/>
    <s v="Technology"/>
    <s v="Phones"/>
    <x v="1680"/>
    <n v="195.96"/>
    <n v="5"/>
    <x v="2"/>
    <n v="19.596"/>
    <x v="22"/>
    <x v="5"/>
    <x v="3"/>
  </r>
  <r>
    <x v="4379"/>
    <x v="39"/>
    <d v="2017-06-02T00:00:00"/>
    <s v="Standard Class"/>
    <s v="CM-11815"/>
    <s v="Candace McMahon"/>
    <x v="1"/>
    <x v="0"/>
    <x v="42"/>
    <x v="16"/>
    <n v="85023"/>
    <x v="1"/>
    <s v="OFF-PA-10001534"/>
    <s v="Office Supplies"/>
    <s v="Paper"/>
    <x v="1470"/>
    <n v="15.552"/>
    <n v="3"/>
    <x v="2"/>
    <n v="5.4432"/>
    <x v="22"/>
    <x v="5"/>
    <x v="3"/>
  </r>
  <r>
    <x v="4379"/>
    <x v="39"/>
    <d v="2017-06-02T00:00:00"/>
    <s v="Standard Class"/>
    <s v="CM-11815"/>
    <s v="Candace McMahon"/>
    <x v="1"/>
    <x v="0"/>
    <x v="42"/>
    <x v="16"/>
    <n v="85023"/>
    <x v="1"/>
    <s v="TEC-AC-10000844"/>
    <s v="Technology"/>
    <s v="Accessories"/>
    <x v="106"/>
    <n v="271.96800000000002"/>
    <n v="4"/>
    <x v="2"/>
    <n v="54.393599999999999"/>
    <x v="22"/>
    <x v="5"/>
    <x v="3"/>
  </r>
  <r>
    <x v="4380"/>
    <x v="140"/>
    <d v="2017-06-19T00:00:00"/>
    <s v="Standard Class"/>
    <s v="JE-15715"/>
    <s v="Joe Elijah"/>
    <x v="0"/>
    <x v="0"/>
    <x v="53"/>
    <x v="3"/>
    <n v="28110"/>
    <x v="0"/>
    <s v="FUR-CH-10000847"/>
    <s v="Furniture"/>
    <s v="Chairs"/>
    <x v="995"/>
    <n v="698.35199999999998"/>
    <n v="3"/>
    <x v="2"/>
    <n v="52.376399999999997"/>
    <x v="4"/>
    <x v="1"/>
    <x v="3"/>
  </r>
  <r>
    <x v="4380"/>
    <x v="140"/>
    <d v="2017-06-19T00:00:00"/>
    <s v="Standard Class"/>
    <s v="JE-15715"/>
    <s v="Joe Elijah"/>
    <x v="0"/>
    <x v="0"/>
    <x v="53"/>
    <x v="3"/>
    <n v="28110"/>
    <x v="0"/>
    <s v="FUR-BO-10000468"/>
    <s v="Furniture"/>
    <s v="Bookcases"/>
    <x v="1180"/>
    <n v="77.727999999999994"/>
    <n v="2"/>
    <x v="2"/>
    <n v="-3.8864000000000001"/>
    <x v="4"/>
    <x v="1"/>
    <x v="3"/>
  </r>
  <r>
    <x v="4381"/>
    <x v="684"/>
    <d v="2015-09-12T00:00:00"/>
    <s v="Standard Class"/>
    <s v="AG-10525"/>
    <s v="Andy Gerbode"/>
    <x v="1"/>
    <x v="0"/>
    <x v="102"/>
    <x v="17"/>
    <n v="23223"/>
    <x v="0"/>
    <s v="OFF-BI-10002799"/>
    <s v="Office Supplies"/>
    <s v="Binders"/>
    <x v="1459"/>
    <n v="46.62"/>
    <n v="9"/>
    <x v="0"/>
    <n v="21.4452"/>
    <x v="24"/>
    <x v="8"/>
    <x v="1"/>
  </r>
  <r>
    <x v="4382"/>
    <x v="257"/>
    <d v="2017-03-24T00:00:00"/>
    <s v="Standard Class"/>
    <s v="TT-21220"/>
    <s v="Thomas Thornton"/>
    <x v="0"/>
    <x v="0"/>
    <x v="12"/>
    <x v="5"/>
    <n v="77041"/>
    <x v="2"/>
    <s v="TEC-PH-10001557"/>
    <s v="Technology"/>
    <s v="Phones"/>
    <x v="664"/>
    <n v="537.54399999999998"/>
    <n v="7"/>
    <x v="2"/>
    <n v="47.0351"/>
    <x v="15"/>
    <x v="10"/>
    <x v="3"/>
  </r>
  <r>
    <x v="4383"/>
    <x v="174"/>
    <d v="2014-12-21T00:00:00"/>
    <s v="First Class"/>
    <s v="BP-11095"/>
    <s v="Bart Pistole"/>
    <x v="1"/>
    <x v="0"/>
    <x v="1"/>
    <x v="1"/>
    <n v="90008"/>
    <x v="1"/>
    <s v="OFF-LA-10001934"/>
    <s v="Office Supplies"/>
    <s v="Labels"/>
    <x v="573"/>
    <n v="14.62"/>
    <n v="2"/>
    <x v="0"/>
    <n v="6.8714000000000004"/>
    <x v="12"/>
    <x v="4"/>
    <x v="2"/>
  </r>
  <r>
    <x v="4383"/>
    <x v="174"/>
    <d v="2014-12-21T00:00:00"/>
    <s v="First Class"/>
    <s v="BP-11095"/>
    <s v="Bart Pistole"/>
    <x v="1"/>
    <x v="0"/>
    <x v="1"/>
    <x v="1"/>
    <n v="90008"/>
    <x v="1"/>
    <s v="OFF-FA-10004248"/>
    <s v="Office Supplies"/>
    <s v="Fasteners"/>
    <x v="485"/>
    <n v="22.55"/>
    <n v="5"/>
    <x v="0"/>
    <n v="8.7944999999999993"/>
    <x v="12"/>
    <x v="4"/>
    <x v="2"/>
  </r>
  <r>
    <x v="4383"/>
    <x v="174"/>
    <d v="2014-12-21T00:00:00"/>
    <s v="First Class"/>
    <s v="BP-11095"/>
    <s v="Bart Pistole"/>
    <x v="1"/>
    <x v="0"/>
    <x v="1"/>
    <x v="1"/>
    <n v="90008"/>
    <x v="1"/>
    <s v="TEC-PH-10001944"/>
    <s v="Technology"/>
    <s v="Phones"/>
    <x v="1271"/>
    <n v="583.79999999999995"/>
    <n v="5"/>
    <x v="2"/>
    <n v="72.974999999999994"/>
    <x v="12"/>
    <x v="4"/>
    <x v="2"/>
  </r>
  <r>
    <x v="4383"/>
    <x v="174"/>
    <d v="2014-12-21T00:00:00"/>
    <s v="First Class"/>
    <s v="BP-11095"/>
    <s v="Bart Pistole"/>
    <x v="1"/>
    <x v="0"/>
    <x v="1"/>
    <x v="1"/>
    <n v="90008"/>
    <x v="1"/>
    <s v="TEC-PH-10002085"/>
    <s v="Technology"/>
    <s v="Phones"/>
    <x v="665"/>
    <n v="211.16800000000001"/>
    <n v="4"/>
    <x v="2"/>
    <n v="15.8376"/>
    <x v="12"/>
    <x v="4"/>
    <x v="2"/>
  </r>
  <r>
    <x v="4384"/>
    <x v="274"/>
    <d v="2016-07-13T00:00:00"/>
    <s v="Standard Class"/>
    <s v="MJ-17740"/>
    <s v="Max Jones"/>
    <x v="0"/>
    <x v="0"/>
    <x v="11"/>
    <x v="7"/>
    <n v="84057"/>
    <x v="1"/>
    <s v="OFF-PA-10003441"/>
    <s v="Office Supplies"/>
    <s v="Paper"/>
    <x v="490"/>
    <n v="12.96"/>
    <n v="2"/>
    <x v="0"/>
    <n v="6.2207999999999997"/>
    <x v="29"/>
    <x v="7"/>
    <x v="0"/>
  </r>
  <r>
    <x v="4384"/>
    <x v="274"/>
    <d v="2016-07-13T00:00:00"/>
    <s v="Standard Class"/>
    <s v="MJ-17740"/>
    <s v="Max Jones"/>
    <x v="0"/>
    <x v="0"/>
    <x v="11"/>
    <x v="7"/>
    <n v="84057"/>
    <x v="1"/>
    <s v="OFF-AR-10004602"/>
    <s v="Office Supplies"/>
    <s v="Art"/>
    <x v="1226"/>
    <n v="45.98"/>
    <n v="2"/>
    <x v="0"/>
    <n v="12.8744"/>
    <x v="29"/>
    <x v="7"/>
    <x v="0"/>
  </r>
  <r>
    <x v="4385"/>
    <x v="1203"/>
    <d v="2016-04-10T00:00:00"/>
    <s v="Standard Class"/>
    <s v="VM-21685"/>
    <s v="Valerie Mitchum"/>
    <x v="2"/>
    <x v="0"/>
    <x v="140"/>
    <x v="42"/>
    <n v="5408"/>
    <x v="3"/>
    <s v="TEC-PH-10002555"/>
    <s v="Technology"/>
    <s v="Phones"/>
    <x v="1352"/>
    <n v="1294.75"/>
    <n v="5"/>
    <x v="0"/>
    <n v="336.63499999999999"/>
    <x v="24"/>
    <x v="3"/>
    <x v="0"/>
  </r>
  <r>
    <x v="4386"/>
    <x v="1204"/>
    <d v="2014-05-10T00:00:00"/>
    <s v="First Class"/>
    <s v="KT-16480"/>
    <s v="Kean Thornton"/>
    <x v="0"/>
    <x v="0"/>
    <x v="10"/>
    <x v="9"/>
    <n v="19134"/>
    <x v="3"/>
    <s v="TEC-CO-10001449"/>
    <s v="Technology"/>
    <s v="Copiers"/>
    <x v="306"/>
    <n v="1799.97"/>
    <n v="5"/>
    <x v="10"/>
    <n v="239.99600000000001"/>
    <x v="0"/>
    <x v="5"/>
    <x v="2"/>
  </r>
  <r>
    <x v="4387"/>
    <x v="51"/>
    <d v="2017-11-27T00:00:00"/>
    <s v="Standard Class"/>
    <s v="CS-12250"/>
    <s v="Chris Selesnick"/>
    <x v="1"/>
    <x v="0"/>
    <x v="22"/>
    <x v="10"/>
    <n v="60623"/>
    <x v="2"/>
    <s v="OFF-PA-10004285"/>
    <s v="Office Supplies"/>
    <s v="Paper"/>
    <x v="1268"/>
    <n v="10.688000000000001"/>
    <n v="2"/>
    <x v="2"/>
    <n v="3.7408000000000001"/>
    <x v="27"/>
    <x v="0"/>
    <x v="3"/>
  </r>
  <r>
    <x v="4388"/>
    <x v="338"/>
    <d v="2016-11-12T00:00:00"/>
    <s v="First Class"/>
    <s v="AB-10015"/>
    <s v="Aaron Bergman"/>
    <x v="0"/>
    <x v="0"/>
    <x v="268"/>
    <x v="26"/>
    <n v="73120"/>
    <x v="2"/>
    <s v="TEC-PH-10000562"/>
    <s v="Technology"/>
    <s v="Phones"/>
    <x v="1707"/>
    <n v="221.98"/>
    <n v="2"/>
    <x v="0"/>
    <n v="62.154400000000003"/>
    <x v="13"/>
    <x v="0"/>
    <x v="0"/>
  </r>
  <r>
    <x v="4388"/>
    <x v="338"/>
    <d v="2016-11-12T00:00:00"/>
    <s v="First Class"/>
    <s v="AB-10015"/>
    <s v="Aaron Bergman"/>
    <x v="0"/>
    <x v="0"/>
    <x v="268"/>
    <x v="26"/>
    <n v="73120"/>
    <x v="2"/>
    <s v="FUR-BO-10003966"/>
    <s v="Furniture"/>
    <s v="Bookcases"/>
    <x v="1095"/>
    <n v="341.96"/>
    <n v="2"/>
    <x v="0"/>
    <n v="54.7136"/>
    <x v="13"/>
    <x v="0"/>
    <x v="0"/>
  </r>
  <r>
    <x v="4389"/>
    <x v="520"/>
    <d v="2015-01-01T00:00:00"/>
    <s v="First Class"/>
    <s v="AH-10030"/>
    <s v="Aaron Hawkins"/>
    <x v="1"/>
    <x v="0"/>
    <x v="20"/>
    <x v="15"/>
    <n v="10035"/>
    <x v="3"/>
    <s v="TEC-AC-10003614"/>
    <s v="Technology"/>
    <s v="Accessories"/>
    <x v="567"/>
    <n v="34.770000000000003"/>
    <n v="3"/>
    <x v="0"/>
    <n v="11.4741"/>
    <x v="23"/>
    <x v="4"/>
    <x v="2"/>
  </r>
  <r>
    <x v="4389"/>
    <x v="520"/>
    <d v="2015-01-01T00:00:00"/>
    <s v="First Class"/>
    <s v="AH-10030"/>
    <s v="Aaron Hawkins"/>
    <x v="1"/>
    <x v="0"/>
    <x v="20"/>
    <x v="15"/>
    <n v="10035"/>
    <x v="3"/>
    <s v="OFF-LA-10003148"/>
    <s v="Office Supplies"/>
    <s v="Labels"/>
    <x v="166"/>
    <n v="18.899999999999999"/>
    <n v="3"/>
    <x v="0"/>
    <n v="8.6940000000000008"/>
    <x v="23"/>
    <x v="4"/>
    <x v="2"/>
  </r>
  <r>
    <x v="4390"/>
    <x v="971"/>
    <d v="2017-08-23T00:00:00"/>
    <s v="Standard Class"/>
    <s v="DO-13435"/>
    <s v="Denny Ordway"/>
    <x v="0"/>
    <x v="0"/>
    <x v="288"/>
    <x v="7"/>
    <n v="84106"/>
    <x v="1"/>
    <s v="OFF-BI-10002133"/>
    <s v="Office Supplies"/>
    <s v="Binders"/>
    <x v="1147"/>
    <n v="102.72"/>
    <n v="3"/>
    <x v="2"/>
    <n v="37.235999999999997"/>
    <x v="12"/>
    <x v="6"/>
    <x v="3"/>
  </r>
  <r>
    <x v="4391"/>
    <x v="126"/>
    <d v="2016-09-16T00:00:00"/>
    <s v="Standard Class"/>
    <s v="MC-17590"/>
    <s v="Matt Collister"/>
    <x v="1"/>
    <x v="0"/>
    <x v="456"/>
    <x v="15"/>
    <n v="13501"/>
    <x v="3"/>
    <s v="FUR-FU-10002813"/>
    <s v="Furniture"/>
    <s v="Furnishings"/>
    <x v="1691"/>
    <n v="40.479999999999997"/>
    <n v="2"/>
    <x v="0"/>
    <n v="14.572800000000001"/>
    <x v="1"/>
    <x v="8"/>
    <x v="0"/>
  </r>
  <r>
    <x v="4392"/>
    <x v="40"/>
    <d v="2017-10-31T00:00:00"/>
    <s v="Standard Class"/>
    <s v="JF-15190"/>
    <s v="Jamie Frazer"/>
    <x v="0"/>
    <x v="0"/>
    <x v="10"/>
    <x v="9"/>
    <n v="19134"/>
    <x v="3"/>
    <s v="OFF-BI-10004330"/>
    <s v="Office Supplies"/>
    <s v="Binders"/>
    <x v="803"/>
    <n v="33.281999999999996"/>
    <n v="3"/>
    <x v="6"/>
    <n v="-27.734999999999999"/>
    <x v="20"/>
    <x v="2"/>
    <x v="3"/>
  </r>
  <r>
    <x v="4392"/>
    <x v="40"/>
    <d v="2017-10-31T00:00:00"/>
    <s v="Standard Class"/>
    <s v="JF-15190"/>
    <s v="Jamie Frazer"/>
    <x v="0"/>
    <x v="0"/>
    <x v="10"/>
    <x v="9"/>
    <n v="19134"/>
    <x v="3"/>
    <s v="TEC-PH-10002807"/>
    <s v="Technology"/>
    <s v="Phones"/>
    <x v="1239"/>
    <n v="118.65"/>
    <n v="5"/>
    <x v="10"/>
    <n v="19.774999999999999"/>
    <x v="20"/>
    <x v="2"/>
    <x v="3"/>
  </r>
  <r>
    <x v="4392"/>
    <x v="40"/>
    <d v="2017-10-31T00:00:00"/>
    <s v="Standard Class"/>
    <s v="JF-15190"/>
    <s v="Jamie Frazer"/>
    <x v="0"/>
    <x v="0"/>
    <x v="10"/>
    <x v="9"/>
    <n v="19134"/>
    <x v="3"/>
    <s v="OFF-LA-10001404"/>
    <s v="Office Supplies"/>
    <s v="Labels"/>
    <x v="925"/>
    <n v="14.76"/>
    <n v="5"/>
    <x v="2"/>
    <n v="4.9814999999999996"/>
    <x v="20"/>
    <x v="2"/>
    <x v="3"/>
  </r>
  <r>
    <x v="4393"/>
    <x v="1109"/>
    <d v="2017-06-04T00:00:00"/>
    <s v="Standard Class"/>
    <s v="SM-20950"/>
    <s v="Suzanne McNair"/>
    <x v="1"/>
    <x v="0"/>
    <x v="1"/>
    <x v="1"/>
    <n v="90004"/>
    <x v="1"/>
    <s v="OFF-PA-10004911"/>
    <s v="Office Supplies"/>
    <s v="Paper"/>
    <x v="938"/>
    <n v="37.520000000000003"/>
    <n v="4"/>
    <x v="0"/>
    <n v="18.009599999999999"/>
    <x v="17"/>
    <x v="5"/>
    <x v="3"/>
  </r>
  <r>
    <x v="4394"/>
    <x v="387"/>
    <d v="2016-03-13T00:00:00"/>
    <s v="Standard Class"/>
    <s v="SP-20650"/>
    <s v="Stephanie Phelps"/>
    <x v="1"/>
    <x v="0"/>
    <x v="25"/>
    <x v="12"/>
    <n v="49201"/>
    <x v="2"/>
    <s v="OFF-AP-10004233"/>
    <s v="Office Supplies"/>
    <s v="Appliances"/>
    <x v="1131"/>
    <n v="207.14400000000001"/>
    <n v="3"/>
    <x v="9"/>
    <n v="48.333599999999997"/>
    <x v="0"/>
    <x v="10"/>
    <x v="0"/>
  </r>
  <r>
    <x v="4394"/>
    <x v="387"/>
    <d v="2016-03-13T00:00:00"/>
    <s v="Standard Class"/>
    <s v="SP-20650"/>
    <s v="Stephanie Phelps"/>
    <x v="1"/>
    <x v="0"/>
    <x v="25"/>
    <x v="12"/>
    <n v="49201"/>
    <x v="2"/>
    <s v="OFF-AR-10002766"/>
    <s v="Office Supplies"/>
    <s v="Art"/>
    <x v="1050"/>
    <n v="13.9"/>
    <n v="5"/>
    <x v="0"/>
    <n v="3.7530000000000001"/>
    <x v="0"/>
    <x v="10"/>
    <x v="0"/>
  </r>
  <r>
    <x v="4395"/>
    <x v="353"/>
    <d v="2015-07-31T00:00:00"/>
    <s v="Standard Class"/>
    <s v="CK-12760"/>
    <s v="Cyma Kinney"/>
    <x v="1"/>
    <x v="0"/>
    <x v="220"/>
    <x v="16"/>
    <n v="85301"/>
    <x v="1"/>
    <s v="FUR-CH-10003199"/>
    <s v="Furniture"/>
    <s v="Chairs"/>
    <x v="637"/>
    <n v="266.35199999999998"/>
    <n v="3"/>
    <x v="2"/>
    <n v="13.317600000000001"/>
    <x v="20"/>
    <x v="7"/>
    <x v="1"/>
  </r>
  <r>
    <x v="4396"/>
    <x v="521"/>
    <d v="2015-11-25T00:00:00"/>
    <s v="Second Class"/>
    <s v="PW-19240"/>
    <s v="Pierre Wener"/>
    <x v="0"/>
    <x v="0"/>
    <x v="40"/>
    <x v="13"/>
    <n v="19805"/>
    <x v="3"/>
    <s v="TEC-PH-10003012"/>
    <s v="Technology"/>
    <s v="Phones"/>
    <x v="348"/>
    <n v="307.98"/>
    <n v="2"/>
    <x v="0"/>
    <n v="89.3142"/>
    <x v="27"/>
    <x v="0"/>
    <x v="1"/>
  </r>
  <r>
    <x v="4396"/>
    <x v="521"/>
    <d v="2015-11-25T00:00:00"/>
    <s v="Second Class"/>
    <s v="PW-19240"/>
    <s v="Pierre Wener"/>
    <x v="0"/>
    <x v="0"/>
    <x v="40"/>
    <x v="13"/>
    <n v="19805"/>
    <x v="3"/>
    <s v="OFF-PA-10001583"/>
    <s v="Office Supplies"/>
    <s v="Paper"/>
    <x v="1831"/>
    <n v="44.1"/>
    <n v="6"/>
    <x v="0"/>
    <n v="20.727"/>
    <x v="27"/>
    <x v="0"/>
    <x v="1"/>
  </r>
  <r>
    <x v="4396"/>
    <x v="521"/>
    <d v="2015-11-25T00:00:00"/>
    <s v="Second Class"/>
    <s v="PW-19240"/>
    <s v="Pierre Wener"/>
    <x v="0"/>
    <x v="0"/>
    <x v="40"/>
    <x v="13"/>
    <n v="19805"/>
    <x v="3"/>
    <s v="OFF-AR-10001940"/>
    <s v="Office Supplies"/>
    <s v="Art"/>
    <x v="170"/>
    <n v="13.12"/>
    <n v="4"/>
    <x v="0"/>
    <n v="5.6416000000000004"/>
    <x v="27"/>
    <x v="0"/>
    <x v="1"/>
  </r>
  <r>
    <x v="4396"/>
    <x v="521"/>
    <d v="2015-11-25T00:00:00"/>
    <s v="Second Class"/>
    <s v="PW-19240"/>
    <s v="Pierre Wener"/>
    <x v="0"/>
    <x v="0"/>
    <x v="40"/>
    <x v="13"/>
    <n v="19805"/>
    <x v="3"/>
    <s v="OFF-EN-10003286"/>
    <s v="Office Supplies"/>
    <s v="Envelopes"/>
    <x v="153"/>
    <n v="16.559999999999999"/>
    <n v="2"/>
    <x v="0"/>
    <n v="7.7831999999999999"/>
    <x v="27"/>
    <x v="0"/>
    <x v="1"/>
  </r>
  <r>
    <x v="4396"/>
    <x v="521"/>
    <d v="2015-11-25T00:00:00"/>
    <s v="Second Class"/>
    <s v="PW-19240"/>
    <s v="Pierre Wener"/>
    <x v="0"/>
    <x v="0"/>
    <x v="40"/>
    <x v="13"/>
    <n v="19805"/>
    <x v="3"/>
    <s v="OFF-PA-10003441"/>
    <s v="Office Supplies"/>
    <s v="Paper"/>
    <x v="490"/>
    <n v="38.880000000000003"/>
    <n v="6"/>
    <x v="0"/>
    <n v="18.662400000000002"/>
    <x v="27"/>
    <x v="0"/>
    <x v="1"/>
  </r>
  <r>
    <x v="4397"/>
    <x v="109"/>
    <d v="2015-12-02T00:00:00"/>
    <s v="Standard Class"/>
    <s v="EB-14170"/>
    <s v="Evan Bailliet"/>
    <x v="0"/>
    <x v="0"/>
    <x v="89"/>
    <x v="5"/>
    <n v="78745"/>
    <x v="2"/>
    <s v="OFF-PA-10003395"/>
    <s v="Office Supplies"/>
    <s v="Paper"/>
    <x v="656"/>
    <n v="335.52"/>
    <n v="4"/>
    <x v="2"/>
    <n v="117.432"/>
    <x v="22"/>
    <x v="0"/>
    <x v="1"/>
  </r>
  <r>
    <x v="4398"/>
    <x v="132"/>
    <d v="2017-11-07T00:00:00"/>
    <s v="Standard Class"/>
    <s v="DK-13090"/>
    <s v="Dave Kipp"/>
    <x v="0"/>
    <x v="0"/>
    <x v="333"/>
    <x v="2"/>
    <n v="32839"/>
    <x v="0"/>
    <s v="TEC-CO-10003236"/>
    <s v="Technology"/>
    <s v="Copiers"/>
    <x v="456"/>
    <n v="959.98400000000004"/>
    <n v="2"/>
    <x v="2"/>
    <n v="311.9948"/>
    <x v="21"/>
    <x v="0"/>
    <x v="3"/>
  </r>
  <r>
    <x v="4398"/>
    <x v="132"/>
    <d v="2017-11-07T00:00:00"/>
    <s v="Standard Class"/>
    <s v="DK-13090"/>
    <s v="Dave Kipp"/>
    <x v="0"/>
    <x v="0"/>
    <x v="333"/>
    <x v="2"/>
    <n v="32839"/>
    <x v="0"/>
    <s v="OFF-BI-10002982"/>
    <s v="Office Supplies"/>
    <s v="Binders"/>
    <x v="1267"/>
    <n v="4.0860000000000003"/>
    <n v="2"/>
    <x v="6"/>
    <n v="-2.9964"/>
    <x v="21"/>
    <x v="0"/>
    <x v="3"/>
  </r>
  <r>
    <x v="4398"/>
    <x v="132"/>
    <d v="2017-11-07T00:00:00"/>
    <s v="Standard Class"/>
    <s v="DK-13090"/>
    <s v="Dave Kipp"/>
    <x v="0"/>
    <x v="0"/>
    <x v="333"/>
    <x v="2"/>
    <n v="32839"/>
    <x v="0"/>
    <s v="OFF-AR-10004010"/>
    <s v="Office Supplies"/>
    <s v="Art"/>
    <x v="1743"/>
    <n v="55.984000000000002"/>
    <n v="2"/>
    <x v="2"/>
    <n v="4.1988000000000003"/>
    <x v="21"/>
    <x v="0"/>
    <x v="3"/>
  </r>
  <r>
    <x v="4398"/>
    <x v="132"/>
    <d v="2017-11-07T00:00:00"/>
    <s v="Standard Class"/>
    <s v="DK-13090"/>
    <s v="Dave Kipp"/>
    <x v="0"/>
    <x v="0"/>
    <x v="333"/>
    <x v="2"/>
    <n v="32839"/>
    <x v="0"/>
    <s v="OFF-PA-10002947"/>
    <s v="Office Supplies"/>
    <s v="Paper"/>
    <x v="710"/>
    <n v="10.688000000000001"/>
    <n v="2"/>
    <x v="2"/>
    <n v="3.7408000000000001"/>
    <x v="21"/>
    <x v="0"/>
    <x v="3"/>
  </r>
  <r>
    <x v="4399"/>
    <x v="708"/>
    <d v="2017-03-23T00:00:00"/>
    <s v="Second Class"/>
    <s v="TB-21055"/>
    <s v="Ted Butterfield"/>
    <x v="0"/>
    <x v="0"/>
    <x v="265"/>
    <x v="9"/>
    <n v="19601"/>
    <x v="3"/>
    <s v="OFF-EN-10003845"/>
    <s v="Office Supplies"/>
    <s v="Envelopes"/>
    <x v="436"/>
    <n v="8.8559999999999999"/>
    <n v="3"/>
    <x v="2"/>
    <n v="2.8782000000000001"/>
    <x v="30"/>
    <x v="10"/>
    <x v="3"/>
  </r>
  <r>
    <x v="4400"/>
    <x v="546"/>
    <d v="2015-12-22T00:00:00"/>
    <s v="First Class"/>
    <s v="AG-10900"/>
    <s v="Arthur Gainer"/>
    <x v="0"/>
    <x v="0"/>
    <x v="10"/>
    <x v="9"/>
    <n v="19134"/>
    <x v="3"/>
    <s v="OFF-LA-10003190"/>
    <s v="Office Supplies"/>
    <s v="Labels"/>
    <x v="1172"/>
    <n v="6.9119999999999999"/>
    <n v="3"/>
    <x v="2"/>
    <n v="2.5055999999999998"/>
    <x v="12"/>
    <x v="4"/>
    <x v="1"/>
  </r>
  <r>
    <x v="4401"/>
    <x v="1063"/>
    <d v="2014-04-06T00:00:00"/>
    <s v="Second Class"/>
    <s v="SC-20020"/>
    <s v="Sam Craven"/>
    <x v="0"/>
    <x v="0"/>
    <x v="12"/>
    <x v="5"/>
    <n v="77095"/>
    <x v="2"/>
    <s v="OFF-PA-10002986"/>
    <s v="Office Supplies"/>
    <s v="Paper"/>
    <x v="482"/>
    <n v="26.72"/>
    <n v="5"/>
    <x v="2"/>
    <n v="9.3520000000000003"/>
    <x v="28"/>
    <x v="3"/>
    <x v="2"/>
  </r>
  <r>
    <x v="4401"/>
    <x v="1063"/>
    <d v="2014-04-06T00:00:00"/>
    <s v="Second Class"/>
    <s v="SC-20020"/>
    <s v="Sam Craven"/>
    <x v="0"/>
    <x v="0"/>
    <x v="12"/>
    <x v="5"/>
    <n v="77095"/>
    <x v="2"/>
    <s v="OFF-PA-10001593"/>
    <s v="Office Supplies"/>
    <s v="Paper"/>
    <x v="1764"/>
    <n v="33.488"/>
    <n v="7"/>
    <x v="2"/>
    <n v="10.465"/>
    <x v="28"/>
    <x v="3"/>
    <x v="2"/>
  </r>
  <r>
    <x v="4402"/>
    <x v="1117"/>
    <d v="2015-06-09T00:00:00"/>
    <s v="Standard Class"/>
    <s v="BB-11545"/>
    <s v="Brenda Bowman"/>
    <x v="1"/>
    <x v="0"/>
    <x v="490"/>
    <x v="25"/>
    <n v="63301"/>
    <x v="2"/>
    <s v="OFF-PA-10000528"/>
    <s v="Office Supplies"/>
    <s v="Paper"/>
    <x v="1145"/>
    <n v="10.56"/>
    <n v="2"/>
    <x v="0"/>
    <n v="4.7519999999999998"/>
    <x v="5"/>
    <x v="1"/>
    <x v="1"/>
  </r>
  <r>
    <x v="4403"/>
    <x v="191"/>
    <d v="2014-10-09T00:00:00"/>
    <s v="First Class"/>
    <s v="VP-21760"/>
    <s v="Victoria Pisteka"/>
    <x v="1"/>
    <x v="0"/>
    <x v="245"/>
    <x v="14"/>
    <n v="46203"/>
    <x v="2"/>
    <s v="OFF-ST-10001932"/>
    <s v="Office Supplies"/>
    <s v="Storage"/>
    <x v="1650"/>
    <n v="386.34"/>
    <n v="2"/>
    <x v="0"/>
    <n v="54.087600000000002"/>
    <x v="24"/>
    <x v="2"/>
    <x v="2"/>
  </r>
  <r>
    <x v="4404"/>
    <x v="1036"/>
    <d v="2016-08-24T00:00:00"/>
    <s v="Second Class"/>
    <s v="RP-19270"/>
    <s v="Rachel Payne"/>
    <x v="1"/>
    <x v="0"/>
    <x v="4"/>
    <x v="4"/>
    <n v="98115"/>
    <x v="1"/>
    <s v="OFF-BI-10003727"/>
    <s v="Office Supplies"/>
    <s v="Binders"/>
    <x v="805"/>
    <n v="33.44"/>
    <n v="10"/>
    <x v="2"/>
    <n v="11.704000000000001"/>
    <x v="30"/>
    <x v="6"/>
    <x v="0"/>
  </r>
  <r>
    <x v="4405"/>
    <x v="219"/>
    <d v="2015-11-19T00:00:00"/>
    <s v="Standard Class"/>
    <s v="DH-13675"/>
    <s v="Duane Huffman"/>
    <x v="2"/>
    <x v="0"/>
    <x v="193"/>
    <x v="17"/>
    <n v="22801"/>
    <x v="0"/>
    <s v="FUR-FU-10002759"/>
    <s v="Furniture"/>
    <s v="Furnishings"/>
    <x v="560"/>
    <n v="39.96"/>
    <n v="2"/>
    <x v="0"/>
    <n v="14.3856"/>
    <x v="4"/>
    <x v="0"/>
    <x v="1"/>
  </r>
  <r>
    <x v="4406"/>
    <x v="137"/>
    <d v="2015-06-27T00:00:00"/>
    <s v="Standard Class"/>
    <s v="SW-20455"/>
    <s v="Shaun Weien"/>
    <x v="0"/>
    <x v="0"/>
    <x v="30"/>
    <x v="15"/>
    <n v="14609"/>
    <x v="3"/>
    <s v="OFF-BI-10000545"/>
    <s v="Office Supplies"/>
    <s v="Binders"/>
    <x v="692"/>
    <n v="1217.568"/>
    <n v="2"/>
    <x v="2"/>
    <n v="456.58800000000002"/>
    <x v="6"/>
    <x v="1"/>
    <x v="1"/>
  </r>
  <r>
    <x v="4407"/>
    <x v="241"/>
    <d v="2017-09-28T00:00:00"/>
    <s v="Standard Class"/>
    <s v="KF-16285"/>
    <s v="Karen Ferguson"/>
    <x v="2"/>
    <x v="0"/>
    <x v="406"/>
    <x v="32"/>
    <n v="30328"/>
    <x v="0"/>
    <s v="OFF-ST-10004950"/>
    <s v="Office Supplies"/>
    <s v="Storage"/>
    <x v="1519"/>
    <n v="15.51"/>
    <n v="1"/>
    <x v="0"/>
    <n v="3.8774999999999999"/>
    <x v="16"/>
    <x v="8"/>
    <x v="3"/>
  </r>
  <r>
    <x v="4407"/>
    <x v="241"/>
    <d v="2017-09-28T00:00:00"/>
    <s v="Standard Class"/>
    <s v="KF-16285"/>
    <s v="Karen Ferguson"/>
    <x v="2"/>
    <x v="0"/>
    <x v="406"/>
    <x v="32"/>
    <n v="30328"/>
    <x v="0"/>
    <s v="TEC-PH-10003171"/>
    <s v="Technology"/>
    <s v="Phones"/>
    <x v="1504"/>
    <n v="89.9"/>
    <n v="2"/>
    <x v="0"/>
    <n v="25.172000000000001"/>
    <x v="16"/>
    <x v="8"/>
    <x v="3"/>
  </r>
  <r>
    <x v="4407"/>
    <x v="241"/>
    <d v="2017-09-28T00:00:00"/>
    <s v="Standard Class"/>
    <s v="KF-16285"/>
    <s v="Karen Ferguson"/>
    <x v="2"/>
    <x v="0"/>
    <x v="406"/>
    <x v="32"/>
    <n v="30328"/>
    <x v="0"/>
    <s v="OFF-AR-10000614"/>
    <s v="Office Supplies"/>
    <s v="Art"/>
    <x v="1731"/>
    <n v="14.28"/>
    <n v="4"/>
    <x v="0"/>
    <n v="3.7128000000000001"/>
    <x v="16"/>
    <x v="8"/>
    <x v="3"/>
  </r>
  <r>
    <x v="4407"/>
    <x v="241"/>
    <d v="2017-09-28T00:00:00"/>
    <s v="Standard Class"/>
    <s v="KF-16285"/>
    <s v="Karen Ferguson"/>
    <x v="2"/>
    <x v="0"/>
    <x v="406"/>
    <x v="32"/>
    <n v="30328"/>
    <x v="0"/>
    <s v="OFF-AR-10000034"/>
    <s v="Office Supplies"/>
    <s v="Art"/>
    <x v="751"/>
    <n v="12.72"/>
    <n v="3"/>
    <x v="0"/>
    <n v="4.9607999999999999"/>
    <x v="16"/>
    <x v="8"/>
    <x v="3"/>
  </r>
  <r>
    <x v="4407"/>
    <x v="241"/>
    <d v="2017-09-28T00:00:00"/>
    <s v="Standard Class"/>
    <s v="KF-16285"/>
    <s v="Karen Ferguson"/>
    <x v="2"/>
    <x v="0"/>
    <x v="406"/>
    <x v="32"/>
    <n v="30328"/>
    <x v="0"/>
    <s v="OFF-LA-10003766"/>
    <s v="Office Supplies"/>
    <s v="Labels"/>
    <x v="365"/>
    <n v="15.75"/>
    <n v="5"/>
    <x v="0"/>
    <n v="7.56"/>
    <x v="16"/>
    <x v="8"/>
    <x v="3"/>
  </r>
  <r>
    <x v="4408"/>
    <x v="322"/>
    <d v="2014-04-10T00:00:00"/>
    <s v="Second Class"/>
    <s v="FH-14275"/>
    <s v="Frank Hawley"/>
    <x v="1"/>
    <x v="0"/>
    <x v="1"/>
    <x v="1"/>
    <n v="90004"/>
    <x v="1"/>
    <s v="OFF-AR-10001725"/>
    <s v="Office Supplies"/>
    <s v="Art"/>
    <x v="1549"/>
    <n v="70.95"/>
    <n v="3"/>
    <x v="0"/>
    <n v="18.446999999999999"/>
    <x v="24"/>
    <x v="3"/>
    <x v="2"/>
  </r>
  <r>
    <x v="4408"/>
    <x v="322"/>
    <d v="2014-04-10T00:00:00"/>
    <s v="Second Class"/>
    <s v="FH-14275"/>
    <s v="Frank Hawley"/>
    <x v="1"/>
    <x v="0"/>
    <x v="1"/>
    <x v="1"/>
    <n v="90004"/>
    <x v="1"/>
    <s v="OFF-BI-10002794"/>
    <s v="Office Supplies"/>
    <s v="Binders"/>
    <x v="102"/>
    <n v="65.567999999999998"/>
    <n v="2"/>
    <x v="2"/>
    <n v="23.7684"/>
    <x v="24"/>
    <x v="3"/>
    <x v="2"/>
  </r>
  <r>
    <x v="4408"/>
    <x v="322"/>
    <d v="2014-04-10T00:00:00"/>
    <s v="Second Class"/>
    <s v="FH-14275"/>
    <s v="Frank Hawley"/>
    <x v="1"/>
    <x v="0"/>
    <x v="1"/>
    <x v="1"/>
    <n v="90004"/>
    <x v="1"/>
    <s v="TEC-AC-10004171"/>
    <s v="Technology"/>
    <s v="Accessories"/>
    <x v="1321"/>
    <n v="299.97000000000003"/>
    <n v="3"/>
    <x v="0"/>
    <n v="131.98679999999999"/>
    <x v="24"/>
    <x v="3"/>
    <x v="2"/>
  </r>
  <r>
    <x v="4409"/>
    <x v="1205"/>
    <d v="2016-02-13T00:00:00"/>
    <s v="Standard Class"/>
    <s v="JR-16210"/>
    <s v="Justin Ritter"/>
    <x v="1"/>
    <x v="0"/>
    <x v="8"/>
    <x v="1"/>
    <n v="94110"/>
    <x v="1"/>
    <s v="TEC-AC-10003628"/>
    <s v="Technology"/>
    <s v="Accessories"/>
    <x v="247"/>
    <n v="89.97"/>
    <n v="3"/>
    <x v="0"/>
    <n v="39.586799999999997"/>
    <x v="3"/>
    <x v="11"/>
    <x v="0"/>
  </r>
  <r>
    <x v="4409"/>
    <x v="1205"/>
    <d v="2016-02-13T00:00:00"/>
    <s v="Standard Class"/>
    <s v="JR-16210"/>
    <s v="Justin Ritter"/>
    <x v="1"/>
    <x v="0"/>
    <x v="8"/>
    <x v="1"/>
    <n v="94110"/>
    <x v="1"/>
    <s v="TEC-AC-10004761"/>
    <s v="Technology"/>
    <s v="Accessories"/>
    <x v="786"/>
    <n v="31.86"/>
    <n v="2"/>
    <x v="0"/>
    <n v="11.151"/>
    <x v="3"/>
    <x v="11"/>
    <x v="0"/>
  </r>
  <r>
    <x v="4410"/>
    <x v="728"/>
    <d v="2014-11-20T00:00:00"/>
    <s v="Second Class"/>
    <s v="JC-16105"/>
    <s v="Julie Creighton"/>
    <x v="1"/>
    <x v="0"/>
    <x v="31"/>
    <x v="11"/>
    <n v="55407"/>
    <x v="2"/>
    <s v="OFF-ST-10000885"/>
    <s v="Office Supplies"/>
    <s v="Storage"/>
    <x v="1666"/>
    <n v="67.150000000000006"/>
    <n v="5"/>
    <x v="0"/>
    <n v="16.787500000000001"/>
    <x v="15"/>
    <x v="0"/>
    <x v="2"/>
  </r>
  <r>
    <x v="4411"/>
    <x v="404"/>
    <d v="2017-12-23T00:00:00"/>
    <s v="Standard Class"/>
    <s v="BP-11290"/>
    <s v="Beth Paige"/>
    <x v="0"/>
    <x v="0"/>
    <x v="38"/>
    <x v="24"/>
    <n v="43229"/>
    <x v="3"/>
    <s v="OFF-BI-10004209"/>
    <s v="Office Supplies"/>
    <s v="Binders"/>
    <x v="1215"/>
    <n v="7.2359999999999998"/>
    <n v="3"/>
    <x v="6"/>
    <n v="-6.03"/>
    <x v="15"/>
    <x v="4"/>
    <x v="3"/>
  </r>
  <r>
    <x v="4411"/>
    <x v="404"/>
    <d v="2017-12-23T00:00:00"/>
    <s v="Standard Class"/>
    <s v="BP-11290"/>
    <s v="Beth Paige"/>
    <x v="0"/>
    <x v="0"/>
    <x v="38"/>
    <x v="24"/>
    <n v="43229"/>
    <x v="3"/>
    <s v="OFF-FA-10002988"/>
    <s v="Office Supplies"/>
    <s v="Fasteners"/>
    <x v="132"/>
    <n v="4.8239999999999998"/>
    <n v="3"/>
    <x v="2"/>
    <n v="1.7486999999999999"/>
    <x v="15"/>
    <x v="4"/>
    <x v="3"/>
  </r>
  <r>
    <x v="4411"/>
    <x v="404"/>
    <d v="2017-12-23T00:00:00"/>
    <s v="Standard Class"/>
    <s v="BP-11290"/>
    <s v="Beth Paige"/>
    <x v="0"/>
    <x v="0"/>
    <x v="38"/>
    <x v="24"/>
    <n v="43229"/>
    <x v="3"/>
    <s v="OFF-PA-10002222"/>
    <s v="Office Supplies"/>
    <s v="Paper"/>
    <x v="394"/>
    <n v="91.36"/>
    <n v="5"/>
    <x v="2"/>
    <n v="29.692"/>
    <x v="15"/>
    <x v="4"/>
    <x v="3"/>
  </r>
  <r>
    <x v="4411"/>
    <x v="404"/>
    <d v="2017-12-23T00:00:00"/>
    <s v="Standard Class"/>
    <s v="BP-11290"/>
    <s v="Beth Paige"/>
    <x v="0"/>
    <x v="0"/>
    <x v="38"/>
    <x v="24"/>
    <n v="43229"/>
    <x v="3"/>
    <s v="OFF-AP-10004487"/>
    <s v="Office Supplies"/>
    <s v="Appliances"/>
    <x v="722"/>
    <n v="130.11199999999999"/>
    <n v="2"/>
    <x v="2"/>
    <n v="13.011200000000001"/>
    <x v="15"/>
    <x v="4"/>
    <x v="3"/>
  </r>
  <r>
    <x v="4412"/>
    <x v="740"/>
    <d v="2015-07-04T00:00:00"/>
    <s v="First Class"/>
    <s v="FA-14230"/>
    <s v="Frank Atkinson"/>
    <x v="1"/>
    <x v="0"/>
    <x v="253"/>
    <x v="3"/>
    <n v="27604"/>
    <x v="0"/>
    <s v="TEC-PH-10003505"/>
    <s v="Technology"/>
    <s v="Phones"/>
    <x v="910"/>
    <n v="74.239999999999995"/>
    <n v="1"/>
    <x v="2"/>
    <n v="8.3520000000000003"/>
    <x v="28"/>
    <x v="7"/>
    <x v="1"/>
  </r>
  <r>
    <x v="4412"/>
    <x v="740"/>
    <d v="2015-07-04T00:00:00"/>
    <s v="First Class"/>
    <s v="FA-14230"/>
    <s v="Frank Atkinson"/>
    <x v="1"/>
    <x v="0"/>
    <x v="253"/>
    <x v="3"/>
    <n v="27604"/>
    <x v="0"/>
    <s v="FUR-FU-10000076"/>
    <s v="Furniture"/>
    <s v="Furnishings"/>
    <x v="884"/>
    <n v="159.84"/>
    <n v="10"/>
    <x v="2"/>
    <n v="45.954000000000001"/>
    <x v="28"/>
    <x v="7"/>
    <x v="1"/>
  </r>
  <r>
    <x v="4412"/>
    <x v="740"/>
    <d v="2015-07-04T00:00:00"/>
    <s v="First Class"/>
    <s v="FA-14230"/>
    <s v="Frank Atkinson"/>
    <x v="1"/>
    <x v="0"/>
    <x v="253"/>
    <x v="3"/>
    <n v="27604"/>
    <x v="0"/>
    <s v="OFF-BI-10004728"/>
    <s v="Office Supplies"/>
    <s v="Binders"/>
    <x v="544"/>
    <n v="2.8919999999999999"/>
    <n v="2"/>
    <x v="6"/>
    <n v="-2.3136000000000001"/>
    <x v="28"/>
    <x v="7"/>
    <x v="1"/>
  </r>
  <r>
    <x v="4412"/>
    <x v="740"/>
    <d v="2015-07-04T00:00:00"/>
    <s v="First Class"/>
    <s v="FA-14230"/>
    <s v="Frank Atkinson"/>
    <x v="1"/>
    <x v="0"/>
    <x v="253"/>
    <x v="3"/>
    <n v="27604"/>
    <x v="0"/>
    <s v="OFF-PA-10002250"/>
    <s v="Office Supplies"/>
    <s v="Paper"/>
    <x v="706"/>
    <n v="9.3919999999999995"/>
    <n v="2"/>
    <x v="2"/>
    <n v="3.2871999999999999"/>
    <x v="28"/>
    <x v="7"/>
    <x v="1"/>
  </r>
  <r>
    <x v="4413"/>
    <x v="1169"/>
    <d v="2014-10-13T00:00:00"/>
    <s v="Second Class"/>
    <s v="DN-13690"/>
    <s v="Duane Noonan"/>
    <x v="0"/>
    <x v="0"/>
    <x v="20"/>
    <x v="15"/>
    <n v="10011"/>
    <x v="3"/>
    <s v="OFF-PA-10003823"/>
    <s v="Office Supplies"/>
    <s v="Paper"/>
    <x v="1010"/>
    <n v="123.92"/>
    <n v="4"/>
    <x v="0"/>
    <n v="55.764000000000003"/>
    <x v="0"/>
    <x v="2"/>
    <x v="2"/>
  </r>
  <r>
    <x v="4414"/>
    <x v="357"/>
    <d v="2015-09-25T00:00:00"/>
    <s v="First Class"/>
    <s v="FO-14305"/>
    <s v="Frank Olsen"/>
    <x v="0"/>
    <x v="0"/>
    <x v="10"/>
    <x v="9"/>
    <n v="19143"/>
    <x v="3"/>
    <s v="OFF-SU-10000898"/>
    <s v="Office Supplies"/>
    <s v="Supplies"/>
    <x v="1190"/>
    <n v="55.6"/>
    <n v="5"/>
    <x v="2"/>
    <n v="6.2549999999999999"/>
    <x v="6"/>
    <x v="8"/>
    <x v="1"/>
  </r>
  <r>
    <x v="4414"/>
    <x v="357"/>
    <d v="2015-09-25T00:00:00"/>
    <s v="First Class"/>
    <s v="FO-14305"/>
    <s v="Frank Olsen"/>
    <x v="0"/>
    <x v="0"/>
    <x v="10"/>
    <x v="9"/>
    <n v="19143"/>
    <x v="3"/>
    <s v="TEC-AC-10003832"/>
    <s v="Technology"/>
    <s v="Accessories"/>
    <x v="218"/>
    <n v="617.976"/>
    <n v="3"/>
    <x v="2"/>
    <n v="-7.7247000000000003"/>
    <x v="6"/>
    <x v="8"/>
    <x v="1"/>
  </r>
  <r>
    <x v="4415"/>
    <x v="165"/>
    <d v="2017-12-30T00:00:00"/>
    <s v="Standard Class"/>
    <s v="DP-13105"/>
    <s v="Dave Poirier"/>
    <x v="1"/>
    <x v="0"/>
    <x v="347"/>
    <x v="45"/>
    <n v="83642"/>
    <x v="1"/>
    <s v="OFF-BI-10001679"/>
    <s v="Office Supplies"/>
    <s v="Binders"/>
    <x v="214"/>
    <n v="21.312000000000001"/>
    <n v="3"/>
    <x v="2"/>
    <n v="7.992"/>
    <x v="16"/>
    <x v="4"/>
    <x v="3"/>
  </r>
  <r>
    <x v="4416"/>
    <x v="119"/>
    <d v="2017-10-20T00:00:00"/>
    <s v="Standard Class"/>
    <s v="JW-15220"/>
    <s v="Jane Waco"/>
    <x v="1"/>
    <x v="0"/>
    <x v="301"/>
    <x v="1"/>
    <n v="95823"/>
    <x v="1"/>
    <s v="TEC-AC-10002335"/>
    <s v="Technology"/>
    <s v="Accessories"/>
    <x v="343"/>
    <n v="209.94"/>
    <n v="6"/>
    <x v="0"/>
    <n v="39.888599999999997"/>
    <x v="7"/>
    <x v="2"/>
    <x v="3"/>
  </r>
  <r>
    <x v="4416"/>
    <x v="119"/>
    <d v="2017-10-20T00:00:00"/>
    <s v="Standard Class"/>
    <s v="JW-15220"/>
    <s v="Jane Waco"/>
    <x v="1"/>
    <x v="0"/>
    <x v="301"/>
    <x v="1"/>
    <n v="95823"/>
    <x v="1"/>
    <s v="TEC-PH-10003187"/>
    <s v="Technology"/>
    <s v="Phones"/>
    <x v="1419"/>
    <n v="31.984000000000002"/>
    <n v="2"/>
    <x v="2"/>
    <n v="-7.9960000000000004"/>
    <x v="7"/>
    <x v="2"/>
    <x v="3"/>
  </r>
  <r>
    <x v="4416"/>
    <x v="119"/>
    <d v="2017-10-20T00:00:00"/>
    <s v="Standard Class"/>
    <s v="JW-15220"/>
    <s v="Jane Waco"/>
    <x v="1"/>
    <x v="0"/>
    <x v="301"/>
    <x v="1"/>
    <n v="95823"/>
    <x v="1"/>
    <s v="OFF-BI-10003527"/>
    <s v="Office Supplies"/>
    <s v="Binders"/>
    <x v="451"/>
    <n v="5083.96"/>
    <n v="5"/>
    <x v="2"/>
    <n v="1906.4849999999999"/>
    <x v="7"/>
    <x v="2"/>
    <x v="3"/>
  </r>
  <r>
    <x v="4417"/>
    <x v="648"/>
    <d v="2017-08-26T00:00:00"/>
    <s v="Standard Class"/>
    <s v="TT-21460"/>
    <s v="Tonja Turnell"/>
    <x v="2"/>
    <x v="0"/>
    <x v="35"/>
    <x v="3"/>
    <n v="28205"/>
    <x v="0"/>
    <s v="TEC-PH-10003171"/>
    <s v="Technology"/>
    <s v="Phones"/>
    <x v="1504"/>
    <n v="35.96"/>
    <n v="1"/>
    <x v="2"/>
    <n v="3.5960000000000001"/>
    <x v="14"/>
    <x v="6"/>
    <x v="3"/>
  </r>
  <r>
    <x v="4418"/>
    <x v="861"/>
    <d v="2015-09-18T00:00:00"/>
    <s v="Standard Class"/>
    <s v="SN-20560"/>
    <s v="Skye Norling"/>
    <x v="2"/>
    <x v="0"/>
    <x v="267"/>
    <x v="30"/>
    <n v="7501"/>
    <x v="3"/>
    <s v="OFF-LA-10000414"/>
    <s v="Office Supplies"/>
    <s v="Labels"/>
    <x v="1643"/>
    <n v="31.05"/>
    <n v="3"/>
    <x v="0"/>
    <n v="14.904"/>
    <x v="2"/>
    <x v="8"/>
    <x v="1"/>
  </r>
  <r>
    <x v="4418"/>
    <x v="861"/>
    <d v="2015-09-18T00:00:00"/>
    <s v="Standard Class"/>
    <s v="SN-20560"/>
    <s v="Skye Norling"/>
    <x v="2"/>
    <x v="0"/>
    <x v="267"/>
    <x v="30"/>
    <n v="7501"/>
    <x v="3"/>
    <s v="FUR-FU-10002107"/>
    <s v="Furniture"/>
    <s v="Furnishings"/>
    <x v="1333"/>
    <n v="8.92"/>
    <n v="4"/>
    <x v="0"/>
    <n v="3.9247999999999998"/>
    <x v="2"/>
    <x v="8"/>
    <x v="1"/>
  </r>
  <r>
    <x v="4418"/>
    <x v="861"/>
    <d v="2015-09-18T00:00:00"/>
    <s v="Standard Class"/>
    <s v="SN-20560"/>
    <s v="Skye Norling"/>
    <x v="2"/>
    <x v="0"/>
    <x v="267"/>
    <x v="30"/>
    <n v="7501"/>
    <x v="3"/>
    <s v="OFF-BI-10004593"/>
    <s v="Office Supplies"/>
    <s v="Binders"/>
    <x v="270"/>
    <n v="209.6"/>
    <n v="4"/>
    <x v="0"/>
    <n v="96.415999999999997"/>
    <x v="2"/>
    <x v="8"/>
    <x v="1"/>
  </r>
  <r>
    <x v="4418"/>
    <x v="861"/>
    <d v="2015-09-18T00:00:00"/>
    <s v="Standard Class"/>
    <s v="SN-20560"/>
    <s v="Skye Norling"/>
    <x v="2"/>
    <x v="0"/>
    <x v="267"/>
    <x v="30"/>
    <n v="7501"/>
    <x v="3"/>
    <s v="OFF-AP-10003860"/>
    <s v="Office Supplies"/>
    <s v="Appliances"/>
    <x v="1098"/>
    <n v="111.04"/>
    <n v="4"/>
    <x v="0"/>
    <n v="29.980799999999999"/>
    <x v="2"/>
    <x v="8"/>
    <x v="1"/>
  </r>
  <r>
    <x v="4418"/>
    <x v="861"/>
    <d v="2015-09-18T00:00:00"/>
    <s v="Standard Class"/>
    <s v="SN-20560"/>
    <s v="Skye Norling"/>
    <x v="2"/>
    <x v="0"/>
    <x v="267"/>
    <x v="30"/>
    <n v="7501"/>
    <x v="3"/>
    <s v="OFF-PA-10000556"/>
    <s v="Office Supplies"/>
    <s v="Paper"/>
    <x v="1639"/>
    <n v="38.880000000000003"/>
    <n v="6"/>
    <x v="0"/>
    <n v="18.662400000000002"/>
    <x v="2"/>
    <x v="8"/>
    <x v="1"/>
  </r>
  <r>
    <x v="4419"/>
    <x v="139"/>
    <d v="2015-12-26T00:00:00"/>
    <s v="Standard Class"/>
    <s v="JM-15865"/>
    <s v="John Murray"/>
    <x v="0"/>
    <x v="0"/>
    <x v="81"/>
    <x v="17"/>
    <n v="22204"/>
    <x v="0"/>
    <s v="OFF-AP-10003281"/>
    <s v="Office Supplies"/>
    <s v="Appliances"/>
    <x v="1189"/>
    <n v="36.270000000000003"/>
    <n v="3"/>
    <x v="0"/>
    <n v="10.881"/>
    <x v="14"/>
    <x v="4"/>
    <x v="1"/>
  </r>
  <r>
    <x v="4420"/>
    <x v="59"/>
    <d v="2014-09-23T00:00:00"/>
    <s v="First Class"/>
    <s v="SB-20185"/>
    <s v="Sarah Brown"/>
    <x v="0"/>
    <x v="0"/>
    <x v="22"/>
    <x v="10"/>
    <n v="60653"/>
    <x v="2"/>
    <s v="FUR-BO-10004218"/>
    <s v="Furniture"/>
    <s v="Bookcases"/>
    <x v="1593"/>
    <n v="493.43"/>
    <n v="5"/>
    <x v="4"/>
    <n v="-70.489999999999995"/>
    <x v="14"/>
    <x v="8"/>
    <x v="2"/>
  </r>
  <r>
    <x v="4420"/>
    <x v="59"/>
    <d v="2014-09-23T00:00:00"/>
    <s v="First Class"/>
    <s v="SB-20185"/>
    <s v="Sarah Brown"/>
    <x v="0"/>
    <x v="0"/>
    <x v="22"/>
    <x v="10"/>
    <n v="60653"/>
    <x v="2"/>
    <s v="TEC-PH-10002185"/>
    <s v="Technology"/>
    <s v="Phones"/>
    <x v="1081"/>
    <n v="11.12"/>
    <n v="2"/>
    <x v="2"/>
    <n v="3.4750000000000001"/>
    <x v="14"/>
    <x v="8"/>
    <x v="2"/>
  </r>
  <r>
    <x v="4421"/>
    <x v="254"/>
    <d v="2016-11-08T00:00:00"/>
    <s v="Standard Class"/>
    <s v="CC-12475"/>
    <s v="Cindy Chapman"/>
    <x v="0"/>
    <x v="0"/>
    <x v="70"/>
    <x v="1"/>
    <n v="92037"/>
    <x v="1"/>
    <s v="TEC-MA-10003176"/>
    <s v="Technology"/>
    <s v="Machines"/>
    <x v="1761"/>
    <n v="686.4"/>
    <n v="2"/>
    <x v="2"/>
    <n v="77.22"/>
    <x v="18"/>
    <x v="0"/>
    <x v="0"/>
  </r>
  <r>
    <x v="4422"/>
    <x v="96"/>
    <d v="2017-12-06T00:00:00"/>
    <s v="Standard Class"/>
    <s v="SH-19975"/>
    <s v="Sally Hughsby"/>
    <x v="1"/>
    <x v="0"/>
    <x v="4"/>
    <x v="4"/>
    <n v="98105"/>
    <x v="1"/>
    <s v="OFF-BI-10002003"/>
    <s v="Office Supplies"/>
    <s v="Binders"/>
    <x v="1393"/>
    <n v="15.92"/>
    <n v="5"/>
    <x v="2"/>
    <n v="5.3730000000000002"/>
    <x v="26"/>
    <x v="4"/>
    <x v="3"/>
  </r>
  <r>
    <x v="4422"/>
    <x v="96"/>
    <d v="2017-12-06T00:00:00"/>
    <s v="Standard Class"/>
    <s v="SH-19975"/>
    <s v="Sally Hughsby"/>
    <x v="1"/>
    <x v="0"/>
    <x v="4"/>
    <x v="4"/>
    <n v="98105"/>
    <x v="1"/>
    <s v="FUR-FU-10000023"/>
    <s v="Furniture"/>
    <s v="Furnishings"/>
    <x v="325"/>
    <n v="70.680000000000007"/>
    <n v="12"/>
    <x v="0"/>
    <n v="31.0992"/>
    <x v="26"/>
    <x v="4"/>
    <x v="3"/>
  </r>
  <r>
    <x v="4422"/>
    <x v="96"/>
    <d v="2017-12-06T00:00:00"/>
    <s v="Standard Class"/>
    <s v="SH-19975"/>
    <s v="Sally Hughsby"/>
    <x v="1"/>
    <x v="0"/>
    <x v="4"/>
    <x v="4"/>
    <n v="98105"/>
    <x v="1"/>
    <s v="OFF-ST-10002756"/>
    <s v="Office Supplies"/>
    <s v="Storage"/>
    <x v="273"/>
    <n v="541.24"/>
    <n v="4"/>
    <x v="0"/>
    <n v="5.4123999999999999"/>
    <x v="26"/>
    <x v="4"/>
    <x v="3"/>
  </r>
  <r>
    <x v="4423"/>
    <x v="982"/>
    <d v="2014-10-10T00:00:00"/>
    <s v="Same Day"/>
    <s v="RB-19435"/>
    <s v="Richard Bierner"/>
    <x v="0"/>
    <x v="0"/>
    <x v="38"/>
    <x v="24"/>
    <n v="43229"/>
    <x v="3"/>
    <s v="TEC-MA-10002694"/>
    <s v="Technology"/>
    <s v="Machines"/>
    <x v="1832"/>
    <n v="101.994"/>
    <n v="2"/>
    <x v="6"/>
    <n v="-71.395799999999994"/>
    <x v="13"/>
    <x v="2"/>
    <x v="2"/>
  </r>
  <r>
    <x v="4423"/>
    <x v="982"/>
    <d v="2014-10-10T00:00:00"/>
    <s v="Same Day"/>
    <s v="RB-19435"/>
    <s v="Richard Bierner"/>
    <x v="0"/>
    <x v="0"/>
    <x v="38"/>
    <x v="24"/>
    <n v="43229"/>
    <x v="3"/>
    <s v="OFF-BI-10002429"/>
    <s v="Office Supplies"/>
    <s v="Binders"/>
    <x v="472"/>
    <n v="18.263999999999999"/>
    <n v="2"/>
    <x v="6"/>
    <n v="-13.393599999999999"/>
    <x v="13"/>
    <x v="2"/>
    <x v="2"/>
  </r>
  <r>
    <x v="4424"/>
    <x v="237"/>
    <d v="2017-11-16T00:00:00"/>
    <s v="Second Class"/>
    <s v="TC-21295"/>
    <s v="Toby Carlisle"/>
    <x v="0"/>
    <x v="0"/>
    <x v="12"/>
    <x v="5"/>
    <n v="77095"/>
    <x v="2"/>
    <s v="OFF-BI-10003684"/>
    <s v="Office Supplies"/>
    <s v="Binders"/>
    <x v="714"/>
    <n v="21.99"/>
    <n v="5"/>
    <x v="3"/>
    <n v="-32.984999999999999"/>
    <x v="19"/>
    <x v="0"/>
    <x v="3"/>
  </r>
  <r>
    <x v="4425"/>
    <x v="572"/>
    <d v="2016-08-19T00:00:00"/>
    <s v="Standard Class"/>
    <s v="CT-11995"/>
    <s v="Carol Triggs"/>
    <x v="0"/>
    <x v="0"/>
    <x v="218"/>
    <x v="5"/>
    <n v="75061"/>
    <x v="2"/>
    <s v="OFF-SU-10003505"/>
    <s v="Office Supplies"/>
    <s v="Supplies"/>
    <x v="413"/>
    <n v="185.376"/>
    <n v="2"/>
    <x v="2"/>
    <n v="-34.758000000000003"/>
    <x v="7"/>
    <x v="6"/>
    <x v="0"/>
  </r>
  <r>
    <x v="4425"/>
    <x v="572"/>
    <d v="2016-08-19T00:00:00"/>
    <s v="Standard Class"/>
    <s v="CT-11995"/>
    <s v="Carol Triggs"/>
    <x v="0"/>
    <x v="0"/>
    <x v="218"/>
    <x v="5"/>
    <n v="75061"/>
    <x v="2"/>
    <s v="OFF-AP-10002534"/>
    <s v="Office Supplies"/>
    <s v="Appliances"/>
    <x v="1202"/>
    <n v="58.923999999999999"/>
    <n v="1"/>
    <x v="3"/>
    <n v="-153.20240000000001"/>
    <x v="7"/>
    <x v="6"/>
    <x v="0"/>
  </r>
  <r>
    <x v="4426"/>
    <x v="697"/>
    <d v="2017-09-23T00:00:00"/>
    <s v="Standard Class"/>
    <s v="GZ-14470"/>
    <s v="Gary Zandusky"/>
    <x v="0"/>
    <x v="0"/>
    <x v="73"/>
    <x v="30"/>
    <n v="7960"/>
    <x v="3"/>
    <s v="TEC-MA-10004626"/>
    <s v="Technology"/>
    <s v="Machines"/>
    <x v="1833"/>
    <n v="480"/>
    <n v="4"/>
    <x v="0"/>
    <n v="225.6"/>
    <x v="11"/>
    <x v="8"/>
    <x v="3"/>
  </r>
  <r>
    <x v="4426"/>
    <x v="697"/>
    <d v="2017-09-23T00:00:00"/>
    <s v="Standard Class"/>
    <s v="GZ-14470"/>
    <s v="Gary Zandusky"/>
    <x v="0"/>
    <x v="0"/>
    <x v="73"/>
    <x v="30"/>
    <n v="7960"/>
    <x v="3"/>
    <s v="OFF-ST-10000615"/>
    <s v="Office Supplies"/>
    <s v="Storage"/>
    <x v="75"/>
    <n v="34.049999999999997"/>
    <n v="3"/>
    <x v="0"/>
    <n v="9.5340000000000007"/>
    <x v="11"/>
    <x v="8"/>
    <x v="3"/>
  </r>
  <r>
    <x v="4427"/>
    <x v="391"/>
    <d v="2015-03-25T00:00:00"/>
    <s v="First Class"/>
    <s v="AM-10360"/>
    <s v="Alice McCarthy"/>
    <x v="1"/>
    <x v="0"/>
    <x v="1"/>
    <x v="1"/>
    <n v="90008"/>
    <x v="1"/>
    <s v="OFF-PA-10000659"/>
    <s v="Office Supplies"/>
    <s v="Paper"/>
    <x v="1295"/>
    <n v="192.72"/>
    <n v="11"/>
    <x v="0"/>
    <n v="92.505600000000001"/>
    <x v="27"/>
    <x v="10"/>
    <x v="1"/>
  </r>
  <r>
    <x v="4427"/>
    <x v="391"/>
    <d v="2015-03-25T00:00:00"/>
    <s v="First Class"/>
    <s v="AM-10360"/>
    <s v="Alice McCarthy"/>
    <x v="1"/>
    <x v="0"/>
    <x v="1"/>
    <x v="1"/>
    <n v="90008"/>
    <x v="1"/>
    <s v="TEC-AC-10000736"/>
    <s v="Technology"/>
    <s v="Accessories"/>
    <x v="1094"/>
    <n v="239.97"/>
    <n v="3"/>
    <x v="0"/>
    <n v="86.389200000000002"/>
    <x v="27"/>
    <x v="10"/>
    <x v="1"/>
  </r>
  <r>
    <x v="4428"/>
    <x v="1186"/>
    <d v="2016-07-03T00:00:00"/>
    <s v="Second Class"/>
    <s v="AH-10120"/>
    <s v="Adrian Hane"/>
    <x v="2"/>
    <x v="0"/>
    <x v="34"/>
    <x v="10"/>
    <n v="60505"/>
    <x v="2"/>
    <s v="TEC-AC-10003038"/>
    <s v="Technology"/>
    <s v="Accessories"/>
    <x v="1033"/>
    <n v="50.12"/>
    <n v="7"/>
    <x v="2"/>
    <n v="-0.62649999999999995"/>
    <x v="17"/>
    <x v="1"/>
    <x v="0"/>
  </r>
  <r>
    <x v="4429"/>
    <x v="179"/>
    <d v="2017-10-25T00:00:00"/>
    <s v="Standard Class"/>
    <s v="MY-18295"/>
    <s v="Muhammed Yedwab"/>
    <x v="1"/>
    <x v="0"/>
    <x v="28"/>
    <x v="3"/>
    <n v="27707"/>
    <x v="0"/>
    <s v="TEC-PH-10004071"/>
    <s v="Technology"/>
    <s v="Phones"/>
    <x v="1546"/>
    <n v="15.984"/>
    <n v="2"/>
    <x v="2"/>
    <n v="1.3986000000000001"/>
    <x v="14"/>
    <x v="2"/>
    <x v="3"/>
  </r>
  <r>
    <x v="4429"/>
    <x v="179"/>
    <d v="2017-10-25T00:00:00"/>
    <s v="Standard Class"/>
    <s v="MY-18295"/>
    <s v="Muhammed Yedwab"/>
    <x v="1"/>
    <x v="0"/>
    <x v="28"/>
    <x v="3"/>
    <n v="27707"/>
    <x v="0"/>
    <s v="OFF-PA-10001667"/>
    <s v="Office Supplies"/>
    <s v="Paper"/>
    <x v="458"/>
    <n v="14.352"/>
    <n v="3"/>
    <x v="2"/>
    <n v="4.4850000000000003"/>
    <x v="14"/>
    <x v="2"/>
    <x v="3"/>
  </r>
  <r>
    <x v="4430"/>
    <x v="55"/>
    <d v="2014-08-30T00:00:00"/>
    <s v="Standard Class"/>
    <s v="BS-11590"/>
    <s v="Brendan Sweed"/>
    <x v="1"/>
    <x v="0"/>
    <x v="38"/>
    <x v="24"/>
    <n v="43229"/>
    <x v="3"/>
    <s v="OFF-BI-10001982"/>
    <s v="Office Supplies"/>
    <s v="Binders"/>
    <x v="304"/>
    <n v="6.5279999999999996"/>
    <n v="4"/>
    <x v="6"/>
    <n v="-4.5696000000000003"/>
    <x v="10"/>
    <x v="6"/>
    <x v="2"/>
  </r>
  <r>
    <x v="4430"/>
    <x v="55"/>
    <d v="2014-08-30T00:00:00"/>
    <s v="Standard Class"/>
    <s v="BS-11590"/>
    <s v="Brendan Sweed"/>
    <x v="1"/>
    <x v="0"/>
    <x v="38"/>
    <x v="24"/>
    <n v="43229"/>
    <x v="3"/>
    <s v="OFF-BI-10004141"/>
    <s v="Office Supplies"/>
    <s v="Binders"/>
    <x v="1296"/>
    <n v="2.8620000000000001"/>
    <n v="3"/>
    <x v="6"/>
    <n v="-2.2896000000000001"/>
    <x v="10"/>
    <x v="6"/>
    <x v="2"/>
  </r>
  <r>
    <x v="4430"/>
    <x v="55"/>
    <d v="2014-08-30T00:00:00"/>
    <s v="Standard Class"/>
    <s v="BS-11590"/>
    <s v="Brendan Sweed"/>
    <x v="1"/>
    <x v="0"/>
    <x v="38"/>
    <x v="24"/>
    <n v="43229"/>
    <x v="3"/>
    <s v="OFF-BI-10002103"/>
    <s v="Office Supplies"/>
    <s v="Binders"/>
    <x v="530"/>
    <n v="20.856000000000002"/>
    <n v="8"/>
    <x v="6"/>
    <n v="-16.684799999999999"/>
    <x v="10"/>
    <x v="6"/>
    <x v="2"/>
  </r>
  <r>
    <x v="4431"/>
    <x v="923"/>
    <d v="2014-07-30T00:00:00"/>
    <s v="Second Class"/>
    <s v="BB-10990"/>
    <s v="Barry Blumstein"/>
    <x v="1"/>
    <x v="0"/>
    <x v="1"/>
    <x v="1"/>
    <n v="90036"/>
    <x v="1"/>
    <s v="OFF-ST-10002574"/>
    <s v="Office Supplies"/>
    <s v="Storage"/>
    <x v="935"/>
    <n v="276.27999999999997"/>
    <n v="2"/>
    <x v="0"/>
    <n v="0"/>
    <x v="8"/>
    <x v="7"/>
    <x v="2"/>
  </r>
  <r>
    <x v="4432"/>
    <x v="96"/>
    <d v="2017-12-07T00:00:00"/>
    <s v="Standard Class"/>
    <s v="ML-17755"/>
    <s v="Max Ludwig"/>
    <x v="2"/>
    <x v="0"/>
    <x v="280"/>
    <x v="1"/>
    <n v="95207"/>
    <x v="1"/>
    <s v="FUR-FU-10003394"/>
    <s v="Furniture"/>
    <s v="Furnishings"/>
    <x v="583"/>
    <n v="629.64"/>
    <n v="9"/>
    <x v="0"/>
    <n v="107.03879999999999"/>
    <x v="26"/>
    <x v="4"/>
    <x v="3"/>
  </r>
  <r>
    <x v="4433"/>
    <x v="508"/>
    <d v="2016-10-21T00:00:00"/>
    <s v="Second Class"/>
    <s v="FC-14245"/>
    <s v="Frank Carlisle"/>
    <x v="2"/>
    <x v="0"/>
    <x v="29"/>
    <x v="25"/>
    <n v="65203"/>
    <x v="2"/>
    <s v="TEC-PH-10003072"/>
    <s v="Technology"/>
    <s v="Phones"/>
    <x v="1319"/>
    <n v="449.97"/>
    <n v="3"/>
    <x v="0"/>
    <n v="220.4853"/>
    <x v="11"/>
    <x v="2"/>
    <x v="0"/>
  </r>
  <r>
    <x v="4433"/>
    <x v="508"/>
    <d v="2016-10-21T00:00:00"/>
    <s v="Second Class"/>
    <s v="FC-14245"/>
    <s v="Frank Carlisle"/>
    <x v="2"/>
    <x v="0"/>
    <x v="29"/>
    <x v="25"/>
    <n v="65203"/>
    <x v="2"/>
    <s v="OFF-AP-10003057"/>
    <s v="Office Supplies"/>
    <s v="Appliances"/>
    <x v="1326"/>
    <n v="1927.59"/>
    <n v="7"/>
    <x v="0"/>
    <n v="751.76009999999997"/>
    <x v="11"/>
    <x v="2"/>
    <x v="0"/>
  </r>
  <r>
    <x v="4434"/>
    <x v="1142"/>
    <d v="2016-09-18T00:00:00"/>
    <s v="First Class"/>
    <s v="CR-12625"/>
    <s v="Corey Roper"/>
    <x v="2"/>
    <x v="0"/>
    <x v="38"/>
    <x v="32"/>
    <n v="31907"/>
    <x v="0"/>
    <s v="FUR-CH-10001146"/>
    <s v="Furniture"/>
    <s v="Chairs"/>
    <x v="64"/>
    <n v="121.78"/>
    <n v="2"/>
    <x v="0"/>
    <n v="30.445"/>
    <x v="9"/>
    <x v="8"/>
    <x v="0"/>
  </r>
  <r>
    <x v="4435"/>
    <x v="494"/>
    <d v="2015-12-06T00:00:00"/>
    <s v="Standard Class"/>
    <s v="LC-16960"/>
    <s v="Lindsay Castell"/>
    <x v="2"/>
    <x v="0"/>
    <x v="70"/>
    <x v="1"/>
    <n v="92037"/>
    <x v="1"/>
    <s v="FUR-CH-10003973"/>
    <s v="Furniture"/>
    <s v="Chairs"/>
    <x v="867"/>
    <n v="2676.672"/>
    <n v="9"/>
    <x v="2"/>
    <n v="267.66719999999998"/>
    <x v="26"/>
    <x v="4"/>
    <x v="1"/>
  </r>
  <r>
    <x v="4436"/>
    <x v="79"/>
    <d v="2014-08-12T00:00:00"/>
    <s v="Standard Class"/>
    <s v="GZ-14470"/>
    <s v="Gary Zandusky"/>
    <x v="0"/>
    <x v="0"/>
    <x v="480"/>
    <x v="5"/>
    <n v="77590"/>
    <x v="2"/>
    <s v="FUR-TA-10001307"/>
    <s v="Furniture"/>
    <s v="Tables"/>
    <x v="1099"/>
    <n v="489.23"/>
    <n v="2"/>
    <x v="4"/>
    <n v="41.933999999999997"/>
    <x v="5"/>
    <x v="6"/>
    <x v="2"/>
  </r>
  <r>
    <x v="4437"/>
    <x v="243"/>
    <d v="2016-08-22T00:00:00"/>
    <s v="Standard Class"/>
    <s v="BD-11320"/>
    <s v="Bill Donatelli"/>
    <x v="0"/>
    <x v="0"/>
    <x v="1"/>
    <x v="1"/>
    <n v="90004"/>
    <x v="1"/>
    <s v="FUR-FU-10004071"/>
    <s v="Furniture"/>
    <s v="Furnishings"/>
    <x v="575"/>
    <n v="312.02999999999997"/>
    <n v="3"/>
    <x v="0"/>
    <n v="43.684199999999997"/>
    <x v="4"/>
    <x v="6"/>
    <x v="0"/>
  </r>
  <r>
    <x v="4437"/>
    <x v="243"/>
    <d v="2016-08-22T00:00:00"/>
    <s v="Standard Class"/>
    <s v="BD-11320"/>
    <s v="Bill Donatelli"/>
    <x v="0"/>
    <x v="0"/>
    <x v="1"/>
    <x v="1"/>
    <n v="90004"/>
    <x v="1"/>
    <s v="OFF-ST-10001505"/>
    <s v="Office Supplies"/>
    <s v="Storage"/>
    <x v="1183"/>
    <n v="17.940000000000001"/>
    <n v="3"/>
    <x v="0"/>
    <n v="3.0497999999999998"/>
    <x v="4"/>
    <x v="6"/>
    <x v="0"/>
  </r>
  <r>
    <x v="4437"/>
    <x v="243"/>
    <d v="2016-08-22T00:00:00"/>
    <s v="Standard Class"/>
    <s v="BD-11320"/>
    <s v="Bill Donatelli"/>
    <x v="0"/>
    <x v="0"/>
    <x v="1"/>
    <x v="1"/>
    <n v="90004"/>
    <x v="1"/>
    <s v="TEC-PH-10004614"/>
    <s v="Technology"/>
    <s v="Phones"/>
    <x v="302"/>
    <n v="165.6"/>
    <n v="3"/>
    <x v="2"/>
    <n v="10.35"/>
    <x v="4"/>
    <x v="6"/>
    <x v="0"/>
  </r>
  <r>
    <x v="4437"/>
    <x v="243"/>
    <d v="2016-08-22T00:00:00"/>
    <s v="Standard Class"/>
    <s v="BD-11320"/>
    <s v="Bill Donatelli"/>
    <x v="0"/>
    <x v="0"/>
    <x v="1"/>
    <x v="1"/>
    <n v="90004"/>
    <x v="1"/>
    <s v="OFF-PA-10004911"/>
    <s v="Office Supplies"/>
    <s v="Paper"/>
    <x v="938"/>
    <n v="37.520000000000003"/>
    <n v="4"/>
    <x v="0"/>
    <n v="18.009599999999999"/>
    <x v="4"/>
    <x v="6"/>
    <x v="0"/>
  </r>
  <r>
    <x v="4438"/>
    <x v="976"/>
    <d v="2015-08-09T00:00:00"/>
    <s v="Second Class"/>
    <s v="EM-14095"/>
    <s v="Eudokia Martin"/>
    <x v="1"/>
    <x v="0"/>
    <x v="24"/>
    <x v="17"/>
    <n v="22153"/>
    <x v="0"/>
    <s v="TEC-PH-10003601"/>
    <s v="Technology"/>
    <s v="Phones"/>
    <x v="1392"/>
    <n v="494.97"/>
    <n v="3"/>
    <x v="0"/>
    <n v="148.49100000000001"/>
    <x v="29"/>
    <x v="6"/>
    <x v="1"/>
  </r>
  <r>
    <x v="4438"/>
    <x v="976"/>
    <d v="2015-08-09T00:00:00"/>
    <s v="Second Class"/>
    <s v="EM-14095"/>
    <s v="Eudokia Martin"/>
    <x v="1"/>
    <x v="0"/>
    <x v="24"/>
    <x v="17"/>
    <n v="22153"/>
    <x v="0"/>
    <s v="OFF-LA-10004545"/>
    <s v="Office Supplies"/>
    <s v="Labels"/>
    <x v="1337"/>
    <n v="25.06"/>
    <n v="2"/>
    <x v="0"/>
    <n v="11.7782"/>
    <x v="29"/>
    <x v="6"/>
    <x v="1"/>
  </r>
  <r>
    <x v="4439"/>
    <x v="1206"/>
    <d v="2016-06-04T00:00:00"/>
    <s v="Standard Class"/>
    <s v="BP-11290"/>
    <s v="Beth Paige"/>
    <x v="0"/>
    <x v="0"/>
    <x v="27"/>
    <x v="10"/>
    <n v="62521"/>
    <x v="2"/>
    <s v="FUR-FU-10001379"/>
    <s v="Furniture"/>
    <s v="Furnishings"/>
    <x v="1819"/>
    <n v="32.064"/>
    <n v="3"/>
    <x v="7"/>
    <n v="-12.8256"/>
    <x v="23"/>
    <x v="5"/>
    <x v="0"/>
  </r>
  <r>
    <x v="4439"/>
    <x v="1206"/>
    <d v="2016-06-04T00:00:00"/>
    <s v="Standard Class"/>
    <s v="BP-11290"/>
    <s v="Beth Paige"/>
    <x v="0"/>
    <x v="0"/>
    <x v="27"/>
    <x v="10"/>
    <n v="62521"/>
    <x v="2"/>
    <s v="OFF-PA-10001846"/>
    <s v="Office Supplies"/>
    <s v="Paper"/>
    <x v="1816"/>
    <n v="18.495999999999999"/>
    <n v="4"/>
    <x v="2"/>
    <n v="6.7047999999999996"/>
    <x v="23"/>
    <x v="5"/>
    <x v="0"/>
  </r>
  <r>
    <x v="4439"/>
    <x v="1206"/>
    <d v="2016-06-04T00:00:00"/>
    <s v="Standard Class"/>
    <s v="BP-11290"/>
    <s v="Beth Paige"/>
    <x v="0"/>
    <x v="0"/>
    <x v="27"/>
    <x v="10"/>
    <n v="62521"/>
    <x v="2"/>
    <s v="FUR-CH-10000422"/>
    <s v="Furniture"/>
    <s v="Chairs"/>
    <x v="1441"/>
    <n v="191.07900000000001"/>
    <n v="3"/>
    <x v="4"/>
    <n v="-38.215800000000002"/>
    <x v="23"/>
    <x v="5"/>
    <x v="0"/>
  </r>
  <r>
    <x v="4439"/>
    <x v="1206"/>
    <d v="2016-06-04T00:00:00"/>
    <s v="Standard Class"/>
    <s v="BP-11290"/>
    <s v="Beth Paige"/>
    <x v="0"/>
    <x v="0"/>
    <x v="27"/>
    <x v="10"/>
    <n v="62521"/>
    <x v="2"/>
    <s v="OFF-PA-10004621"/>
    <s v="Office Supplies"/>
    <s v="Paper"/>
    <x v="745"/>
    <n v="10.368"/>
    <n v="2"/>
    <x v="2"/>
    <n v="3.6288"/>
    <x v="23"/>
    <x v="5"/>
    <x v="0"/>
  </r>
  <r>
    <x v="4440"/>
    <x v="949"/>
    <d v="2016-07-01T00:00:00"/>
    <s v="Same Day"/>
    <s v="SU-20665"/>
    <s v="Stephanie Ulpright"/>
    <x v="2"/>
    <x v="0"/>
    <x v="20"/>
    <x v="15"/>
    <n v="10009"/>
    <x v="3"/>
    <s v="OFF-LA-10001474"/>
    <s v="Office Supplies"/>
    <s v="Labels"/>
    <x v="926"/>
    <n v="30.53"/>
    <n v="1"/>
    <x v="0"/>
    <n v="14.043799999999999"/>
    <x v="26"/>
    <x v="7"/>
    <x v="0"/>
  </r>
  <r>
    <x v="4440"/>
    <x v="949"/>
    <d v="2016-07-01T00:00:00"/>
    <s v="Same Day"/>
    <s v="SU-20665"/>
    <s v="Stephanie Ulpright"/>
    <x v="2"/>
    <x v="0"/>
    <x v="20"/>
    <x v="15"/>
    <n v="10009"/>
    <x v="3"/>
    <s v="TEC-AC-10001635"/>
    <s v="Technology"/>
    <s v="Accessories"/>
    <x v="1372"/>
    <n v="30.84"/>
    <n v="3"/>
    <x v="0"/>
    <n v="6.1680000000000001"/>
    <x v="26"/>
    <x v="7"/>
    <x v="0"/>
  </r>
  <r>
    <x v="4440"/>
    <x v="949"/>
    <d v="2016-07-01T00:00:00"/>
    <s v="Same Day"/>
    <s v="SU-20665"/>
    <s v="Stephanie Ulpright"/>
    <x v="2"/>
    <x v="0"/>
    <x v="20"/>
    <x v="15"/>
    <n v="10009"/>
    <x v="3"/>
    <s v="OFF-PA-10001950"/>
    <s v="Office Supplies"/>
    <s v="Paper"/>
    <x v="145"/>
    <n v="75.06"/>
    <n v="9"/>
    <x v="0"/>
    <n v="33.777000000000001"/>
    <x v="26"/>
    <x v="7"/>
    <x v="0"/>
  </r>
  <r>
    <x v="4441"/>
    <x v="122"/>
    <d v="2016-12-20T00:00:00"/>
    <s v="First Class"/>
    <s v="AY-10555"/>
    <s v="Andy Yotov"/>
    <x v="1"/>
    <x v="0"/>
    <x v="8"/>
    <x v="1"/>
    <n v="94110"/>
    <x v="1"/>
    <s v="TEC-PH-10001552"/>
    <s v="Technology"/>
    <s v="Phones"/>
    <x v="180"/>
    <n v="66.975999999999999"/>
    <n v="7"/>
    <x v="2"/>
    <n v="6.6976000000000004"/>
    <x v="15"/>
    <x v="4"/>
    <x v="0"/>
  </r>
  <r>
    <x v="4442"/>
    <x v="1207"/>
    <d v="2015-02-01T00:00:00"/>
    <s v="Standard Class"/>
    <s v="EM-13825"/>
    <s v="Elizabeth Moffitt"/>
    <x v="1"/>
    <x v="0"/>
    <x v="429"/>
    <x v="1"/>
    <n v="92553"/>
    <x v="1"/>
    <s v="OFF-PA-10003790"/>
    <s v="Office Supplies"/>
    <s v="Paper"/>
    <x v="1259"/>
    <n v="182.72"/>
    <n v="8"/>
    <x v="0"/>
    <n v="84.051199999999994"/>
    <x v="20"/>
    <x v="9"/>
    <x v="1"/>
  </r>
  <r>
    <x v="4443"/>
    <x v="960"/>
    <d v="2017-11-01T00:00:00"/>
    <s v="Standard Class"/>
    <s v="SA-20830"/>
    <s v="Sue Ann Reed"/>
    <x v="0"/>
    <x v="0"/>
    <x v="231"/>
    <x v="31"/>
    <n v="2149"/>
    <x v="3"/>
    <s v="OFF-LA-10002475"/>
    <s v="Office Supplies"/>
    <s v="Labels"/>
    <x v="149"/>
    <n v="21.93"/>
    <n v="3"/>
    <x v="0"/>
    <n v="10.3071"/>
    <x v="22"/>
    <x v="2"/>
    <x v="3"/>
  </r>
  <r>
    <x v="4444"/>
    <x v="259"/>
    <d v="2017-11-08T00:00:00"/>
    <s v="Standard Class"/>
    <s v="CA-12265"/>
    <s v="Christina Anderson"/>
    <x v="0"/>
    <x v="0"/>
    <x v="346"/>
    <x v="18"/>
    <n v="37421"/>
    <x v="0"/>
    <s v="TEC-AC-10000303"/>
    <s v="Technology"/>
    <s v="Accessories"/>
    <x v="434"/>
    <n v="95.975999999999999"/>
    <n v="3"/>
    <x v="2"/>
    <n v="15.5961"/>
    <x v="18"/>
    <x v="0"/>
    <x v="3"/>
  </r>
  <r>
    <x v="4444"/>
    <x v="259"/>
    <d v="2017-11-08T00:00:00"/>
    <s v="Standard Class"/>
    <s v="CA-12265"/>
    <s v="Christina Anderson"/>
    <x v="0"/>
    <x v="0"/>
    <x v="346"/>
    <x v="18"/>
    <n v="37421"/>
    <x v="0"/>
    <s v="TEC-PH-10000127"/>
    <s v="Technology"/>
    <s v="Phones"/>
    <x v="1767"/>
    <n v="143.928"/>
    <n v="9"/>
    <x v="2"/>
    <n v="-32.383800000000001"/>
    <x v="18"/>
    <x v="0"/>
    <x v="3"/>
  </r>
  <r>
    <x v="4444"/>
    <x v="259"/>
    <d v="2017-11-08T00:00:00"/>
    <s v="Standard Class"/>
    <s v="CA-12265"/>
    <s v="Christina Anderson"/>
    <x v="0"/>
    <x v="0"/>
    <x v="346"/>
    <x v="18"/>
    <n v="37421"/>
    <x v="0"/>
    <s v="OFF-BI-10004364"/>
    <s v="Office Supplies"/>
    <s v="Binders"/>
    <x v="305"/>
    <n v="3.5640000000000001"/>
    <n v="2"/>
    <x v="6"/>
    <n v="-2.97"/>
    <x v="18"/>
    <x v="0"/>
    <x v="3"/>
  </r>
  <r>
    <x v="4444"/>
    <x v="259"/>
    <d v="2017-11-08T00:00:00"/>
    <s v="Standard Class"/>
    <s v="CA-12265"/>
    <s v="Christina Anderson"/>
    <x v="0"/>
    <x v="0"/>
    <x v="346"/>
    <x v="18"/>
    <n v="37421"/>
    <x v="0"/>
    <s v="OFF-LA-10002195"/>
    <s v="Office Supplies"/>
    <s v="Labels"/>
    <x v="1028"/>
    <n v="4.9279999999999999"/>
    <n v="2"/>
    <x v="2"/>
    <n v="1.7248000000000001"/>
    <x v="18"/>
    <x v="0"/>
    <x v="3"/>
  </r>
  <r>
    <x v="4445"/>
    <x v="195"/>
    <d v="2016-05-13T00:00:00"/>
    <s v="Standard Class"/>
    <s v="CV-12805"/>
    <s v="Cynthia Voltz"/>
    <x v="1"/>
    <x v="0"/>
    <x v="89"/>
    <x v="5"/>
    <n v="78745"/>
    <x v="2"/>
    <s v="OFF-ST-10001490"/>
    <s v="Office Supplies"/>
    <s v="Storage"/>
    <x v="518"/>
    <n v="856.65599999999995"/>
    <n v="6"/>
    <x v="2"/>
    <n v="107.08199999999999"/>
    <x v="3"/>
    <x v="5"/>
    <x v="0"/>
  </r>
  <r>
    <x v="4445"/>
    <x v="195"/>
    <d v="2016-05-13T00:00:00"/>
    <s v="Standard Class"/>
    <s v="CV-12805"/>
    <s v="Cynthia Voltz"/>
    <x v="1"/>
    <x v="0"/>
    <x v="89"/>
    <x v="5"/>
    <n v="78745"/>
    <x v="2"/>
    <s v="OFF-BI-10002852"/>
    <s v="Office Supplies"/>
    <s v="Binders"/>
    <x v="91"/>
    <n v="13.183999999999999"/>
    <n v="4"/>
    <x v="3"/>
    <n v="-20.435199999999998"/>
    <x v="3"/>
    <x v="5"/>
    <x v="0"/>
  </r>
  <r>
    <x v="4445"/>
    <x v="195"/>
    <d v="2016-05-13T00:00:00"/>
    <s v="Standard Class"/>
    <s v="CV-12805"/>
    <s v="Cynthia Voltz"/>
    <x v="1"/>
    <x v="0"/>
    <x v="89"/>
    <x v="5"/>
    <n v="78745"/>
    <x v="2"/>
    <s v="OFF-AP-10000390"/>
    <s v="Office Supplies"/>
    <s v="Appliances"/>
    <x v="1700"/>
    <n v="48.783999999999999"/>
    <n v="4"/>
    <x v="3"/>
    <n v="-131.71680000000001"/>
    <x v="3"/>
    <x v="5"/>
    <x v="0"/>
  </r>
  <r>
    <x v="4445"/>
    <x v="195"/>
    <d v="2016-05-13T00:00:00"/>
    <s v="Standard Class"/>
    <s v="CV-12805"/>
    <s v="Cynthia Voltz"/>
    <x v="1"/>
    <x v="0"/>
    <x v="89"/>
    <x v="5"/>
    <n v="78745"/>
    <x v="2"/>
    <s v="OFF-PA-10004327"/>
    <s v="Office Supplies"/>
    <s v="Paper"/>
    <x v="137"/>
    <n v="76.64"/>
    <n v="2"/>
    <x v="2"/>
    <n v="26.824000000000002"/>
    <x v="3"/>
    <x v="5"/>
    <x v="0"/>
  </r>
  <r>
    <x v="4445"/>
    <x v="195"/>
    <d v="2016-05-13T00:00:00"/>
    <s v="Standard Class"/>
    <s v="CV-12805"/>
    <s v="Cynthia Voltz"/>
    <x v="1"/>
    <x v="0"/>
    <x v="89"/>
    <x v="5"/>
    <n v="78745"/>
    <x v="2"/>
    <s v="OFF-BI-10002353"/>
    <s v="Office Supplies"/>
    <s v="Binders"/>
    <x v="1077"/>
    <n v="18.527999999999999"/>
    <n v="6"/>
    <x v="3"/>
    <n v="-27.792000000000002"/>
    <x v="3"/>
    <x v="5"/>
    <x v="0"/>
  </r>
  <r>
    <x v="4446"/>
    <x v="1063"/>
    <d v="2014-04-08T00:00:00"/>
    <s v="Standard Class"/>
    <s v="AH-10690"/>
    <s v="Anna Häberlin"/>
    <x v="1"/>
    <x v="0"/>
    <x v="173"/>
    <x v="17"/>
    <n v="23464"/>
    <x v="0"/>
    <s v="FUR-FU-10003192"/>
    <s v="Furniture"/>
    <s v="Furnishings"/>
    <x v="1729"/>
    <n v="177.68"/>
    <n v="2"/>
    <x v="0"/>
    <n v="46.196800000000003"/>
    <x v="28"/>
    <x v="3"/>
    <x v="2"/>
  </r>
  <r>
    <x v="4447"/>
    <x v="582"/>
    <d v="2014-05-03T00:00:00"/>
    <s v="Standard Class"/>
    <s v="DS-13180"/>
    <s v="David Smith"/>
    <x v="1"/>
    <x v="0"/>
    <x v="312"/>
    <x v="15"/>
    <n v="14701"/>
    <x v="3"/>
    <s v="TEC-AC-10000736"/>
    <s v="Technology"/>
    <s v="Accessories"/>
    <x v="1094"/>
    <n v="159.97999999999999"/>
    <n v="2"/>
    <x v="0"/>
    <n v="57.592799999999997"/>
    <x v="22"/>
    <x v="3"/>
    <x v="2"/>
  </r>
  <r>
    <x v="4448"/>
    <x v="964"/>
    <d v="2016-10-08T00:00:00"/>
    <s v="Standard Class"/>
    <s v="AH-10690"/>
    <s v="Anna Häberlin"/>
    <x v="1"/>
    <x v="0"/>
    <x v="514"/>
    <x v="2"/>
    <n v="33134"/>
    <x v="0"/>
    <s v="TEC-PH-10003095"/>
    <s v="Technology"/>
    <s v="Phones"/>
    <x v="1500"/>
    <n v="52.68"/>
    <n v="3"/>
    <x v="2"/>
    <n v="19.754999999999999"/>
    <x v="18"/>
    <x v="2"/>
    <x v="0"/>
  </r>
  <r>
    <x v="4448"/>
    <x v="964"/>
    <d v="2016-10-08T00:00:00"/>
    <s v="Standard Class"/>
    <s v="AH-10690"/>
    <s v="Anna Häberlin"/>
    <x v="1"/>
    <x v="0"/>
    <x v="514"/>
    <x v="2"/>
    <n v="33134"/>
    <x v="0"/>
    <s v="FUR-FU-10002885"/>
    <s v="Furniture"/>
    <s v="Furnishings"/>
    <x v="762"/>
    <n v="11.568"/>
    <n v="3"/>
    <x v="2"/>
    <n v="2.6027999999999998"/>
    <x v="18"/>
    <x v="2"/>
    <x v="0"/>
  </r>
  <r>
    <x v="4449"/>
    <x v="532"/>
    <d v="2017-06-17T00:00:00"/>
    <s v="Standard Class"/>
    <s v="ZC-21910"/>
    <s v="Zuschuss Carroll"/>
    <x v="0"/>
    <x v="0"/>
    <x v="365"/>
    <x v="3"/>
    <n v="28601"/>
    <x v="0"/>
    <s v="OFF-BI-10001525"/>
    <s v="Office Supplies"/>
    <s v="Binders"/>
    <x v="31"/>
    <n v="4.5720000000000001"/>
    <n v="4"/>
    <x v="6"/>
    <n v="-3.81"/>
    <x v="2"/>
    <x v="1"/>
    <x v="3"/>
  </r>
  <r>
    <x v="4450"/>
    <x v="806"/>
    <d v="2016-02-03T00:00:00"/>
    <s v="Standard Class"/>
    <s v="DF-13135"/>
    <s v="David Flashing"/>
    <x v="0"/>
    <x v="0"/>
    <x v="179"/>
    <x v="10"/>
    <n v="61107"/>
    <x v="2"/>
    <s v="TEC-PH-10004241"/>
    <s v="Technology"/>
    <s v="Phones"/>
    <x v="1834"/>
    <n v="1439.9680000000001"/>
    <n v="4"/>
    <x v="2"/>
    <n v="143.99680000000001"/>
    <x v="17"/>
    <x v="9"/>
    <x v="0"/>
  </r>
  <r>
    <x v="4450"/>
    <x v="806"/>
    <d v="2016-02-03T00:00:00"/>
    <s v="Standard Class"/>
    <s v="DF-13135"/>
    <s v="David Flashing"/>
    <x v="0"/>
    <x v="0"/>
    <x v="179"/>
    <x v="10"/>
    <n v="61107"/>
    <x v="2"/>
    <s v="OFF-BI-10000546"/>
    <s v="Office Supplies"/>
    <s v="Binders"/>
    <x v="614"/>
    <n v="1.728"/>
    <n v="3"/>
    <x v="3"/>
    <n v="-2.6783999999999999"/>
    <x v="17"/>
    <x v="9"/>
    <x v="0"/>
  </r>
  <r>
    <x v="4450"/>
    <x v="806"/>
    <d v="2016-02-03T00:00:00"/>
    <s v="Standard Class"/>
    <s v="DF-13135"/>
    <s v="David Flashing"/>
    <x v="0"/>
    <x v="0"/>
    <x v="179"/>
    <x v="10"/>
    <n v="61107"/>
    <x v="2"/>
    <s v="FUR-TA-10004256"/>
    <s v="Furniture"/>
    <s v="Tables"/>
    <x v="489"/>
    <n v="626.1"/>
    <n v="3"/>
    <x v="5"/>
    <n v="-538.44600000000003"/>
    <x v="17"/>
    <x v="9"/>
    <x v="0"/>
  </r>
  <r>
    <x v="4451"/>
    <x v="874"/>
    <d v="2015-09-29T00:00:00"/>
    <s v="Second Class"/>
    <s v="SS-20140"/>
    <s v="Saphhira Shifley"/>
    <x v="1"/>
    <x v="0"/>
    <x v="4"/>
    <x v="4"/>
    <n v="98103"/>
    <x v="1"/>
    <s v="OFF-AR-10002067"/>
    <s v="Office Supplies"/>
    <s v="Art"/>
    <x v="1154"/>
    <n v="99.2"/>
    <n v="5"/>
    <x v="0"/>
    <n v="25.792000000000002"/>
    <x v="8"/>
    <x v="8"/>
    <x v="1"/>
  </r>
  <r>
    <x v="4452"/>
    <x v="657"/>
    <d v="2015-04-17T00:00:00"/>
    <s v="Standard Class"/>
    <s v="FP-14320"/>
    <s v="Frank Preis"/>
    <x v="0"/>
    <x v="0"/>
    <x v="114"/>
    <x v="5"/>
    <n v="77340"/>
    <x v="2"/>
    <s v="FUR-TA-10000688"/>
    <s v="Furniture"/>
    <s v="Tables"/>
    <x v="561"/>
    <n v="609.98"/>
    <n v="4"/>
    <x v="4"/>
    <n v="-113.282"/>
    <x v="7"/>
    <x v="3"/>
    <x v="1"/>
  </r>
  <r>
    <x v="4452"/>
    <x v="657"/>
    <d v="2015-04-17T00:00:00"/>
    <s v="Standard Class"/>
    <s v="FP-14320"/>
    <s v="Frank Preis"/>
    <x v="0"/>
    <x v="0"/>
    <x v="114"/>
    <x v="5"/>
    <n v="77340"/>
    <x v="2"/>
    <s v="FUR-TA-10002530"/>
    <s v="Furniture"/>
    <s v="Tables"/>
    <x v="992"/>
    <n v="211.37200000000001"/>
    <n v="2"/>
    <x v="4"/>
    <n v="-45.293999999999997"/>
    <x v="7"/>
    <x v="3"/>
    <x v="1"/>
  </r>
  <r>
    <x v="4452"/>
    <x v="657"/>
    <d v="2015-04-17T00:00:00"/>
    <s v="Standard Class"/>
    <s v="FP-14320"/>
    <s v="Frank Preis"/>
    <x v="0"/>
    <x v="0"/>
    <x v="114"/>
    <x v="5"/>
    <n v="77340"/>
    <x v="2"/>
    <s v="TEC-PH-10001061"/>
    <s v="Technology"/>
    <s v="Phones"/>
    <x v="830"/>
    <n v="239.976"/>
    <n v="3"/>
    <x v="2"/>
    <n v="17.998200000000001"/>
    <x v="7"/>
    <x v="3"/>
    <x v="1"/>
  </r>
  <r>
    <x v="4453"/>
    <x v="404"/>
    <d v="2017-12-24T00:00:00"/>
    <s v="Standard Class"/>
    <s v="HE-14800"/>
    <s v="Harold Engle"/>
    <x v="1"/>
    <x v="0"/>
    <x v="158"/>
    <x v="6"/>
    <n v="53209"/>
    <x v="2"/>
    <s v="FUR-FU-10001057"/>
    <s v="Furniture"/>
    <s v="Furnishings"/>
    <x v="1791"/>
    <n v="99.95"/>
    <n v="5"/>
    <x v="0"/>
    <n v="22.988499999999998"/>
    <x v="15"/>
    <x v="4"/>
    <x v="3"/>
  </r>
  <r>
    <x v="4453"/>
    <x v="404"/>
    <d v="2017-12-24T00:00:00"/>
    <s v="Standard Class"/>
    <s v="HE-14800"/>
    <s v="Harold Engle"/>
    <x v="1"/>
    <x v="0"/>
    <x v="158"/>
    <x v="6"/>
    <n v="53209"/>
    <x v="2"/>
    <s v="TEC-AC-10002331"/>
    <s v="Technology"/>
    <s v="Accessories"/>
    <x v="1591"/>
    <n v="29.34"/>
    <n v="3"/>
    <x v="0"/>
    <n v="10.8558"/>
    <x v="15"/>
    <x v="4"/>
    <x v="3"/>
  </r>
  <r>
    <x v="4454"/>
    <x v="560"/>
    <d v="2016-03-19T00:00:00"/>
    <s v="Standard Class"/>
    <s v="SP-20545"/>
    <s v="Sibella Parks"/>
    <x v="1"/>
    <x v="0"/>
    <x v="124"/>
    <x v="6"/>
    <n v="54302"/>
    <x v="2"/>
    <s v="FUR-FU-10003724"/>
    <s v="Furniture"/>
    <s v="Furnishings"/>
    <x v="896"/>
    <n v="16.739999999999998"/>
    <n v="2"/>
    <x v="0"/>
    <n v="4.3524000000000003"/>
    <x v="19"/>
    <x v="10"/>
    <x v="0"/>
  </r>
  <r>
    <x v="4455"/>
    <x v="151"/>
    <d v="2017-08-27T00:00:00"/>
    <s v="Same Day"/>
    <s v="BP-11185"/>
    <s v="Ben Peterman"/>
    <x v="1"/>
    <x v="0"/>
    <x v="10"/>
    <x v="9"/>
    <n v="19120"/>
    <x v="3"/>
    <s v="OFF-PA-10000528"/>
    <s v="Office Supplies"/>
    <s v="Paper"/>
    <x v="1145"/>
    <n v="12.672000000000001"/>
    <n v="3"/>
    <x v="2"/>
    <n v="3.96"/>
    <x v="8"/>
    <x v="6"/>
    <x v="3"/>
  </r>
  <r>
    <x v="4455"/>
    <x v="151"/>
    <d v="2017-08-27T00:00:00"/>
    <s v="Same Day"/>
    <s v="BP-11185"/>
    <s v="Ben Peterman"/>
    <x v="1"/>
    <x v="0"/>
    <x v="10"/>
    <x v="9"/>
    <n v="19120"/>
    <x v="3"/>
    <s v="TEC-AC-10001908"/>
    <s v="Technology"/>
    <s v="Accessories"/>
    <x v="295"/>
    <n v="1119.8879999999999"/>
    <n v="14"/>
    <x v="2"/>
    <n v="209.97900000000001"/>
    <x v="8"/>
    <x v="6"/>
    <x v="3"/>
  </r>
  <r>
    <x v="4456"/>
    <x v="997"/>
    <d v="2015-12-19T00:00:00"/>
    <s v="Second Class"/>
    <s v="PG-18895"/>
    <s v="Paul Gonzalez"/>
    <x v="0"/>
    <x v="0"/>
    <x v="1"/>
    <x v="1"/>
    <n v="90008"/>
    <x v="1"/>
    <s v="OFF-AR-10003903"/>
    <s v="Office Supplies"/>
    <s v="Art"/>
    <x v="887"/>
    <n v="204.85"/>
    <n v="5"/>
    <x v="0"/>
    <n v="53.261000000000003"/>
    <x v="11"/>
    <x v="4"/>
    <x v="1"/>
  </r>
  <r>
    <x v="4456"/>
    <x v="997"/>
    <d v="2015-12-19T00:00:00"/>
    <s v="Second Class"/>
    <s v="PG-18895"/>
    <s v="Paul Gonzalez"/>
    <x v="0"/>
    <x v="0"/>
    <x v="1"/>
    <x v="1"/>
    <n v="90008"/>
    <x v="1"/>
    <s v="TEC-PH-10004908"/>
    <s v="Technology"/>
    <s v="Phones"/>
    <x v="1483"/>
    <n v="135.98400000000001"/>
    <n v="2"/>
    <x v="2"/>
    <n v="16.998000000000001"/>
    <x v="11"/>
    <x v="4"/>
    <x v="1"/>
  </r>
  <r>
    <x v="4456"/>
    <x v="997"/>
    <d v="2015-12-19T00:00:00"/>
    <s v="Second Class"/>
    <s v="PG-18895"/>
    <s v="Paul Gonzalez"/>
    <x v="0"/>
    <x v="0"/>
    <x v="1"/>
    <x v="1"/>
    <n v="90008"/>
    <x v="1"/>
    <s v="OFF-AR-10001940"/>
    <s v="Office Supplies"/>
    <s v="Art"/>
    <x v="170"/>
    <n v="16.399999999999999"/>
    <n v="5"/>
    <x v="0"/>
    <n v="7.0519999999999996"/>
    <x v="11"/>
    <x v="4"/>
    <x v="1"/>
  </r>
  <r>
    <x v="4456"/>
    <x v="997"/>
    <d v="2015-12-19T00:00:00"/>
    <s v="Second Class"/>
    <s v="PG-18895"/>
    <s v="Paul Gonzalez"/>
    <x v="0"/>
    <x v="0"/>
    <x v="1"/>
    <x v="1"/>
    <n v="90008"/>
    <x v="1"/>
    <s v="OFF-BI-10002026"/>
    <s v="Office Supplies"/>
    <s v="Binders"/>
    <x v="912"/>
    <n v="92.96"/>
    <n v="2"/>
    <x v="2"/>
    <n v="31.373999999999999"/>
    <x v="11"/>
    <x v="4"/>
    <x v="1"/>
  </r>
  <r>
    <x v="4457"/>
    <x v="963"/>
    <d v="2014-08-24T00:00:00"/>
    <s v="Second Class"/>
    <s v="JP-15520"/>
    <s v="Jeremy Pistek"/>
    <x v="0"/>
    <x v="0"/>
    <x v="368"/>
    <x v="2"/>
    <n v="33161"/>
    <x v="0"/>
    <s v="OFF-SU-10003936"/>
    <s v="Office Supplies"/>
    <s v="Supplies"/>
    <x v="1835"/>
    <n v="7.6319999999999997"/>
    <n v="3"/>
    <x v="2"/>
    <n v="-1.8126"/>
    <x v="6"/>
    <x v="6"/>
    <x v="2"/>
  </r>
  <r>
    <x v="4458"/>
    <x v="54"/>
    <d v="2016-11-05T00:00:00"/>
    <s v="First Class"/>
    <s v="NW-18400"/>
    <s v="Natalie Webber"/>
    <x v="0"/>
    <x v="0"/>
    <x v="32"/>
    <x v="21"/>
    <n v="97206"/>
    <x v="1"/>
    <s v="OFF-BI-10002813"/>
    <s v="Office Supplies"/>
    <s v="Binders"/>
    <x v="914"/>
    <n v="4.1580000000000004"/>
    <n v="7"/>
    <x v="6"/>
    <n v="-3.4649999999999999"/>
    <x v="21"/>
    <x v="0"/>
    <x v="0"/>
  </r>
  <r>
    <x v="4458"/>
    <x v="54"/>
    <d v="2016-11-05T00:00:00"/>
    <s v="First Class"/>
    <s v="NW-18400"/>
    <s v="Natalie Webber"/>
    <x v="0"/>
    <x v="0"/>
    <x v="32"/>
    <x v="21"/>
    <n v="97206"/>
    <x v="1"/>
    <s v="TEC-MA-10003337"/>
    <s v="Technology"/>
    <s v="Machines"/>
    <x v="1836"/>
    <n v="179.99100000000001"/>
    <n v="3"/>
    <x v="6"/>
    <n v="-251.98740000000001"/>
    <x v="21"/>
    <x v="0"/>
    <x v="0"/>
  </r>
  <r>
    <x v="4459"/>
    <x v="1208"/>
    <d v="2017-10-16T00:00:00"/>
    <s v="Standard Class"/>
    <s v="SW-20245"/>
    <s v="Scot Wooten"/>
    <x v="0"/>
    <x v="0"/>
    <x v="34"/>
    <x v="10"/>
    <n v="60505"/>
    <x v="2"/>
    <s v="FUR-CH-10001545"/>
    <s v="Furniture"/>
    <s v="Chairs"/>
    <x v="1746"/>
    <n v="239.358"/>
    <n v="3"/>
    <x v="4"/>
    <n v="-47.871600000000001"/>
    <x v="13"/>
    <x v="2"/>
    <x v="3"/>
  </r>
  <r>
    <x v="4460"/>
    <x v="1035"/>
    <d v="2014-12-08T00:00:00"/>
    <s v="First Class"/>
    <s v="EH-14005"/>
    <s v="Erica Hernandez"/>
    <x v="2"/>
    <x v="0"/>
    <x v="8"/>
    <x v="1"/>
    <n v="94109"/>
    <x v="1"/>
    <s v="OFF-PA-10000062"/>
    <s v="Office Supplies"/>
    <s v="Paper"/>
    <x v="1384"/>
    <n v="164.88"/>
    <n v="3"/>
    <x v="0"/>
    <n v="80.791200000000003"/>
    <x v="29"/>
    <x v="4"/>
    <x v="2"/>
  </r>
  <r>
    <x v="4461"/>
    <x v="647"/>
    <d v="2014-11-17T00:00:00"/>
    <s v="Second Class"/>
    <s v="SC-20260"/>
    <s v="Scott Cohen"/>
    <x v="1"/>
    <x v="0"/>
    <x v="8"/>
    <x v="1"/>
    <n v="94110"/>
    <x v="1"/>
    <s v="OFF-SU-10001574"/>
    <s v="Office Supplies"/>
    <s v="Supplies"/>
    <x v="503"/>
    <n v="10.95"/>
    <n v="3"/>
    <x v="0"/>
    <n v="3.2850000000000001"/>
    <x v="4"/>
    <x v="0"/>
    <x v="2"/>
  </r>
  <r>
    <x v="4462"/>
    <x v="165"/>
    <d v="2017-12-28T00:00:00"/>
    <s v="Standard Class"/>
    <s v="NC-18535"/>
    <s v="Nick Crebassa"/>
    <x v="1"/>
    <x v="0"/>
    <x v="217"/>
    <x v="31"/>
    <n v="2740"/>
    <x v="3"/>
    <s v="OFF-PA-10001972"/>
    <s v="Office Supplies"/>
    <s v="Paper"/>
    <x v="1178"/>
    <n v="19.440000000000001"/>
    <n v="3"/>
    <x v="0"/>
    <n v="9.3312000000000008"/>
    <x v="16"/>
    <x v="4"/>
    <x v="3"/>
  </r>
  <r>
    <x v="4462"/>
    <x v="165"/>
    <d v="2017-12-28T00:00:00"/>
    <s v="Standard Class"/>
    <s v="NC-18535"/>
    <s v="Nick Crebassa"/>
    <x v="1"/>
    <x v="0"/>
    <x v="217"/>
    <x v="31"/>
    <n v="2740"/>
    <x v="3"/>
    <s v="OFF-BI-10000201"/>
    <s v="Office Supplies"/>
    <s v="Binders"/>
    <x v="1687"/>
    <n v="12.3"/>
    <n v="5"/>
    <x v="0"/>
    <n v="6.15"/>
    <x v="16"/>
    <x v="4"/>
    <x v="3"/>
  </r>
  <r>
    <x v="4463"/>
    <x v="163"/>
    <d v="2014-12-26T00:00:00"/>
    <s v="First Class"/>
    <s v="AS-10090"/>
    <s v="Adam Shillingsburg"/>
    <x v="0"/>
    <x v="0"/>
    <x v="70"/>
    <x v="1"/>
    <n v="92037"/>
    <x v="1"/>
    <s v="OFF-AP-10003278"/>
    <s v="Office Supplies"/>
    <s v="Appliances"/>
    <x v="1793"/>
    <n v="13.97"/>
    <n v="1"/>
    <x v="0"/>
    <n v="3.6322000000000001"/>
    <x v="16"/>
    <x v="4"/>
    <x v="2"/>
  </r>
  <r>
    <x v="4464"/>
    <x v="66"/>
    <d v="2017-12-28T00:00:00"/>
    <s v="Standard Class"/>
    <s v="JL-15130"/>
    <s v="Jack Lebron"/>
    <x v="0"/>
    <x v="0"/>
    <x v="25"/>
    <x v="18"/>
    <n v="38301"/>
    <x v="0"/>
    <s v="FUR-TA-10002903"/>
    <s v="Furniture"/>
    <s v="Tables"/>
    <x v="258"/>
    <n v="934.95600000000002"/>
    <n v="6"/>
    <x v="10"/>
    <n v="-249.32159999999999"/>
    <x v="6"/>
    <x v="4"/>
    <x v="3"/>
  </r>
  <r>
    <x v="4464"/>
    <x v="66"/>
    <d v="2017-12-28T00:00:00"/>
    <s v="Standard Class"/>
    <s v="JL-15130"/>
    <s v="Jack Lebron"/>
    <x v="0"/>
    <x v="0"/>
    <x v="25"/>
    <x v="18"/>
    <n v="38301"/>
    <x v="0"/>
    <s v="TEC-AC-10001013"/>
    <s v="Technology"/>
    <s v="Accessories"/>
    <x v="821"/>
    <n v="46.863999999999997"/>
    <n v="2"/>
    <x v="2"/>
    <n v="7.6154000000000002"/>
    <x v="6"/>
    <x v="4"/>
    <x v="3"/>
  </r>
  <r>
    <x v="4464"/>
    <x v="66"/>
    <d v="2017-12-28T00:00:00"/>
    <s v="Standard Class"/>
    <s v="JL-15130"/>
    <s v="Jack Lebron"/>
    <x v="0"/>
    <x v="0"/>
    <x v="25"/>
    <x v="18"/>
    <n v="38301"/>
    <x v="0"/>
    <s v="OFF-ST-10000918"/>
    <s v="Office Supplies"/>
    <s v="Storage"/>
    <x v="377"/>
    <n v="26.16"/>
    <n v="3"/>
    <x v="2"/>
    <n v="1.962"/>
    <x v="6"/>
    <x v="4"/>
    <x v="3"/>
  </r>
  <r>
    <x v="4464"/>
    <x v="66"/>
    <d v="2017-12-28T00:00:00"/>
    <s v="Standard Class"/>
    <s v="JL-15130"/>
    <s v="Jack Lebron"/>
    <x v="0"/>
    <x v="0"/>
    <x v="25"/>
    <x v="18"/>
    <n v="38301"/>
    <x v="0"/>
    <s v="OFF-AR-10001419"/>
    <s v="Office Supplies"/>
    <s v="Art"/>
    <x v="1015"/>
    <n v="23.128"/>
    <n v="7"/>
    <x v="2"/>
    <n v="2.891"/>
    <x v="6"/>
    <x v="4"/>
    <x v="3"/>
  </r>
  <r>
    <x v="4464"/>
    <x v="66"/>
    <d v="2017-12-28T00:00:00"/>
    <s v="Standard Class"/>
    <s v="JL-15130"/>
    <s v="Jack Lebron"/>
    <x v="0"/>
    <x v="0"/>
    <x v="25"/>
    <x v="18"/>
    <n v="38301"/>
    <x v="0"/>
    <s v="OFF-AP-10003266"/>
    <s v="Office Supplies"/>
    <s v="Appliances"/>
    <x v="667"/>
    <n v="59.24"/>
    <n v="5"/>
    <x v="2"/>
    <n v="16.291"/>
    <x v="6"/>
    <x v="4"/>
    <x v="3"/>
  </r>
  <r>
    <x v="4465"/>
    <x v="233"/>
    <d v="2014-08-10T00:00:00"/>
    <s v="Second Class"/>
    <s v="VG-21790"/>
    <s v="Vivek Gonzalez"/>
    <x v="0"/>
    <x v="0"/>
    <x v="108"/>
    <x v="2"/>
    <n v="32216"/>
    <x v="0"/>
    <s v="FUR-BO-10000468"/>
    <s v="Furniture"/>
    <s v="Bookcases"/>
    <x v="1180"/>
    <n v="155.45599999999999"/>
    <n v="4"/>
    <x v="2"/>
    <n v="-7.7728000000000002"/>
    <x v="0"/>
    <x v="6"/>
    <x v="2"/>
  </r>
  <r>
    <x v="4466"/>
    <x v="59"/>
    <d v="2014-09-24T00:00:00"/>
    <s v="Standard Class"/>
    <s v="HG-14965"/>
    <s v="Henry Goldwyn"/>
    <x v="1"/>
    <x v="0"/>
    <x v="70"/>
    <x v="1"/>
    <n v="92024"/>
    <x v="1"/>
    <s v="OFF-PA-10004610"/>
    <s v="Office Supplies"/>
    <s v="Paper"/>
    <x v="1520"/>
    <n v="8.56"/>
    <n v="2"/>
    <x v="0"/>
    <n v="3.8519999999999999"/>
    <x v="14"/>
    <x v="8"/>
    <x v="2"/>
  </r>
  <r>
    <x v="4467"/>
    <x v="53"/>
    <d v="2017-12-28T00:00:00"/>
    <s v="First Class"/>
    <s v="JH-15430"/>
    <s v="Jennifer Halladay"/>
    <x v="0"/>
    <x v="0"/>
    <x v="146"/>
    <x v="2"/>
    <n v="33012"/>
    <x v="0"/>
    <s v="FUR-FU-10004963"/>
    <s v="Furniture"/>
    <s v="Furnishings"/>
    <x v="1443"/>
    <n v="21"/>
    <n v="3"/>
    <x v="2"/>
    <n v="5.7750000000000004"/>
    <x v="10"/>
    <x v="4"/>
    <x v="3"/>
  </r>
  <r>
    <x v="4467"/>
    <x v="53"/>
    <d v="2017-12-28T00:00:00"/>
    <s v="First Class"/>
    <s v="JH-15430"/>
    <s v="Jennifer Halladay"/>
    <x v="0"/>
    <x v="0"/>
    <x v="146"/>
    <x v="2"/>
    <n v="33012"/>
    <x v="0"/>
    <s v="TEC-MA-10004626"/>
    <s v="Technology"/>
    <s v="Machines"/>
    <x v="1833"/>
    <n v="120"/>
    <n v="2"/>
    <x v="5"/>
    <n v="-7.2"/>
    <x v="10"/>
    <x v="4"/>
    <x v="3"/>
  </r>
  <r>
    <x v="4468"/>
    <x v="920"/>
    <d v="2017-11-30T00:00:00"/>
    <s v="Standard Class"/>
    <s v="RO-19780"/>
    <s v="Rose O'Brian"/>
    <x v="0"/>
    <x v="0"/>
    <x v="12"/>
    <x v="5"/>
    <n v="77070"/>
    <x v="2"/>
    <s v="TEC-PH-10003437"/>
    <s v="Technology"/>
    <s v="Phones"/>
    <x v="922"/>
    <n v="299.95999999999998"/>
    <n v="5"/>
    <x v="2"/>
    <n v="37.494999999999997"/>
    <x v="10"/>
    <x v="0"/>
    <x v="3"/>
  </r>
  <r>
    <x v="4468"/>
    <x v="920"/>
    <d v="2017-11-30T00:00:00"/>
    <s v="Standard Class"/>
    <s v="RO-19780"/>
    <s v="Rose O'Brian"/>
    <x v="0"/>
    <x v="0"/>
    <x v="12"/>
    <x v="5"/>
    <n v="77070"/>
    <x v="2"/>
    <s v="OFF-AP-10002867"/>
    <s v="Office Supplies"/>
    <s v="Appliances"/>
    <x v="1514"/>
    <n v="67.84"/>
    <n v="5"/>
    <x v="3"/>
    <n v="-179.77600000000001"/>
    <x v="10"/>
    <x v="0"/>
    <x v="3"/>
  </r>
  <r>
    <x v="4468"/>
    <x v="920"/>
    <d v="2017-11-30T00:00:00"/>
    <s v="Standard Class"/>
    <s v="RO-19780"/>
    <s v="Rose O'Brian"/>
    <x v="0"/>
    <x v="0"/>
    <x v="12"/>
    <x v="5"/>
    <n v="77070"/>
    <x v="2"/>
    <s v="FUR-CH-10002126"/>
    <s v="Furniture"/>
    <s v="Chairs"/>
    <x v="849"/>
    <n v="853.93"/>
    <n v="5"/>
    <x v="4"/>
    <n v="-24.398"/>
    <x v="10"/>
    <x v="0"/>
    <x v="3"/>
  </r>
  <r>
    <x v="4468"/>
    <x v="920"/>
    <d v="2017-11-30T00:00:00"/>
    <s v="Standard Class"/>
    <s v="RO-19780"/>
    <s v="Rose O'Brian"/>
    <x v="0"/>
    <x v="0"/>
    <x v="12"/>
    <x v="5"/>
    <n v="77070"/>
    <x v="2"/>
    <s v="OFF-AR-10001761"/>
    <s v="Office Supplies"/>
    <s v="Art"/>
    <x v="1651"/>
    <n v="18.687999999999999"/>
    <n v="4"/>
    <x v="2"/>
    <n v="3.7376"/>
    <x v="10"/>
    <x v="0"/>
    <x v="3"/>
  </r>
  <r>
    <x v="4469"/>
    <x v="732"/>
    <d v="2016-11-07T00:00:00"/>
    <s v="First Class"/>
    <s v="LW-17125"/>
    <s v="Liz Willingham"/>
    <x v="0"/>
    <x v="0"/>
    <x v="173"/>
    <x v="17"/>
    <n v="23464"/>
    <x v="0"/>
    <s v="FUR-FU-10004665"/>
    <s v="Furniture"/>
    <s v="Furnishings"/>
    <x v="1354"/>
    <n v="273.95999999999998"/>
    <n v="2"/>
    <x v="0"/>
    <n v="71.229600000000005"/>
    <x v="5"/>
    <x v="0"/>
    <x v="0"/>
  </r>
  <r>
    <x v="4469"/>
    <x v="732"/>
    <d v="2016-11-07T00:00:00"/>
    <s v="First Class"/>
    <s v="LW-17125"/>
    <s v="Liz Willingham"/>
    <x v="0"/>
    <x v="0"/>
    <x v="173"/>
    <x v="17"/>
    <n v="23464"/>
    <x v="0"/>
    <s v="TEC-AC-10000057"/>
    <s v="Technology"/>
    <s v="Accessories"/>
    <x v="632"/>
    <n v="89.97"/>
    <n v="3"/>
    <x v="0"/>
    <n v="18.893699999999999"/>
    <x v="5"/>
    <x v="0"/>
    <x v="0"/>
  </r>
  <r>
    <x v="4469"/>
    <x v="732"/>
    <d v="2016-11-07T00:00:00"/>
    <s v="First Class"/>
    <s v="LW-17125"/>
    <s v="Liz Willingham"/>
    <x v="0"/>
    <x v="0"/>
    <x v="173"/>
    <x v="17"/>
    <n v="23464"/>
    <x v="0"/>
    <s v="FUR-FU-10003806"/>
    <s v="Furniture"/>
    <s v="Furnishings"/>
    <x v="1804"/>
    <n v="756.8"/>
    <n v="5"/>
    <x v="0"/>
    <n v="75.680000000000007"/>
    <x v="5"/>
    <x v="0"/>
    <x v="0"/>
  </r>
  <r>
    <x v="4470"/>
    <x v="44"/>
    <d v="2017-11-12T00:00:00"/>
    <s v="Standard Class"/>
    <s v="CC-12370"/>
    <s v="Christopher Conant"/>
    <x v="0"/>
    <x v="0"/>
    <x v="12"/>
    <x v="5"/>
    <n v="77070"/>
    <x v="2"/>
    <s v="OFF-BI-10000145"/>
    <s v="Office Supplies"/>
    <s v="Binders"/>
    <x v="742"/>
    <n v="1.248"/>
    <n v="2"/>
    <x v="3"/>
    <n v="-1.9343999999999999"/>
    <x v="24"/>
    <x v="0"/>
    <x v="3"/>
  </r>
  <r>
    <x v="4471"/>
    <x v="54"/>
    <d v="2016-11-07T00:00:00"/>
    <s v="Standard Class"/>
    <s v="JP-16135"/>
    <s v="Julie Prescott"/>
    <x v="2"/>
    <x v="0"/>
    <x v="10"/>
    <x v="9"/>
    <n v="19120"/>
    <x v="3"/>
    <s v="TEC-AC-10000892"/>
    <s v="Technology"/>
    <s v="Accessories"/>
    <x v="293"/>
    <n v="72"/>
    <n v="1"/>
    <x v="2"/>
    <n v="14.4"/>
    <x v="21"/>
    <x v="0"/>
    <x v="0"/>
  </r>
  <r>
    <x v="4471"/>
    <x v="54"/>
    <d v="2016-11-07T00:00:00"/>
    <s v="Standard Class"/>
    <s v="JP-16135"/>
    <s v="Julie Prescott"/>
    <x v="2"/>
    <x v="0"/>
    <x v="10"/>
    <x v="9"/>
    <n v="19120"/>
    <x v="3"/>
    <s v="FUR-CH-10004886"/>
    <s v="Furniture"/>
    <s v="Chairs"/>
    <x v="371"/>
    <n v="470.15499999999997"/>
    <n v="7"/>
    <x v="4"/>
    <n v="-13.433"/>
    <x v="21"/>
    <x v="0"/>
    <x v="0"/>
  </r>
  <r>
    <x v="4472"/>
    <x v="125"/>
    <d v="2015-01-01T00:00:00"/>
    <s v="First Class"/>
    <s v="DD-13570"/>
    <s v="Dorothy Dickinson"/>
    <x v="0"/>
    <x v="0"/>
    <x v="26"/>
    <x v="18"/>
    <n v="38109"/>
    <x v="0"/>
    <s v="OFF-ST-10002554"/>
    <s v="Office Supplies"/>
    <s v="Storage"/>
    <x v="1153"/>
    <n v="39.128"/>
    <n v="1"/>
    <x v="2"/>
    <n v="-8.8038000000000007"/>
    <x v="17"/>
    <x v="4"/>
    <x v="2"/>
  </r>
  <r>
    <x v="4473"/>
    <x v="574"/>
    <d v="2017-12-07T00:00:00"/>
    <s v="Standard Class"/>
    <s v="ES-14080"/>
    <s v="Erin Smith"/>
    <x v="1"/>
    <x v="0"/>
    <x v="80"/>
    <x v="24"/>
    <n v="44107"/>
    <x v="3"/>
    <s v="OFF-AR-10001662"/>
    <s v="Office Supplies"/>
    <s v="Art"/>
    <x v="448"/>
    <n v="19.728000000000002"/>
    <n v="9"/>
    <x v="2"/>
    <n v="1.7262"/>
    <x v="28"/>
    <x v="4"/>
    <x v="3"/>
  </r>
  <r>
    <x v="4473"/>
    <x v="574"/>
    <d v="2017-12-07T00:00:00"/>
    <s v="Standard Class"/>
    <s v="ES-14080"/>
    <s v="Erin Smith"/>
    <x v="1"/>
    <x v="0"/>
    <x v="80"/>
    <x v="24"/>
    <n v="44107"/>
    <x v="3"/>
    <s v="TEC-PH-10004531"/>
    <s v="Technology"/>
    <s v="Phones"/>
    <x v="1404"/>
    <n v="151.18799999999999"/>
    <n v="2"/>
    <x v="10"/>
    <n v="-25.198"/>
    <x v="28"/>
    <x v="4"/>
    <x v="3"/>
  </r>
  <r>
    <x v="4474"/>
    <x v="668"/>
    <d v="2017-03-28T00:00:00"/>
    <s v="Standard Class"/>
    <s v="MV-17485"/>
    <s v="Mark Van Huff"/>
    <x v="0"/>
    <x v="0"/>
    <x v="20"/>
    <x v="15"/>
    <n v="10011"/>
    <x v="3"/>
    <s v="FUR-CH-10000665"/>
    <s v="Furniture"/>
    <s v="Chairs"/>
    <x v="662"/>
    <n v="271.76400000000001"/>
    <n v="2"/>
    <x v="9"/>
    <n v="60.392000000000003"/>
    <x v="16"/>
    <x v="10"/>
    <x v="3"/>
  </r>
  <r>
    <x v="4475"/>
    <x v="84"/>
    <d v="2014-11-21T00:00:00"/>
    <s v="First Class"/>
    <s v="RD-19900"/>
    <s v="Ruben Dartt"/>
    <x v="0"/>
    <x v="0"/>
    <x v="10"/>
    <x v="9"/>
    <n v="19120"/>
    <x v="3"/>
    <s v="TEC-AC-10003023"/>
    <s v="Technology"/>
    <s v="Accessories"/>
    <x v="1079"/>
    <n v="47.496000000000002"/>
    <n v="1"/>
    <x v="2"/>
    <n v="-1.1874"/>
    <x v="12"/>
    <x v="0"/>
    <x v="2"/>
  </r>
  <r>
    <x v="4476"/>
    <x v="1016"/>
    <d v="2017-04-27T00:00:00"/>
    <s v="Second Class"/>
    <s v="RL-19615"/>
    <s v="Rob Lucas"/>
    <x v="0"/>
    <x v="0"/>
    <x v="1"/>
    <x v="1"/>
    <n v="90008"/>
    <x v="1"/>
    <s v="FUR-BO-10004709"/>
    <s v="Furniture"/>
    <s v="Bookcases"/>
    <x v="266"/>
    <n v="344.98099999999999"/>
    <n v="7"/>
    <x v="11"/>
    <n v="28.4102"/>
    <x v="10"/>
    <x v="3"/>
    <x v="3"/>
  </r>
  <r>
    <x v="4477"/>
    <x v="51"/>
    <d v="2017-11-26T00:00:00"/>
    <s v="First Class"/>
    <s v="JP-15460"/>
    <s v="Jennifer Patt"/>
    <x v="1"/>
    <x v="0"/>
    <x v="61"/>
    <x v="5"/>
    <n v="75220"/>
    <x v="2"/>
    <s v="OFF-PA-10000477"/>
    <s v="Office Supplies"/>
    <s v="Paper"/>
    <x v="1270"/>
    <n v="36.287999999999997"/>
    <n v="7"/>
    <x v="2"/>
    <n v="12.700799999999999"/>
    <x v="27"/>
    <x v="0"/>
    <x v="3"/>
  </r>
  <r>
    <x v="4477"/>
    <x v="51"/>
    <d v="2017-11-26T00:00:00"/>
    <s v="First Class"/>
    <s v="JP-15460"/>
    <s v="Jennifer Patt"/>
    <x v="1"/>
    <x v="0"/>
    <x v="61"/>
    <x v="5"/>
    <n v="75220"/>
    <x v="2"/>
    <s v="OFF-PA-10002923"/>
    <s v="Office Supplies"/>
    <s v="Paper"/>
    <x v="1426"/>
    <n v="78.304000000000002"/>
    <n v="2"/>
    <x v="2"/>
    <n v="29.364000000000001"/>
    <x v="27"/>
    <x v="0"/>
    <x v="3"/>
  </r>
  <r>
    <x v="4477"/>
    <x v="51"/>
    <d v="2017-11-26T00:00:00"/>
    <s v="First Class"/>
    <s v="JP-15460"/>
    <s v="Jennifer Patt"/>
    <x v="1"/>
    <x v="0"/>
    <x v="61"/>
    <x v="5"/>
    <n v="75220"/>
    <x v="2"/>
    <s v="FUR-TA-10003008"/>
    <s v="Furniture"/>
    <s v="Tables"/>
    <x v="955"/>
    <n v="127.785"/>
    <n v="1"/>
    <x v="4"/>
    <n v="-31.0335"/>
    <x v="27"/>
    <x v="0"/>
    <x v="3"/>
  </r>
  <r>
    <x v="4477"/>
    <x v="51"/>
    <d v="2017-11-26T00:00:00"/>
    <s v="First Class"/>
    <s v="JP-15460"/>
    <s v="Jennifer Patt"/>
    <x v="1"/>
    <x v="0"/>
    <x v="61"/>
    <x v="5"/>
    <n v="75220"/>
    <x v="2"/>
    <s v="OFF-BI-10003707"/>
    <s v="Office Supplies"/>
    <s v="Binders"/>
    <x v="784"/>
    <n v="6.1040000000000001"/>
    <n v="2"/>
    <x v="3"/>
    <n v="-9.1560000000000006"/>
    <x v="27"/>
    <x v="0"/>
    <x v="3"/>
  </r>
  <r>
    <x v="4478"/>
    <x v="935"/>
    <d v="2014-11-05T00:00:00"/>
    <s v="Second Class"/>
    <s v="DM-13345"/>
    <s v="Denise Monton"/>
    <x v="1"/>
    <x v="0"/>
    <x v="334"/>
    <x v="30"/>
    <n v="7050"/>
    <x v="3"/>
    <s v="OFF-BI-10000546"/>
    <s v="Office Supplies"/>
    <s v="Binders"/>
    <x v="614"/>
    <n v="5.76"/>
    <n v="2"/>
    <x v="0"/>
    <n v="2.8224"/>
    <x v="21"/>
    <x v="0"/>
    <x v="2"/>
  </r>
  <r>
    <x v="4479"/>
    <x v="324"/>
    <d v="2015-10-24T00:00:00"/>
    <s v="Second Class"/>
    <s v="CS-11860"/>
    <s v="Cari Schnelling"/>
    <x v="0"/>
    <x v="0"/>
    <x v="61"/>
    <x v="5"/>
    <n v="75220"/>
    <x v="2"/>
    <s v="OFF-BI-10000404"/>
    <s v="Office Supplies"/>
    <s v="Binders"/>
    <x v="481"/>
    <n v="1.72"/>
    <n v="1"/>
    <x v="3"/>
    <n v="-2.8380000000000001"/>
    <x v="12"/>
    <x v="2"/>
    <x v="1"/>
  </r>
  <r>
    <x v="4480"/>
    <x v="644"/>
    <d v="2014-02-10T00:00:00"/>
    <s v="Second Class"/>
    <s v="DL-13315"/>
    <s v="Delfina Latchford"/>
    <x v="0"/>
    <x v="0"/>
    <x v="515"/>
    <x v="10"/>
    <n v="60441"/>
    <x v="2"/>
    <s v="OFF-BI-10001196"/>
    <s v="Office Supplies"/>
    <s v="Binders"/>
    <x v="1390"/>
    <n v="8.952"/>
    <n v="2"/>
    <x v="3"/>
    <n v="-14.770799999999999"/>
    <x v="24"/>
    <x v="11"/>
    <x v="2"/>
  </r>
  <r>
    <x v="4481"/>
    <x v="1193"/>
    <d v="2016-03-12T00:00:00"/>
    <s v="Standard Class"/>
    <s v="LC-16870"/>
    <s v="Lena Cacioppo"/>
    <x v="0"/>
    <x v="0"/>
    <x v="22"/>
    <x v="10"/>
    <n v="60623"/>
    <x v="2"/>
    <s v="OFF-AP-10001626"/>
    <s v="Office Supplies"/>
    <s v="Appliances"/>
    <x v="1025"/>
    <n v="2.3340000000000001"/>
    <n v="3"/>
    <x v="3"/>
    <n v="-6.3018000000000001"/>
    <x v="24"/>
    <x v="10"/>
    <x v="0"/>
  </r>
  <r>
    <x v="4481"/>
    <x v="1193"/>
    <d v="2016-03-12T00:00:00"/>
    <s v="Standard Class"/>
    <s v="LC-16870"/>
    <s v="Lena Cacioppo"/>
    <x v="0"/>
    <x v="0"/>
    <x v="22"/>
    <x v="10"/>
    <n v="60623"/>
    <x v="2"/>
    <s v="OFF-BI-10004656"/>
    <s v="Office Supplies"/>
    <s v="Binders"/>
    <x v="864"/>
    <n v="1.728"/>
    <n v="4"/>
    <x v="3"/>
    <n v="-2.7648000000000001"/>
    <x v="24"/>
    <x v="10"/>
    <x v="0"/>
  </r>
  <r>
    <x v="4481"/>
    <x v="1193"/>
    <d v="2016-03-12T00:00:00"/>
    <s v="Standard Class"/>
    <s v="LC-16870"/>
    <s v="Lena Cacioppo"/>
    <x v="0"/>
    <x v="0"/>
    <x v="22"/>
    <x v="10"/>
    <n v="60623"/>
    <x v="2"/>
    <s v="FUR-FU-10003773"/>
    <s v="Furniture"/>
    <s v="Furnishings"/>
    <x v="125"/>
    <n v="159.04"/>
    <n v="5"/>
    <x v="7"/>
    <n v="-194.82400000000001"/>
    <x v="24"/>
    <x v="10"/>
    <x v="0"/>
  </r>
  <r>
    <x v="4481"/>
    <x v="1193"/>
    <d v="2016-03-12T00:00:00"/>
    <s v="Standard Class"/>
    <s v="LC-16870"/>
    <s v="Lena Cacioppo"/>
    <x v="0"/>
    <x v="0"/>
    <x v="22"/>
    <x v="10"/>
    <n v="60623"/>
    <x v="2"/>
    <s v="FUR-TA-10000849"/>
    <s v="Furniture"/>
    <s v="Tables"/>
    <x v="1327"/>
    <n v="145.97999999999999"/>
    <n v="2"/>
    <x v="5"/>
    <n v="-99.266400000000004"/>
    <x v="24"/>
    <x v="10"/>
    <x v="0"/>
  </r>
  <r>
    <x v="4482"/>
    <x v="155"/>
    <d v="2015-12-07T00:00:00"/>
    <s v="Standard Class"/>
    <s v="JG-15115"/>
    <s v="Jack Garza"/>
    <x v="0"/>
    <x v="0"/>
    <x v="108"/>
    <x v="3"/>
    <n v="28540"/>
    <x v="0"/>
    <s v="FUR-FU-10000222"/>
    <s v="Furniture"/>
    <s v="Furnishings"/>
    <x v="596"/>
    <n v="77.951999999999998"/>
    <n v="3"/>
    <x v="2"/>
    <n v="12.667199999999999"/>
    <x v="21"/>
    <x v="4"/>
    <x v="1"/>
  </r>
  <r>
    <x v="4482"/>
    <x v="155"/>
    <d v="2015-12-07T00:00:00"/>
    <s v="Standard Class"/>
    <s v="JG-15115"/>
    <s v="Jack Garza"/>
    <x v="0"/>
    <x v="0"/>
    <x v="108"/>
    <x v="3"/>
    <n v="28540"/>
    <x v="0"/>
    <s v="OFF-BI-10001718"/>
    <s v="Office Supplies"/>
    <s v="Binders"/>
    <x v="1225"/>
    <n v="95.97"/>
    <n v="5"/>
    <x v="6"/>
    <n v="-73.576999999999998"/>
    <x v="21"/>
    <x v="4"/>
    <x v="1"/>
  </r>
  <r>
    <x v="4482"/>
    <x v="155"/>
    <d v="2015-12-07T00:00:00"/>
    <s v="Standard Class"/>
    <s v="JG-15115"/>
    <s v="Jack Garza"/>
    <x v="0"/>
    <x v="0"/>
    <x v="108"/>
    <x v="3"/>
    <n v="28540"/>
    <x v="0"/>
    <s v="TEC-PH-10001700"/>
    <s v="Technology"/>
    <s v="Phones"/>
    <x v="195"/>
    <n v="105.584"/>
    <n v="2"/>
    <x v="2"/>
    <n v="9.2385999999999999"/>
    <x v="21"/>
    <x v="4"/>
    <x v="1"/>
  </r>
  <r>
    <x v="4482"/>
    <x v="155"/>
    <d v="2015-12-07T00:00:00"/>
    <s v="Standard Class"/>
    <s v="JG-15115"/>
    <s v="Jack Garza"/>
    <x v="0"/>
    <x v="0"/>
    <x v="108"/>
    <x v="3"/>
    <n v="28540"/>
    <x v="0"/>
    <s v="OFF-AR-10004078"/>
    <s v="Office Supplies"/>
    <s v="Art"/>
    <x v="512"/>
    <n v="9.3439999999999994"/>
    <n v="2"/>
    <x v="2"/>
    <n v="1.1679999999999999"/>
    <x v="21"/>
    <x v="4"/>
    <x v="1"/>
  </r>
  <r>
    <x v="4483"/>
    <x v="100"/>
    <d v="2015-12-30T00:00:00"/>
    <s v="Standard Class"/>
    <s v="HM-14860"/>
    <s v="Harry Marie"/>
    <x v="1"/>
    <x v="0"/>
    <x v="24"/>
    <x v="25"/>
    <n v="65807"/>
    <x v="2"/>
    <s v="FUR-FU-10003026"/>
    <s v="Furniture"/>
    <s v="Furnishings"/>
    <x v="1564"/>
    <n v="9.68"/>
    <n v="2"/>
    <x v="0"/>
    <n v="3.7751999999999999"/>
    <x v="16"/>
    <x v="4"/>
    <x v="1"/>
  </r>
  <r>
    <x v="4483"/>
    <x v="100"/>
    <d v="2015-12-30T00:00:00"/>
    <s v="Standard Class"/>
    <s v="HM-14860"/>
    <s v="Harry Marie"/>
    <x v="1"/>
    <x v="0"/>
    <x v="24"/>
    <x v="25"/>
    <n v="65807"/>
    <x v="2"/>
    <s v="TEC-CO-10003763"/>
    <s v="Technology"/>
    <s v="Copiers"/>
    <x v="1279"/>
    <n v="4899.93"/>
    <n v="7"/>
    <x v="0"/>
    <n v="2302.9670999999998"/>
    <x v="16"/>
    <x v="4"/>
    <x v="1"/>
  </r>
  <r>
    <x v="4484"/>
    <x v="172"/>
    <d v="2017-10-06T00:00:00"/>
    <s v="Standard Class"/>
    <s v="TN-21040"/>
    <s v="Tanja Norvell"/>
    <x v="2"/>
    <x v="0"/>
    <x v="8"/>
    <x v="1"/>
    <n v="94110"/>
    <x v="1"/>
    <s v="TEC-AC-10004708"/>
    <s v="Technology"/>
    <s v="Accessories"/>
    <x v="341"/>
    <n v="104.75"/>
    <n v="5"/>
    <x v="0"/>
    <n v="21.997499999999999"/>
    <x v="26"/>
    <x v="2"/>
    <x v="3"/>
  </r>
  <r>
    <x v="4485"/>
    <x v="524"/>
    <d v="2017-10-21T00:00:00"/>
    <s v="Standard Class"/>
    <s v="VP-21760"/>
    <s v="Victoria Pisteka"/>
    <x v="1"/>
    <x v="0"/>
    <x v="29"/>
    <x v="18"/>
    <n v="38401"/>
    <x v="0"/>
    <s v="TEC-AC-10003499"/>
    <s v="Technology"/>
    <s v="Accessories"/>
    <x v="103"/>
    <n v="18.527999999999999"/>
    <n v="2"/>
    <x v="2"/>
    <n v="4.4004000000000003"/>
    <x v="9"/>
    <x v="2"/>
    <x v="3"/>
  </r>
  <r>
    <x v="4485"/>
    <x v="524"/>
    <d v="2017-10-21T00:00:00"/>
    <s v="Standard Class"/>
    <s v="VP-21760"/>
    <s v="Victoria Pisteka"/>
    <x v="1"/>
    <x v="0"/>
    <x v="29"/>
    <x v="18"/>
    <n v="38401"/>
    <x v="0"/>
    <s v="FUR-TA-10001950"/>
    <s v="Furniture"/>
    <s v="Tables"/>
    <x v="1284"/>
    <n v="1875.258"/>
    <n v="7"/>
    <x v="10"/>
    <n v="-968.88329999999996"/>
    <x v="9"/>
    <x v="2"/>
    <x v="3"/>
  </r>
  <r>
    <x v="4486"/>
    <x v="860"/>
    <d v="2014-08-17T00:00:00"/>
    <s v="First Class"/>
    <s v="CS-12355"/>
    <s v="Christine Sundaresam"/>
    <x v="0"/>
    <x v="0"/>
    <x v="389"/>
    <x v="2"/>
    <n v="33021"/>
    <x v="0"/>
    <s v="OFF-PA-10000312"/>
    <s v="Office Supplies"/>
    <s v="Paper"/>
    <x v="1829"/>
    <n v="91.36"/>
    <n v="5"/>
    <x v="2"/>
    <n v="29.692"/>
    <x v="4"/>
    <x v="6"/>
    <x v="2"/>
  </r>
  <r>
    <x v="4486"/>
    <x v="860"/>
    <d v="2014-08-17T00:00:00"/>
    <s v="First Class"/>
    <s v="CS-12355"/>
    <s v="Christine Sundaresam"/>
    <x v="0"/>
    <x v="0"/>
    <x v="389"/>
    <x v="2"/>
    <n v="33021"/>
    <x v="0"/>
    <s v="OFF-AP-10004708"/>
    <s v="Office Supplies"/>
    <s v="Appliances"/>
    <x v="513"/>
    <n v="152.24"/>
    <n v="5"/>
    <x v="2"/>
    <n v="17.126999999999999"/>
    <x v="4"/>
    <x v="6"/>
    <x v="2"/>
  </r>
  <r>
    <x v="4487"/>
    <x v="343"/>
    <d v="2017-11-13T00:00:00"/>
    <s v="First Class"/>
    <s v="PG-18820"/>
    <s v="Patrick Gardner"/>
    <x v="0"/>
    <x v="0"/>
    <x v="61"/>
    <x v="5"/>
    <n v="75081"/>
    <x v="2"/>
    <s v="TEC-PH-10004531"/>
    <s v="Technology"/>
    <s v="Phones"/>
    <x v="721"/>
    <n v="35.183999999999997"/>
    <n v="2"/>
    <x v="2"/>
    <n v="12.314399999999999"/>
    <x v="2"/>
    <x v="0"/>
    <x v="3"/>
  </r>
  <r>
    <x v="4488"/>
    <x v="177"/>
    <d v="2017-03-20T00:00:00"/>
    <s v="Same Day"/>
    <s v="HG-14845"/>
    <s v="Harry Greene"/>
    <x v="0"/>
    <x v="0"/>
    <x v="12"/>
    <x v="5"/>
    <n v="77041"/>
    <x v="2"/>
    <s v="OFF-PA-10000474"/>
    <s v="Office Supplies"/>
    <s v="Paper"/>
    <x v="33"/>
    <n v="56.704000000000001"/>
    <n v="2"/>
    <x v="2"/>
    <n v="19.137599999999999"/>
    <x v="14"/>
    <x v="10"/>
    <x v="3"/>
  </r>
  <r>
    <x v="4488"/>
    <x v="177"/>
    <d v="2017-03-20T00:00:00"/>
    <s v="Same Day"/>
    <s v="HG-14845"/>
    <s v="Harry Greene"/>
    <x v="0"/>
    <x v="0"/>
    <x v="12"/>
    <x v="5"/>
    <n v="77041"/>
    <x v="2"/>
    <s v="OFF-PA-10002377"/>
    <s v="Office Supplies"/>
    <s v="Paper"/>
    <x v="127"/>
    <n v="274.06400000000002"/>
    <n v="7"/>
    <x v="2"/>
    <n v="102.774"/>
    <x v="14"/>
    <x v="10"/>
    <x v="3"/>
  </r>
  <r>
    <x v="4489"/>
    <x v="726"/>
    <d v="2017-05-17T00:00:00"/>
    <s v="Standard Class"/>
    <s v="MH-18115"/>
    <s v="Mick Hernandez"/>
    <x v="2"/>
    <x v="0"/>
    <x v="10"/>
    <x v="9"/>
    <n v="19140"/>
    <x v="3"/>
    <s v="FUR-CH-10001482"/>
    <s v="Furniture"/>
    <s v="Chairs"/>
    <x v="541"/>
    <n v="458.43"/>
    <n v="5"/>
    <x v="4"/>
    <n v="-124.431"/>
    <x v="7"/>
    <x v="5"/>
    <x v="3"/>
  </r>
  <r>
    <x v="4490"/>
    <x v="169"/>
    <d v="2014-06-22T00:00:00"/>
    <s v="Same Day"/>
    <s v="TB-21280"/>
    <s v="Toby Braunhardt"/>
    <x v="0"/>
    <x v="0"/>
    <x v="42"/>
    <x v="16"/>
    <n v="85023"/>
    <x v="1"/>
    <s v="OFF-BI-10001553"/>
    <s v="Office Supplies"/>
    <s v="Binders"/>
    <x v="1302"/>
    <n v="8.2260000000000009"/>
    <n v="3"/>
    <x v="6"/>
    <n v="-6.0324"/>
    <x v="6"/>
    <x v="1"/>
    <x v="2"/>
  </r>
  <r>
    <x v="4491"/>
    <x v="266"/>
    <d v="2014-12-09T00:00:00"/>
    <s v="Standard Class"/>
    <s v="EM-13825"/>
    <s v="Elizabeth Moffitt"/>
    <x v="1"/>
    <x v="0"/>
    <x v="406"/>
    <x v="32"/>
    <n v="30328"/>
    <x v="0"/>
    <s v="TEC-AC-10000199"/>
    <s v="Technology"/>
    <s v="Accessories"/>
    <x v="1618"/>
    <n v="5.95"/>
    <n v="1"/>
    <x v="0"/>
    <n v="0.83299999999999996"/>
    <x v="28"/>
    <x v="4"/>
    <x v="2"/>
  </r>
  <r>
    <x v="4491"/>
    <x v="266"/>
    <d v="2014-12-09T00:00:00"/>
    <s v="Standard Class"/>
    <s v="EM-13825"/>
    <s v="Elizabeth Moffitt"/>
    <x v="1"/>
    <x v="0"/>
    <x v="406"/>
    <x v="32"/>
    <n v="30328"/>
    <x v="0"/>
    <s v="OFF-PA-10002195"/>
    <s v="Office Supplies"/>
    <s v="Paper"/>
    <x v="726"/>
    <n v="15.24"/>
    <n v="3"/>
    <x v="0"/>
    <n v="7.1627999999999998"/>
    <x v="28"/>
    <x v="4"/>
    <x v="2"/>
  </r>
  <r>
    <x v="4492"/>
    <x v="57"/>
    <d v="2015-04-06T00:00:00"/>
    <s v="Same Day"/>
    <s v="JF-15415"/>
    <s v="Jennifer Ferguson"/>
    <x v="0"/>
    <x v="0"/>
    <x v="258"/>
    <x v="4"/>
    <n v="99207"/>
    <x v="1"/>
    <s v="TEC-AC-10001767"/>
    <s v="Technology"/>
    <s v="Accessories"/>
    <x v="97"/>
    <n v="239.94"/>
    <n v="6"/>
    <x v="0"/>
    <n v="26.3934"/>
    <x v="5"/>
    <x v="3"/>
    <x v="1"/>
  </r>
  <r>
    <x v="4492"/>
    <x v="57"/>
    <d v="2015-04-06T00:00:00"/>
    <s v="Same Day"/>
    <s v="JF-15415"/>
    <s v="Jennifer Ferguson"/>
    <x v="0"/>
    <x v="0"/>
    <x v="258"/>
    <x v="4"/>
    <n v="99207"/>
    <x v="1"/>
    <s v="OFF-AR-10002467"/>
    <s v="Office Supplies"/>
    <s v="Art"/>
    <x v="1690"/>
    <n v="23.84"/>
    <n v="8"/>
    <x v="0"/>
    <n v="6.4367999999999999"/>
    <x v="5"/>
    <x v="3"/>
    <x v="1"/>
  </r>
  <r>
    <x v="4493"/>
    <x v="551"/>
    <d v="2017-11-18T00:00:00"/>
    <s v="Same Day"/>
    <s v="NB-18655"/>
    <s v="Nona Balk"/>
    <x v="1"/>
    <x v="0"/>
    <x v="158"/>
    <x v="6"/>
    <n v="53209"/>
    <x v="2"/>
    <s v="OFF-ST-10001321"/>
    <s v="Office Supplies"/>
    <s v="Storage"/>
    <x v="421"/>
    <n v="92.52"/>
    <n v="6"/>
    <x v="0"/>
    <n v="24.980399999999999"/>
    <x v="15"/>
    <x v="0"/>
    <x v="3"/>
  </r>
  <r>
    <x v="4493"/>
    <x v="551"/>
    <d v="2017-11-18T00:00:00"/>
    <s v="Same Day"/>
    <s v="NB-18655"/>
    <s v="Nona Balk"/>
    <x v="1"/>
    <x v="0"/>
    <x v="158"/>
    <x v="6"/>
    <n v="53209"/>
    <x v="2"/>
    <s v="OFF-ST-10000777"/>
    <s v="Office Supplies"/>
    <s v="Storage"/>
    <x v="117"/>
    <n v="37.76"/>
    <n v="1"/>
    <x v="0"/>
    <n v="10.572800000000001"/>
    <x v="15"/>
    <x v="0"/>
    <x v="3"/>
  </r>
  <r>
    <x v="4493"/>
    <x v="551"/>
    <d v="2017-11-18T00:00:00"/>
    <s v="Same Day"/>
    <s v="NB-18655"/>
    <s v="Nona Balk"/>
    <x v="1"/>
    <x v="0"/>
    <x v="158"/>
    <x v="6"/>
    <n v="53209"/>
    <x v="2"/>
    <s v="OFF-LA-10003720"/>
    <s v="Office Supplies"/>
    <s v="Labels"/>
    <x v="1636"/>
    <n v="7.38"/>
    <n v="2"/>
    <x v="0"/>
    <n v="3.4685999999999999"/>
    <x v="15"/>
    <x v="0"/>
    <x v="3"/>
  </r>
  <r>
    <x v="4493"/>
    <x v="551"/>
    <d v="2017-11-18T00:00:00"/>
    <s v="Same Day"/>
    <s v="NB-18655"/>
    <s v="Nona Balk"/>
    <x v="1"/>
    <x v="0"/>
    <x v="158"/>
    <x v="6"/>
    <n v="53209"/>
    <x v="2"/>
    <s v="FUR-FU-10000206"/>
    <s v="Furniture"/>
    <s v="Furnishings"/>
    <x v="397"/>
    <n v="5.82"/>
    <n v="2"/>
    <x v="0"/>
    <n v="2.7353999999999998"/>
    <x v="15"/>
    <x v="0"/>
    <x v="3"/>
  </r>
  <r>
    <x v="4494"/>
    <x v="1209"/>
    <d v="2017-07-18T00:00:00"/>
    <s v="Standard Class"/>
    <s v="CS-11860"/>
    <s v="Cari Schnelling"/>
    <x v="0"/>
    <x v="0"/>
    <x v="54"/>
    <x v="24"/>
    <n v="45014"/>
    <x v="3"/>
    <s v="OFF-PA-10000791"/>
    <s v="Office Supplies"/>
    <s v="Paper"/>
    <x v="1433"/>
    <n v="3.8159999999999998"/>
    <n v="1"/>
    <x v="2"/>
    <n v="1.1924999999999999"/>
    <x v="1"/>
    <x v="7"/>
    <x v="3"/>
  </r>
  <r>
    <x v="4495"/>
    <x v="240"/>
    <d v="2017-05-23T00:00:00"/>
    <s v="Standard Class"/>
    <s v="ND-18460"/>
    <s v="Neil Ducich"/>
    <x v="1"/>
    <x v="0"/>
    <x v="114"/>
    <x v="19"/>
    <n v="35810"/>
    <x v="0"/>
    <s v="OFF-BI-10001787"/>
    <s v="Office Supplies"/>
    <s v="Binders"/>
    <x v="1491"/>
    <n v="26.16"/>
    <n v="4"/>
    <x v="0"/>
    <n v="12.8184"/>
    <x v="12"/>
    <x v="5"/>
    <x v="3"/>
  </r>
  <r>
    <x v="4496"/>
    <x v="139"/>
    <d v="2015-12-21T00:00:00"/>
    <s v="First Class"/>
    <s v="ED-13885"/>
    <s v="Emily Ducich"/>
    <x v="2"/>
    <x v="0"/>
    <x v="12"/>
    <x v="5"/>
    <n v="77036"/>
    <x v="2"/>
    <s v="TEC-AC-10004353"/>
    <s v="Technology"/>
    <s v="Accessories"/>
    <x v="724"/>
    <n v="100.8"/>
    <n v="2"/>
    <x v="2"/>
    <n v="21.42"/>
    <x v="14"/>
    <x v="4"/>
    <x v="1"/>
  </r>
  <r>
    <x v="4497"/>
    <x v="823"/>
    <d v="2016-02-22T00:00:00"/>
    <s v="First Class"/>
    <s v="EA-14035"/>
    <s v="Erin Ashbrook"/>
    <x v="1"/>
    <x v="0"/>
    <x v="20"/>
    <x v="15"/>
    <n v="10011"/>
    <x v="3"/>
    <s v="FUR-FU-10001861"/>
    <s v="Furniture"/>
    <s v="Furnishings"/>
    <x v="275"/>
    <n v="135.80000000000001"/>
    <n v="7"/>
    <x v="0"/>
    <n v="66.542000000000002"/>
    <x v="30"/>
    <x v="11"/>
    <x v="0"/>
  </r>
  <r>
    <x v="4498"/>
    <x v="257"/>
    <d v="2017-03-22T00:00:00"/>
    <s v="Standard Class"/>
    <s v="BP-11050"/>
    <s v="Barry Pond"/>
    <x v="1"/>
    <x v="0"/>
    <x v="1"/>
    <x v="1"/>
    <n v="90008"/>
    <x v="1"/>
    <s v="OFF-AR-10002766"/>
    <s v="Office Supplies"/>
    <s v="Art"/>
    <x v="1050"/>
    <n v="13.9"/>
    <n v="5"/>
    <x v="0"/>
    <n v="3.7530000000000001"/>
    <x v="15"/>
    <x v="10"/>
    <x v="3"/>
  </r>
  <r>
    <x v="4498"/>
    <x v="257"/>
    <d v="2017-03-22T00:00:00"/>
    <s v="Standard Class"/>
    <s v="BP-11050"/>
    <s v="Barry Pond"/>
    <x v="1"/>
    <x v="0"/>
    <x v="1"/>
    <x v="1"/>
    <n v="90008"/>
    <x v="1"/>
    <s v="OFF-EN-10003072"/>
    <s v="Office Supplies"/>
    <s v="Envelopes"/>
    <x v="775"/>
    <n v="19.399999999999999"/>
    <n v="5"/>
    <x v="0"/>
    <n v="9.3119999999999994"/>
    <x v="15"/>
    <x v="10"/>
    <x v="3"/>
  </r>
  <r>
    <x v="4499"/>
    <x v="907"/>
    <d v="2016-12-23T00:00:00"/>
    <s v="Standard Class"/>
    <s v="NS-18640"/>
    <s v="Noel Staavos"/>
    <x v="1"/>
    <x v="0"/>
    <x v="51"/>
    <x v="27"/>
    <n v="88220"/>
    <x v="1"/>
    <s v="OFF-BI-10001636"/>
    <s v="Office Supplies"/>
    <s v="Binders"/>
    <x v="674"/>
    <n v="13.488"/>
    <n v="2"/>
    <x v="2"/>
    <n v="4.3836000000000004"/>
    <x v="11"/>
    <x v="4"/>
    <x v="0"/>
  </r>
  <r>
    <x v="4499"/>
    <x v="907"/>
    <d v="2016-12-23T00:00:00"/>
    <s v="Standard Class"/>
    <s v="NS-18640"/>
    <s v="Noel Staavos"/>
    <x v="1"/>
    <x v="0"/>
    <x v="51"/>
    <x v="27"/>
    <n v="88220"/>
    <x v="1"/>
    <s v="OFF-BI-10000948"/>
    <s v="Office Supplies"/>
    <s v="Binders"/>
    <x v="1382"/>
    <n v="11.416"/>
    <n v="1"/>
    <x v="2"/>
    <n v="3.8529"/>
    <x v="11"/>
    <x v="4"/>
    <x v="0"/>
  </r>
  <r>
    <x v="4500"/>
    <x v="253"/>
    <d v="2016-03-28T00:00:00"/>
    <s v="Second Class"/>
    <s v="MV-17485"/>
    <s v="Mark Van Huff"/>
    <x v="0"/>
    <x v="0"/>
    <x v="449"/>
    <x v="45"/>
    <n v="83201"/>
    <x v="1"/>
    <s v="OFF-PA-10001838"/>
    <s v="Office Supplies"/>
    <s v="Paper"/>
    <x v="1008"/>
    <n v="17.64"/>
    <n v="3"/>
    <x v="0"/>
    <n v="8.6435999999999993"/>
    <x v="20"/>
    <x v="10"/>
    <x v="0"/>
  </r>
  <r>
    <x v="4500"/>
    <x v="253"/>
    <d v="2016-03-28T00:00:00"/>
    <s v="Second Class"/>
    <s v="MV-17485"/>
    <s v="Mark Van Huff"/>
    <x v="0"/>
    <x v="0"/>
    <x v="449"/>
    <x v="45"/>
    <n v="83201"/>
    <x v="1"/>
    <s v="OFF-BI-10002215"/>
    <s v="Office Supplies"/>
    <s v="Binders"/>
    <x v="20"/>
    <n v="17.04"/>
    <n v="3"/>
    <x v="2"/>
    <n v="5.5380000000000003"/>
    <x v="20"/>
    <x v="10"/>
    <x v="0"/>
  </r>
  <r>
    <x v="4501"/>
    <x v="757"/>
    <d v="2014-12-18T00:00:00"/>
    <s v="Second Class"/>
    <s v="LE-16810"/>
    <s v="Laurel Elliston"/>
    <x v="0"/>
    <x v="0"/>
    <x v="24"/>
    <x v="17"/>
    <n v="22153"/>
    <x v="0"/>
    <s v="TEC-AC-10001314"/>
    <s v="Technology"/>
    <s v="Accessories"/>
    <x v="952"/>
    <n v="99.98"/>
    <n v="2"/>
    <x v="0"/>
    <n v="7.9984000000000002"/>
    <x v="9"/>
    <x v="4"/>
    <x v="2"/>
  </r>
  <r>
    <x v="4501"/>
    <x v="757"/>
    <d v="2014-12-18T00:00:00"/>
    <s v="Second Class"/>
    <s v="LE-16810"/>
    <s v="Laurel Elliston"/>
    <x v="0"/>
    <x v="0"/>
    <x v="24"/>
    <x v="17"/>
    <n v="22153"/>
    <x v="0"/>
    <s v="FUR-FU-10002268"/>
    <s v="Furniture"/>
    <s v="Furnishings"/>
    <x v="869"/>
    <n v="29.46"/>
    <n v="6"/>
    <x v="0"/>
    <n v="9.7218"/>
    <x v="9"/>
    <x v="4"/>
    <x v="2"/>
  </r>
  <r>
    <x v="4502"/>
    <x v="219"/>
    <d v="2015-11-20T00:00:00"/>
    <s v="Standard Class"/>
    <s v="VP-21760"/>
    <s v="Victoria Pisteka"/>
    <x v="1"/>
    <x v="0"/>
    <x v="167"/>
    <x v="24"/>
    <n v="43615"/>
    <x v="3"/>
    <s v="OFF-BI-10002133"/>
    <s v="Office Supplies"/>
    <s v="Binders"/>
    <x v="1147"/>
    <n v="166.92"/>
    <n v="13"/>
    <x v="6"/>
    <n v="-116.84399999999999"/>
    <x v="4"/>
    <x v="0"/>
    <x v="1"/>
  </r>
  <r>
    <x v="4503"/>
    <x v="250"/>
    <d v="2016-08-23T00:00:00"/>
    <s v="First Class"/>
    <s v="TC-21475"/>
    <s v="Tony Chapman"/>
    <x v="2"/>
    <x v="0"/>
    <x v="299"/>
    <x v="22"/>
    <n v="80525"/>
    <x v="1"/>
    <s v="FUR-FU-10001979"/>
    <s v="Furniture"/>
    <s v="Furnishings"/>
    <x v="514"/>
    <n v="98.328000000000003"/>
    <n v="3"/>
    <x v="2"/>
    <n v="9.8328000000000007"/>
    <x v="6"/>
    <x v="6"/>
    <x v="0"/>
  </r>
  <r>
    <x v="4504"/>
    <x v="685"/>
    <d v="2015-07-02T00:00:00"/>
    <s v="First Class"/>
    <s v="SG-20470"/>
    <s v="Sheri Gordon"/>
    <x v="0"/>
    <x v="0"/>
    <x v="20"/>
    <x v="15"/>
    <n v="10024"/>
    <x v="3"/>
    <s v="FUR-CH-10001482"/>
    <s v="Furniture"/>
    <s v="Chairs"/>
    <x v="541"/>
    <n v="117.88200000000001"/>
    <n v="1"/>
    <x v="9"/>
    <n v="1.3098000000000001"/>
    <x v="25"/>
    <x v="1"/>
    <x v="1"/>
  </r>
  <r>
    <x v="4505"/>
    <x v="190"/>
    <d v="2016-07-02T00:00:00"/>
    <s v="Standard Class"/>
    <s v="VP-21760"/>
    <s v="Victoria Pisteka"/>
    <x v="1"/>
    <x v="0"/>
    <x v="20"/>
    <x v="15"/>
    <n v="10035"/>
    <x v="3"/>
    <s v="TEC-AC-10002018"/>
    <s v="Technology"/>
    <s v="Accessories"/>
    <x v="1683"/>
    <n v="20.97"/>
    <n v="3"/>
    <x v="0"/>
    <n v="9.0170999999999992"/>
    <x v="20"/>
    <x v="1"/>
    <x v="0"/>
  </r>
  <r>
    <x v="4505"/>
    <x v="190"/>
    <d v="2016-07-02T00:00:00"/>
    <s v="Standard Class"/>
    <s v="VP-21760"/>
    <s v="Victoria Pisteka"/>
    <x v="1"/>
    <x v="0"/>
    <x v="20"/>
    <x v="15"/>
    <n v="10035"/>
    <x v="3"/>
    <s v="TEC-AC-10000397"/>
    <s v="Technology"/>
    <s v="Accessories"/>
    <x v="1468"/>
    <n v="139.96"/>
    <n v="4"/>
    <x v="0"/>
    <n v="9.7972000000000001"/>
    <x v="20"/>
    <x v="1"/>
    <x v="0"/>
  </r>
  <r>
    <x v="4505"/>
    <x v="190"/>
    <d v="2016-07-02T00:00:00"/>
    <s v="Standard Class"/>
    <s v="VP-21760"/>
    <s v="Victoria Pisteka"/>
    <x v="1"/>
    <x v="0"/>
    <x v="20"/>
    <x v="15"/>
    <n v="10035"/>
    <x v="3"/>
    <s v="FUR-FU-10003976"/>
    <s v="Furniture"/>
    <s v="Furnishings"/>
    <x v="973"/>
    <n v="37.74"/>
    <n v="3"/>
    <x v="0"/>
    <n v="12.8316"/>
    <x v="20"/>
    <x v="1"/>
    <x v="0"/>
  </r>
  <r>
    <x v="4506"/>
    <x v="42"/>
    <d v="2016-09-22T00:00:00"/>
    <s v="Standard Class"/>
    <s v="PO-18865"/>
    <s v="Patrick O'Donnell"/>
    <x v="0"/>
    <x v="0"/>
    <x v="516"/>
    <x v="31"/>
    <n v="1752"/>
    <x v="3"/>
    <s v="FUR-FU-10002597"/>
    <s v="Furniture"/>
    <s v="Furnishings"/>
    <x v="627"/>
    <n v="14.82"/>
    <n v="3"/>
    <x v="0"/>
    <n v="6.2244000000000002"/>
    <x v="11"/>
    <x v="8"/>
    <x v="0"/>
  </r>
  <r>
    <x v="4506"/>
    <x v="42"/>
    <d v="2016-09-22T00:00:00"/>
    <s v="Standard Class"/>
    <s v="PO-18865"/>
    <s v="Patrick O'Donnell"/>
    <x v="0"/>
    <x v="0"/>
    <x v="516"/>
    <x v="31"/>
    <n v="1752"/>
    <x v="3"/>
    <s v="FUR-FU-10004864"/>
    <s v="Furniture"/>
    <s v="Furnishings"/>
    <x v="441"/>
    <n v="191.82"/>
    <n v="3"/>
    <x v="0"/>
    <n v="61.382399999999997"/>
    <x v="11"/>
    <x v="8"/>
    <x v="0"/>
  </r>
  <r>
    <x v="4507"/>
    <x v="667"/>
    <d v="2014-07-23T00:00:00"/>
    <s v="Standard Class"/>
    <s v="JL-15130"/>
    <s v="Jack Lebron"/>
    <x v="0"/>
    <x v="0"/>
    <x v="106"/>
    <x v="15"/>
    <n v="10801"/>
    <x v="3"/>
    <s v="OFF-BI-10002103"/>
    <s v="Office Supplies"/>
    <s v="Binders"/>
    <x v="530"/>
    <n v="13.904"/>
    <n v="2"/>
    <x v="2"/>
    <n v="4.5187999999999997"/>
    <x v="15"/>
    <x v="7"/>
    <x v="2"/>
  </r>
  <r>
    <x v="4508"/>
    <x v="853"/>
    <d v="2017-09-01T00:00:00"/>
    <s v="Same Day"/>
    <s v="RW-19540"/>
    <s v="Rick Wilson"/>
    <x v="1"/>
    <x v="0"/>
    <x v="4"/>
    <x v="4"/>
    <n v="98103"/>
    <x v="1"/>
    <s v="OFF-AP-10001005"/>
    <s v="Office Supplies"/>
    <s v="Appliances"/>
    <x v="1140"/>
    <n v="314.60000000000002"/>
    <n v="4"/>
    <x v="0"/>
    <n v="103.818"/>
    <x v="26"/>
    <x v="8"/>
    <x v="3"/>
  </r>
  <r>
    <x v="4508"/>
    <x v="853"/>
    <d v="2017-09-01T00:00:00"/>
    <s v="Same Day"/>
    <s v="RW-19540"/>
    <s v="Rick Wilson"/>
    <x v="1"/>
    <x v="0"/>
    <x v="4"/>
    <x v="4"/>
    <n v="98103"/>
    <x v="1"/>
    <s v="FUR-TA-10002607"/>
    <s v="Furniture"/>
    <s v="Tables"/>
    <x v="224"/>
    <n v="283.56"/>
    <n v="4"/>
    <x v="0"/>
    <n v="45.369599999999998"/>
    <x v="26"/>
    <x v="8"/>
    <x v="3"/>
  </r>
  <r>
    <x v="4509"/>
    <x v="738"/>
    <d v="2017-06-26T00:00:00"/>
    <s v="Standard Class"/>
    <s v="RB-19465"/>
    <s v="Rick Bensley"/>
    <x v="2"/>
    <x v="0"/>
    <x v="66"/>
    <x v="12"/>
    <n v="48227"/>
    <x v="2"/>
    <s v="FUR-CH-10000454"/>
    <s v="Furniture"/>
    <s v="Chairs"/>
    <x v="1"/>
    <n v="487.96"/>
    <n v="2"/>
    <x v="0"/>
    <n v="146.38800000000001"/>
    <x v="6"/>
    <x v="1"/>
    <x v="3"/>
  </r>
  <r>
    <x v="4510"/>
    <x v="814"/>
    <d v="2014-09-07T00:00:00"/>
    <s v="Standard Class"/>
    <s v="SC-20095"/>
    <s v="Sanjit Chand"/>
    <x v="0"/>
    <x v="0"/>
    <x v="115"/>
    <x v="36"/>
    <n v="72701"/>
    <x v="0"/>
    <s v="OFF-BI-10001359"/>
    <s v="Office Supplies"/>
    <s v="Binders"/>
    <x v="1162"/>
    <n v="1793.98"/>
    <n v="2"/>
    <x v="0"/>
    <n v="843.17060000000004"/>
    <x v="28"/>
    <x v="8"/>
    <x v="2"/>
  </r>
  <r>
    <x v="4511"/>
    <x v="486"/>
    <d v="2015-10-05T00:00:00"/>
    <s v="Standard Class"/>
    <s v="EM-13960"/>
    <s v="Eric Murdock"/>
    <x v="0"/>
    <x v="0"/>
    <x v="94"/>
    <x v="10"/>
    <n v="62301"/>
    <x v="2"/>
    <s v="OFF-BI-10003196"/>
    <s v="Office Supplies"/>
    <s v="Binders"/>
    <x v="1376"/>
    <n v="2.992"/>
    <n v="4"/>
    <x v="3"/>
    <n v="-4.4880000000000004"/>
    <x v="26"/>
    <x v="2"/>
    <x v="1"/>
  </r>
  <r>
    <x v="4511"/>
    <x v="486"/>
    <d v="2015-10-05T00:00:00"/>
    <s v="Standard Class"/>
    <s v="EM-13960"/>
    <s v="Eric Murdock"/>
    <x v="0"/>
    <x v="0"/>
    <x v="94"/>
    <x v="10"/>
    <n v="62301"/>
    <x v="2"/>
    <s v="TEC-AC-10003657"/>
    <s v="Technology"/>
    <s v="Accessories"/>
    <x v="152"/>
    <n v="108.768"/>
    <n v="4"/>
    <x v="2"/>
    <n v="2.7191999999999998"/>
    <x v="26"/>
    <x v="2"/>
    <x v="1"/>
  </r>
  <r>
    <x v="4512"/>
    <x v="1003"/>
    <d v="2015-04-10T00:00:00"/>
    <s v="First Class"/>
    <s v="RP-19390"/>
    <s v="Resi Pölking"/>
    <x v="0"/>
    <x v="0"/>
    <x v="20"/>
    <x v="15"/>
    <n v="10035"/>
    <x v="3"/>
    <s v="OFF-PA-10002262"/>
    <s v="Office Supplies"/>
    <s v="Paper"/>
    <x v="1001"/>
    <n v="25.92"/>
    <n v="4"/>
    <x v="0"/>
    <n v="12.441599999999999"/>
    <x v="29"/>
    <x v="3"/>
    <x v="1"/>
  </r>
  <r>
    <x v="4512"/>
    <x v="1003"/>
    <d v="2015-04-10T00:00:00"/>
    <s v="First Class"/>
    <s v="RP-19390"/>
    <s v="Resi Pölking"/>
    <x v="0"/>
    <x v="0"/>
    <x v="20"/>
    <x v="15"/>
    <n v="10035"/>
    <x v="3"/>
    <s v="OFF-ST-10002214"/>
    <s v="Office Supplies"/>
    <s v="Storage"/>
    <x v="1003"/>
    <n v="22.58"/>
    <n v="2"/>
    <x v="0"/>
    <n v="5.8708"/>
    <x v="29"/>
    <x v="3"/>
    <x v="1"/>
  </r>
  <r>
    <x v="4513"/>
    <x v="610"/>
    <d v="2017-11-21T00:00:00"/>
    <s v="Same Day"/>
    <s v="HZ-14950"/>
    <s v="Henia Zydlo"/>
    <x v="0"/>
    <x v="0"/>
    <x v="12"/>
    <x v="5"/>
    <n v="77095"/>
    <x v="2"/>
    <s v="TEC-PH-10003555"/>
    <s v="Technology"/>
    <s v="Phones"/>
    <x v="462"/>
    <n v="55.176000000000002"/>
    <n v="3"/>
    <x v="2"/>
    <n v="-12.4146"/>
    <x v="30"/>
    <x v="0"/>
    <x v="3"/>
  </r>
  <r>
    <x v="4514"/>
    <x v="907"/>
    <d v="2016-12-21T00:00:00"/>
    <s v="Standard Class"/>
    <s v="AB-10105"/>
    <s v="Adrian Barton"/>
    <x v="0"/>
    <x v="0"/>
    <x v="66"/>
    <x v="12"/>
    <n v="48205"/>
    <x v="2"/>
    <s v="OFF-BI-10000545"/>
    <s v="Office Supplies"/>
    <s v="Binders"/>
    <x v="692"/>
    <n v="9892.74"/>
    <n v="13"/>
    <x v="0"/>
    <n v="4946.37"/>
    <x v="11"/>
    <x v="4"/>
    <x v="0"/>
  </r>
  <r>
    <x v="4515"/>
    <x v="111"/>
    <d v="2014-09-24T00:00:00"/>
    <s v="Standard Class"/>
    <s v="ND-18460"/>
    <s v="Neil Ducich"/>
    <x v="1"/>
    <x v="0"/>
    <x v="432"/>
    <x v="16"/>
    <n v="85224"/>
    <x v="1"/>
    <s v="FUR-TA-10004607"/>
    <s v="Furniture"/>
    <s v="Tables"/>
    <x v="1104"/>
    <n v="73.915000000000006"/>
    <n v="1"/>
    <x v="5"/>
    <n v="-45.827300000000001"/>
    <x v="12"/>
    <x v="8"/>
    <x v="2"/>
  </r>
  <r>
    <x v="4516"/>
    <x v="450"/>
    <d v="2014-10-03T00:00:00"/>
    <s v="Standard Class"/>
    <s v="XP-21865"/>
    <s v="Xylona Preis"/>
    <x v="0"/>
    <x v="0"/>
    <x v="389"/>
    <x v="2"/>
    <n v="33021"/>
    <x v="0"/>
    <s v="FUR-FU-10000277"/>
    <s v="Furniture"/>
    <s v="Furnishings"/>
    <x v="1795"/>
    <n v="337.08800000000002"/>
    <n v="4"/>
    <x v="2"/>
    <n v="16.854399999999998"/>
    <x v="22"/>
    <x v="8"/>
    <x v="2"/>
  </r>
  <r>
    <x v="4517"/>
    <x v="357"/>
    <d v="2015-09-26T00:00:00"/>
    <s v="Second Class"/>
    <s v="MM-18280"/>
    <s v="Muhammed MacIntyre"/>
    <x v="1"/>
    <x v="0"/>
    <x v="1"/>
    <x v="1"/>
    <n v="90049"/>
    <x v="1"/>
    <s v="OFF-AP-10004532"/>
    <s v="Office Supplies"/>
    <s v="Appliances"/>
    <x v="564"/>
    <n v="61.44"/>
    <n v="3"/>
    <x v="0"/>
    <n v="16.588799999999999"/>
    <x v="6"/>
    <x v="8"/>
    <x v="1"/>
  </r>
  <r>
    <x v="4518"/>
    <x v="77"/>
    <d v="2016-11-13T00:00:00"/>
    <s v="Standard Class"/>
    <s v="ML-17395"/>
    <s v="Marina Lichtenstein"/>
    <x v="1"/>
    <x v="0"/>
    <x v="8"/>
    <x v="1"/>
    <n v="94122"/>
    <x v="1"/>
    <s v="TEC-AC-10003911"/>
    <s v="Technology"/>
    <s v="Accessories"/>
    <x v="331"/>
    <n v="479.97"/>
    <n v="3"/>
    <x v="0"/>
    <n v="163.18979999999999"/>
    <x v="29"/>
    <x v="0"/>
    <x v="0"/>
  </r>
  <r>
    <x v="4519"/>
    <x v="819"/>
    <d v="2017-12-20T00:00:00"/>
    <s v="Second Class"/>
    <s v="KM-16225"/>
    <s v="Kalyca Meade"/>
    <x v="1"/>
    <x v="0"/>
    <x v="282"/>
    <x v="1"/>
    <n v="94086"/>
    <x v="1"/>
    <s v="OFF-BI-10003196"/>
    <s v="Office Supplies"/>
    <s v="Binders"/>
    <x v="1376"/>
    <n v="5.984"/>
    <n v="2"/>
    <x v="2"/>
    <n v="2.2440000000000002"/>
    <x v="9"/>
    <x v="4"/>
    <x v="3"/>
  </r>
  <r>
    <x v="4519"/>
    <x v="819"/>
    <d v="2017-12-20T00:00:00"/>
    <s v="Second Class"/>
    <s v="KM-16225"/>
    <s v="Kalyca Meade"/>
    <x v="1"/>
    <x v="0"/>
    <x v="282"/>
    <x v="1"/>
    <n v="94086"/>
    <x v="1"/>
    <s v="TEC-AC-10000358"/>
    <s v="Technology"/>
    <s v="Accessories"/>
    <x v="1287"/>
    <n v="189.95"/>
    <n v="5"/>
    <x v="0"/>
    <n v="45.588000000000001"/>
    <x v="9"/>
    <x v="4"/>
    <x v="3"/>
  </r>
  <r>
    <x v="4519"/>
    <x v="819"/>
    <d v="2017-12-20T00:00:00"/>
    <s v="Second Class"/>
    <s v="KM-16225"/>
    <s v="Kalyca Meade"/>
    <x v="1"/>
    <x v="0"/>
    <x v="282"/>
    <x v="1"/>
    <n v="94086"/>
    <x v="1"/>
    <s v="TEC-AC-10000057"/>
    <s v="Technology"/>
    <s v="Accessories"/>
    <x v="632"/>
    <n v="149.94999999999999"/>
    <n v="5"/>
    <x v="0"/>
    <n v="31.4895"/>
    <x v="9"/>
    <x v="4"/>
    <x v="3"/>
  </r>
  <r>
    <x v="4519"/>
    <x v="819"/>
    <d v="2017-12-20T00:00:00"/>
    <s v="Second Class"/>
    <s v="KM-16225"/>
    <s v="Kalyca Meade"/>
    <x v="1"/>
    <x v="0"/>
    <x v="282"/>
    <x v="1"/>
    <n v="94086"/>
    <x v="1"/>
    <s v="OFF-AR-10001988"/>
    <s v="Office Supplies"/>
    <s v="Art"/>
    <x v="756"/>
    <n v="29.95"/>
    <n v="5"/>
    <x v="0"/>
    <n v="8.6854999999999993"/>
    <x v="9"/>
    <x v="4"/>
    <x v="3"/>
  </r>
  <r>
    <x v="4519"/>
    <x v="819"/>
    <d v="2017-12-20T00:00:00"/>
    <s v="Second Class"/>
    <s v="KM-16225"/>
    <s v="Kalyca Meade"/>
    <x v="1"/>
    <x v="0"/>
    <x v="282"/>
    <x v="1"/>
    <n v="94086"/>
    <x v="1"/>
    <s v="OFF-LA-10003498"/>
    <s v="Office Supplies"/>
    <s v="Labels"/>
    <x v="1749"/>
    <n v="44.4"/>
    <n v="3"/>
    <x v="0"/>
    <n v="22.2"/>
    <x v="9"/>
    <x v="4"/>
    <x v="3"/>
  </r>
  <r>
    <x v="4520"/>
    <x v="158"/>
    <d v="2014-09-25T00:00:00"/>
    <s v="Standard Class"/>
    <s v="SL-20155"/>
    <s v="Sara Luxemburg"/>
    <x v="2"/>
    <x v="0"/>
    <x v="20"/>
    <x v="15"/>
    <n v="10011"/>
    <x v="3"/>
    <s v="OFF-AR-10002956"/>
    <s v="Office Supplies"/>
    <s v="Art"/>
    <x v="666"/>
    <n v="66.03"/>
    <n v="3"/>
    <x v="0"/>
    <n v="17.1678"/>
    <x v="30"/>
    <x v="8"/>
    <x v="2"/>
  </r>
  <r>
    <x v="4521"/>
    <x v="1210"/>
    <d v="2015-05-22T00:00:00"/>
    <s v="Standard Class"/>
    <s v="AJ-10780"/>
    <s v="Anthony Jacobs"/>
    <x v="1"/>
    <x v="0"/>
    <x v="1"/>
    <x v="1"/>
    <n v="90004"/>
    <x v="1"/>
    <s v="OFF-PA-10003724"/>
    <s v="Office Supplies"/>
    <s v="Paper"/>
    <x v="362"/>
    <n v="10.86"/>
    <n v="2"/>
    <x v="0"/>
    <n v="5.3213999999999997"/>
    <x v="15"/>
    <x v="5"/>
    <x v="1"/>
  </r>
  <r>
    <x v="4522"/>
    <x v="959"/>
    <d v="2014-03-31T00:00:00"/>
    <s v="Second Class"/>
    <s v="DK-12835"/>
    <s v="Damala Kotsonis"/>
    <x v="1"/>
    <x v="0"/>
    <x v="8"/>
    <x v="1"/>
    <n v="94122"/>
    <x v="1"/>
    <s v="OFF-AR-10004272"/>
    <s v="Office Supplies"/>
    <s v="Art"/>
    <x v="1229"/>
    <n v="3.36"/>
    <n v="2"/>
    <x v="0"/>
    <n v="0.84"/>
    <x v="20"/>
    <x v="10"/>
    <x v="2"/>
  </r>
  <r>
    <x v="4522"/>
    <x v="959"/>
    <d v="2014-03-31T00:00:00"/>
    <s v="Second Class"/>
    <s v="DK-12835"/>
    <s v="Damala Kotsonis"/>
    <x v="1"/>
    <x v="0"/>
    <x v="8"/>
    <x v="1"/>
    <n v="94122"/>
    <x v="1"/>
    <s v="OFF-BI-10003291"/>
    <s v="Office Supplies"/>
    <s v="Binders"/>
    <x v="44"/>
    <n v="27.936"/>
    <n v="4"/>
    <x v="2"/>
    <n v="9.4283999999999999"/>
    <x v="20"/>
    <x v="10"/>
    <x v="2"/>
  </r>
  <r>
    <x v="4522"/>
    <x v="959"/>
    <d v="2014-03-31T00:00:00"/>
    <s v="Second Class"/>
    <s v="DK-12835"/>
    <s v="Damala Kotsonis"/>
    <x v="1"/>
    <x v="0"/>
    <x v="8"/>
    <x v="1"/>
    <n v="94122"/>
    <x v="1"/>
    <s v="TEC-PH-10004100"/>
    <s v="Technology"/>
    <s v="Phones"/>
    <x v="1752"/>
    <n v="28.783999999999999"/>
    <n v="2"/>
    <x v="2"/>
    <n v="2.8784000000000001"/>
    <x v="20"/>
    <x v="10"/>
    <x v="2"/>
  </r>
  <r>
    <x v="4523"/>
    <x v="585"/>
    <d v="2017-09-28T00:00:00"/>
    <s v="Standard Class"/>
    <s v="BK-11260"/>
    <s v="Berenike Kampe"/>
    <x v="0"/>
    <x v="0"/>
    <x v="157"/>
    <x v="1"/>
    <n v="92704"/>
    <x v="1"/>
    <s v="OFF-SU-10001218"/>
    <s v="Office Supplies"/>
    <s v="Supplies"/>
    <x v="134"/>
    <n v="21.96"/>
    <n v="2"/>
    <x v="0"/>
    <n v="6.1487999999999996"/>
    <x v="6"/>
    <x v="8"/>
    <x v="3"/>
  </r>
  <r>
    <x v="4524"/>
    <x v="811"/>
    <d v="2015-09-17T00:00:00"/>
    <s v="Second Class"/>
    <s v="CC-12670"/>
    <s v="Craig Carreira"/>
    <x v="0"/>
    <x v="0"/>
    <x v="4"/>
    <x v="4"/>
    <n v="98103"/>
    <x v="1"/>
    <s v="TEC-AC-10004209"/>
    <s v="Technology"/>
    <s v="Accessories"/>
    <x v="908"/>
    <n v="21.98"/>
    <n v="2"/>
    <x v="0"/>
    <n v="8.5722000000000005"/>
    <x v="1"/>
    <x v="8"/>
    <x v="1"/>
  </r>
  <r>
    <x v="4525"/>
    <x v="121"/>
    <d v="2015-11-04T00:00:00"/>
    <s v="First Class"/>
    <s v="ED-13885"/>
    <s v="Emily Ducich"/>
    <x v="2"/>
    <x v="0"/>
    <x v="20"/>
    <x v="15"/>
    <n v="10011"/>
    <x v="3"/>
    <s v="FUR-CH-10002073"/>
    <s v="Furniture"/>
    <s v="Chairs"/>
    <x v="1792"/>
    <n v="2621.3220000000001"/>
    <n v="11"/>
    <x v="9"/>
    <n v="553.39020000000005"/>
    <x v="28"/>
    <x v="0"/>
    <x v="1"/>
  </r>
  <r>
    <x v="4526"/>
    <x v="1182"/>
    <d v="2015-10-24T00:00:00"/>
    <s v="Standard Class"/>
    <s v="SV-20785"/>
    <s v="Stewart Visinsky"/>
    <x v="0"/>
    <x v="0"/>
    <x v="1"/>
    <x v="1"/>
    <n v="90045"/>
    <x v="1"/>
    <s v="FUR-FU-10003424"/>
    <s v="Furniture"/>
    <s v="Furnishings"/>
    <x v="1668"/>
    <n v="74.760000000000005"/>
    <n v="7"/>
    <x v="0"/>
    <n v="23.923200000000001"/>
    <x v="14"/>
    <x v="2"/>
    <x v="1"/>
  </r>
  <r>
    <x v="4526"/>
    <x v="1182"/>
    <d v="2015-10-24T00:00:00"/>
    <s v="Standard Class"/>
    <s v="SV-20785"/>
    <s v="Stewart Visinsky"/>
    <x v="0"/>
    <x v="0"/>
    <x v="1"/>
    <x v="1"/>
    <n v="90045"/>
    <x v="1"/>
    <s v="FUR-TA-10001086"/>
    <s v="Furniture"/>
    <s v="Tables"/>
    <x v="1736"/>
    <n v="364.77600000000001"/>
    <n v="3"/>
    <x v="2"/>
    <n v="27.3582"/>
    <x v="14"/>
    <x v="2"/>
    <x v="1"/>
  </r>
  <r>
    <x v="4527"/>
    <x v="403"/>
    <d v="2016-06-18T00:00:00"/>
    <s v="Standard Class"/>
    <s v="AR-10825"/>
    <s v="Anthony Rawles"/>
    <x v="1"/>
    <x v="0"/>
    <x v="4"/>
    <x v="4"/>
    <n v="98103"/>
    <x v="1"/>
    <s v="FUR-TA-10004619"/>
    <s v="Furniture"/>
    <s v="Tables"/>
    <x v="891"/>
    <n v="1115.17"/>
    <n v="7"/>
    <x v="0"/>
    <n v="334.55099999999999"/>
    <x v="19"/>
    <x v="1"/>
    <x v="0"/>
  </r>
  <r>
    <x v="4528"/>
    <x v="312"/>
    <d v="2015-11-21T00:00:00"/>
    <s v="First Class"/>
    <s v="CS-12250"/>
    <s v="Chris Selesnick"/>
    <x v="1"/>
    <x v="0"/>
    <x v="70"/>
    <x v="1"/>
    <n v="92024"/>
    <x v="1"/>
    <s v="OFF-BI-10002854"/>
    <s v="Office Supplies"/>
    <s v="Binders"/>
    <x v="904"/>
    <n v="89.695999999999998"/>
    <n v="4"/>
    <x v="2"/>
    <n v="33.636000000000003"/>
    <x v="14"/>
    <x v="0"/>
    <x v="1"/>
  </r>
  <r>
    <x v="4528"/>
    <x v="312"/>
    <d v="2015-11-21T00:00:00"/>
    <s v="First Class"/>
    <s v="CS-12250"/>
    <s v="Chris Selesnick"/>
    <x v="1"/>
    <x v="0"/>
    <x v="70"/>
    <x v="1"/>
    <n v="92024"/>
    <x v="1"/>
    <s v="OFF-LA-10002762"/>
    <s v="Office Supplies"/>
    <s v="Labels"/>
    <x v="49"/>
    <n v="50.12"/>
    <n v="4"/>
    <x v="0"/>
    <n v="23.5564"/>
    <x v="14"/>
    <x v="0"/>
    <x v="1"/>
  </r>
  <r>
    <x v="4529"/>
    <x v="1211"/>
    <d v="2016-03-06T00:00:00"/>
    <s v="Standard Class"/>
    <s v="RR-19525"/>
    <s v="Rick Reed"/>
    <x v="1"/>
    <x v="0"/>
    <x v="20"/>
    <x v="15"/>
    <n v="10035"/>
    <x v="3"/>
    <s v="OFF-FA-10003495"/>
    <s v="Office Supplies"/>
    <s v="Fasteners"/>
    <x v="128"/>
    <n v="36.479999999999997"/>
    <n v="6"/>
    <x v="0"/>
    <n v="18.239999999999998"/>
    <x v="22"/>
    <x v="11"/>
    <x v="0"/>
  </r>
  <r>
    <x v="4530"/>
    <x v="1005"/>
    <d v="2014-10-20T00:00:00"/>
    <s v="Standard Class"/>
    <s v="BD-11500"/>
    <s v="Bradley Drucker"/>
    <x v="0"/>
    <x v="0"/>
    <x v="22"/>
    <x v="10"/>
    <n v="60653"/>
    <x v="2"/>
    <s v="OFF-PA-10002581"/>
    <s v="Office Supplies"/>
    <s v="Paper"/>
    <x v="1309"/>
    <n v="322.19200000000001"/>
    <n v="13"/>
    <x v="2"/>
    <n v="100.685"/>
    <x v="19"/>
    <x v="2"/>
    <x v="2"/>
  </r>
  <r>
    <x v="4530"/>
    <x v="1005"/>
    <d v="2014-10-20T00:00:00"/>
    <s v="Standard Class"/>
    <s v="BD-11500"/>
    <s v="Bradley Drucker"/>
    <x v="0"/>
    <x v="0"/>
    <x v="22"/>
    <x v="10"/>
    <n v="60653"/>
    <x v="2"/>
    <s v="OFF-BI-10000343"/>
    <s v="Office Supplies"/>
    <s v="Binders"/>
    <x v="186"/>
    <n v="2.9460000000000002"/>
    <n v="3"/>
    <x v="3"/>
    <n v="-4.8609"/>
    <x v="19"/>
    <x v="2"/>
    <x v="2"/>
  </r>
  <r>
    <x v="4530"/>
    <x v="1005"/>
    <d v="2014-10-20T00:00:00"/>
    <s v="Standard Class"/>
    <s v="BD-11500"/>
    <s v="Bradley Drucker"/>
    <x v="0"/>
    <x v="0"/>
    <x v="22"/>
    <x v="10"/>
    <n v="60653"/>
    <x v="2"/>
    <s v="OFF-PA-10001184"/>
    <s v="Office Supplies"/>
    <s v="Paper"/>
    <x v="1316"/>
    <n v="19.135999999999999"/>
    <n v="4"/>
    <x v="2"/>
    <n v="6.9367999999999999"/>
    <x v="19"/>
    <x v="2"/>
    <x v="2"/>
  </r>
  <r>
    <x v="4531"/>
    <x v="1143"/>
    <d v="2017-05-30T00:00:00"/>
    <s v="Standard Class"/>
    <s v="BM-11785"/>
    <s v="Bryan Mills"/>
    <x v="0"/>
    <x v="0"/>
    <x v="193"/>
    <x v="17"/>
    <n v="22801"/>
    <x v="0"/>
    <s v="TEC-AC-10000521"/>
    <s v="Technology"/>
    <s v="Accessories"/>
    <x v="1566"/>
    <n v="23.08"/>
    <n v="2"/>
    <x v="0"/>
    <n v="6.9240000000000004"/>
    <x v="20"/>
    <x v="5"/>
    <x v="3"/>
  </r>
  <r>
    <x v="4532"/>
    <x v="1084"/>
    <d v="2016-02-10T00:00:00"/>
    <s v="Standard Class"/>
    <s v="MS-17365"/>
    <s v="Maribeth Schnelling"/>
    <x v="0"/>
    <x v="0"/>
    <x v="196"/>
    <x v="39"/>
    <n v="20852"/>
    <x v="3"/>
    <s v="TEC-PH-10002890"/>
    <s v="Technology"/>
    <s v="Phones"/>
    <x v="1396"/>
    <n v="90.48"/>
    <n v="2"/>
    <x v="0"/>
    <n v="23.524799999999999"/>
    <x v="18"/>
    <x v="11"/>
    <x v="0"/>
  </r>
  <r>
    <x v="4533"/>
    <x v="476"/>
    <d v="2016-09-05T00:00:00"/>
    <s v="Second Class"/>
    <s v="BM-11140"/>
    <s v="Becky Martin"/>
    <x v="0"/>
    <x v="0"/>
    <x v="96"/>
    <x v="4"/>
    <n v="98198"/>
    <x v="1"/>
    <s v="FUR-CH-10003061"/>
    <s v="Furniture"/>
    <s v="Chairs"/>
    <x v="51"/>
    <n v="215.976"/>
    <n v="3"/>
    <x v="2"/>
    <n v="-2.6997"/>
    <x v="28"/>
    <x v="8"/>
    <x v="0"/>
  </r>
  <r>
    <x v="4533"/>
    <x v="476"/>
    <d v="2016-09-05T00:00:00"/>
    <s v="Second Class"/>
    <s v="BM-11140"/>
    <s v="Becky Martin"/>
    <x v="0"/>
    <x v="0"/>
    <x v="96"/>
    <x v="4"/>
    <n v="98198"/>
    <x v="1"/>
    <s v="OFF-EN-10003567"/>
    <s v="Office Supplies"/>
    <s v="Envelopes"/>
    <x v="1652"/>
    <n v="65.94"/>
    <n v="3"/>
    <x v="0"/>
    <n v="30.991800000000001"/>
    <x v="28"/>
    <x v="8"/>
    <x v="0"/>
  </r>
  <r>
    <x v="4534"/>
    <x v="769"/>
    <d v="2017-12-05T00:00:00"/>
    <s v="First Class"/>
    <s v="KE-16420"/>
    <s v="Katrina Edelman"/>
    <x v="1"/>
    <x v="0"/>
    <x v="10"/>
    <x v="9"/>
    <n v="19134"/>
    <x v="3"/>
    <s v="FUR-FU-10001918"/>
    <s v="Furniture"/>
    <s v="Furnishings"/>
    <x v="283"/>
    <n v="11.352"/>
    <n v="3"/>
    <x v="2"/>
    <n v="2.6960999999999999"/>
    <x v="18"/>
    <x v="4"/>
    <x v="3"/>
  </r>
  <r>
    <x v="4535"/>
    <x v="821"/>
    <d v="2015-06-16T00:00:00"/>
    <s v="Standard Class"/>
    <s v="SZ-20035"/>
    <s v="Sam Zeldin"/>
    <x v="2"/>
    <x v="0"/>
    <x v="38"/>
    <x v="14"/>
    <n v="47201"/>
    <x v="2"/>
    <s v="OFF-ST-10002444"/>
    <s v="Office Supplies"/>
    <s v="Storage"/>
    <x v="576"/>
    <n v="24.56"/>
    <n v="2"/>
    <x v="0"/>
    <n v="6.8768000000000002"/>
    <x v="1"/>
    <x v="1"/>
    <x v="1"/>
  </r>
  <r>
    <x v="4536"/>
    <x v="913"/>
    <d v="2016-09-08T00:00:00"/>
    <s v="Standard Class"/>
    <s v="MB-18085"/>
    <s v="Mick Brown"/>
    <x v="0"/>
    <x v="0"/>
    <x v="24"/>
    <x v="25"/>
    <n v="65807"/>
    <x v="2"/>
    <s v="OFF-EN-10003286"/>
    <s v="Office Supplies"/>
    <s v="Envelopes"/>
    <x v="153"/>
    <n v="16.559999999999999"/>
    <n v="2"/>
    <x v="0"/>
    <n v="7.7831999999999999"/>
    <x v="18"/>
    <x v="8"/>
    <x v="0"/>
  </r>
  <r>
    <x v="4536"/>
    <x v="913"/>
    <d v="2016-09-08T00:00:00"/>
    <s v="Standard Class"/>
    <s v="MB-18085"/>
    <s v="Mick Brown"/>
    <x v="0"/>
    <x v="0"/>
    <x v="24"/>
    <x v="25"/>
    <n v="65807"/>
    <x v="2"/>
    <s v="TEC-AC-10000109"/>
    <s v="Technology"/>
    <s v="Accessories"/>
    <x v="202"/>
    <n v="279.95"/>
    <n v="5"/>
    <x v="0"/>
    <n v="67.188000000000002"/>
    <x v="18"/>
    <x v="8"/>
    <x v="0"/>
  </r>
  <r>
    <x v="4537"/>
    <x v="419"/>
    <d v="2014-04-26T00:00:00"/>
    <s v="Standard Class"/>
    <s v="DB-13555"/>
    <s v="Dorothy Badders"/>
    <x v="1"/>
    <x v="0"/>
    <x v="0"/>
    <x v="0"/>
    <n v="42420"/>
    <x v="0"/>
    <s v="OFF-ST-10002574"/>
    <s v="Office Supplies"/>
    <s v="Storage"/>
    <x v="935"/>
    <n v="828.84"/>
    <n v="6"/>
    <x v="0"/>
    <n v="0"/>
    <x v="30"/>
    <x v="3"/>
    <x v="2"/>
  </r>
  <r>
    <x v="4538"/>
    <x v="599"/>
    <d v="2015-11-08T00:00:00"/>
    <s v="First Class"/>
    <s v="CB-12415"/>
    <s v="Christy Brittain"/>
    <x v="0"/>
    <x v="0"/>
    <x v="80"/>
    <x v="24"/>
    <n v="44107"/>
    <x v="3"/>
    <s v="OFF-BI-10000773"/>
    <s v="Office Supplies"/>
    <s v="Binders"/>
    <x v="386"/>
    <n v="7.218"/>
    <n v="3"/>
    <x v="6"/>
    <n v="-5.5338000000000003"/>
    <x v="5"/>
    <x v="0"/>
    <x v="1"/>
  </r>
  <r>
    <x v="4538"/>
    <x v="599"/>
    <d v="2015-11-08T00:00:00"/>
    <s v="First Class"/>
    <s v="CB-12415"/>
    <s v="Christy Brittain"/>
    <x v="0"/>
    <x v="0"/>
    <x v="80"/>
    <x v="24"/>
    <n v="44107"/>
    <x v="3"/>
    <s v="OFF-SU-10004661"/>
    <s v="Office Supplies"/>
    <s v="Supplies"/>
    <x v="1757"/>
    <n v="27.2"/>
    <n v="4"/>
    <x v="2"/>
    <n v="2.04"/>
    <x v="5"/>
    <x v="0"/>
    <x v="1"/>
  </r>
  <r>
    <x v="4539"/>
    <x v="935"/>
    <d v="2014-11-07T00:00:00"/>
    <s v="Standard Class"/>
    <s v="SP-20650"/>
    <s v="Stephanie Phelps"/>
    <x v="1"/>
    <x v="0"/>
    <x v="155"/>
    <x v="8"/>
    <n v="68104"/>
    <x v="2"/>
    <s v="TEC-AC-10003280"/>
    <s v="Technology"/>
    <s v="Accessories"/>
    <x v="1037"/>
    <n v="89.97"/>
    <n v="3"/>
    <x v="0"/>
    <n v="18.893699999999999"/>
    <x v="21"/>
    <x v="0"/>
    <x v="2"/>
  </r>
  <r>
    <x v="4540"/>
    <x v="595"/>
    <d v="2016-02-23T00:00:00"/>
    <s v="Standard Class"/>
    <s v="GW-14605"/>
    <s v="Giulietta Weimer"/>
    <x v="0"/>
    <x v="0"/>
    <x v="0"/>
    <x v="0"/>
    <n v="42420"/>
    <x v="0"/>
    <s v="FUR-FU-10003773"/>
    <s v="Furniture"/>
    <s v="Furnishings"/>
    <x v="125"/>
    <n v="318.08"/>
    <n v="4"/>
    <x v="0"/>
    <n v="34.988799999999998"/>
    <x v="9"/>
    <x v="11"/>
    <x v="0"/>
  </r>
  <r>
    <x v="4540"/>
    <x v="595"/>
    <d v="2016-02-23T00:00:00"/>
    <s v="Standard Class"/>
    <s v="GW-14605"/>
    <s v="Giulietta Weimer"/>
    <x v="0"/>
    <x v="0"/>
    <x v="0"/>
    <x v="0"/>
    <n v="42420"/>
    <x v="0"/>
    <s v="OFF-BI-10002412"/>
    <s v="Office Supplies"/>
    <s v="Binders"/>
    <x v="326"/>
    <n v="5.8"/>
    <n v="1"/>
    <x v="0"/>
    <n v="2.61"/>
    <x v="9"/>
    <x v="11"/>
    <x v="0"/>
  </r>
  <r>
    <x v="4541"/>
    <x v="220"/>
    <d v="2017-09-13T00:00:00"/>
    <s v="Second Class"/>
    <s v="KH-16630"/>
    <s v="Ken Heidel"/>
    <x v="1"/>
    <x v="0"/>
    <x v="157"/>
    <x v="1"/>
    <n v="92704"/>
    <x v="1"/>
    <s v="TEC-PH-10002564"/>
    <s v="Technology"/>
    <s v="Phones"/>
    <x v="985"/>
    <n v="143.952"/>
    <n v="6"/>
    <x v="2"/>
    <n v="17.994"/>
    <x v="2"/>
    <x v="8"/>
    <x v="3"/>
  </r>
  <r>
    <x v="4541"/>
    <x v="220"/>
    <d v="2017-09-13T00:00:00"/>
    <s v="Second Class"/>
    <s v="KH-16630"/>
    <s v="Ken Heidel"/>
    <x v="1"/>
    <x v="0"/>
    <x v="157"/>
    <x v="1"/>
    <n v="92704"/>
    <x v="1"/>
    <s v="OFF-PA-10002262"/>
    <s v="Office Supplies"/>
    <s v="Paper"/>
    <x v="1001"/>
    <n v="19.440000000000001"/>
    <n v="3"/>
    <x v="0"/>
    <n v="9.3312000000000008"/>
    <x v="2"/>
    <x v="8"/>
    <x v="3"/>
  </r>
  <r>
    <x v="4542"/>
    <x v="808"/>
    <d v="2017-11-06T00:00:00"/>
    <s v="Standard Class"/>
    <s v="BG-11035"/>
    <s v="Barry Gonzalez"/>
    <x v="0"/>
    <x v="0"/>
    <x v="24"/>
    <x v="17"/>
    <n v="22153"/>
    <x v="0"/>
    <s v="OFF-AR-10000246"/>
    <s v="Office Supplies"/>
    <s v="Art"/>
    <x v="21"/>
    <n v="5.56"/>
    <n v="2"/>
    <x v="0"/>
    <n v="1.4456"/>
    <x v="28"/>
    <x v="0"/>
    <x v="3"/>
  </r>
  <r>
    <x v="4543"/>
    <x v="525"/>
    <d v="2015-02-08T00:00:00"/>
    <s v="First Class"/>
    <s v="LO-17170"/>
    <s v="Lori Olson"/>
    <x v="1"/>
    <x v="0"/>
    <x v="244"/>
    <x v="17"/>
    <n v="23434"/>
    <x v="0"/>
    <s v="OFF-ST-10002554"/>
    <s v="Office Supplies"/>
    <s v="Storage"/>
    <x v="1153"/>
    <n v="146.72999999999999"/>
    <n v="3"/>
    <x v="0"/>
    <n v="2.9346000000000001"/>
    <x v="24"/>
    <x v="11"/>
    <x v="1"/>
  </r>
  <r>
    <x v="4543"/>
    <x v="525"/>
    <d v="2015-02-08T00:00:00"/>
    <s v="First Class"/>
    <s v="LO-17170"/>
    <s v="Lori Olson"/>
    <x v="1"/>
    <x v="0"/>
    <x v="244"/>
    <x v="17"/>
    <n v="23434"/>
    <x v="0"/>
    <s v="OFF-PA-10002751"/>
    <s v="Office Supplies"/>
    <s v="Paper"/>
    <x v="151"/>
    <n v="29.9"/>
    <n v="5"/>
    <x v="0"/>
    <n v="13.455"/>
    <x v="24"/>
    <x v="11"/>
    <x v="1"/>
  </r>
  <r>
    <x v="4544"/>
    <x v="545"/>
    <d v="2016-09-12T00:00:00"/>
    <s v="Second Class"/>
    <s v="DV-13465"/>
    <s v="Dianna Vittorini"/>
    <x v="0"/>
    <x v="0"/>
    <x v="1"/>
    <x v="1"/>
    <n v="90049"/>
    <x v="1"/>
    <s v="OFF-BI-10004318"/>
    <s v="Office Supplies"/>
    <s v="Binders"/>
    <x v="1583"/>
    <n v="276.78399999999999"/>
    <n v="2"/>
    <x v="2"/>
    <n v="89.954800000000006"/>
    <x v="13"/>
    <x v="8"/>
    <x v="0"/>
  </r>
  <r>
    <x v="4545"/>
    <x v="182"/>
    <d v="2016-09-30T00:00:00"/>
    <s v="Standard Class"/>
    <s v="LR-17035"/>
    <s v="Lisa Ryan"/>
    <x v="1"/>
    <x v="0"/>
    <x v="12"/>
    <x v="5"/>
    <n v="77041"/>
    <x v="2"/>
    <s v="OFF-AP-10001564"/>
    <s v="Office Supplies"/>
    <s v="Appliances"/>
    <x v="1768"/>
    <n v="93.031999999999996"/>
    <n v="2"/>
    <x v="3"/>
    <n v="-251.18639999999999"/>
    <x v="20"/>
    <x v="8"/>
    <x v="0"/>
  </r>
  <r>
    <x v="4545"/>
    <x v="182"/>
    <d v="2016-09-30T00:00:00"/>
    <s v="Standard Class"/>
    <s v="LR-17035"/>
    <s v="Lisa Ryan"/>
    <x v="1"/>
    <x v="0"/>
    <x v="12"/>
    <x v="5"/>
    <n v="77041"/>
    <x v="2"/>
    <s v="FUR-CH-10000513"/>
    <s v="Furniture"/>
    <s v="Chairs"/>
    <x v="70"/>
    <n v="454.96499999999997"/>
    <n v="5"/>
    <x v="4"/>
    <n v="-136.48949999999999"/>
    <x v="20"/>
    <x v="8"/>
    <x v="0"/>
  </r>
  <r>
    <x v="4546"/>
    <x v="83"/>
    <d v="2015-12-20T00:00:00"/>
    <s v="Standard Class"/>
    <s v="RR-19525"/>
    <s v="Rick Reed"/>
    <x v="1"/>
    <x v="0"/>
    <x v="143"/>
    <x v="3"/>
    <n v="27511"/>
    <x v="0"/>
    <s v="TEC-PH-10001433"/>
    <s v="Technology"/>
    <s v="Phones"/>
    <x v="240"/>
    <n v="246.16800000000001"/>
    <n v="3"/>
    <x v="2"/>
    <n v="21.5397"/>
    <x v="4"/>
    <x v="4"/>
    <x v="1"/>
  </r>
  <r>
    <x v="4547"/>
    <x v="42"/>
    <d v="2016-09-20T00:00:00"/>
    <s v="Second Class"/>
    <s v="TS-21610"/>
    <s v="Troy Staebel"/>
    <x v="0"/>
    <x v="0"/>
    <x v="24"/>
    <x v="24"/>
    <n v="45503"/>
    <x v="3"/>
    <s v="OFF-ST-10002790"/>
    <s v="Office Supplies"/>
    <s v="Storage"/>
    <x v="236"/>
    <n v="295.39999999999998"/>
    <n v="5"/>
    <x v="2"/>
    <n v="-62.772500000000001"/>
    <x v="11"/>
    <x v="8"/>
    <x v="0"/>
  </r>
  <r>
    <x v="4548"/>
    <x v="119"/>
    <d v="2017-10-15T00:00:00"/>
    <s v="First Class"/>
    <s v="AH-10210"/>
    <s v="Alan Hwang"/>
    <x v="0"/>
    <x v="0"/>
    <x v="103"/>
    <x v="0"/>
    <n v="40214"/>
    <x v="0"/>
    <s v="OFF-ST-10002974"/>
    <s v="Office Supplies"/>
    <s v="Storage"/>
    <x v="123"/>
    <n v="348.56"/>
    <n v="8"/>
    <x v="0"/>
    <n v="104.568"/>
    <x v="7"/>
    <x v="2"/>
    <x v="3"/>
  </r>
  <r>
    <x v="4549"/>
    <x v="1141"/>
    <d v="2015-07-03T00:00:00"/>
    <s v="Second Class"/>
    <s v="DW-13585"/>
    <s v="Dorothy Wardle"/>
    <x v="1"/>
    <x v="0"/>
    <x v="21"/>
    <x v="24"/>
    <n v="45373"/>
    <x v="3"/>
    <s v="OFF-PA-10003177"/>
    <s v="Office Supplies"/>
    <s v="Paper"/>
    <x v="89"/>
    <n v="15.552"/>
    <n v="3"/>
    <x v="2"/>
    <n v="5.4432"/>
    <x v="22"/>
    <x v="1"/>
    <x v="1"/>
  </r>
  <r>
    <x v="4549"/>
    <x v="1141"/>
    <d v="2015-07-03T00:00:00"/>
    <s v="Second Class"/>
    <s v="DW-13585"/>
    <s v="Dorothy Wardle"/>
    <x v="1"/>
    <x v="0"/>
    <x v="21"/>
    <x v="24"/>
    <n v="45373"/>
    <x v="3"/>
    <s v="FUR-BO-10001918"/>
    <s v="Furniture"/>
    <s v="Bookcases"/>
    <x v="1149"/>
    <n v="482.94"/>
    <n v="6"/>
    <x v="5"/>
    <n v="-376.69319999999999"/>
    <x v="22"/>
    <x v="1"/>
    <x v="1"/>
  </r>
  <r>
    <x v="4550"/>
    <x v="932"/>
    <d v="2015-06-05T00:00:00"/>
    <s v="Standard Class"/>
    <s v="AJ-10945"/>
    <s v="Ashley Jarboe"/>
    <x v="0"/>
    <x v="0"/>
    <x v="66"/>
    <x v="12"/>
    <n v="48227"/>
    <x v="2"/>
    <s v="TEC-PH-10001299"/>
    <s v="Technology"/>
    <s v="Phones"/>
    <x v="1489"/>
    <n v="299.98"/>
    <n v="2"/>
    <x v="0"/>
    <n v="83.994399999999999"/>
    <x v="26"/>
    <x v="1"/>
    <x v="1"/>
  </r>
  <r>
    <x v="4550"/>
    <x v="932"/>
    <d v="2015-06-05T00:00:00"/>
    <s v="Standard Class"/>
    <s v="AJ-10945"/>
    <s v="Ashley Jarboe"/>
    <x v="0"/>
    <x v="0"/>
    <x v="66"/>
    <x v="12"/>
    <n v="48227"/>
    <x v="2"/>
    <s v="OFF-BI-10004224"/>
    <s v="Office Supplies"/>
    <s v="Binders"/>
    <x v="1070"/>
    <n v="403.68"/>
    <n v="6"/>
    <x v="0"/>
    <n v="181.65600000000001"/>
    <x v="26"/>
    <x v="1"/>
    <x v="1"/>
  </r>
  <r>
    <x v="4550"/>
    <x v="932"/>
    <d v="2015-06-05T00:00:00"/>
    <s v="Standard Class"/>
    <s v="AJ-10945"/>
    <s v="Ashley Jarboe"/>
    <x v="0"/>
    <x v="0"/>
    <x v="66"/>
    <x v="12"/>
    <n v="48227"/>
    <x v="2"/>
    <s v="TEC-PH-10001300"/>
    <s v="Technology"/>
    <s v="Phones"/>
    <x v="1011"/>
    <n v="41.9"/>
    <n v="2"/>
    <x v="0"/>
    <n v="11.731999999999999"/>
    <x v="26"/>
    <x v="1"/>
    <x v="1"/>
  </r>
  <r>
    <x v="4550"/>
    <x v="932"/>
    <d v="2015-06-05T00:00:00"/>
    <s v="Standard Class"/>
    <s v="AJ-10945"/>
    <s v="Ashley Jarboe"/>
    <x v="0"/>
    <x v="0"/>
    <x v="66"/>
    <x v="12"/>
    <n v="48227"/>
    <x v="2"/>
    <s v="OFF-LA-10004178"/>
    <s v="Office Supplies"/>
    <s v="Labels"/>
    <x v="1709"/>
    <n v="28.91"/>
    <n v="7"/>
    <x v="0"/>
    <n v="13.2986"/>
    <x v="26"/>
    <x v="1"/>
    <x v="1"/>
  </r>
  <r>
    <x v="4551"/>
    <x v="791"/>
    <d v="2014-04-17T00:00:00"/>
    <s v="Standard Class"/>
    <s v="SV-20785"/>
    <s v="Stewart Visinsky"/>
    <x v="0"/>
    <x v="0"/>
    <x v="41"/>
    <x v="14"/>
    <n v="47401"/>
    <x v="2"/>
    <s v="OFF-PA-10000289"/>
    <s v="Office Supplies"/>
    <s v="Paper"/>
    <x v="729"/>
    <n v="32.4"/>
    <n v="5"/>
    <x v="0"/>
    <n v="15.552"/>
    <x v="1"/>
    <x v="3"/>
    <x v="2"/>
  </r>
  <r>
    <x v="4552"/>
    <x v="386"/>
    <d v="2017-10-16T00:00:00"/>
    <s v="Standard Class"/>
    <s v="MG-17650"/>
    <s v="Matthew Grinstein"/>
    <x v="2"/>
    <x v="0"/>
    <x v="61"/>
    <x v="5"/>
    <n v="75081"/>
    <x v="2"/>
    <s v="TEC-PH-10002085"/>
    <s v="Technology"/>
    <s v="Phones"/>
    <x v="665"/>
    <n v="369.54399999999998"/>
    <n v="7"/>
    <x v="2"/>
    <n v="27.715800000000002"/>
    <x v="1"/>
    <x v="2"/>
    <x v="3"/>
  </r>
  <r>
    <x v="4552"/>
    <x v="386"/>
    <d v="2017-10-16T00:00:00"/>
    <s v="Standard Class"/>
    <s v="MG-17650"/>
    <s v="Matthew Grinstein"/>
    <x v="2"/>
    <x v="0"/>
    <x v="61"/>
    <x v="5"/>
    <n v="75081"/>
    <x v="2"/>
    <s v="OFF-PA-10001934"/>
    <s v="Office Supplies"/>
    <s v="Paper"/>
    <x v="548"/>
    <n v="10.368"/>
    <n v="2"/>
    <x v="2"/>
    <n v="3.7584"/>
    <x v="1"/>
    <x v="2"/>
    <x v="3"/>
  </r>
  <r>
    <x v="4552"/>
    <x v="386"/>
    <d v="2017-10-16T00:00:00"/>
    <s v="Standard Class"/>
    <s v="MG-17650"/>
    <s v="Matthew Grinstein"/>
    <x v="2"/>
    <x v="0"/>
    <x v="61"/>
    <x v="5"/>
    <n v="75081"/>
    <x v="2"/>
    <s v="TEC-AC-10003033"/>
    <s v="Technology"/>
    <s v="Accessories"/>
    <x v="763"/>
    <n v="791.88"/>
    <n v="3"/>
    <x v="2"/>
    <n v="128.68049999999999"/>
    <x v="1"/>
    <x v="2"/>
    <x v="3"/>
  </r>
  <r>
    <x v="4553"/>
    <x v="209"/>
    <d v="2015-11-12T00:00:00"/>
    <s v="Standard Class"/>
    <s v="AB-10105"/>
    <s v="Adrian Barton"/>
    <x v="0"/>
    <x v="0"/>
    <x v="12"/>
    <x v="5"/>
    <n v="77041"/>
    <x v="2"/>
    <s v="OFF-AR-10001683"/>
    <s v="Office Supplies"/>
    <s v="Art"/>
    <x v="32"/>
    <n v="23.64"/>
    <n v="3"/>
    <x v="2"/>
    <n v="5.319"/>
    <x v="29"/>
    <x v="0"/>
    <x v="1"/>
  </r>
  <r>
    <x v="4553"/>
    <x v="209"/>
    <d v="2015-11-12T00:00:00"/>
    <s v="Standard Class"/>
    <s v="AB-10105"/>
    <s v="Adrian Barton"/>
    <x v="0"/>
    <x v="0"/>
    <x v="12"/>
    <x v="5"/>
    <n v="77041"/>
    <x v="2"/>
    <s v="OFF-ST-10001713"/>
    <s v="Office Supplies"/>
    <s v="Storage"/>
    <x v="45"/>
    <n v="84.784000000000006"/>
    <n v="2"/>
    <x v="2"/>
    <n v="-16.956800000000001"/>
    <x v="29"/>
    <x v="0"/>
    <x v="1"/>
  </r>
  <r>
    <x v="4553"/>
    <x v="209"/>
    <d v="2015-11-12T00:00:00"/>
    <s v="Standard Class"/>
    <s v="AB-10105"/>
    <s v="Adrian Barton"/>
    <x v="0"/>
    <x v="0"/>
    <x v="12"/>
    <x v="5"/>
    <n v="77041"/>
    <x v="2"/>
    <s v="FUR-FU-10000193"/>
    <s v="Furniture"/>
    <s v="Furnishings"/>
    <x v="1512"/>
    <n v="64.959999999999994"/>
    <n v="5"/>
    <x v="7"/>
    <n v="-84.447999999999993"/>
    <x v="29"/>
    <x v="0"/>
    <x v="1"/>
  </r>
  <r>
    <x v="4553"/>
    <x v="209"/>
    <d v="2015-11-12T00:00:00"/>
    <s v="Standard Class"/>
    <s v="AB-10105"/>
    <s v="Adrian Barton"/>
    <x v="0"/>
    <x v="0"/>
    <x v="12"/>
    <x v="5"/>
    <n v="77041"/>
    <x v="2"/>
    <s v="OFF-BI-10000474"/>
    <s v="Office Supplies"/>
    <s v="Binders"/>
    <x v="27"/>
    <n v="32.06"/>
    <n v="10"/>
    <x v="3"/>
    <n v="-51.295999999999999"/>
    <x v="29"/>
    <x v="0"/>
    <x v="1"/>
  </r>
  <r>
    <x v="4553"/>
    <x v="209"/>
    <d v="2015-11-12T00:00:00"/>
    <s v="Standard Class"/>
    <s v="AB-10105"/>
    <s v="Adrian Barton"/>
    <x v="0"/>
    <x v="0"/>
    <x v="12"/>
    <x v="5"/>
    <n v="77041"/>
    <x v="2"/>
    <s v="OFF-ST-10000129"/>
    <s v="Office Supplies"/>
    <s v="Storage"/>
    <x v="1655"/>
    <n v="177.648"/>
    <n v="2"/>
    <x v="2"/>
    <n v="-28.867799999999999"/>
    <x v="29"/>
    <x v="0"/>
    <x v="1"/>
  </r>
  <r>
    <x v="4553"/>
    <x v="209"/>
    <d v="2015-11-12T00:00:00"/>
    <s v="Standard Class"/>
    <s v="AB-10105"/>
    <s v="Adrian Barton"/>
    <x v="0"/>
    <x v="0"/>
    <x v="12"/>
    <x v="5"/>
    <n v="77041"/>
    <x v="2"/>
    <s v="TEC-MA-10001016"/>
    <s v="Technology"/>
    <s v="Machines"/>
    <x v="1607"/>
    <n v="287.91000000000003"/>
    <n v="3"/>
    <x v="10"/>
    <n v="33.589500000000001"/>
    <x v="29"/>
    <x v="0"/>
    <x v="1"/>
  </r>
  <r>
    <x v="4554"/>
    <x v="442"/>
    <d v="2015-05-28T00:00:00"/>
    <s v="First Class"/>
    <s v="MM-18280"/>
    <s v="Muhammed MacIntyre"/>
    <x v="1"/>
    <x v="0"/>
    <x v="319"/>
    <x v="5"/>
    <n v="76117"/>
    <x v="2"/>
    <s v="OFF-SU-10002557"/>
    <s v="Office Supplies"/>
    <s v="Supplies"/>
    <x v="1338"/>
    <n v="22.367999999999999"/>
    <n v="2"/>
    <x v="2"/>
    <n v="1.6776"/>
    <x v="10"/>
    <x v="5"/>
    <x v="1"/>
  </r>
  <r>
    <x v="4554"/>
    <x v="442"/>
    <d v="2015-05-28T00:00:00"/>
    <s v="First Class"/>
    <s v="MM-18280"/>
    <s v="Muhammed MacIntyre"/>
    <x v="1"/>
    <x v="0"/>
    <x v="319"/>
    <x v="5"/>
    <n v="76117"/>
    <x v="2"/>
    <s v="OFF-PA-10002160"/>
    <s v="Office Supplies"/>
    <s v="Paper"/>
    <x v="1199"/>
    <n v="32.368000000000002"/>
    <n v="7"/>
    <x v="2"/>
    <n v="11.7334"/>
    <x v="10"/>
    <x v="5"/>
    <x v="1"/>
  </r>
  <r>
    <x v="4554"/>
    <x v="442"/>
    <d v="2015-05-28T00:00:00"/>
    <s v="First Class"/>
    <s v="MM-18280"/>
    <s v="Muhammed MacIntyre"/>
    <x v="1"/>
    <x v="0"/>
    <x v="319"/>
    <x v="5"/>
    <n v="76117"/>
    <x v="2"/>
    <s v="TEC-AC-10003095"/>
    <s v="Technology"/>
    <s v="Accessories"/>
    <x v="1286"/>
    <n v="207.98400000000001"/>
    <n v="2"/>
    <x v="2"/>
    <n v="36.397199999999998"/>
    <x v="10"/>
    <x v="5"/>
    <x v="1"/>
  </r>
  <r>
    <x v="4555"/>
    <x v="303"/>
    <d v="2014-10-15T00:00:00"/>
    <s v="First Class"/>
    <s v="MA-17995"/>
    <s v="Michelle Arnett"/>
    <x v="2"/>
    <x v="0"/>
    <x v="102"/>
    <x v="17"/>
    <n v="23223"/>
    <x v="0"/>
    <s v="OFF-EN-10003160"/>
    <s v="Office Supplies"/>
    <s v="Envelopes"/>
    <x v="1036"/>
    <n v="36.4"/>
    <n v="5"/>
    <x v="0"/>
    <n v="17.472000000000001"/>
    <x v="7"/>
    <x v="2"/>
    <x v="2"/>
  </r>
  <r>
    <x v="4555"/>
    <x v="303"/>
    <d v="2014-10-15T00:00:00"/>
    <s v="First Class"/>
    <s v="MA-17995"/>
    <s v="Michelle Arnett"/>
    <x v="2"/>
    <x v="0"/>
    <x v="102"/>
    <x v="17"/>
    <n v="23223"/>
    <x v="0"/>
    <s v="TEC-AC-10001542"/>
    <s v="Technology"/>
    <s v="Accessories"/>
    <x v="1678"/>
    <n v="22.96"/>
    <n v="2"/>
    <x v="0"/>
    <n v="4.3624000000000001"/>
    <x v="7"/>
    <x v="2"/>
    <x v="2"/>
  </r>
  <r>
    <x v="4555"/>
    <x v="303"/>
    <d v="2014-10-15T00:00:00"/>
    <s v="First Class"/>
    <s v="MA-17995"/>
    <s v="Michelle Arnett"/>
    <x v="2"/>
    <x v="0"/>
    <x v="102"/>
    <x v="17"/>
    <n v="23223"/>
    <x v="0"/>
    <s v="OFF-ST-10003641"/>
    <s v="Office Supplies"/>
    <s v="Storage"/>
    <x v="1808"/>
    <n v="315.2"/>
    <n v="4"/>
    <x v="0"/>
    <n v="6.3040000000000003"/>
    <x v="7"/>
    <x v="2"/>
    <x v="2"/>
  </r>
  <r>
    <x v="4555"/>
    <x v="303"/>
    <d v="2014-10-15T00:00:00"/>
    <s v="First Class"/>
    <s v="MA-17995"/>
    <s v="Michelle Arnett"/>
    <x v="2"/>
    <x v="0"/>
    <x v="102"/>
    <x v="17"/>
    <n v="23223"/>
    <x v="0"/>
    <s v="OFF-BI-10002432"/>
    <s v="Office Supplies"/>
    <s v="Binders"/>
    <x v="875"/>
    <n v="15.18"/>
    <n v="3"/>
    <x v="0"/>
    <n v="7.1345999999999998"/>
    <x v="7"/>
    <x v="2"/>
    <x v="2"/>
  </r>
  <r>
    <x v="4556"/>
    <x v="569"/>
    <d v="2016-02-10T00:00:00"/>
    <s v="Second Class"/>
    <s v="EB-13975"/>
    <s v="Erica Bern"/>
    <x v="1"/>
    <x v="0"/>
    <x v="1"/>
    <x v="1"/>
    <n v="90049"/>
    <x v="1"/>
    <s v="TEC-PH-10004094"/>
    <s v="Technology"/>
    <s v="Phones"/>
    <x v="1797"/>
    <n v="623.96"/>
    <n v="5"/>
    <x v="2"/>
    <n v="38.997500000000002"/>
    <x v="29"/>
    <x v="11"/>
    <x v="0"/>
  </r>
  <r>
    <x v="4557"/>
    <x v="617"/>
    <d v="2017-01-24T00:00:00"/>
    <s v="Second Class"/>
    <s v="NS-18505"/>
    <s v="Neola Schneider"/>
    <x v="0"/>
    <x v="0"/>
    <x v="10"/>
    <x v="9"/>
    <n v="19140"/>
    <x v="3"/>
    <s v="TEC-PH-10001817"/>
    <s v="Technology"/>
    <s v="Phones"/>
    <x v="1106"/>
    <n v="429.6"/>
    <n v="2"/>
    <x v="10"/>
    <n v="-93.08"/>
    <x v="12"/>
    <x v="9"/>
    <x v="3"/>
  </r>
  <r>
    <x v="4557"/>
    <x v="617"/>
    <d v="2017-01-24T00:00:00"/>
    <s v="Second Class"/>
    <s v="NS-18505"/>
    <s v="Neola Schneider"/>
    <x v="0"/>
    <x v="0"/>
    <x v="10"/>
    <x v="9"/>
    <n v="19140"/>
    <x v="3"/>
    <s v="FUR-FU-10002759"/>
    <s v="Furniture"/>
    <s v="Furnishings"/>
    <x v="560"/>
    <n v="31.968"/>
    <n v="2"/>
    <x v="2"/>
    <n v="6.3936000000000002"/>
    <x v="12"/>
    <x v="9"/>
    <x v="3"/>
  </r>
  <r>
    <x v="4557"/>
    <x v="617"/>
    <d v="2017-01-24T00:00:00"/>
    <s v="Second Class"/>
    <s v="NS-18505"/>
    <s v="Neola Schneider"/>
    <x v="0"/>
    <x v="0"/>
    <x v="10"/>
    <x v="9"/>
    <n v="19140"/>
    <x v="3"/>
    <s v="FUR-CH-10000309"/>
    <s v="Furniture"/>
    <s v="Chairs"/>
    <x v="773"/>
    <n v="887.27099999999996"/>
    <n v="3"/>
    <x v="4"/>
    <n v="-63.3765"/>
    <x v="12"/>
    <x v="9"/>
    <x v="3"/>
  </r>
  <r>
    <x v="4557"/>
    <x v="617"/>
    <d v="2017-01-24T00:00:00"/>
    <s v="Second Class"/>
    <s v="NS-18505"/>
    <s v="Neola Schneider"/>
    <x v="0"/>
    <x v="0"/>
    <x v="10"/>
    <x v="9"/>
    <n v="19140"/>
    <x v="3"/>
    <s v="OFF-PA-10003673"/>
    <s v="Office Supplies"/>
    <s v="Paper"/>
    <x v="980"/>
    <n v="21.696000000000002"/>
    <n v="4"/>
    <x v="2"/>
    <n v="7.0511999999999997"/>
    <x v="12"/>
    <x v="9"/>
    <x v="3"/>
  </r>
  <r>
    <x v="4558"/>
    <x v="112"/>
    <d v="2016-06-12T00:00:00"/>
    <s v="Standard Class"/>
    <s v="RB-19795"/>
    <s v="Ross Baird"/>
    <x v="2"/>
    <x v="0"/>
    <x v="1"/>
    <x v="1"/>
    <n v="90036"/>
    <x v="1"/>
    <s v="OFF-LA-10000452"/>
    <s v="Office Supplies"/>
    <s v="Labels"/>
    <x v="812"/>
    <n v="22.05"/>
    <n v="7"/>
    <x v="0"/>
    <n v="10.584"/>
    <x v="24"/>
    <x v="1"/>
    <x v="0"/>
  </r>
  <r>
    <x v="4558"/>
    <x v="112"/>
    <d v="2016-06-12T00:00:00"/>
    <s v="Standard Class"/>
    <s v="RB-19795"/>
    <s v="Ross Baird"/>
    <x v="2"/>
    <x v="0"/>
    <x v="1"/>
    <x v="1"/>
    <n v="90036"/>
    <x v="1"/>
    <s v="OFF-PA-10000210"/>
    <s v="Office Supplies"/>
    <s v="Paper"/>
    <x v="1837"/>
    <n v="99.9"/>
    <n v="5"/>
    <x v="0"/>
    <n v="46.953000000000003"/>
    <x v="24"/>
    <x v="1"/>
    <x v="0"/>
  </r>
  <r>
    <x v="4559"/>
    <x v="257"/>
    <d v="2017-03-20T00:00:00"/>
    <s v="Second Class"/>
    <s v="JK-15325"/>
    <s v="Jason Klamczynski"/>
    <x v="1"/>
    <x v="0"/>
    <x v="1"/>
    <x v="1"/>
    <n v="90032"/>
    <x v="1"/>
    <s v="OFF-AP-10000358"/>
    <s v="Office Supplies"/>
    <s v="Appliances"/>
    <x v="95"/>
    <n v="90.86"/>
    <n v="7"/>
    <x v="0"/>
    <n v="26.349399999999999"/>
    <x v="15"/>
    <x v="10"/>
    <x v="3"/>
  </r>
  <r>
    <x v="4560"/>
    <x v="221"/>
    <d v="2017-11-24T00:00:00"/>
    <s v="Same Day"/>
    <s v="PR-18880"/>
    <s v="Patrick Ryan"/>
    <x v="0"/>
    <x v="0"/>
    <x v="8"/>
    <x v="1"/>
    <n v="94109"/>
    <x v="1"/>
    <s v="OFF-PA-10002137"/>
    <s v="Office Supplies"/>
    <s v="Paper"/>
    <x v="565"/>
    <n v="7.78"/>
    <n v="1"/>
    <x v="0"/>
    <n v="3.5009999999999999"/>
    <x v="16"/>
    <x v="0"/>
    <x v="3"/>
  </r>
  <r>
    <x v="4561"/>
    <x v="491"/>
    <d v="2016-11-28T00:00:00"/>
    <s v="Second Class"/>
    <s v="EH-13945"/>
    <s v="Eric Hoffmann"/>
    <x v="0"/>
    <x v="0"/>
    <x v="10"/>
    <x v="9"/>
    <n v="19120"/>
    <x v="3"/>
    <s v="OFF-BI-10003364"/>
    <s v="Office Supplies"/>
    <s v="Binders"/>
    <x v="705"/>
    <n v="78.759"/>
    <n v="9"/>
    <x v="6"/>
    <n v="-57.756599999999999"/>
    <x v="20"/>
    <x v="0"/>
    <x v="0"/>
  </r>
  <r>
    <x v="4562"/>
    <x v="298"/>
    <d v="2016-08-20T00:00:00"/>
    <s v="Second Class"/>
    <s v="MA-17560"/>
    <s v="Matt Abelman"/>
    <x v="2"/>
    <x v="0"/>
    <x v="12"/>
    <x v="5"/>
    <n v="77070"/>
    <x v="2"/>
    <s v="FUR-FU-10001940"/>
    <s v="Furniture"/>
    <s v="Furnishings"/>
    <x v="222"/>
    <n v="9.5519999999999996"/>
    <n v="3"/>
    <x v="7"/>
    <n v="-3.8208000000000002"/>
    <x v="15"/>
    <x v="6"/>
    <x v="0"/>
  </r>
  <r>
    <x v="4562"/>
    <x v="298"/>
    <d v="2016-08-20T00:00:00"/>
    <s v="Second Class"/>
    <s v="MA-17560"/>
    <s v="Matt Abelman"/>
    <x v="2"/>
    <x v="0"/>
    <x v="12"/>
    <x v="5"/>
    <n v="77070"/>
    <x v="2"/>
    <s v="FUR-FU-10000320"/>
    <s v="Furniture"/>
    <s v="Furnishings"/>
    <x v="1521"/>
    <n v="5.3440000000000003"/>
    <n v="4"/>
    <x v="7"/>
    <n v="-2.1375999999999999"/>
    <x v="15"/>
    <x v="6"/>
    <x v="0"/>
  </r>
  <r>
    <x v="4563"/>
    <x v="109"/>
    <d v="2015-12-03T00:00:00"/>
    <s v="Standard Class"/>
    <s v="MA-17995"/>
    <s v="Michelle Arnett"/>
    <x v="2"/>
    <x v="0"/>
    <x v="324"/>
    <x v="27"/>
    <n v="88001"/>
    <x v="1"/>
    <s v="OFF-AR-10004441"/>
    <s v="Office Supplies"/>
    <s v="Art"/>
    <x v="155"/>
    <n v="8.2799999999999994"/>
    <n v="2"/>
    <x v="0"/>
    <n v="3.4775999999999998"/>
    <x v="22"/>
    <x v="0"/>
    <x v="1"/>
  </r>
  <r>
    <x v="4564"/>
    <x v="1126"/>
    <d v="2017-06-01T00:00:00"/>
    <s v="Standard Class"/>
    <s v="JL-15505"/>
    <s v="Jeremy Lonsdale"/>
    <x v="0"/>
    <x v="0"/>
    <x v="12"/>
    <x v="5"/>
    <n v="77070"/>
    <x v="2"/>
    <s v="OFF-ST-10002182"/>
    <s v="Office Supplies"/>
    <s v="Storage"/>
    <x v="1741"/>
    <n v="50.136000000000003"/>
    <n v="3"/>
    <x v="2"/>
    <n v="-11.2806"/>
    <x v="10"/>
    <x v="5"/>
    <x v="3"/>
  </r>
  <r>
    <x v="4565"/>
    <x v="507"/>
    <d v="2017-09-05T00:00:00"/>
    <s v="First Class"/>
    <s v="AS-10045"/>
    <s v="Aaron Smayling"/>
    <x v="1"/>
    <x v="0"/>
    <x v="252"/>
    <x v="21"/>
    <n v="97756"/>
    <x v="1"/>
    <s v="OFF-BI-10002931"/>
    <s v="Office Supplies"/>
    <s v="Binders"/>
    <x v="734"/>
    <n v="88.073999999999998"/>
    <n v="7"/>
    <x v="6"/>
    <n v="-58.716000000000001"/>
    <x v="18"/>
    <x v="8"/>
    <x v="3"/>
  </r>
  <r>
    <x v="4566"/>
    <x v="830"/>
    <d v="2016-03-26T00:00:00"/>
    <s v="Second Class"/>
    <s v="DC-12850"/>
    <s v="Dan Campbell"/>
    <x v="0"/>
    <x v="0"/>
    <x v="138"/>
    <x v="24"/>
    <n v="44105"/>
    <x v="3"/>
    <s v="FUR-BO-10004357"/>
    <s v="Furniture"/>
    <s v="Bookcases"/>
    <x v="1358"/>
    <n v="301.47000000000003"/>
    <n v="3"/>
    <x v="5"/>
    <n v="-241.17599999999999"/>
    <x v="16"/>
    <x v="10"/>
    <x v="0"/>
  </r>
  <r>
    <x v="4566"/>
    <x v="830"/>
    <d v="2016-03-26T00:00:00"/>
    <s v="Second Class"/>
    <s v="DC-12850"/>
    <s v="Dan Campbell"/>
    <x v="0"/>
    <x v="0"/>
    <x v="138"/>
    <x v="24"/>
    <n v="44105"/>
    <x v="3"/>
    <s v="OFF-AR-10000475"/>
    <s v="Office Supplies"/>
    <s v="Art"/>
    <x v="1120"/>
    <n v="18.655999999999999"/>
    <n v="2"/>
    <x v="2"/>
    <n v="1.6324000000000001"/>
    <x v="16"/>
    <x v="10"/>
    <x v="0"/>
  </r>
  <r>
    <x v="4567"/>
    <x v="39"/>
    <d v="2017-06-01T00:00:00"/>
    <s v="Standard Class"/>
    <s v="MD-17860"/>
    <s v="Michael Dominguez"/>
    <x v="1"/>
    <x v="0"/>
    <x v="517"/>
    <x v="39"/>
    <n v="20707"/>
    <x v="3"/>
    <s v="FUR-FU-10001473"/>
    <s v="Furniture"/>
    <s v="Furnishings"/>
    <x v="993"/>
    <n v="27.46"/>
    <n v="2"/>
    <x v="0"/>
    <n v="9.8856000000000002"/>
    <x v="22"/>
    <x v="5"/>
    <x v="3"/>
  </r>
  <r>
    <x v="4567"/>
    <x v="39"/>
    <d v="2017-06-01T00:00:00"/>
    <s v="Standard Class"/>
    <s v="MD-17860"/>
    <s v="Michael Dominguez"/>
    <x v="1"/>
    <x v="0"/>
    <x v="517"/>
    <x v="39"/>
    <n v="20707"/>
    <x v="3"/>
    <s v="OFF-AP-10001469"/>
    <s v="Office Supplies"/>
    <s v="Appliances"/>
    <x v="586"/>
    <n v="125.13"/>
    <n v="3"/>
    <x v="0"/>
    <n v="36.287700000000001"/>
    <x v="22"/>
    <x v="5"/>
    <x v="3"/>
  </r>
  <r>
    <x v="4568"/>
    <x v="284"/>
    <d v="2015-09-04T00:00:00"/>
    <s v="Standard Class"/>
    <s v="RH-19510"/>
    <s v="Rick Huthwaite"/>
    <x v="2"/>
    <x v="0"/>
    <x v="70"/>
    <x v="1"/>
    <n v="92037"/>
    <x v="1"/>
    <s v="TEC-PH-10004447"/>
    <s v="Technology"/>
    <s v="Phones"/>
    <x v="866"/>
    <n v="555.96"/>
    <n v="5"/>
    <x v="2"/>
    <n v="41.697000000000003"/>
    <x v="23"/>
    <x v="6"/>
    <x v="1"/>
  </r>
  <r>
    <x v="4569"/>
    <x v="408"/>
    <d v="2016-04-17T00:00:00"/>
    <s v="Standard Class"/>
    <s v="TB-21175"/>
    <s v="Thomas Boland"/>
    <x v="1"/>
    <x v="0"/>
    <x v="481"/>
    <x v="3"/>
    <n v="27893"/>
    <x v="0"/>
    <s v="OFF-ST-10001469"/>
    <s v="Office Supplies"/>
    <s v="Storage"/>
    <x v="399"/>
    <n v="129.55199999999999"/>
    <n v="3"/>
    <x v="2"/>
    <n v="-22.671600000000002"/>
    <x v="1"/>
    <x v="3"/>
    <x v="0"/>
  </r>
  <r>
    <x v="4569"/>
    <x v="408"/>
    <d v="2016-04-17T00:00:00"/>
    <s v="Standard Class"/>
    <s v="TB-21175"/>
    <s v="Thomas Boland"/>
    <x v="1"/>
    <x v="0"/>
    <x v="481"/>
    <x v="3"/>
    <n v="27893"/>
    <x v="0"/>
    <s v="OFF-ST-10000060"/>
    <s v="Office Supplies"/>
    <s v="Storage"/>
    <x v="392"/>
    <n v="51.984000000000002"/>
    <n v="1"/>
    <x v="2"/>
    <n v="-5.1984000000000004"/>
    <x v="1"/>
    <x v="3"/>
    <x v="0"/>
  </r>
  <r>
    <x v="4569"/>
    <x v="408"/>
    <d v="2016-04-17T00:00:00"/>
    <s v="Standard Class"/>
    <s v="TB-21175"/>
    <s v="Thomas Boland"/>
    <x v="1"/>
    <x v="0"/>
    <x v="481"/>
    <x v="3"/>
    <n v="27893"/>
    <x v="0"/>
    <s v="OFF-PA-10000807"/>
    <s v="Office Supplies"/>
    <s v="Paper"/>
    <x v="1659"/>
    <n v="10.272"/>
    <n v="3"/>
    <x v="2"/>
    <n v="3.4668000000000001"/>
    <x v="1"/>
    <x v="3"/>
    <x v="0"/>
  </r>
  <r>
    <x v="4570"/>
    <x v="563"/>
    <d v="2014-02-09T00:00:00"/>
    <s v="Standard Class"/>
    <s v="EB-13930"/>
    <s v="Eric Barreto"/>
    <x v="0"/>
    <x v="0"/>
    <x v="84"/>
    <x v="2"/>
    <n v="33710"/>
    <x v="0"/>
    <s v="OFF-BI-10000666"/>
    <s v="Office Supplies"/>
    <s v="Binders"/>
    <x v="989"/>
    <n v="18.335999999999999"/>
    <n v="2"/>
    <x v="6"/>
    <n v="-12.224"/>
    <x v="28"/>
    <x v="11"/>
    <x v="2"/>
  </r>
  <r>
    <x v="4570"/>
    <x v="563"/>
    <d v="2014-02-09T00:00:00"/>
    <s v="Standard Class"/>
    <s v="EB-13930"/>
    <s v="Eric Barreto"/>
    <x v="0"/>
    <x v="0"/>
    <x v="84"/>
    <x v="2"/>
    <n v="33710"/>
    <x v="0"/>
    <s v="TEC-PH-10002890"/>
    <s v="Technology"/>
    <s v="Phones"/>
    <x v="1396"/>
    <n v="180.96"/>
    <n v="5"/>
    <x v="2"/>
    <n v="13.571999999999999"/>
    <x v="28"/>
    <x v="11"/>
    <x v="2"/>
  </r>
  <r>
    <x v="4571"/>
    <x v="814"/>
    <d v="2014-09-08T00:00:00"/>
    <s v="Standard Class"/>
    <s v="BM-11785"/>
    <s v="Bryan Mills"/>
    <x v="0"/>
    <x v="0"/>
    <x v="452"/>
    <x v="10"/>
    <n v="60089"/>
    <x v="2"/>
    <s v="TEC-AC-10000844"/>
    <s v="Technology"/>
    <s v="Accessories"/>
    <x v="106"/>
    <n v="475.94400000000002"/>
    <n v="7"/>
    <x v="2"/>
    <n v="95.188800000000001"/>
    <x v="28"/>
    <x v="8"/>
    <x v="2"/>
  </r>
  <r>
    <x v="4572"/>
    <x v="1033"/>
    <d v="2017-10-02T00:00:00"/>
    <s v="Second Class"/>
    <s v="BT-11530"/>
    <s v="Bradley Talbott"/>
    <x v="2"/>
    <x v="0"/>
    <x v="1"/>
    <x v="1"/>
    <n v="90049"/>
    <x v="1"/>
    <s v="TEC-AC-10002402"/>
    <s v="Technology"/>
    <s v="Accessories"/>
    <x v="657"/>
    <n v="159.97999999999999"/>
    <n v="2"/>
    <x v="0"/>
    <n v="47.994"/>
    <x v="17"/>
    <x v="8"/>
    <x v="3"/>
  </r>
  <r>
    <x v="4573"/>
    <x v="64"/>
    <d v="2016-09-07T00:00:00"/>
    <s v="First Class"/>
    <s v="FW-14395"/>
    <s v="Fred Wasserman"/>
    <x v="1"/>
    <x v="0"/>
    <x v="20"/>
    <x v="15"/>
    <n v="10011"/>
    <x v="3"/>
    <s v="TEC-PH-10003988"/>
    <s v="Technology"/>
    <s v="Phones"/>
    <x v="47"/>
    <n v="43.6"/>
    <n v="4"/>
    <x v="0"/>
    <n v="12.208"/>
    <x v="5"/>
    <x v="8"/>
    <x v="0"/>
  </r>
  <r>
    <x v="4574"/>
    <x v="968"/>
    <d v="2017-05-26T00:00:00"/>
    <s v="Standard Class"/>
    <s v="RD-19480"/>
    <s v="Rick Duston"/>
    <x v="0"/>
    <x v="0"/>
    <x v="98"/>
    <x v="33"/>
    <n v="89115"/>
    <x v="1"/>
    <s v="OFF-BI-10004040"/>
    <s v="Office Supplies"/>
    <s v="Binders"/>
    <x v="1487"/>
    <n v="8.2880000000000003"/>
    <n v="2"/>
    <x v="2"/>
    <n v="3.0044"/>
    <x v="14"/>
    <x v="5"/>
    <x v="3"/>
  </r>
  <r>
    <x v="4574"/>
    <x v="968"/>
    <d v="2017-05-26T00:00:00"/>
    <s v="Standard Class"/>
    <s v="RD-19480"/>
    <s v="Rick Duston"/>
    <x v="0"/>
    <x v="0"/>
    <x v="98"/>
    <x v="33"/>
    <n v="89115"/>
    <x v="1"/>
    <s v="TEC-PH-10004094"/>
    <s v="Technology"/>
    <s v="Phones"/>
    <x v="1797"/>
    <n v="1123.1279999999999"/>
    <n v="9"/>
    <x v="2"/>
    <n v="70.195499999999996"/>
    <x v="14"/>
    <x v="5"/>
    <x v="3"/>
  </r>
  <r>
    <x v="4574"/>
    <x v="968"/>
    <d v="2017-05-26T00:00:00"/>
    <s v="Standard Class"/>
    <s v="RD-19480"/>
    <s v="Rick Duston"/>
    <x v="0"/>
    <x v="0"/>
    <x v="98"/>
    <x v="33"/>
    <n v="89115"/>
    <x v="1"/>
    <s v="OFF-AP-10000358"/>
    <s v="Office Supplies"/>
    <s v="Appliances"/>
    <x v="95"/>
    <n v="64.900000000000006"/>
    <n v="5"/>
    <x v="0"/>
    <n v="18.821000000000002"/>
    <x v="14"/>
    <x v="5"/>
    <x v="3"/>
  </r>
  <r>
    <x v="4575"/>
    <x v="1181"/>
    <d v="2015-09-24T00:00:00"/>
    <s v="Standard Class"/>
    <s v="TP-21130"/>
    <s v="Theone Pippenger"/>
    <x v="0"/>
    <x v="0"/>
    <x v="14"/>
    <x v="10"/>
    <n v="60540"/>
    <x v="2"/>
    <s v="OFF-BI-10000138"/>
    <s v="Office Supplies"/>
    <s v="Binders"/>
    <x v="605"/>
    <n v="2.8079999999999998"/>
    <n v="3"/>
    <x v="3"/>
    <n v="-4.4927999999999999"/>
    <x v="14"/>
    <x v="8"/>
    <x v="1"/>
  </r>
  <r>
    <x v="4576"/>
    <x v="1156"/>
    <d v="2016-01-27T00:00:00"/>
    <s v="Standard Class"/>
    <s v="CB-12535"/>
    <s v="Claudia Bergmann"/>
    <x v="1"/>
    <x v="0"/>
    <x v="140"/>
    <x v="42"/>
    <n v="5408"/>
    <x v="3"/>
    <s v="TEC-AC-10002926"/>
    <s v="Technology"/>
    <s v="Accessories"/>
    <x v="1123"/>
    <n v="99.98"/>
    <n v="2"/>
    <x v="0"/>
    <n v="42.991399999999999"/>
    <x v="27"/>
    <x v="9"/>
    <x v="0"/>
  </r>
  <r>
    <x v="4576"/>
    <x v="1156"/>
    <d v="2016-01-27T00:00:00"/>
    <s v="Standard Class"/>
    <s v="CB-12535"/>
    <s v="Claudia Bergmann"/>
    <x v="1"/>
    <x v="0"/>
    <x v="140"/>
    <x v="42"/>
    <n v="5408"/>
    <x v="3"/>
    <s v="OFF-AR-10003477"/>
    <s v="Office Supplies"/>
    <s v="Art"/>
    <x v="1838"/>
    <n v="8.0399999999999991"/>
    <n v="6"/>
    <x v="0"/>
    <n v="2.7336"/>
    <x v="27"/>
    <x v="9"/>
    <x v="0"/>
  </r>
  <r>
    <x v="4576"/>
    <x v="1156"/>
    <d v="2016-01-27T00:00:00"/>
    <s v="Standard Class"/>
    <s v="CB-12535"/>
    <s v="Claudia Bergmann"/>
    <x v="1"/>
    <x v="0"/>
    <x v="140"/>
    <x v="42"/>
    <n v="5408"/>
    <x v="3"/>
    <s v="OFF-ST-10001526"/>
    <s v="Office Supplies"/>
    <s v="Storage"/>
    <x v="771"/>
    <n v="1564.29"/>
    <n v="13"/>
    <x v="0"/>
    <n v="406.71539999999999"/>
    <x v="27"/>
    <x v="9"/>
    <x v="0"/>
  </r>
  <r>
    <x v="4577"/>
    <x v="106"/>
    <d v="2014-06-06T00:00:00"/>
    <s v="Standard Class"/>
    <s v="QJ-19255"/>
    <s v="Quincy Jones"/>
    <x v="1"/>
    <x v="0"/>
    <x v="66"/>
    <x v="12"/>
    <n v="48234"/>
    <x v="2"/>
    <s v="OFF-BI-10001765"/>
    <s v="Office Supplies"/>
    <s v="Binders"/>
    <x v="994"/>
    <n v="138.56"/>
    <n v="4"/>
    <x v="0"/>
    <n v="66.508799999999994"/>
    <x v="26"/>
    <x v="1"/>
    <x v="2"/>
  </r>
  <r>
    <x v="4577"/>
    <x v="106"/>
    <d v="2014-06-06T00:00:00"/>
    <s v="Standard Class"/>
    <s v="QJ-19255"/>
    <s v="Quincy Jones"/>
    <x v="1"/>
    <x v="0"/>
    <x v="66"/>
    <x v="12"/>
    <n v="48234"/>
    <x v="2"/>
    <s v="OFF-AP-10004859"/>
    <s v="Office Supplies"/>
    <s v="Appliances"/>
    <x v="930"/>
    <n v="65.52"/>
    <n v="5"/>
    <x v="9"/>
    <n v="12.375999999999999"/>
    <x v="26"/>
    <x v="1"/>
    <x v="2"/>
  </r>
  <r>
    <x v="4578"/>
    <x v="496"/>
    <d v="2015-09-29T00:00:00"/>
    <s v="Second Class"/>
    <s v="KM-16720"/>
    <s v="Kunst Miller"/>
    <x v="0"/>
    <x v="0"/>
    <x v="418"/>
    <x v="16"/>
    <n v="85323"/>
    <x v="1"/>
    <s v="OFF-AR-10003179"/>
    <s v="Office Supplies"/>
    <s v="Art"/>
    <x v="1574"/>
    <n v="14.576000000000001"/>
    <n v="2"/>
    <x v="2"/>
    <n v="2.3685999999999998"/>
    <x v="16"/>
    <x v="8"/>
    <x v="1"/>
  </r>
  <r>
    <x v="4578"/>
    <x v="496"/>
    <d v="2015-09-29T00:00:00"/>
    <s v="Second Class"/>
    <s v="KM-16720"/>
    <s v="Kunst Miller"/>
    <x v="0"/>
    <x v="0"/>
    <x v="418"/>
    <x v="16"/>
    <n v="85323"/>
    <x v="1"/>
    <s v="TEC-AC-10002345"/>
    <s v="Technology"/>
    <s v="Accessories"/>
    <x v="175"/>
    <n v="23.2"/>
    <n v="2"/>
    <x v="2"/>
    <n v="1.45"/>
    <x v="16"/>
    <x v="8"/>
    <x v="1"/>
  </r>
  <r>
    <x v="4578"/>
    <x v="496"/>
    <d v="2015-09-29T00:00:00"/>
    <s v="Second Class"/>
    <s v="KM-16720"/>
    <s v="Kunst Miller"/>
    <x v="0"/>
    <x v="0"/>
    <x v="418"/>
    <x v="16"/>
    <n v="85323"/>
    <x v="1"/>
    <s v="OFF-AR-10001246"/>
    <s v="Office Supplies"/>
    <s v="Art"/>
    <x v="455"/>
    <n v="16.463999999999999"/>
    <n v="7"/>
    <x v="2"/>
    <n v="1.8522000000000001"/>
    <x v="16"/>
    <x v="8"/>
    <x v="1"/>
  </r>
  <r>
    <x v="4579"/>
    <x v="1147"/>
    <d v="2016-08-03T00:00:00"/>
    <s v="Second Class"/>
    <s v="KM-16660"/>
    <s v="Khloe Miller"/>
    <x v="0"/>
    <x v="0"/>
    <x v="10"/>
    <x v="9"/>
    <n v="19140"/>
    <x v="3"/>
    <s v="FUR-FU-10004864"/>
    <s v="Furniture"/>
    <s v="Furnishings"/>
    <x v="1719"/>
    <n v="19.312000000000001"/>
    <n v="2"/>
    <x v="2"/>
    <n v="3.1381999999999999"/>
    <x v="26"/>
    <x v="6"/>
    <x v="0"/>
  </r>
  <r>
    <x v="4580"/>
    <x v="1212"/>
    <d v="2014-01-28T00:00:00"/>
    <s v="Standard Class"/>
    <s v="IM-15055"/>
    <s v="Ionia McGrath"/>
    <x v="0"/>
    <x v="0"/>
    <x v="98"/>
    <x v="33"/>
    <n v="89115"/>
    <x v="1"/>
    <s v="OFF-PA-10001804"/>
    <s v="Office Supplies"/>
    <s v="Paper"/>
    <x v="129"/>
    <n v="40.08"/>
    <n v="6"/>
    <x v="0"/>
    <n v="19.238399999999999"/>
    <x v="27"/>
    <x v="9"/>
    <x v="2"/>
  </r>
  <r>
    <x v="4581"/>
    <x v="472"/>
    <d v="2014-08-08T00:00:00"/>
    <s v="Standard Class"/>
    <s v="ML-17395"/>
    <s v="Marina Lichtenstein"/>
    <x v="1"/>
    <x v="0"/>
    <x v="294"/>
    <x v="43"/>
    <n v="4401"/>
    <x v="3"/>
    <s v="OFF-AP-10001271"/>
    <s v="Office Supplies"/>
    <s v="Appliances"/>
    <x v="474"/>
    <n v="101.96"/>
    <n v="2"/>
    <x v="0"/>
    <n v="27.529199999999999"/>
    <x v="18"/>
    <x v="6"/>
    <x v="2"/>
  </r>
  <r>
    <x v="4581"/>
    <x v="472"/>
    <d v="2014-08-08T00:00:00"/>
    <s v="Standard Class"/>
    <s v="ML-17395"/>
    <s v="Marina Lichtenstein"/>
    <x v="1"/>
    <x v="0"/>
    <x v="294"/>
    <x v="43"/>
    <n v="4401"/>
    <x v="3"/>
    <s v="OFF-PA-10004353"/>
    <s v="Office Supplies"/>
    <s v="Paper"/>
    <x v="1661"/>
    <n v="259.74"/>
    <n v="13"/>
    <x v="0"/>
    <n v="124.6752"/>
    <x v="18"/>
    <x v="6"/>
    <x v="2"/>
  </r>
  <r>
    <x v="4581"/>
    <x v="472"/>
    <d v="2014-08-08T00:00:00"/>
    <s v="Standard Class"/>
    <s v="ML-17395"/>
    <s v="Marina Lichtenstein"/>
    <x v="1"/>
    <x v="0"/>
    <x v="294"/>
    <x v="43"/>
    <n v="4401"/>
    <x v="3"/>
    <s v="TEC-AC-10002473"/>
    <s v="Technology"/>
    <s v="Accessories"/>
    <x v="720"/>
    <n v="255.42"/>
    <n v="9"/>
    <x v="0"/>
    <n v="104.7222"/>
    <x v="18"/>
    <x v="6"/>
    <x v="2"/>
  </r>
  <r>
    <x v="4582"/>
    <x v="888"/>
    <d v="2016-08-14T00:00:00"/>
    <s v="Standard Class"/>
    <s v="GH-14410"/>
    <s v="Gary Hansen"/>
    <x v="2"/>
    <x v="0"/>
    <x v="469"/>
    <x v="18"/>
    <n v="37075"/>
    <x v="0"/>
    <s v="OFF-BI-10003314"/>
    <s v="Office Supplies"/>
    <s v="Binders"/>
    <x v="308"/>
    <n v="4.3380000000000001"/>
    <n v="3"/>
    <x v="6"/>
    <n v="-3.0366"/>
    <x v="3"/>
    <x v="6"/>
    <x v="0"/>
  </r>
  <r>
    <x v="4582"/>
    <x v="888"/>
    <d v="2016-08-14T00:00:00"/>
    <s v="Standard Class"/>
    <s v="GH-14410"/>
    <s v="Gary Hansen"/>
    <x v="2"/>
    <x v="0"/>
    <x v="469"/>
    <x v="18"/>
    <n v="37075"/>
    <x v="0"/>
    <s v="OFF-BI-10004465"/>
    <s v="Office Supplies"/>
    <s v="Binders"/>
    <x v="739"/>
    <n v="11.88"/>
    <n v="5"/>
    <x v="6"/>
    <n v="-7.92"/>
    <x v="3"/>
    <x v="6"/>
    <x v="0"/>
  </r>
  <r>
    <x v="4583"/>
    <x v="16"/>
    <d v="2016-12-12T00:00:00"/>
    <s v="Standard Class"/>
    <s v="AG-10900"/>
    <s v="Arthur Gainer"/>
    <x v="0"/>
    <x v="0"/>
    <x v="342"/>
    <x v="6"/>
    <n v="54703"/>
    <x v="2"/>
    <s v="FUR-BO-10003450"/>
    <s v="Furniture"/>
    <s v="Bookcases"/>
    <x v="1353"/>
    <n v="405.86"/>
    <n v="7"/>
    <x v="0"/>
    <n v="32.468800000000002"/>
    <x v="0"/>
    <x v="4"/>
    <x v="0"/>
  </r>
  <r>
    <x v="4583"/>
    <x v="16"/>
    <d v="2016-12-12T00:00:00"/>
    <s v="Standard Class"/>
    <s v="AG-10900"/>
    <s v="Arthur Gainer"/>
    <x v="0"/>
    <x v="0"/>
    <x v="342"/>
    <x v="6"/>
    <n v="54703"/>
    <x v="2"/>
    <s v="FUR-CH-10002335"/>
    <s v="Furniture"/>
    <s v="Chairs"/>
    <x v="629"/>
    <n v="680.01"/>
    <n v="3"/>
    <x v="0"/>
    <n v="176.80260000000001"/>
    <x v="0"/>
    <x v="4"/>
    <x v="0"/>
  </r>
  <r>
    <x v="4584"/>
    <x v="1213"/>
    <d v="2015-06-12T00:00:00"/>
    <s v="Standard Class"/>
    <s v="MG-17695"/>
    <s v="Maureen Gnade"/>
    <x v="0"/>
    <x v="0"/>
    <x v="22"/>
    <x v="10"/>
    <n v="60610"/>
    <x v="2"/>
    <s v="TEC-AC-10003433"/>
    <s v="Technology"/>
    <s v="Accessories"/>
    <x v="1418"/>
    <n v="2.3759999999999999"/>
    <n v="3"/>
    <x v="2"/>
    <n v="0.74250000000000005"/>
    <x v="0"/>
    <x v="1"/>
    <x v="1"/>
  </r>
  <r>
    <x v="4584"/>
    <x v="1213"/>
    <d v="2015-06-12T00:00:00"/>
    <s v="Standard Class"/>
    <s v="MG-17695"/>
    <s v="Maureen Gnade"/>
    <x v="0"/>
    <x v="0"/>
    <x v="22"/>
    <x v="10"/>
    <n v="60610"/>
    <x v="2"/>
    <s v="OFF-AP-10003849"/>
    <s v="Office Supplies"/>
    <s v="Appliances"/>
    <x v="841"/>
    <n v="143.12799999999999"/>
    <n v="2"/>
    <x v="3"/>
    <n v="-393.60199999999998"/>
    <x v="0"/>
    <x v="1"/>
    <x v="1"/>
  </r>
  <r>
    <x v="4585"/>
    <x v="890"/>
    <d v="2016-06-26T00:00:00"/>
    <s v="Second Class"/>
    <s v="MJ-17740"/>
    <s v="Max Jones"/>
    <x v="0"/>
    <x v="0"/>
    <x v="70"/>
    <x v="1"/>
    <n v="92037"/>
    <x v="1"/>
    <s v="TEC-MA-10000984"/>
    <s v="Technology"/>
    <s v="Machines"/>
    <x v="1820"/>
    <n v="4476.8"/>
    <n v="4"/>
    <x v="2"/>
    <n v="503.64"/>
    <x v="16"/>
    <x v="1"/>
    <x v="0"/>
  </r>
  <r>
    <x v="4585"/>
    <x v="890"/>
    <d v="2016-06-26T00:00:00"/>
    <s v="Second Class"/>
    <s v="MJ-17740"/>
    <s v="Max Jones"/>
    <x v="0"/>
    <x v="0"/>
    <x v="70"/>
    <x v="1"/>
    <n v="92037"/>
    <x v="1"/>
    <s v="OFF-PA-10000418"/>
    <s v="Office Supplies"/>
    <s v="Paper"/>
    <x v="970"/>
    <n v="104.85"/>
    <n v="1"/>
    <x v="0"/>
    <n v="50.328000000000003"/>
    <x v="16"/>
    <x v="1"/>
    <x v="0"/>
  </r>
  <r>
    <x v="4585"/>
    <x v="890"/>
    <d v="2016-06-26T00:00:00"/>
    <s v="Second Class"/>
    <s v="MJ-17740"/>
    <s v="Max Jones"/>
    <x v="0"/>
    <x v="0"/>
    <x v="70"/>
    <x v="1"/>
    <n v="92037"/>
    <x v="1"/>
    <s v="OFF-AP-10001242"/>
    <s v="Office Supplies"/>
    <s v="Appliances"/>
    <x v="1417"/>
    <n v="241.44"/>
    <n v="3"/>
    <x v="0"/>
    <n v="72.432000000000002"/>
    <x v="16"/>
    <x v="1"/>
    <x v="0"/>
  </r>
  <r>
    <x v="4586"/>
    <x v="543"/>
    <d v="2016-03-19T00:00:00"/>
    <s v="Standard Class"/>
    <s v="SJ-20125"/>
    <s v="Sanjit Jacobs"/>
    <x v="2"/>
    <x v="0"/>
    <x v="25"/>
    <x v="35"/>
    <n v="39212"/>
    <x v="0"/>
    <s v="OFF-PA-10001954"/>
    <s v="Office Supplies"/>
    <s v="Paper"/>
    <x v="600"/>
    <n v="319.76"/>
    <n v="14"/>
    <x v="0"/>
    <n v="147.08959999999999"/>
    <x v="4"/>
    <x v="10"/>
    <x v="0"/>
  </r>
  <r>
    <x v="4586"/>
    <x v="543"/>
    <d v="2016-03-19T00:00:00"/>
    <s v="Standard Class"/>
    <s v="SJ-20125"/>
    <s v="Sanjit Jacobs"/>
    <x v="2"/>
    <x v="0"/>
    <x v="25"/>
    <x v="35"/>
    <n v="39212"/>
    <x v="0"/>
    <s v="OFF-PA-10001954"/>
    <s v="Office Supplies"/>
    <s v="Paper"/>
    <x v="600"/>
    <n v="45.68"/>
    <n v="2"/>
    <x v="0"/>
    <n v="21.012799999999999"/>
    <x v="4"/>
    <x v="10"/>
    <x v="0"/>
  </r>
  <r>
    <x v="4587"/>
    <x v="49"/>
    <d v="2016-12-01T00:00:00"/>
    <s v="Same Day"/>
    <s v="LB-16795"/>
    <s v="Laurel Beltran"/>
    <x v="2"/>
    <x v="0"/>
    <x v="475"/>
    <x v="1"/>
    <n v="93030"/>
    <x v="1"/>
    <s v="FUR-FU-10000448"/>
    <s v="Furniture"/>
    <s v="Furnishings"/>
    <x v="469"/>
    <n v="31.96"/>
    <n v="2"/>
    <x v="0"/>
    <n v="1.5980000000000001"/>
    <x v="26"/>
    <x v="4"/>
    <x v="0"/>
  </r>
  <r>
    <x v="4587"/>
    <x v="49"/>
    <d v="2016-12-01T00:00:00"/>
    <s v="Same Day"/>
    <s v="LB-16795"/>
    <s v="Laurel Beltran"/>
    <x v="2"/>
    <x v="0"/>
    <x v="475"/>
    <x v="1"/>
    <n v="93030"/>
    <x v="1"/>
    <s v="OFF-PA-10001357"/>
    <s v="Office Supplies"/>
    <s v="Paper"/>
    <x v="1041"/>
    <n v="47.9"/>
    <n v="1"/>
    <x v="0"/>
    <n v="22.992000000000001"/>
    <x v="26"/>
    <x v="4"/>
    <x v="0"/>
  </r>
  <r>
    <x v="4587"/>
    <x v="49"/>
    <d v="2016-12-01T00:00:00"/>
    <s v="Same Day"/>
    <s v="LB-16795"/>
    <s v="Laurel Beltran"/>
    <x v="2"/>
    <x v="0"/>
    <x v="475"/>
    <x v="1"/>
    <n v="93030"/>
    <x v="1"/>
    <s v="OFF-ST-10002292"/>
    <s v="Office Supplies"/>
    <s v="Storage"/>
    <x v="872"/>
    <n v="1112.94"/>
    <n v="3"/>
    <x v="0"/>
    <n v="222.58799999999999"/>
    <x v="26"/>
    <x v="4"/>
    <x v="0"/>
  </r>
  <r>
    <x v="4587"/>
    <x v="49"/>
    <d v="2016-12-01T00:00:00"/>
    <s v="Same Day"/>
    <s v="LB-16795"/>
    <s v="Laurel Beltran"/>
    <x v="2"/>
    <x v="0"/>
    <x v="475"/>
    <x v="1"/>
    <n v="93030"/>
    <x v="1"/>
    <s v="OFF-EN-10001219"/>
    <s v="Office Supplies"/>
    <s v="Envelopes"/>
    <x v="588"/>
    <n v="22.92"/>
    <n v="3"/>
    <x v="0"/>
    <n v="11.2308"/>
    <x v="26"/>
    <x v="4"/>
    <x v="0"/>
  </r>
  <r>
    <x v="4588"/>
    <x v="492"/>
    <d v="2017-06-14T00:00:00"/>
    <s v="Second Class"/>
    <s v="SB-20185"/>
    <s v="Sarah Brown"/>
    <x v="0"/>
    <x v="0"/>
    <x v="239"/>
    <x v="4"/>
    <n v="98031"/>
    <x v="1"/>
    <s v="TEC-PH-10002564"/>
    <s v="Technology"/>
    <s v="Phones"/>
    <x v="985"/>
    <n v="71.975999999999999"/>
    <n v="3"/>
    <x v="2"/>
    <n v="8.9969999999999999"/>
    <x v="1"/>
    <x v="1"/>
    <x v="3"/>
  </r>
  <r>
    <x v="4588"/>
    <x v="492"/>
    <d v="2017-06-14T00:00:00"/>
    <s v="Second Class"/>
    <s v="SB-20185"/>
    <s v="Sarah Brown"/>
    <x v="0"/>
    <x v="0"/>
    <x v="239"/>
    <x v="4"/>
    <n v="98031"/>
    <x v="1"/>
    <s v="OFF-PA-10001639"/>
    <s v="Office Supplies"/>
    <s v="Paper"/>
    <x v="981"/>
    <n v="19.440000000000001"/>
    <n v="3"/>
    <x v="0"/>
    <n v="9.3312000000000008"/>
    <x v="1"/>
    <x v="1"/>
    <x v="3"/>
  </r>
  <r>
    <x v="4589"/>
    <x v="690"/>
    <d v="2016-03-24T00:00:00"/>
    <s v="Standard Class"/>
    <s v="CC-12610"/>
    <s v="Corey Catlett"/>
    <x v="1"/>
    <x v="0"/>
    <x v="316"/>
    <x v="18"/>
    <n v="37211"/>
    <x v="0"/>
    <s v="OFF-BI-10001153"/>
    <s v="Office Supplies"/>
    <s v="Binders"/>
    <x v="303"/>
    <n v="31.085999999999999"/>
    <n v="3"/>
    <x v="6"/>
    <n v="-20.724"/>
    <x v="12"/>
    <x v="10"/>
    <x v="0"/>
  </r>
  <r>
    <x v="4590"/>
    <x v="696"/>
    <d v="2016-11-18T00:00:00"/>
    <s v="Standard Class"/>
    <s v="DP-13000"/>
    <s v="Darren Powers"/>
    <x v="0"/>
    <x v="0"/>
    <x v="20"/>
    <x v="15"/>
    <n v="10035"/>
    <x v="3"/>
    <s v="TEC-PH-10003356"/>
    <s v="Technology"/>
    <s v="Phones"/>
    <x v="1698"/>
    <n v="13.98"/>
    <n v="2"/>
    <x v="0"/>
    <n v="3.9144000000000001"/>
    <x v="19"/>
    <x v="0"/>
    <x v="0"/>
  </r>
  <r>
    <x v="4590"/>
    <x v="696"/>
    <d v="2016-11-18T00:00:00"/>
    <s v="Standard Class"/>
    <s v="DP-13000"/>
    <s v="Darren Powers"/>
    <x v="0"/>
    <x v="0"/>
    <x v="20"/>
    <x v="15"/>
    <n v="10035"/>
    <x v="3"/>
    <s v="OFF-AR-10001725"/>
    <s v="Office Supplies"/>
    <s v="Art"/>
    <x v="1549"/>
    <n v="23.65"/>
    <n v="1"/>
    <x v="0"/>
    <n v="6.149"/>
    <x v="19"/>
    <x v="0"/>
    <x v="0"/>
  </r>
  <r>
    <x v="4591"/>
    <x v="783"/>
    <d v="2017-08-11T00:00:00"/>
    <s v="Standard Class"/>
    <s v="JL-15505"/>
    <s v="Jeremy Lonsdale"/>
    <x v="0"/>
    <x v="0"/>
    <x v="223"/>
    <x v="1"/>
    <n v="92683"/>
    <x v="1"/>
    <s v="TEC-PH-10002415"/>
    <s v="Technology"/>
    <s v="Phones"/>
    <x v="1526"/>
    <n v="707.88"/>
    <n v="3"/>
    <x v="2"/>
    <n v="44.2425"/>
    <x v="29"/>
    <x v="6"/>
    <x v="3"/>
  </r>
  <r>
    <x v="4591"/>
    <x v="783"/>
    <d v="2017-08-11T00:00:00"/>
    <s v="Standard Class"/>
    <s v="JL-15505"/>
    <s v="Jeremy Lonsdale"/>
    <x v="0"/>
    <x v="0"/>
    <x v="223"/>
    <x v="1"/>
    <n v="92683"/>
    <x v="1"/>
    <s v="OFF-BI-10003355"/>
    <s v="Office Supplies"/>
    <s v="Binders"/>
    <x v="591"/>
    <n v="11.952"/>
    <n v="3"/>
    <x v="2"/>
    <n v="4.1832000000000003"/>
    <x v="29"/>
    <x v="6"/>
    <x v="3"/>
  </r>
  <r>
    <x v="4591"/>
    <x v="783"/>
    <d v="2017-08-11T00:00:00"/>
    <s v="Standard Class"/>
    <s v="JL-15505"/>
    <s v="Jeremy Lonsdale"/>
    <x v="0"/>
    <x v="0"/>
    <x v="223"/>
    <x v="1"/>
    <n v="92683"/>
    <x v="1"/>
    <s v="OFF-BI-10000216"/>
    <s v="Office Supplies"/>
    <s v="Binders"/>
    <x v="1634"/>
    <n v="31.128"/>
    <n v="3"/>
    <x v="2"/>
    <n v="11.673"/>
    <x v="29"/>
    <x v="6"/>
    <x v="3"/>
  </r>
  <r>
    <x v="4591"/>
    <x v="783"/>
    <d v="2017-08-11T00:00:00"/>
    <s v="Standard Class"/>
    <s v="JL-15505"/>
    <s v="Jeremy Lonsdale"/>
    <x v="0"/>
    <x v="0"/>
    <x v="223"/>
    <x v="1"/>
    <n v="92683"/>
    <x v="1"/>
    <s v="TEC-AC-10004803"/>
    <s v="Technology"/>
    <s v="Accessories"/>
    <x v="1765"/>
    <n v="55.76"/>
    <n v="4"/>
    <x v="0"/>
    <n v="7.8064"/>
    <x v="29"/>
    <x v="6"/>
    <x v="3"/>
  </r>
  <r>
    <x v="4591"/>
    <x v="783"/>
    <d v="2017-08-11T00:00:00"/>
    <s v="Standard Class"/>
    <s v="JL-15505"/>
    <s v="Jeremy Lonsdale"/>
    <x v="0"/>
    <x v="0"/>
    <x v="223"/>
    <x v="1"/>
    <n v="92683"/>
    <x v="1"/>
    <s v="OFF-PA-10001970"/>
    <s v="Office Supplies"/>
    <s v="Paper"/>
    <x v="314"/>
    <n v="24.56"/>
    <n v="2"/>
    <x v="0"/>
    <n v="11.543200000000001"/>
    <x v="29"/>
    <x v="6"/>
    <x v="3"/>
  </r>
  <r>
    <x v="4591"/>
    <x v="783"/>
    <d v="2017-08-11T00:00:00"/>
    <s v="Standard Class"/>
    <s v="JL-15505"/>
    <s v="Jeremy Lonsdale"/>
    <x v="0"/>
    <x v="0"/>
    <x v="223"/>
    <x v="1"/>
    <n v="92683"/>
    <x v="1"/>
    <s v="FUR-FU-10004848"/>
    <s v="Furniture"/>
    <s v="Furnishings"/>
    <x v="28"/>
    <n v="51.75"/>
    <n v="1"/>
    <x v="0"/>
    <n v="15.525"/>
    <x v="29"/>
    <x v="6"/>
    <x v="3"/>
  </r>
  <r>
    <x v="4591"/>
    <x v="783"/>
    <d v="2017-08-11T00:00:00"/>
    <s v="Standard Class"/>
    <s v="JL-15505"/>
    <s v="Jeremy Lonsdale"/>
    <x v="0"/>
    <x v="0"/>
    <x v="223"/>
    <x v="1"/>
    <n v="92683"/>
    <x v="1"/>
    <s v="FUR-CH-10002317"/>
    <s v="Furniture"/>
    <s v="Chairs"/>
    <x v="1839"/>
    <n v="207.184"/>
    <n v="1"/>
    <x v="2"/>
    <n v="25.898"/>
    <x v="29"/>
    <x v="6"/>
    <x v="3"/>
  </r>
  <r>
    <x v="4591"/>
    <x v="783"/>
    <d v="2017-08-11T00:00:00"/>
    <s v="Standard Class"/>
    <s v="JL-15505"/>
    <s v="Jeremy Lonsdale"/>
    <x v="0"/>
    <x v="0"/>
    <x v="223"/>
    <x v="1"/>
    <n v="92683"/>
    <x v="1"/>
    <s v="OFF-AP-10002534"/>
    <s v="Office Supplies"/>
    <s v="Appliances"/>
    <x v="1202"/>
    <n v="1473.1"/>
    <n v="5"/>
    <x v="0"/>
    <n v="412.46800000000002"/>
    <x v="29"/>
    <x v="6"/>
    <x v="3"/>
  </r>
  <r>
    <x v="4592"/>
    <x v="291"/>
    <d v="2015-08-25T00:00:00"/>
    <s v="Standard Class"/>
    <s v="SM-20320"/>
    <s v="Sean Miller"/>
    <x v="2"/>
    <x v="0"/>
    <x v="227"/>
    <x v="9"/>
    <n v="18103"/>
    <x v="3"/>
    <s v="OFF-SU-10001935"/>
    <s v="Office Supplies"/>
    <s v="Supplies"/>
    <x v="327"/>
    <n v="3.488"/>
    <n v="2"/>
    <x v="2"/>
    <n v="-0.6976"/>
    <x v="30"/>
    <x v="6"/>
    <x v="1"/>
  </r>
  <r>
    <x v="4592"/>
    <x v="291"/>
    <d v="2015-08-25T00:00:00"/>
    <s v="Standard Class"/>
    <s v="SM-20320"/>
    <s v="Sean Miller"/>
    <x v="2"/>
    <x v="0"/>
    <x v="227"/>
    <x v="9"/>
    <n v="18103"/>
    <x v="3"/>
    <s v="TEC-AC-10000290"/>
    <s v="Technology"/>
    <s v="Accessories"/>
    <x v="235"/>
    <n v="21.728000000000002"/>
    <n v="4"/>
    <x v="2"/>
    <n v="3.8024"/>
    <x v="30"/>
    <x v="6"/>
    <x v="1"/>
  </r>
  <r>
    <x v="4592"/>
    <x v="291"/>
    <d v="2015-08-25T00:00:00"/>
    <s v="Standard Class"/>
    <s v="SM-20320"/>
    <s v="Sean Miller"/>
    <x v="2"/>
    <x v="0"/>
    <x v="227"/>
    <x v="9"/>
    <n v="18103"/>
    <x v="3"/>
    <s v="OFF-ST-10002574"/>
    <s v="Office Supplies"/>
    <s v="Storage"/>
    <x v="935"/>
    <n v="663.072"/>
    <n v="6"/>
    <x v="2"/>
    <n v="-165.768"/>
    <x v="30"/>
    <x v="6"/>
    <x v="1"/>
  </r>
  <r>
    <x v="4592"/>
    <x v="291"/>
    <d v="2015-08-25T00:00:00"/>
    <s v="Standard Class"/>
    <s v="SM-20320"/>
    <s v="Sean Miller"/>
    <x v="2"/>
    <x v="0"/>
    <x v="227"/>
    <x v="9"/>
    <n v="18103"/>
    <x v="3"/>
    <s v="OFF-BI-10004519"/>
    <s v="Office Supplies"/>
    <s v="Binders"/>
    <x v="889"/>
    <n v="99.587999999999994"/>
    <n v="2"/>
    <x v="6"/>
    <n v="-82.99"/>
    <x v="30"/>
    <x v="6"/>
    <x v="1"/>
  </r>
  <r>
    <x v="4592"/>
    <x v="291"/>
    <d v="2015-08-25T00:00:00"/>
    <s v="Standard Class"/>
    <s v="SM-20320"/>
    <s v="Sean Miller"/>
    <x v="2"/>
    <x v="0"/>
    <x v="227"/>
    <x v="9"/>
    <n v="18103"/>
    <x v="3"/>
    <s v="OFF-PA-10003625"/>
    <s v="Office Supplies"/>
    <s v="Paper"/>
    <x v="757"/>
    <n v="49.567999999999998"/>
    <n v="2"/>
    <x v="2"/>
    <n v="15.49"/>
    <x v="30"/>
    <x v="6"/>
    <x v="1"/>
  </r>
  <r>
    <x v="4593"/>
    <x v="121"/>
    <d v="2015-11-07T00:00:00"/>
    <s v="Standard Class"/>
    <s v="BB-10990"/>
    <s v="Barry Blumstein"/>
    <x v="1"/>
    <x v="0"/>
    <x v="52"/>
    <x v="5"/>
    <n v="78207"/>
    <x v="2"/>
    <s v="OFF-BI-10001524"/>
    <s v="Office Supplies"/>
    <s v="Binders"/>
    <x v="301"/>
    <n v="29.372"/>
    <n v="7"/>
    <x v="3"/>
    <n v="-46.995199999999997"/>
    <x v="28"/>
    <x v="0"/>
    <x v="1"/>
  </r>
  <r>
    <x v="4593"/>
    <x v="121"/>
    <d v="2015-11-07T00:00:00"/>
    <s v="Standard Class"/>
    <s v="BB-10990"/>
    <s v="Barry Blumstein"/>
    <x v="1"/>
    <x v="0"/>
    <x v="52"/>
    <x v="5"/>
    <n v="78207"/>
    <x v="2"/>
    <s v="TEC-PH-10002200"/>
    <s v="Technology"/>
    <s v="Phones"/>
    <x v="1480"/>
    <n v="344.70400000000001"/>
    <n v="2"/>
    <x v="2"/>
    <n v="38.779200000000003"/>
    <x v="28"/>
    <x v="0"/>
    <x v="1"/>
  </r>
  <r>
    <x v="4594"/>
    <x v="953"/>
    <d v="2014-12-06T00:00:00"/>
    <s v="Standard Class"/>
    <s v="PB-19150"/>
    <s v="Philip Brown"/>
    <x v="0"/>
    <x v="0"/>
    <x v="418"/>
    <x v="16"/>
    <n v="85323"/>
    <x v="1"/>
    <s v="OFF-SU-10001664"/>
    <s v="Office Supplies"/>
    <s v="Supplies"/>
    <x v="1241"/>
    <n v="47.991999999999997"/>
    <n v="7"/>
    <x v="2"/>
    <n v="3.5994000000000002"/>
    <x v="17"/>
    <x v="0"/>
    <x v="2"/>
  </r>
  <r>
    <x v="4594"/>
    <x v="953"/>
    <d v="2014-12-06T00:00:00"/>
    <s v="Standard Class"/>
    <s v="PB-19150"/>
    <s v="Philip Brown"/>
    <x v="0"/>
    <x v="0"/>
    <x v="418"/>
    <x v="16"/>
    <n v="85323"/>
    <x v="1"/>
    <s v="TEC-AC-10002550"/>
    <s v="Technology"/>
    <s v="Accessories"/>
    <x v="1548"/>
    <n v="102.24"/>
    <n v="4"/>
    <x v="2"/>
    <n v="-16.614000000000001"/>
    <x v="17"/>
    <x v="0"/>
    <x v="2"/>
  </r>
  <r>
    <x v="4595"/>
    <x v="1025"/>
    <d v="2014-05-15T00:00:00"/>
    <s v="Standard Class"/>
    <s v="GM-14680"/>
    <s v="Greg Matthias"/>
    <x v="0"/>
    <x v="0"/>
    <x v="49"/>
    <x v="1"/>
    <n v="95123"/>
    <x v="1"/>
    <s v="OFF-PA-10004353"/>
    <s v="Office Supplies"/>
    <s v="Paper"/>
    <x v="1661"/>
    <n v="39.96"/>
    <n v="2"/>
    <x v="0"/>
    <n v="19.180800000000001"/>
    <x v="13"/>
    <x v="5"/>
    <x v="2"/>
  </r>
  <r>
    <x v="4595"/>
    <x v="1025"/>
    <d v="2014-05-15T00:00:00"/>
    <s v="Standard Class"/>
    <s v="GM-14680"/>
    <s v="Greg Matthias"/>
    <x v="0"/>
    <x v="0"/>
    <x v="49"/>
    <x v="1"/>
    <n v="95123"/>
    <x v="1"/>
    <s v="TEC-PH-10001817"/>
    <s v="Technology"/>
    <s v="Phones"/>
    <x v="1106"/>
    <n v="1432"/>
    <n v="5"/>
    <x v="2"/>
    <n v="125.3"/>
    <x v="13"/>
    <x v="5"/>
    <x v="2"/>
  </r>
  <r>
    <x v="4595"/>
    <x v="1025"/>
    <d v="2014-05-15T00:00:00"/>
    <s v="Standard Class"/>
    <s v="GM-14680"/>
    <s v="Greg Matthias"/>
    <x v="0"/>
    <x v="0"/>
    <x v="49"/>
    <x v="1"/>
    <n v="95123"/>
    <x v="1"/>
    <s v="OFF-SU-10004737"/>
    <s v="Office Supplies"/>
    <s v="Supplies"/>
    <x v="1713"/>
    <n v="41.04"/>
    <n v="6"/>
    <x v="0"/>
    <n v="11.0808"/>
    <x v="13"/>
    <x v="5"/>
    <x v="2"/>
  </r>
  <r>
    <x v="4595"/>
    <x v="1025"/>
    <d v="2014-05-15T00:00:00"/>
    <s v="Standard Class"/>
    <s v="GM-14680"/>
    <s v="Greg Matthias"/>
    <x v="0"/>
    <x v="0"/>
    <x v="49"/>
    <x v="1"/>
    <n v="95123"/>
    <x v="1"/>
    <s v="FUR-CH-10002320"/>
    <s v="Furniture"/>
    <s v="Chairs"/>
    <x v="1463"/>
    <n v="256.78399999999999"/>
    <n v="1"/>
    <x v="2"/>
    <n v="32.097999999999999"/>
    <x v="13"/>
    <x v="5"/>
    <x v="2"/>
  </r>
  <r>
    <x v="4596"/>
    <x v="508"/>
    <d v="2016-10-20T00:00:00"/>
    <s v="First Class"/>
    <s v="NR-18550"/>
    <s v="Nick Radford"/>
    <x v="0"/>
    <x v="0"/>
    <x v="275"/>
    <x v="30"/>
    <n v="8861"/>
    <x v="3"/>
    <s v="FUR-BO-10001337"/>
    <s v="Furniture"/>
    <s v="Bookcases"/>
    <x v="430"/>
    <n v="120.98"/>
    <n v="1"/>
    <x v="0"/>
    <n v="12.098000000000001"/>
    <x v="11"/>
    <x v="2"/>
    <x v="0"/>
  </r>
  <r>
    <x v="4596"/>
    <x v="508"/>
    <d v="2016-10-20T00:00:00"/>
    <s v="First Class"/>
    <s v="NR-18550"/>
    <s v="Nick Radford"/>
    <x v="0"/>
    <x v="0"/>
    <x v="275"/>
    <x v="30"/>
    <n v="8861"/>
    <x v="3"/>
    <s v="OFF-BI-10004584"/>
    <s v="Office Supplies"/>
    <s v="Binders"/>
    <x v="383"/>
    <n v="315.98"/>
    <n v="1"/>
    <x v="0"/>
    <n v="148.51060000000001"/>
    <x v="11"/>
    <x v="2"/>
    <x v="0"/>
  </r>
  <r>
    <x v="4597"/>
    <x v="859"/>
    <d v="2016-11-03T00:00:00"/>
    <s v="Standard Class"/>
    <s v="EH-13765"/>
    <s v="Edward Hooks"/>
    <x v="1"/>
    <x v="0"/>
    <x v="20"/>
    <x v="15"/>
    <n v="10011"/>
    <x v="3"/>
    <s v="OFF-BI-10004817"/>
    <s v="Office Supplies"/>
    <s v="Binders"/>
    <x v="1208"/>
    <n v="28.751999999999999"/>
    <n v="3"/>
    <x v="2"/>
    <n v="10.0632"/>
    <x v="17"/>
    <x v="2"/>
    <x v="0"/>
  </r>
  <r>
    <x v="4597"/>
    <x v="859"/>
    <d v="2016-11-03T00:00:00"/>
    <s v="Standard Class"/>
    <s v="EH-13765"/>
    <s v="Edward Hooks"/>
    <x v="1"/>
    <x v="0"/>
    <x v="20"/>
    <x v="15"/>
    <n v="10011"/>
    <x v="3"/>
    <s v="OFF-AR-10004602"/>
    <s v="Office Supplies"/>
    <s v="Art"/>
    <x v="1226"/>
    <n v="114.95"/>
    <n v="5"/>
    <x v="0"/>
    <n v="32.186"/>
    <x v="17"/>
    <x v="2"/>
    <x v="0"/>
  </r>
  <r>
    <x v="4598"/>
    <x v="49"/>
    <d v="2016-12-05T00:00:00"/>
    <s v="Standard Class"/>
    <s v="FH-14365"/>
    <s v="Fred Hopkins"/>
    <x v="1"/>
    <x v="0"/>
    <x v="1"/>
    <x v="1"/>
    <n v="90004"/>
    <x v="1"/>
    <s v="OFF-AR-10001149"/>
    <s v="Office Supplies"/>
    <s v="Art"/>
    <x v="131"/>
    <n v="23.04"/>
    <n v="8"/>
    <x v="0"/>
    <n v="6.9119999999999999"/>
    <x v="26"/>
    <x v="4"/>
    <x v="0"/>
  </r>
  <r>
    <x v="4599"/>
    <x v="438"/>
    <d v="2016-04-21T00:00:00"/>
    <s v="Same Day"/>
    <s v="BT-11680"/>
    <s v="Brian Thompson"/>
    <x v="0"/>
    <x v="0"/>
    <x v="451"/>
    <x v="29"/>
    <n v="6460"/>
    <x v="3"/>
    <s v="OFF-AR-10004817"/>
    <s v="Office Supplies"/>
    <s v="Art"/>
    <x v="915"/>
    <n v="15.48"/>
    <n v="3"/>
    <x v="0"/>
    <n v="4.4892000000000003"/>
    <x v="30"/>
    <x v="3"/>
    <x v="0"/>
  </r>
  <r>
    <x v="4599"/>
    <x v="438"/>
    <d v="2016-04-21T00:00:00"/>
    <s v="Same Day"/>
    <s v="BT-11680"/>
    <s v="Brian Thompson"/>
    <x v="0"/>
    <x v="0"/>
    <x v="451"/>
    <x v="29"/>
    <n v="6460"/>
    <x v="3"/>
    <s v="OFF-PA-10003797"/>
    <s v="Office Supplies"/>
    <s v="Paper"/>
    <x v="1710"/>
    <n v="51.84"/>
    <n v="8"/>
    <x v="0"/>
    <n v="24.883199999999999"/>
    <x v="30"/>
    <x v="3"/>
    <x v="0"/>
  </r>
  <r>
    <x v="4600"/>
    <x v="646"/>
    <d v="2017-08-07T00:00:00"/>
    <s v="Standard Class"/>
    <s v="AB-10105"/>
    <s v="Adrian Barton"/>
    <x v="0"/>
    <x v="0"/>
    <x v="41"/>
    <x v="10"/>
    <n v="61701"/>
    <x v="2"/>
    <s v="TEC-AC-10000682"/>
    <s v="Technology"/>
    <s v="Accessories"/>
    <x v="1336"/>
    <n v="39.816000000000003"/>
    <n v="3"/>
    <x v="2"/>
    <n v="7.4654999999999996"/>
    <x v="21"/>
    <x v="6"/>
    <x v="3"/>
  </r>
  <r>
    <x v="4601"/>
    <x v="646"/>
    <d v="2017-08-08T00:00:00"/>
    <s v="Second Class"/>
    <s v="SC-20230"/>
    <s v="Scot Coram"/>
    <x v="1"/>
    <x v="0"/>
    <x v="4"/>
    <x v="4"/>
    <n v="98105"/>
    <x v="1"/>
    <s v="OFF-ST-10003996"/>
    <s v="Office Supplies"/>
    <s v="Storage"/>
    <x v="1212"/>
    <n v="16.059999999999999"/>
    <n v="1"/>
    <x v="0"/>
    <n v="4.1756000000000002"/>
    <x v="21"/>
    <x v="6"/>
    <x v="3"/>
  </r>
  <r>
    <x v="4602"/>
    <x v="157"/>
    <d v="2017-12-14T00:00:00"/>
    <s v="Second Class"/>
    <s v="RS-19870"/>
    <s v="Roy Skaria"/>
    <x v="2"/>
    <x v="0"/>
    <x v="140"/>
    <x v="23"/>
    <n v="52601"/>
    <x v="2"/>
    <s v="OFF-EN-10003160"/>
    <s v="Office Supplies"/>
    <s v="Envelopes"/>
    <x v="1036"/>
    <n v="7.28"/>
    <n v="1"/>
    <x v="0"/>
    <n v="3.4944000000000002"/>
    <x v="2"/>
    <x v="4"/>
    <x v="3"/>
  </r>
  <r>
    <x v="4602"/>
    <x v="157"/>
    <d v="2017-12-14T00:00:00"/>
    <s v="Second Class"/>
    <s v="RS-19870"/>
    <s v="Roy Skaria"/>
    <x v="2"/>
    <x v="0"/>
    <x v="140"/>
    <x v="23"/>
    <n v="52601"/>
    <x v="2"/>
    <s v="OFF-BI-10002012"/>
    <s v="Office Supplies"/>
    <s v="Binders"/>
    <x v="749"/>
    <n v="5.4"/>
    <n v="3"/>
    <x v="0"/>
    <n v="2.5920000000000001"/>
    <x v="2"/>
    <x v="4"/>
    <x v="3"/>
  </r>
  <r>
    <x v="4603"/>
    <x v="948"/>
    <d v="2015-03-19T00:00:00"/>
    <s v="Standard Class"/>
    <s v="AI-10855"/>
    <s v="Arianne Irving"/>
    <x v="0"/>
    <x v="0"/>
    <x v="43"/>
    <x v="1"/>
    <n v="95661"/>
    <x v="1"/>
    <s v="OFF-PA-10002105"/>
    <s v="Office Supplies"/>
    <s v="Paper"/>
    <x v="272"/>
    <n v="19.440000000000001"/>
    <n v="3"/>
    <x v="0"/>
    <n v="9.3312000000000008"/>
    <x v="19"/>
    <x v="10"/>
    <x v="1"/>
  </r>
  <r>
    <x v="4604"/>
    <x v="589"/>
    <d v="2014-12-15T00:00:00"/>
    <s v="Standard Class"/>
    <s v="DJ-13420"/>
    <s v="Denny Joy"/>
    <x v="1"/>
    <x v="0"/>
    <x v="8"/>
    <x v="1"/>
    <n v="94110"/>
    <x v="1"/>
    <s v="FUR-FU-10000397"/>
    <s v="Furniture"/>
    <s v="Furnishings"/>
    <x v="63"/>
    <n v="39.880000000000003"/>
    <n v="2"/>
    <x v="0"/>
    <n v="11.166399999999999"/>
    <x v="0"/>
    <x v="4"/>
    <x v="2"/>
  </r>
  <r>
    <x v="4604"/>
    <x v="589"/>
    <d v="2014-12-15T00:00:00"/>
    <s v="Standard Class"/>
    <s v="DJ-13420"/>
    <s v="Denny Joy"/>
    <x v="1"/>
    <x v="0"/>
    <x v="8"/>
    <x v="1"/>
    <n v="94110"/>
    <x v="1"/>
    <s v="FUR-FU-10000758"/>
    <s v="Furniture"/>
    <s v="Furnishings"/>
    <x v="1082"/>
    <n v="79.44"/>
    <n v="3"/>
    <x v="0"/>
    <n v="28.598400000000002"/>
    <x v="0"/>
    <x v="4"/>
    <x v="2"/>
  </r>
  <r>
    <x v="4605"/>
    <x v="1033"/>
    <d v="2017-10-02T00:00:00"/>
    <s v="First Class"/>
    <s v="BF-10975"/>
    <s v="Barbara Fisher"/>
    <x v="1"/>
    <x v="0"/>
    <x v="10"/>
    <x v="9"/>
    <n v="19120"/>
    <x v="3"/>
    <s v="OFF-LA-10004677"/>
    <s v="Office Supplies"/>
    <s v="Labels"/>
    <x v="1840"/>
    <n v="20.664000000000001"/>
    <n v="7"/>
    <x v="2"/>
    <n v="6.9741"/>
    <x v="17"/>
    <x v="8"/>
    <x v="3"/>
  </r>
  <r>
    <x v="4606"/>
    <x v="831"/>
    <d v="2016-11-26T00:00:00"/>
    <s v="Standard Class"/>
    <s v="TH-21235"/>
    <s v="Tiffany House"/>
    <x v="1"/>
    <x v="0"/>
    <x v="1"/>
    <x v="1"/>
    <n v="90049"/>
    <x v="1"/>
    <s v="OFF-PA-10004451"/>
    <s v="Office Supplies"/>
    <s v="Paper"/>
    <x v="498"/>
    <n v="32.4"/>
    <n v="5"/>
    <x v="0"/>
    <n v="15.552"/>
    <x v="30"/>
    <x v="0"/>
    <x v="0"/>
  </r>
  <r>
    <x v="4607"/>
    <x v="221"/>
    <d v="2017-11-30T00:00:00"/>
    <s v="Standard Class"/>
    <s v="JG-15310"/>
    <s v="Jason Gross"/>
    <x v="1"/>
    <x v="0"/>
    <x v="372"/>
    <x v="5"/>
    <n v="79762"/>
    <x v="2"/>
    <s v="OFF-AP-10002311"/>
    <s v="Office Supplies"/>
    <s v="Appliances"/>
    <x v="14"/>
    <n v="13.762"/>
    <n v="1"/>
    <x v="3"/>
    <n v="-24.771599999999999"/>
    <x v="16"/>
    <x v="0"/>
    <x v="3"/>
  </r>
  <r>
    <x v="4608"/>
    <x v="237"/>
    <d v="2017-11-17T00:00:00"/>
    <s v="First Class"/>
    <s v="AW-10930"/>
    <s v="Arthur Wiediger"/>
    <x v="2"/>
    <x v="0"/>
    <x v="31"/>
    <x v="11"/>
    <n v="55407"/>
    <x v="2"/>
    <s v="OFF-EN-10004459"/>
    <s v="Office Supplies"/>
    <s v="Envelopes"/>
    <x v="661"/>
    <n v="15.28"/>
    <n v="2"/>
    <x v="0"/>
    <n v="7.4871999999999996"/>
    <x v="19"/>
    <x v="0"/>
    <x v="3"/>
  </r>
  <r>
    <x v="4609"/>
    <x v="748"/>
    <d v="2015-08-20T00:00:00"/>
    <s v="Standard Class"/>
    <s v="JW-15955"/>
    <s v="Joni Wasserman"/>
    <x v="0"/>
    <x v="0"/>
    <x v="10"/>
    <x v="9"/>
    <n v="19120"/>
    <x v="3"/>
    <s v="OFF-ST-10002352"/>
    <s v="Office Supplies"/>
    <s v="Storage"/>
    <x v="855"/>
    <n v="44.688000000000002"/>
    <n v="7"/>
    <x v="2"/>
    <n v="3.3515999999999999"/>
    <x v="9"/>
    <x v="6"/>
    <x v="1"/>
  </r>
  <r>
    <x v="4609"/>
    <x v="748"/>
    <d v="2015-08-20T00:00:00"/>
    <s v="Standard Class"/>
    <s v="JW-15955"/>
    <s v="Joni Wasserman"/>
    <x v="0"/>
    <x v="0"/>
    <x v="10"/>
    <x v="9"/>
    <n v="19120"/>
    <x v="3"/>
    <s v="FUR-BO-10000780"/>
    <s v="Furniture"/>
    <s v="Bookcases"/>
    <x v="1318"/>
    <n v="301.47000000000003"/>
    <n v="3"/>
    <x v="5"/>
    <n v="-204.99959999999999"/>
    <x v="9"/>
    <x v="6"/>
    <x v="1"/>
  </r>
  <r>
    <x v="4610"/>
    <x v="119"/>
    <d v="2017-10-14T00:00:00"/>
    <s v="First Class"/>
    <s v="MH-18025"/>
    <s v="Michelle Huthwaite"/>
    <x v="0"/>
    <x v="0"/>
    <x v="240"/>
    <x v="28"/>
    <n v="70506"/>
    <x v="0"/>
    <s v="OFF-LA-10000248"/>
    <s v="Office Supplies"/>
    <s v="Labels"/>
    <x v="1221"/>
    <n v="11.07"/>
    <n v="3"/>
    <x v="0"/>
    <n v="5.2028999999999996"/>
    <x v="7"/>
    <x v="2"/>
    <x v="3"/>
  </r>
  <r>
    <x v="4610"/>
    <x v="119"/>
    <d v="2017-10-14T00:00:00"/>
    <s v="First Class"/>
    <s v="MH-18025"/>
    <s v="Michelle Huthwaite"/>
    <x v="0"/>
    <x v="0"/>
    <x v="240"/>
    <x v="28"/>
    <n v="70506"/>
    <x v="0"/>
    <s v="FUR-TA-10003473"/>
    <s v="Furniture"/>
    <s v="Tables"/>
    <x v="216"/>
    <n v="1504.52"/>
    <n v="4"/>
    <x v="0"/>
    <n v="346.03960000000001"/>
    <x v="7"/>
    <x v="2"/>
    <x v="3"/>
  </r>
  <r>
    <x v="4610"/>
    <x v="119"/>
    <d v="2017-10-14T00:00:00"/>
    <s v="First Class"/>
    <s v="MH-18025"/>
    <s v="Michelle Huthwaite"/>
    <x v="0"/>
    <x v="0"/>
    <x v="240"/>
    <x v="28"/>
    <n v="70506"/>
    <x v="0"/>
    <s v="OFF-PA-10004355"/>
    <s v="Office Supplies"/>
    <s v="Paper"/>
    <x v="1103"/>
    <n v="25.92"/>
    <n v="4"/>
    <x v="0"/>
    <n v="12.441599999999999"/>
    <x v="7"/>
    <x v="2"/>
    <x v="3"/>
  </r>
  <r>
    <x v="4611"/>
    <x v="259"/>
    <d v="2017-11-04T00:00:00"/>
    <s v="Same Day"/>
    <s v="FM-14290"/>
    <s v="Frank Merwin"/>
    <x v="2"/>
    <x v="0"/>
    <x v="518"/>
    <x v="5"/>
    <n v="77803"/>
    <x v="2"/>
    <s v="OFF-BI-10001308"/>
    <s v="Office Supplies"/>
    <s v="Binders"/>
    <x v="1360"/>
    <n v="7.5359999999999996"/>
    <n v="6"/>
    <x v="3"/>
    <n v="-13.188000000000001"/>
    <x v="18"/>
    <x v="0"/>
    <x v="3"/>
  </r>
  <r>
    <x v="4611"/>
    <x v="259"/>
    <d v="2017-11-04T00:00:00"/>
    <s v="Same Day"/>
    <s v="FM-14290"/>
    <s v="Frank Merwin"/>
    <x v="2"/>
    <x v="0"/>
    <x v="518"/>
    <x v="5"/>
    <n v="77803"/>
    <x v="2"/>
    <s v="OFF-BI-10003094"/>
    <s v="Office Supplies"/>
    <s v="Binders"/>
    <x v="653"/>
    <n v="1.4079999999999999"/>
    <n v="2"/>
    <x v="3"/>
    <n v="-2.3231999999999999"/>
    <x v="18"/>
    <x v="0"/>
    <x v="3"/>
  </r>
  <r>
    <x v="4611"/>
    <x v="259"/>
    <d v="2017-11-04T00:00:00"/>
    <s v="Same Day"/>
    <s v="FM-14290"/>
    <s v="Frank Merwin"/>
    <x v="2"/>
    <x v="0"/>
    <x v="518"/>
    <x v="5"/>
    <n v="77803"/>
    <x v="2"/>
    <s v="OFF-BI-10004040"/>
    <s v="Office Supplies"/>
    <s v="Binders"/>
    <x v="1487"/>
    <n v="4.1440000000000001"/>
    <n v="4"/>
    <x v="3"/>
    <n v="-6.4231999999999996"/>
    <x v="18"/>
    <x v="0"/>
    <x v="3"/>
  </r>
  <r>
    <x v="4611"/>
    <x v="259"/>
    <d v="2017-11-04T00:00:00"/>
    <s v="Same Day"/>
    <s v="FM-14290"/>
    <s v="Frank Merwin"/>
    <x v="2"/>
    <x v="0"/>
    <x v="518"/>
    <x v="5"/>
    <n v="77803"/>
    <x v="2"/>
    <s v="OFF-ST-10002485"/>
    <s v="Office Supplies"/>
    <s v="Storage"/>
    <x v="211"/>
    <n v="52.752000000000002"/>
    <n v="3"/>
    <x v="2"/>
    <n v="-12.528600000000001"/>
    <x v="18"/>
    <x v="0"/>
    <x v="3"/>
  </r>
  <r>
    <x v="4612"/>
    <x v="498"/>
    <d v="2017-03-24T00:00:00"/>
    <s v="Standard Class"/>
    <s v="GZ-14545"/>
    <s v="George Zrebassa"/>
    <x v="1"/>
    <x v="0"/>
    <x v="1"/>
    <x v="1"/>
    <n v="90008"/>
    <x v="1"/>
    <s v="OFF-AP-10001205"/>
    <s v="Office Supplies"/>
    <s v="Appliances"/>
    <x v="1294"/>
    <n v="381.36"/>
    <n v="7"/>
    <x v="0"/>
    <n v="106.7808"/>
    <x v="12"/>
    <x v="10"/>
    <x v="3"/>
  </r>
  <r>
    <x v="4613"/>
    <x v="935"/>
    <d v="2014-11-03T00:00:00"/>
    <s v="Same Day"/>
    <s v="TC-21535"/>
    <s v="Tracy Collins"/>
    <x v="2"/>
    <x v="0"/>
    <x v="1"/>
    <x v="1"/>
    <n v="90049"/>
    <x v="1"/>
    <s v="OFF-AR-10001868"/>
    <s v="Office Supplies"/>
    <s v="Art"/>
    <x v="59"/>
    <n v="6.72"/>
    <n v="4"/>
    <x v="0"/>
    <n v="3.36"/>
    <x v="21"/>
    <x v="0"/>
    <x v="2"/>
  </r>
  <r>
    <x v="4614"/>
    <x v="283"/>
    <d v="2017-07-26T00:00:00"/>
    <s v="First Class"/>
    <s v="TB-21520"/>
    <s v="Tracy Blumstein"/>
    <x v="0"/>
    <x v="0"/>
    <x v="1"/>
    <x v="1"/>
    <n v="90045"/>
    <x v="1"/>
    <s v="OFF-BI-10003429"/>
    <s v="Office Supplies"/>
    <s v="Binders"/>
    <x v="852"/>
    <n v="15.192"/>
    <n v="3"/>
    <x v="2"/>
    <n v="5.5071000000000003"/>
    <x v="27"/>
    <x v="7"/>
    <x v="3"/>
  </r>
  <r>
    <x v="4614"/>
    <x v="283"/>
    <d v="2017-07-26T00:00:00"/>
    <s v="First Class"/>
    <s v="TB-21520"/>
    <s v="Tracy Blumstein"/>
    <x v="0"/>
    <x v="0"/>
    <x v="1"/>
    <x v="1"/>
    <n v="90045"/>
    <x v="1"/>
    <s v="OFF-PA-10002689"/>
    <s v="Office Supplies"/>
    <s v="Paper"/>
    <x v="1066"/>
    <n v="58.32"/>
    <n v="9"/>
    <x v="0"/>
    <n v="27.993600000000001"/>
    <x v="27"/>
    <x v="7"/>
    <x v="3"/>
  </r>
  <r>
    <x v="4615"/>
    <x v="422"/>
    <d v="2014-12-31T00:00:00"/>
    <s v="Standard Class"/>
    <s v="RP-19390"/>
    <s v="Resi Pölking"/>
    <x v="0"/>
    <x v="0"/>
    <x v="42"/>
    <x v="16"/>
    <n v="85023"/>
    <x v="1"/>
    <s v="OFF-BI-10003650"/>
    <s v="Office Supplies"/>
    <s v="Binders"/>
    <x v="115"/>
    <n v="946.76400000000001"/>
    <n v="6"/>
    <x v="6"/>
    <n v="-694.29359999999997"/>
    <x v="8"/>
    <x v="4"/>
    <x v="2"/>
  </r>
  <r>
    <x v="4616"/>
    <x v="476"/>
    <d v="2016-09-06T00:00:00"/>
    <s v="Standard Class"/>
    <s v="LR-16915"/>
    <s v="Lena Radford"/>
    <x v="0"/>
    <x v="0"/>
    <x v="1"/>
    <x v="1"/>
    <n v="90036"/>
    <x v="1"/>
    <s v="FUR-FU-10001889"/>
    <s v="Furniture"/>
    <s v="Furnishings"/>
    <x v="1158"/>
    <n v="94.68"/>
    <n v="9"/>
    <x v="0"/>
    <n v="31.244399999999999"/>
    <x v="28"/>
    <x v="8"/>
    <x v="0"/>
  </r>
  <r>
    <x v="4616"/>
    <x v="476"/>
    <d v="2016-09-06T00:00:00"/>
    <s v="Standard Class"/>
    <s v="LR-16915"/>
    <s v="Lena Radford"/>
    <x v="0"/>
    <x v="0"/>
    <x v="1"/>
    <x v="1"/>
    <n v="90036"/>
    <x v="1"/>
    <s v="OFF-ST-10000321"/>
    <s v="Office Supplies"/>
    <s v="Storage"/>
    <x v="1543"/>
    <n v="23.67"/>
    <n v="3"/>
    <x v="0"/>
    <n v="0.94679999999999997"/>
    <x v="28"/>
    <x v="8"/>
    <x v="0"/>
  </r>
  <r>
    <x v="4616"/>
    <x v="476"/>
    <d v="2016-09-06T00:00:00"/>
    <s v="Standard Class"/>
    <s v="LR-16915"/>
    <s v="Lena Radford"/>
    <x v="0"/>
    <x v="0"/>
    <x v="1"/>
    <x v="1"/>
    <n v="90036"/>
    <x v="1"/>
    <s v="TEC-PH-10001530"/>
    <s v="Technology"/>
    <s v="Phones"/>
    <x v="638"/>
    <n v="1091.1679999999999"/>
    <n v="4"/>
    <x v="2"/>
    <n v="68.197999999999993"/>
    <x v="28"/>
    <x v="8"/>
    <x v="0"/>
  </r>
  <r>
    <x v="4616"/>
    <x v="476"/>
    <d v="2016-09-06T00:00:00"/>
    <s v="Standard Class"/>
    <s v="LR-16915"/>
    <s v="Lena Radford"/>
    <x v="0"/>
    <x v="0"/>
    <x v="1"/>
    <x v="1"/>
    <n v="90036"/>
    <x v="1"/>
    <s v="OFF-AR-10004752"/>
    <s v="Office Supplies"/>
    <s v="Art"/>
    <x v="1114"/>
    <n v="18.690000000000001"/>
    <n v="7"/>
    <x v="0"/>
    <n v="5.2332000000000001"/>
    <x v="28"/>
    <x v="8"/>
    <x v="0"/>
  </r>
  <r>
    <x v="4616"/>
    <x v="476"/>
    <d v="2016-09-06T00:00:00"/>
    <s v="Standard Class"/>
    <s v="LR-16915"/>
    <s v="Lena Radford"/>
    <x v="0"/>
    <x v="0"/>
    <x v="1"/>
    <x v="1"/>
    <n v="90036"/>
    <x v="1"/>
    <s v="FUR-TA-10001539"/>
    <s v="Furniture"/>
    <s v="Tables"/>
    <x v="10"/>
    <n v="568.72799999999995"/>
    <n v="3"/>
    <x v="2"/>
    <n v="28.436399999999999"/>
    <x v="28"/>
    <x v="8"/>
    <x v="0"/>
  </r>
  <r>
    <x v="4616"/>
    <x v="476"/>
    <d v="2016-09-06T00:00:00"/>
    <s v="Standard Class"/>
    <s v="LR-16915"/>
    <s v="Lena Radford"/>
    <x v="0"/>
    <x v="0"/>
    <x v="1"/>
    <x v="1"/>
    <n v="90036"/>
    <x v="1"/>
    <s v="OFF-BI-10001553"/>
    <s v="Office Supplies"/>
    <s v="Binders"/>
    <x v="1302"/>
    <n v="7.3120000000000003"/>
    <n v="1"/>
    <x v="2"/>
    <n v="2.5592000000000001"/>
    <x v="28"/>
    <x v="8"/>
    <x v="0"/>
  </r>
  <r>
    <x v="4617"/>
    <x v="512"/>
    <d v="2017-02-14T00:00:00"/>
    <s v="First Class"/>
    <s v="MM-17260"/>
    <s v="Magdelene Morse"/>
    <x v="0"/>
    <x v="0"/>
    <x v="38"/>
    <x v="24"/>
    <n v="43229"/>
    <x v="3"/>
    <s v="FUR-FU-10003601"/>
    <s v="Furniture"/>
    <s v="Furnishings"/>
    <x v="736"/>
    <n v="147.56800000000001"/>
    <n v="2"/>
    <x v="2"/>
    <n v="-3.6892"/>
    <x v="2"/>
    <x v="11"/>
    <x v="3"/>
  </r>
  <r>
    <x v="4618"/>
    <x v="855"/>
    <d v="2017-11-02T00:00:00"/>
    <s v="Standard Class"/>
    <s v="NB-18655"/>
    <s v="Nona Balk"/>
    <x v="1"/>
    <x v="0"/>
    <x v="315"/>
    <x v="2"/>
    <n v="32303"/>
    <x v="0"/>
    <s v="OFF-PA-10001685"/>
    <s v="Office Supplies"/>
    <s v="Paper"/>
    <x v="33"/>
    <n v="56.783999999999999"/>
    <n v="7"/>
    <x v="2"/>
    <n v="20.584199999999999"/>
    <x v="8"/>
    <x v="2"/>
    <x v="3"/>
  </r>
  <r>
    <x v="4618"/>
    <x v="855"/>
    <d v="2017-11-02T00:00:00"/>
    <s v="Standard Class"/>
    <s v="NB-18655"/>
    <s v="Nona Balk"/>
    <x v="1"/>
    <x v="0"/>
    <x v="315"/>
    <x v="2"/>
    <n v="32303"/>
    <x v="0"/>
    <s v="OFF-BI-10001097"/>
    <s v="Office Supplies"/>
    <s v="Binders"/>
    <x v="797"/>
    <n v="5.6070000000000002"/>
    <n v="3"/>
    <x v="6"/>
    <n v="-3.9249000000000001"/>
    <x v="8"/>
    <x v="2"/>
    <x v="3"/>
  </r>
  <r>
    <x v="4618"/>
    <x v="855"/>
    <d v="2017-11-02T00:00:00"/>
    <s v="Standard Class"/>
    <s v="NB-18655"/>
    <s v="Nona Balk"/>
    <x v="1"/>
    <x v="0"/>
    <x v="315"/>
    <x v="2"/>
    <n v="32303"/>
    <x v="0"/>
    <s v="OFF-AR-10001662"/>
    <s v="Office Supplies"/>
    <s v="Art"/>
    <x v="448"/>
    <n v="6.5759999999999996"/>
    <n v="3"/>
    <x v="2"/>
    <n v="0.57540000000000002"/>
    <x v="8"/>
    <x v="2"/>
    <x v="3"/>
  </r>
  <r>
    <x v="4619"/>
    <x v="868"/>
    <d v="2014-07-14T00:00:00"/>
    <s v="Standard Class"/>
    <s v="DS-13030"/>
    <s v="Darrin Sayre"/>
    <x v="2"/>
    <x v="0"/>
    <x v="8"/>
    <x v="1"/>
    <n v="94122"/>
    <x v="1"/>
    <s v="OFF-BI-10002609"/>
    <s v="Office Supplies"/>
    <s v="Binders"/>
    <x v="98"/>
    <n v="14.304"/>
    <n v="6"/>
    <x v="2"/>
    <n v="4.6487999999999996"/>
    <x v="3"/>
    <x v="7"/>
    <x v="2"/>
  </r>
  <r>
    <x v="4619"/>
    <x v="868"/>
    <d v="2014-07-14T00:00:00"/>
    <s v="Standard Class"/>
    <s v="DS-13030"/>
    <s v="Darrin Sayre"/>
    <x v="2"/>
    <x v="0"/>
    <x v="8"/>
    <x v="1"/>
    <n v="94122"/>
    <x v="1"/>
    <s v="FUR-BO-10004218"/>
    <s v="Furniture"/>
    <s v="Bookcases"/>
    <x v="1593"/>
    <n v="119.833"/>
    <n v="1"/>
    <x v="11"/>
    <n v="7.0490000000000004"/>
    <x v="3"/>
    <x v="7"/>
    <x v="2"/>
  </r>
  <r>
    <x v="4619"/>
    <x v="868"/>
    <d v="2014-07-14T00:00:00"/>
    <s v="Standard Class"/>
    <s v="DS-13030"/>
    <s v="Darrin Sayre"/>
    <x v="2"/>
    <x v="0"/>
    <x v="8"/>
    <x v="1"/>
    <n v="94122"/>
    <x v="1"/>
    <s v="OFF-AR-10003251"/>
    <s v="Office Supplies"/>
    <s v="Art"/>
    <x v="1050"/>
    <n v="5.56"/>
    <n v="2"/>
    <x v="0"/>
    <n v="2.2240000000000002"/>
    <x v="3"/>
    <x v="7"/>
    <x v="2"/>
  </r>
  <r>
    <x v="4619"/>
    <x v="868"/>
    <d v="2014-07-14T00:00:00"/>
    <s v="Standard Class"/>
    <s v="DS-13030"/>
    <s v="Darrin Sayre"/>
    <x v="2"/>
    <x v="0"/>
    <x v="8"/>
    <x v="1"/>
    <n v="94122"/>
    <x v="1"/>
    <s v="OFF-PA-10002365"/>
    <s v="Office Supplies"/>
    <s v="Paper"/>
    <x v="12"/>
    <n v="32.4"/>
    <n v="5"/>
    <x v="0"/>
    <n v="15.552"/>
    <x v="3"/>
    <x v="7"/>
    <x v="2"/>
  </r>
  <r>
    <x v="4620"/>
    <x v="1053"/>
    <d v="2017-05-26T00:00:00"/>
    <s v="Standard Class"/>
    <s v="VF-21715"/>
    <s v="Vicky Freymann"/>
    <x v="2"/>
    <x v="0"/>
    <x v="8"/>
    <x v="1"/>
    <n v="94109"/>
    <x v="1"/>
    <s v="OFF-AR-10003651"/>
    <s v="Office Supplies"/>
    <s v="Art"/>
    <x v="279"/>
    <n v="9.84"/>
    <n v="3"/>
    <x v="0"/>
    <n v="2.8536000000000001"/>
    <x v="6"/>
    <x v="5"/>
    <x v="3"/>
  </r>
  <r>
    <x v="4620"/>
    <x v="1053"/>
    <d v="2017-05-26T00:00:00"/>
    <s v="Standard Class"/>
    <s v="VF-21715"/>
    <s v="Vicky Freymann"/>
    <x v="2"/>
    <x v="0"/>
    <x v="8"/>
    <x v="1"/>
    <n v="94109"/>
    <x v="1"/>
    <s v="OFF-AR-10003732"/>
    <s v="Office Supplies"/>
    <s v="Art"/>
    <x v="324"/>
    <n v="2.78"/>
    <n v="1"/>
    <x v="0"/>
    <n v="0.7228"/>
    <x v="6"/>
    <x v="5"/>
    <x v="3"/>
  </r>
  <r>
    <x v="4621"/>
    <x v="338"/>
    <d v="2016-11-14T00:00:00"/>
    <s v="Standard Class"/>
    <s v="SW-20275"/>
    <s v="Scott Williamson"/>
    <x v="0"/>
    <x v="0"/>
    <x v="20"/>
    <x v="15"/>
    <n v="10009"/>
    <x v="3"/>
    <s v="OFF-BI-10002557"/>
    <s v="Office Supplies"/>
    <s v="Binders"/>
    <x v="249"/>
    <n v="3.64"/>
    <n v="1"/>
    <x v="2"/>
    <n v="1.365"/>
    <x v="13"/>
    <x v="0"/>
    <x v="0"/>
  </r>
  <r>
    <x v="4621"/>
    <x v="338"/>
    <d v="2016-11-14T00:00:00"/>
    <s v="Standard Class"/>
    <s v="SW-20275"/>
    <s v="Scott Williamson"/>
    <x v="0"/>
    <x v="0"/>
    <x v="20"/>
    <x v="15"/>
    <n v="10009"/>
    <x v="3"/>
    <s v="TEC-PH-10003691"/>
    <s v="Technology"/>
    <s v="Phones"/>
    <x v="1407"/>
    <n v="881.93"/>
    <n v="7"/>
    <x v="0"/>
    <n v="220.48249999999999"/>
    <x v="13"/>
    <x v="0"/>
    <x v="0"/>
  </r>
  <r>
    <x v="4622"/>
    <x v="499"/>
    <d v="2016-12-06T00:00:00"/>
    <s v="Standard Class"/>
    <s v="PW-19030"/>
    <s v="Pauline Webber"/>
    <x v="1"/>
    <x v="0"/>
    <x v="292"/>
    <x v="23"/>
    <n v="52302"/>
    <x v="2"/>
    <s v="OFF-BI-10001107"/>
    <s v="Office Supplies"/>
    <s v="Binders"/>
    <x v="497"/>
    <n v="115.84"/>
    <n v="8"/>
    <x v="0"/>
    <n v="54.444800000000001"/>
    <x v="28"/>
    <x v="4"/>
    <x v="0"/>
  </r>
  <r>
    <x v="4623"/>
    <x v="580"/>
    <d v="2017-03-08T00:00:00"/>
    <s v="Standard Class"/>
    <s v="KD-16615"/>
    <s v="Ken Dana"/>
    <x v="1"/>
    <x v="0"/>
    <x v="1"/>
    <x v="1"/>
    <n v="90008"/>
    <x v="1"/>
    <s v="OFF-BI-10004224"/>
    <s v="Office Supplies"/>
    <s v="Binders"/>
    <x v="1070"/>
    <n v="107.648"/>
    <n v="2"/>
    <x v="2"/>
    <n v="33.64"/>
    <x v="28"/>
    <x v="10"/>
    <x v="3"/>
  </r>
  <r>
    <x v="4624"/>
    <x v="397"/>
    <d v="2017-09-25T00:00:00"/>
    <s v="Second Class"/>
    <s v="DO-13645"/>
    <s v="Doug O'Connell"/>
    <x v="0"/>
    <x v="0"/>
    <x v="519"/>
    <x v="36"/>
    <n v="71603"/>
    <x v="0"/>
    <s v="TEC-AC-10001114"/>
    <s v="Technology"/>
    <s v="Accessories"/>
    <x v="1211"/>
    <n v="199.95"/>
    <n v="5"/>
    <x v="0"/>
    <n v="63.984000000000002"/>
    <x v="27"/>
    <x v="8"/>
    <x v="3"/>
  </r>
  <r>
    <x v="4624"/>
    <x v="397"/>
    <d v="2017-09-25T00:00:00"/>
    <s v="Second Class"/>
    <s v="DO-13645"/>
    <s v="Doug O'Connell"/>
    <x v="0"/>
    <x v="0"/>
    <x v="519"/>
    <x v="36"/>
    <n v="71603"/>
    <x v="0"/>
    <s v="OFF-PA-10002005"/>
    <s v="Office Supplies"/>
    <s v="Paper"/>
    <x v="510"/>
    <n v="12.96"/>
    <n v="2"/>
    <x v="0"/>
    <n v="6.2207999999999997"/>
    <x v="27"/>
    <x v="8"/>
    <x v="3"/>
  </r>
  <r>
    <x v="4625"/>
    <x v="1058"/>
    <d v="2014-02-15T00:00:00"/>
    <s v="Second Class"/>
    <s v="GA-14725"/>
    <s v="Guy Armstrong"/>
    <x v="0"/>
    <x v="0"/>
    <x v="29"/>
    <x v="25"/>
    <n v="65203"/>
    <x v="2"/>
    <s v="FUR-CH-10001146"/>
    <s v="Furniture"/>
    <s v="Chairs"/>
    <x v="64"/>
    <n v="60.89"/>
    <n v="1"/>
    <x v="0"/>
    <n v="15.2225"/>
    <x v="2"/>
    <x v="11"/>
    <x v="2"/>
  </r>
  <r>
    <x v="4625"/>
    <x v="1058"/>
    <d v="2014-02-15T00:00:00"/>
    <s v="Second Class"/>
    <s v="GA-14725"/>
    <s v="Guy Armstrong"/>
    <x v="0"/>
    <x v="0"/>
    <x v="29"/>
    <x v="25"/>
    <n v="65203"/>
    <x v="2"/>
    <s v="OFF-LA-10004853"/>
    <s v="Office Supplies"/>
    <s v="Labels"/>
    <x v="690"/>
    <n v="14.94"/>
    <n v="3"/>
    <x v="0"/>
    <n v="6.8723999999999998"/>
    <x v="2"/>
    <x v="11"/>
    <x v="2"/>
  </r>
  <r>
    <x v="4625"/>
    <x v="1058"/>
    <d v="2014-02-15T00:00:00"/>
    <s v="Second Class"/>
    <s v="GA-14725"/>
    <s v="Guy Armstrong"/>
    <x v="0"/>
    <x v="0"/>
    <x v="29"/>
    <x v="25"/>
    <n v="65203"/>
    <x v="2"/>
    <s v="OFF-BI-10004728"/>
    <s v="Office Supplies"/>
    <s v="Binders"/>
    <x v="544"/>
    <n v="9.64"/>
    <n v="2"/>
    <x v="0"/>
    <n v="4.4344000000000001"/>
    <x v="2"/>
    <x v="11"/>
    <x v="2"/>
  </r>
  <r>
    <x v="4625"/>
    <x v="1058"/>
    <d v="2014-02-15T00:00:00"/>
    <s v="Second Class"/>
    <s v="GA-14725"/>
    <s v="Guy Armstrong"/>
    <x v="0"/>
    <x v="0"/>
    <x v="29"/>
    <x v="25"/>
    <n v="65203"/>
    <x v="2"/>
    <s v="FUR-FU-10002298"/>
    <s v="Furniture"/>
    <s v="Furnishings"/>
    <x v="1305"/>
    <n v="332.94"/>
    <n v="3"/>
    <x v="0"/>
    <n v="53.270400000000002"/>
    <x v="2"/>
    <x v="11"/>
    <x v="2"/>
  </r>
  <r>
    <x v="4625"/>
    <x v="1058"/>
    <d v="2014-02-15T00:00:00"/>
    <s v="Second Class"/>
    <s v="GA-14725"/>
    <s v="Guy Armstrong"/>
    <x v="0"/>
    <x v="0"/>
    <x v="29"/>
    <x v="25"/>
    <n v="65203"/>
    <x v="2"/>
    <s v="OFF-BI-10004654"/>
    <s v="Office Supplies"/>
    <s v="Binders"/>
    <x v="1453"/>
    <n v="51.9"/>
    <n v="3"/>
    <x v="0"/>
    <n v="24.393000000000001"/>
    <x v="2"/>
    <x v="11"/>
    <x v="2"/>
  </r>
  <r>
    <x v="4625"/>
    <x v="1058"/>
    <d v="2014-02-15T00:00:00"/>
    <s v="Second Class"/>
    <s v="GA-14725"/>
    <s v="Guy Armstrong"/>
    <x v="0"/>
    <x v="0"/>
    <x v="29"/>
    <x v="25"/>
    <n v="65203"/>
    <x v="2"/>
    <s v="OFF-ST-10002583"/>
    <s v="Office Supplies"/>
    <s v="Storage"/>
    <x v="571"/>
    <n v="64.959999999999994"/>
    <n v="2"/>
    <x v="0"/>
    <n v="2.5983999999999998"/>
    <x v="2"/>
    <x v="11"/>
    <x v="2"/>
  </r>
  <r>
    <x v="4626"/>
    <x v="343"/>
    <d v="2017-11-14T00:00:00"/>
    <s v="Second Class"/>
    <s v="JL-15505"/>
    <s v="Jeremy Lonsdale"/>
    <x v="0"/>
    <x v="0"/>
    <x v="520"/>
    <x v="44"/>
    <n v="57401"/>
    <x v="2"/>
    <s v="OFF-SU-10004661"/>
    <s v="Office Supplies"/>
    <s v="Supplies"/>
    <x v="1757"/>
    <n v="25.5"/>
    <n v="3"/>
    <x v="0"/>
    <n v="6.63"/>
    <x v="2"/>
    <x v="0"/>
    <x v="3"/>
  </r>
  <r>
    <x v="4627"/>
    <x v="264"/>
    <d v="2017-09-02T00:00:00"/>
    <s v="Same Day"/>
    <s v="SU-20665"/>
    <s v="Stephanie Ulpright"/>
    <x v="2"/>
    <x v="0"/>
    <x v="4"/>
    <x v="4"/>
    <n v="98103"/>
    <x v="1"/>
    <s v="FUR-CH-10003061"/>
    <s v="Furniture"/>
    <s v="Chairs"/>
    <x v="51"/>
    <n v="215.976"/>
    <n v="3"/>
    <x v="2"/>
    <n v="-2.6997"/>
    <x v="28"/>
    <x v="8"/>
    <x v="3"/>
  </r>
  <r>
    <x v="4628"/>
    <x v="330"/>
    <d v="2015-10-13T00:00:00"/>
    <s v="Standard Class"/>
    <s v="FM-14380"/>
    <s v="Fred McMath"/>
    <x v="0"/>
    <x v="0"/>
    <x v="66"/>
    <x v="12"/>
    <n v="48227"/>
    <x v="2"/>
    <s v="FUR-CH-10000513"/>
    <s v="Furniture"/>
    <s v="Chairs"/>
    <x v="70"/>
    <n v="389.97"/>
    <n v="3"/>
    <x v="0"/>
    <n v="35.097299999999997"/>
    <x v="3"/>
    <x v="2"/>
    <x v="1"/>
  </r>
  <r>
    <x v="4628"/>
    <x v="330"/>
    <d v="2015-10-13T00:00:00"/>
    <s v="Standard Class"/>
    <s v="FM-14380"/>
    <s v="Fred McMath"/>
    <x v="0"/>
    <x v="0"/>
    <x v="66"/>
    <x v="12"/>
    <n v="48227"/>
    <x v="2"/>
    <s v="OFF-AP-10002191"/>
    <s v="Office Supplies"/>
    <s v="Appliances"/>
    <x v="808"/>
    <n v="269.91000000000003"/>
    <n v="5"/>
    <x v="9"/>
    <n v="53.981999999999999"/>
    <x v="3"/>
    <x v="2"/>
    <x v="1"/>
  </r>
  <r>
    <x v="4629"/>
    <x v="221"/>
    <d v="2017-12-01T00:00:00"/>
    <s v="Standard Class"/>
    <s v="MY-17380"/>
    <s v="Maribeth Yedwab"/>
    <x v="1"/>
    <x v="0"/>
    <x v="26"/>
    <x v="18"/>
    <n v="38109"/>
    <x v="0"/>
    <s v="OFF-BI-10000216"/>
    <s v="Office Supplies"/>
    <s v="Binders"/>
    <x v="1634"/>
    <n v="11.673"/>
    <n v="3"/>
    <x v="6"/>
    <n v="-7.782"/>
    <x v="16"/>
    <x v="0"/>
    <x v="3"/>
  </r>
  <r>
    <x v="4629"/>
    <x v="221"/>
    <d v="2017-12-01T00:00:00"/>
    <s v="Standard Class"/>
    <s v="MY-17380"/>
    <s v="Maribeth Yedwab"/>
    <x v="1"/>
    <x v="0"/>
    <x v="26"/>
    <x v="18"/>
    <n v="38109"/>
    <x v="0"/>
    <s v="OFF-EN-10003448"/>
    <s v="Office Supplies"/>
    <s v="Envelopes"/>
    <x v="1711"/>
    <n v="64.847999999999999"/>
    <n v="7"/>
    <x v="2"/>
    <n v="24.318000000000001"/>
    <x v="16"/>
    <x v="0"/>
    <x v="3"/>
  </r>
  <r>
    <x v="4630"/>
    <x v="1214"/>
    <d v="2014-02-09T00:00:00"/>
    <s v="First Class"/>
    <s v="NM-18445"/>
    <s v="Nathan Mautz"/>
    <x v="2"/>
    <x v="0"/>
    <x v="226"/>
    <x v="33"/>
    <n v="89031"/>
    <x v="1"/>
    <s v="FUR-FU-10002111"/>
    <s v="Furniture"/>
    <s v="Furnishings"/>
    <x v="1665"/>
    <n v="14.56"/>
    <n v="2"/>
    <x v="0"/>
    <n v="5.5327999999999999"/>
    <x v="0"/>
    <x v="11"/>
    <x v="2"/>
  </r>
  <r>
    <x v="4631"/>
    <x v="12"/>
    <d v="2015-09-25T00:00:00"/>
    <s v="Same Day"/>
    <s v="CS-11950"/>
    <s v="Carlos Soltero"/>
    <x v="0"/>
    <x v="0"/>
    <x v="210"/>
    <x v="15"/>
    <n v="11520"/>
    <x v="3"/>
    <s v="FUR-CH-10001545"/>
    <s v="Furniture"/>
    <s v="Chairs"/>
    <x v="1746"/>
    <n v="102.58199999999999"/>
    <n v="1"/>
    <x v="9"/>
    <n v="6.8388"/>
    <x v="10"/>
    <x v="8"/>
    <x v="1"/>
  </r>
  <r>
    <x v="4631"/>
    <x v="12"/>
    <d v="2015-09-25T00:00:00"/>
    <s v="Same Day"/>
    <s v="CS-11950"/>
    <s v="Carlos Soltero"/>
    <x v="0"/>
    <x v="0"/>
    <x v="210"/>
    <x v="15"/>
    <n v="11520"/>
    <x v="3"/>
    <s v="OFF-PA-10002947"/>
    <s v="Office Supplies"/>
    <s v="Paper"/>
    <x v="710"/>
    <n v="20.04"/>
    <n v="3"/>
    <x v="0"/>
    <n v="9.6191999999999993"/>
    <x v="10"/>
    <x v="8"/>
    <x v="1"/>
  </r>
  <r>
    <x v="4632"/>
    <x v="170"/>
    <d v="2017-08-28T00:00:00"/>
    <s v="Standard Class"/>
    <s v="PK-19075"/>
    <s v="Pete Kriz"/>
    <x v="0"/>
    <x v="0"/>
    <x v="20"/>
    <x v="15"/>
    <n v="10035"/>
    <x v="3"/>
    <s v="OFF-BI-10003476"/>
    <s v="Office Supplies"/>
    <s v="Binders"/>
    <x v="1535"/>
    <n v="32.088000000000001"/>
    <n v="7"/>
    <x v="2"/>
    <n v="11.2308"/>
    <x v="30"/>
    <x v="6"/>
    <x v="3"/>
  </r>
  <r>
    <x v="4632"/>
    <x v="170"/>
    <d v="2017-08-28T00:00:00"/>
    <s v="Standard Class"/>
    <s v="PK-19075"/>
    <s v="Pete Kriz"/>
    <x v="0"/>
    <x v="0"/>
    <x v="20"/>
    <x v="15"/>
    <n v="10035"/>
    <x v="3"/>
    <s v="OFF-BI-10001359"/>
    <s v="Office Supplies"/>
    <s v="Binders"/>
    <x v="1162"/>
    <n v="4305.5519999999997"/>
    <n v="6"/>
    <x v="2"/>
    <n v="1453.1238000000001"/>
    <x v="30"/>
    <x v="6"/>
    <x v="3"/>
  </r>
  <r>
    <x v="4633"/>
    <x v="536"/>
    <d v="2016-05-17T00:00:00"/>
    <s v="Standard Class"/>
    <s v="HM-14860"/>
    <s v="Harry Marie"/>
    <x v="1"/>
    <x v="0"/>
    <x v="20"/>
    <x v="15"/>
    <n v="10024"/>
    <x v="3"/>
    <s v="FUR-FU-10000320"/>
    <s v="Furniture"/>
    <s v="Furnishings"/>
    <x v="1521"/>
    <n v="10.02"/>
    <n v="3"/>
    <x v="0"/>
    <n v="4.4088000000000003"/>
    <x v="1"/>
    <x v="5"/>
    <x v="0"/>
  </r>
  <r>
    <x v="4633"/>
    <x v="536"/>
    <d v="2016-05-17T00:00:00"/>
    <s v="Standard Class"/>
    <s v="HM-14860"/>
    <s v="Harry Marie"/>
    <x v="1"/>
    <x v="0"/>
    <x v="20"/>
    <x v="15"/>
    <n v="10024"/>
    <x v="3"/>
    <s v="TEC-PH-10001835"/>
    <s v="Technology"/>
    <s v="Phones"/>
    <x v="1342"/>
    <n v="631.96"/>
    <n v="4"/>
    <x v="0"/>
    <n v="303.3408"/>
    <x v="1"/>
    <x v="5"/>
    <x v="0"/>
  </r>
  <r>
    <x v="4634"/>
    <x v="264"/>
    <d v="2017-09-06T00:00:00"/>
    <s v="Standard Class"/>
    <s v="AH-10210"/>
    <s v="Alan Hwang"/>
    <x v="0"/>
    <x v="0"/>
    <x v="0"/>
    <x v="0"/>
    <n v="42420"/>
    <x v="0"/>
    <s v="OFF-BI-10003650"/>
    <s v="Office Supplies"/>
    <s v="Binders"/>
    <x v="115"/>
    <n v="1577.94"/>
    <n v="3"/>
    <x v="0"/>
    <n v="757.41120000000001"/>
    <x v="28"/>
    <x v="8"/>
    <x v="3"/>
  </r>
  <r>
    <x v="4635"/>
    <x v="982"/>
    <d v="2014-10-10T00:00:00"/>
    <s v="Same Day"/>
    <s v="FC-14335"/>
    <s v="Fred Chung"/>
    <x v="1"/>
    <x v="0"/>
    <x v="305"/>
    <x v="27"/>
    <n v="87105"/>
    <x v="1"/>
    <s v="OFF-AR-10000937"/>
    <s v="Office Supplies"/>
    <s v="Art"/>
    <x v="1821"/>
    <n v="255.85"/>
    <n v="7"/>
    <x v="0"/>
    <n v="112.574"/>
    <x v="13"/>
    <x v="2"/>
    <x v="2"/>
  </r>
  <r>
    <x v="4636"/>
    <x v="439"/>
    <d v="2016-05-29T00:00:00"/>
    <s v="Second Class"/>
    <s v="CP-12085"/>
    <s v="Cathy Prescott"/>
    <x v="1"/>
    <x v="0"/>
    <x v="478"/>
    <x v="2"/>
    <n v="33445"/>
    <x v="0"/>
    <s v="OFF-ST-10000532"/>
    <s v="Office Supplies"/>
    <s v="Storage"/>
    <x v="1412"/>
    <n v="184.70400000000001"/>
    <n v="6"/>
    <x v="2"/>
    <n v="13.8528"/>
    <x v="20"/>
    <x v="5"/>
    <x v="0"/>
  </r>
  <r>
    <x v="4636"/>
    <x v="439"/>
    <d v="2016-05-29T00:00:00"/>
    <s v="Second Class"/>
    <s v="CP-12085"/>
    <s v="Cathy Prescott"/>
    <x v="1"/>
    <x v="0"/>
    <x v="478"/>
    <x v="2"/>
    <n v="33445"/>
    <x v="0"/>
    <s v="TEC-AC-10001267"/>
    <s v="Technology"/>
    <s v="Accessories"/>
    <x v="538"/>
    <n v="47.92"/>
    <n v="2"/>
    <x v="2"/>
    <n v="11.98"/>
    <x v="20"/>
    <x v="5"/>
    <x v="0"/>
  </r>
  <r>
    <x v="4637"/>
    <x v="96"/>
    <d v="2017-12-05T00:00:00"/>
    <s v="Standard Class"/>
    <s v="SC-20305"/>
    <s v="Sean Christensen"/>
    <x v="0"/>
    <x v="0"/>
    <x v="10"/>
    <x v="9"/>
    <n v="19140"/>
    <x v="3"/>
    <s v="OFF-LA-10004853"/>
    <s v="Office Supplies"/>
    <s v="Labels"/>
    <x v="690"/>
    <n v="15.936"/>
    <n v="4"/>
    <x v="2"/>
    <n v="5.1791999999999998"/>
    <x v="26"/>
    <x v="4"/>
    <x v="3"/>
  </r>
  <r>
    <x v="4637"/>
    <x v="96"/>
    <d v="2017-12-05T00:00:00"/>
    <s v="Standard Class"/>
    <s v="SC-20305"/>
    <s v="Sean Christensen"/>
    <x v="0"/>
    <x v="0"/>
    <x v="10"/>
    <x v="9"/>
    <n v="19140"/>
    <x v="3"/>
    <s v="OFF-BI-10001759"/>
    <s v="Office Supplies"/>
    <s v="Binders"/>
    <x v="732"/>
    <n v="8.0009999999999994"/>
    <n v="7"/>
    <x v="6"/>
    <n v="-5.6006999999999998"/>
    <x v="26"/>
    <x v="4"/>
    <x v="3"/>
  </r>
  <r>
    <x v="4637"/>
    <x v="96"/>
    <d v="2017-12-05T00:00:00"/>
    <s v="Standard Class"/>
    <s v="SC-20305"/>
    <s v="Sean Christensen"/>
    <x v="0"/>
    <x v="0"/>
    <x v="10"/>
    <x v="9"/>
    <n v="19140"/>
    <x v="3"/>
    <s v="FUR-CH-10003379"/>
    <s v="Furniture"/>
    <s v="Chairs"/>
    <x v="464"/>
    <n v="398.97199999999998"/>
    <n v="2"/>
    <x v="4"/>
    <n v="-28.498000000000001"/>
    <x v="26"/>
    <x v="4"/>
    <x v="3"/>
  </r>
  <r>
    <x v="4638"/>
    <x v="873"/>
    <d v="2016-09-24T00:00:00"/>
    <s v="Standard Class"/>
    <s v="HJ-14875"/>
    <s v="Heather Jas"/>
    <x v="2"/>
    <x v="0"/>
    <x v="4"/>
    <x v="4"/>
    <n v="98105"/>
    <x v="1"/>
    <s v="FUR-BO-10002853"/>
    <s v="Furniture"/>
    <s v="Bookcases"/>
    <x v="1622"/>
    <n v="163.88"/>
    <n v="2"/>
    <x v="0"/>
    <n v="40.97"/>
    <x v="14"/>
    <x v="8"/>
    <x v="0"/>
  </r>
  <r>
    <x v="4639"/>
    <x v="220"/>
    <d v="2017-09-15T00:00:00"/>
    <s v="Standard Class"/>
    <s v="CB-12025"/>
    <s v="Cassandra Brandow"/>
    <x v="0"/>
    <x v="0"/>
    <x v="102"/>
    <x v="17"/>
    <n v="23223"/>
    <x v="0"/>
    <s v="OFF-AP-10000027"/>
    <s v="Office Supplies"/>
    <s v="Appliances"/>
    <x v="1813"/>
    <n v="67.900000000000006"/>
    <n v="5"/>
    <x v="0"/>
    <n v="20.37"/>
    <x v="2"/>
    <x v="8"/>
    <x v="3"/>
  </r>
  <r>
    <x v="4640"/>
    <x v="945"/>
    <d v="2017-01-04T00:00:00"/>
    <s v="Standard Class"/>
    <s v="EH-14185"/>
    <s v="Evan Henry"/>
    <x v="0"/>
    <x v="0"/>
    <x v="487"/>
    <x v="2"/>
    <n v="33407"/>
    <x v="0"/>
    <s v="OFF-PA-10002421"/>
    <s v="Office Supplies"/>
    <s v="Paper"/>
    <x v="1425"/>
    <n v="72.224000000000004"/>
    <n v="4"/>
    <x v="2"/>
    <n v="25.278400000000001"/>
    <x v="17"/>
    <x v="4"/>
    <x v="0"/>
  </r>
  <r>
    <x v="4641"/>
    <x v="264"/>
    <d v="2017-09-04T00:00:00"/>
    <s v="Second Class"/>
    <s v="LW-17215"/>
    <s v="Luke Weiss"/>
    <x v="0"/>
    <x v="0"/>
    <x v="299"/>
    <x v="22"/>
    <n v="80525"/>
    <x v="1"/>
    <s v="OFF-LA-10002475"/>
    <s v="Office Supplies"/>
    <s v="Labels"/>
    <x v="149"/>
    <n v="11.696"/>
    <n v="2"/>
    <x v="2"/>
    <n v="3.9474"/>
    <x v="28"/>
    <x v="8"/>
    <x v="3"/>
  </r>
  <r>
    <x v="4642"/>
    <x v="728"/>
    <d v="2014-11-23T00:00:00"/>
    <s v="Standard Class"/>
    <s v="MK-17905"/>
    <s v="Michael Kennedy"/>
    <x v="1"/>
    <x v="0"/>
    <x v="47"/>
    <x v="6"/>
    <n v="53132"/>
    <x v="2"/>
    <s v="FUR-CH-10001482"/>
    <s v="Furniture"/>
    <s v="Chairs"/>
    <x v="541"/>
    <n v="392.94"/>
    <n v="3"/>
    <x v="0"/>
    <n v="43.223399999999998"/>
    <x v="15"/>
    <x v="0"/>
    <x v="2"/>
  </r>
  <r>
    <x v="4643"/>
    <x v="82"/>
    <d v="2015-11-24T00:00:00"/>
    <s v="First Class"/>
    <s v="JH-15820"/>
    <s v="John Huston"/>
    <x v="0"/>
    <x v="0"/>
    <x v="53"/>
    <x v="3"/>
    <n v="28110"/>
    <x v="0"/>
    <s v="FUR-FU-10000087"/>
    <s v="Furniture"/>
    <s v="Furnishings"/>
    <x v="206"/>
    <n v="18.175999999999998"/>
    <n v="1"/>
    <x v="2"/>
    <n v="4.7712000000000003"/>
    <x v="30"/>
    <x v="0"/>
    <x v="1"/>
  </r>
  <r>
    <x v="4644"/>
    <x v="249"/>
    <d v="2017-06-26T00:00:00"/>
    <s v="Standard Class"/>
    <s v="DB-13270"/>
    <s v="Deborah Brumfield"/>
    <x v="2"/>
    <x v="0"/>
    <x v="61"/>
    <x v="5"/>
    <n v="75081"/>
    <x v="2"/>
    <s v="OFF-BI-10003166"/>
    <s v="Office Supplies"/>
    <s v="Binders"/>
    <x v="1414"/>
    <n v="6.8879999999999999"/>
    <n v="3"/>
    <x v="3"/>
    <n v="-11.020799999999999"/>
    <x v="12"/>
    <x v="1"/>
    <x v="3"/>
  </r>
  <r>
    <x v="4644"/>
    <x v="249"/>
    <d v="2017-06-26T00:00:00"/>
    <s v="Standard Class"/>
    <s v="DB-13270"/>
    <s v="Deborah Brumfield"/>
    <x v="2"/>
    <x v="0"/>
    <x v="61"/>
    <x v="5"/>
    <n v="75081"/>
    <x v="2"/>
    <s v="FUR-TA-10000688"/>
    <s v="Furniture"/>
    <s v="Tables"/>
    <x v="561"/>
    <n v="457.48500000000001"/>
    <n v="3"/>
    <x v="4"/>
    <n v="-84.961500000000001"/>
    <x v="12"/>
    <x v="1"/>
    <x v="3"/>
  </r>
  <r>
    <x v="4645"/>
    <x v="329"/>
    <d v="2017-12-03T00:00:00"/>
    <s v="First Class"/>
    <s v="TB-21625"/>
    <s v="Trudy Brown"/>
    <x v="0"/>
    <x v="0"/>
    <x v="10"/>
    <x v="9"/>
    <n v="19134"/>
    <x v="3"/>
    <s v="FUR-CH-10003981"/>
    <s v="Furniture"/>
    <s v="Chairs"/>
    <x v="1175"/>
    <n v="1079.316"/>
    <n v="6"/>
    <x v="4"/>
    <n v="-15.418799999999999"/>
    <x v="17"/>
    <x v="0"/>
    <x v="3"/>
  </r>
  <r>
    <x v="4646"/>
    <x v="488"/>
    <d v="2014-04-26T00:00:00"/>
    <s v="Second Class"/>
    <s v="NM-18445"/>
    <s v="Nathan Mautz"/>
    <x v="2"/>
    <x v="0"/>
    <x v="8"/>
    <x v="1"/>
    <n v="94109"/>
    <x v="1"/>
    <s v="OFF-PA-10001878"/>
    <s v="Office Supplies"/>
    <s v="Paper"/>
    <x v="1170"/>
    <n v="48.91"/>
    <n v="1"/>
    <x v="0"/>
    <n v="22.9877"/>
    <x v="27"/>
    <x v="3"/>
    <x v="2"/>
  </r>
  <r>
    <x v="4647"/>
    <x v="865"/>
    <d v="2014-09-25T00:00:00"/>
    <s v="First Class"/>
    <s v="TT-21220"/>
    <s v="Thomas Thornton"/>
    <x v="0"/>
    <x v="0"/>
    <x v="18"/>
    <x v="13"/>
    <n v="19901"/>
    <x v="3"/>
    <s v="OFF-AR-10002375"/>
    <s v="Office Supplies"/>
    <s v="Art"/>
    <x v="831"/>
    <n v="9.84"/>
    <n v="3"/>
    <x v="0"/>
    <n v="2.8536000000000001"/>
    <x v="27"/>
    <x v="8"/>
    <x v="2"/>
  </r>
  <r>
    <x v="4647"/>
    <x v="865"/>
    <d v="2014-09-25T00:00:00"/>
    <s v="First Class"/>
    <s v="TT-21220"/>
    <s v="Thomas Thornton"/>
    <x v="0"/>
    <x v="0"/>
    <x v="18"/>
    <x v="13"/>
    <n v="19901"/>
    <x v="3"/>
    <s v="OFF-BI-10004965"/>
    <s v="Office Supplies"/>
    <s v="Binders"/>
    <x v="1014"/>
    <n v="34.5"/>
    <n v="3"/>
    <x v="0"/>
    <n v="15.525"/>
    <x v="27"/>
    <x v="8"/>
    <x v="2"/>
  </r>
  <r>
    <x v="4648"/>
    <x v="580"/>
    <d v="2017-03-02T00:00:00"/>
    <s v="Same Day"/>
    <s v="RS-19765"/>
    <s v="Roland Schwarz"/>
    <x v="1"/>
    <x v="0"/>
    <x v="435"/>
    <x v="5"/>
    <n v="76706"/>
    <x v="2"/>
    <s v="OFF-BI-10004022"/>
    <s v="Office Supplies"/>
    <s v="Binders"/>
    <x v="755"/>
    <n v="0.55600000000000005"/>
    <n v="1"/>
    <x v="3"/>
    <n v="-0.94520000000000004"/>
    <x v="28"/>
    <x v="10"/>
    <x v="3"/>
  </r>
  <r>
    <x v="4649"/>
    <x v="701"/>
    <d v="2017-11-21T00:00:00"/>
    <s v="Second Class"/>
    <s v="TB-21625"/>
    <s v="Trudy Brown"/>
    <x v="0"/>
    <x v="0"/>
    <x v="521"/>
    <x v="39"/>
    <n v="21740"/>
    <x v="3"/>
    <s v="OFF-BI-10000050"/>
    <s v="Office Supplies"/>
    <s v="Binders"/>
    <x v="347"/>
    <n v="43.8"/>
    <n v="6"/>
    <x v="0"/>
    <n v="20.585999999999999"/>
    <x v="11"/>
    <x v="0"/>
    <x v="3"/>
  </r>
  <r>
    <x v="4650"/>
    <x v="39"/>
    <d v="2017-06-01T00:00:00"/>
    <s v="Standard Class"/>
    <s v="AM-10360"/>
    <s v="Alice McCarthy"/>
    <x v="1"/>
    <x v="0"/>
    <x v="138"/>
    <x v="24"/>
    <n v="44105"/>
    <x v="3"/>
    <s v="OFF-PA-10002464"/>
    <s v="Office Supplies"/>
    <s v="Paper"/>
    <x v="1002"/>
    <n v="13.872"/>
    <n v="3"/>
    <x v="2"/>
    <n v="5.0286"/>
    <x v="22"/>
    <x v="5"/>
    <x v="3"/>
  </r>
  <r>
    <x v="4650"/>
    <x v="39"/>
    <d v="2017-06-01T00:00:00"/>
    <s v="Standard Class"/>
    <s v="AM-10360"/>
    <s v="Alice McCarthy"/>
    <x v="1"/>
    <x v="0"/>
    <x v="138"/>
    <x v="24"/>
    <n v="44105"/>
    <x v="3"/>
    <s v="FUR-BO-10004709"/>
    <s v="Furniture"/>
    <s v="Bookcases"/>
    <x v="266"/>
    <n v="115.96"/>
    <n v="4"/>
    <x v="5"/>
    <n v="-64.937600000000003"/>
    <x v="22"/>
    <x v="5"/>
    <x v="3"/>
  </r>
  <r>
    <x v="4651"/>
    <x v="24"/>
    <d v="2015-04-22T00:00:00"/>
    <s v="Second Class"/>
    <s v="MP-17965"/>
    <s v="Michael Paige"/>
    <x v="1"/>
    <x v="0"/>
    <x v="392"/>
    <x v="5"/>
    <n v="78501"/>
    <x v="2"/>
    <s v="TEC-AC-10003590"/>
    <s v="Technology"/>
    <s v="Accessories"/>
    <x v="1102"/>
    <n v="41.423999999999999"/>
    <n v="2"/>
    <x v="2"/>
    <n v="8.2848000000000006"/>
    <x v="15"/>
    <x v="3"/>
    <x v="1"/>
  </r>
  <r>
    <x v="4651"/>
    <x v="24"/>
    <d v="2015-04-22T00:00:00"/>
    <s v="Second Class"/>
    <s v="MP-17965"/>
    <s v="Michael Paige"/>
    <x v="1"/>
    <x v="0"/>
    <x v="392"/>
    <x v="5"/>
    <n v="78501"/>
    <x v="2"/>
    <s v="TEC-PH-10003357"/>
    <s v="Technology"/>
    <s v="Phones"/>
    <x v="1071"/>
    <n v="244.768"/>
    <n v="4"/>
    <x v="2"/>
    <n v="24.476800000000001"/>
    <x v="15"/>
    <x v="3"/>
    <x v="1"/>
  </r>
  <r>
    <x v="4651"/>
    <x v="24"/>
    <d v="2015-04-22T00:00:00"/>
    <s v="Second Class"/>
    <s v="MP-17965"/>
    <s v="Michael Paige"/>
    <x v="1"/>
    <x v="0"/>
    <x v="392"/>
    <x v="5"/>
    <n v="78501"/>
    <x v="2"/>
    <s v="OFF-AR-10003373"/>
    <s v="Office Supplies"/>
    <s v="Art"/>
    <x v="290"/>
    <n v="74.352000000000004"/>
    <n v="3"/>
    <x v="2"/>
    <n v="6.5057999999999998"/>
    <x v="15"/>
    <x v="3"/>
    <x v="1"/>
  </r>
  <r>
    <x v="4651"/>
    <x v="24"/>
    <d v="2015-04-22T00:00:00"/>
    <s v="Second Class"/>
    <s v="MP-17965"/>
    <s v="Michael Paige"/>
    <x v="1"/>
    <x v="0"/>
    <x v="392"/>
    <x v="5"/>
    <n v="78501"/>
    <x v="2"/>
    <s v="OFF-BI-10003676"/>
    <s v="Office Supplies"/>
    <s v="Binders"/>
    <x v="824"/>
    <n v="4.3120000000000003"/>
    <n v="2"/>
    <x v="3"/>
    <n v="-6.8992000000000004"/>
    <x v="15"/>
    <x v="3"/>
    <x v="1"/>
  </r>
  <r>
    <x v="4651"/>
    <x v="24"/>
    <d v="2015-04-22T00:00:00"/>
    <s v="Second Class"/>
    <s v="MP-17965"/>
    <s v="Michael Paige"/>
    <x v="1"/>
    <x v="0"/>
    <x v="392"/>
    <x v="5"/>
    <n v="78501"/>
    <x v="2"/>
    <s v="FUR-CH-10000225"/>
    <s v="Furniture"/>
    <s v="Chairs"/>
    <x v="406"/>
    <n v="56.686"/>
    <n v="1"/>
    <x v="4"/>
    <n v="-20.245000000000001"/>
    <x v="15"/>
    <x v="3"/>
    <x v="1"/>
  </r>
  <r>
    <x v="4651"/>
    <x v="24"/>
    <d v="2015-04-22T00:00:00"/>
    <s v="Second Class"/>
    <s v="MP-17965"/>
    <s v="Michael Paige"/>
    <x v="1"/>
    <x v="0"/>
    <x v="392"/>
    <x v="5"/>
    <n v="78501"/>
    <x v="2"/>
    <s v="TEC-PH-10001870"/>
    <s v="Technology"/>
    <s v="Phones"/>
    <x v="1740"/>
    <n v="97.968000000000004"/>
    <n v="2"/>
    <x v="2"/>
    <n v="6.1230000000000002"/>
    <x v="15"/>
    <x v="3"/>
    <x v="1"/>
  </r>
  <r>
    <x v="4651"/>
    <x v="24"/>
    <d v="2015-04-22T00:00:00"/>
    <s v="Second Class"/>
    <s v="MP-17965"/>
    <s v="Michael Paige"/>
    <x v="1"/>
    <x v="0"/>
    <x v="392"/>
    <x v="5"/>
    <n v="78501"/>
    <x v="2"/>
    <s v="OFF-AR-10003481"/>
    <s v="Office Supplies"/>
    <s v="Art"/>
    <x v="1600"/>
    <n v="7.8719999999999999"/>
    <n v="3"/>
    <x v="2"/>
    <n v="0.88560000000000005"/>
    <x v="15"/>
    <x v="3"/>
    <x v="1"/>
  </r>
  <r>
    <x v="4651"/>
    <x v="24"/>
    <d v="2015-04-22T00:00:00"/>
    <s v="Second Class"/>
    <s v="MP-17965"/>
    <s v="Michael Paige"/>
    <x v="1"/>
    <x v="0"/>
    <x v="392"/>
    <x v="5"/>
    <n v="78501"/>
    <x v="2"/>
    <s v="OFF-PA-10003936"/>
    <s v="Office Supplies"/>
    <s v="Paper"/>
    <x v="1292"/>
    <n v="15.552"/>
    <n v="3"/>
    <x v="2"/>
    <n v="5.4432"/>
    <x v="15"/>
    <x v="3"/>
    <x v="1"/>
  </r>
  <r>
    <x v="4651"/>
    <x v="24"/>
    <d v="2015-04-22T00:00:00"/>
    <s v="Second Class"/>
    <s v="MP-17965"/>
    <s v="Michael Paige"/>
    <x v="1"/>
    <x v="0"/>
    <x v="392"/>
    <x v="5"/>
    <n v="78501"/>
    <x v="2"/>
    <s v="OFF-BI-10000320"/>
    <s v="Office Supplies"/>
    <s v="Binders"/>
    <x v="776"/>
    <n v="1.476"/>
    <n v="1"/>
    <x v="3"/>
    <n v="-2.2877999999999998"/>
    <x v="15"/>
    <x v="3"/>
    <x v="1"/>
  </r>
  <r>
    <x v="4652"/>
    <x v="444"/>
    <d v="2015-09-24T00:00:00"/>
    <s v="Standard Class"/>
    <s v="MH-17290"/>
    <s v="Marc Harrigan"/>
    <x v="2"/>
    <x v="0"/>
    <x v="364"/>
    <x v="27"/>
    <n v="87505"/>
    <x v="1"/>
    <s v="OFF-AR-10001972"/>
    <s v="Office Supplies"/>
    <s v="Art"/>
    <x v="1632"/>
    <n v="8.4"/>
    <n v="5"/>
    <x v="0"/>
    <n v="2.1840000000000002"/>
    <x v="12"/>
    <x v="8"/>
    <x v="1"/>
  </r>
  <r>
    <x v="4653"/>
    <x v="727"/>
    <d v="2014-03-30T00:00:00"/>
    <s v="Standard Class"/>
    <s v="CA-12265"/>
    <s v="Christina Anderson"/>
    <x v="0"/>
    <x v="0"/>
    <x v="8"/>
    <x v="1"/>
    <n v="94110"/>
    <x v="1"/>
    <s v="OFF-AR-10003829"/>
    <s v="Office Supplies"/>
    <s v="Art"/>
    <x v="943"/>
    <n v="6.56"/>
    <n v="2"/>
    <x v="0"/>
    <n v="1.9024000000000001"/>
    <x v="10"/>
    <x v="10"/>
    <x v="2"/>
  </r>
  <r>
    <x v="4653"/>
    <x v="727"/>
    <d v="2014-03-30T00:00:00"/>
    <s v="Standard Class"/>
    <s v="CA-12265"/>
    <s v="Christina Anderson"/>
    <x v="0"/>
    <x v="0"/>
    <x v="8"/>
    <x v="1"/>
    <n v="94110"/>
    <x v="1"/>
    <s v="OFF-AR-10003338"/>
    <s v="Office Supplies"/>
    <s v="Art"/>
    <x v="1439"/>
    <n v="14.88"/>
    <n v="2"/>
    <x v="0"/>
    <n v="3.72"/>
    <x v="10"/>
    <x v="10"/>
    <x v="2"/>
  </r>
  <r>
    <x v="4653"/>
    <x v="727"/>
    <d v="2014-03-30T00:00:00"/>
    <s v="Standard Class"/>
    <s v="CA-12265"/>
    <s v="Christina Anderson"/>
    <x v="0"/>
    <x v="0"/>
    <x v="8"/>
    <x v="1"/>
    <n v="94110"/>
    <x v="1"/>
    <s v="TEC-AC-10002558"/>
    <s v="Technology"/>
    <s v="Accessories"/>
    <x v="1555"/>
    <n v="45.48"/>
    <n v="4"/>
    <x v="0"/>
    <n v="15.917999999999999"/>
    <x v="10"/>
    <x v="10"/>
    <x v="2"/>
  </r>
  <r>
    <x v="4653"/>
    <x v="727"/>
    <d v="2014-03-30T00:00:00"/>
    <s v="Standard Class"/>
    <s v="CA-12265"/>
    <s v="Christina Anderson"/>
    <x v="0"/>
    <x v="0"/>
    <x v="8"/>
    <x v="1"/>
    <n v="94110"/>
    <x v="1"/>
    <s v="OFF-AR-10000034"/>
    <s v="Office Supplies"/>
    <s v="Art"/>
    <x v="751"/>
    <n v="25.44"/>
    <n v="6"/>
    <x v="0"/>
    <n v="9.9215999999999998"/>
    <x v="10"/>
    <x v="10"/>
    <x v="2"/>
  </r>
  <r>
    <x v="4654"/>
    <x v="370"/>
    <d v="2016-08-31T00:00:00"/>
    <s v="Standard Class"/>
    <s v="KD-16615"/>
    <s v="Ken Dana"/>
    <x v="1"/>
    <x v="0"/>
    <x v="20"/>
    <x v="15"/>
    <n v="10024"/>
    <x v="3"/>
    <s v="OFF-BI-10001510"/>
    <s v="Office Supplies"/>
    <s v="Binders"/>
    <x v="709"/>
    <n v="146.68799999999999"/>
    <n v="8"/>
    <x v="2"/>
    <n v="45.84"/>
    <x v="20"/>
    <x v="6"/>
    <x v="0"/>
  </r>
  <r>
    <x v="4655"/>
    <x v="904"/>
    <d v="2017-03-12T00:00:00"/>
    <s v="Standard Class"/>
    <s v="DW-13540"/>
    <s v="Don Weiss"/>
    <x v="0"/>
    <x v="0"/>
    <x v="61"/>
    <x v="5"/>
    <n v="75220"/>
    <x v="2"/>
    <s v="OFF-LA-10000134"/>
    <s v="Office Supplies"/>
    <s v="Labels"/>
    <x v="85"/>
    <n v="4.9279999999999999"/>
    <n v="2"/>
    <x v="2"/>
    <n v="1.7248000000000001"/>
    <x v="24"/>
    <x v="10"/>
    <x v="3"/>
  </r>
  <r>
    <x v="4655"/>
    <x v="904"/>
    <d v="2017-03-12T00:00:00"/>
    <s v="Standard Class"/>
    <s v="DW-13540"/>
    <s v="Don Weiss"/>
    <x v="0"/>
    <x v="0"/>
    <x v="61"/>
    <x v="5"/>
    <n v="75220"/>
    <x v="2"/>
    <s v="OFF-AR-10000588"/>
    <s v="Office Supplies"/>
    <s v="Art"/>
    <x v="398"/>
    <n v="63.488"/>
    <n v="4"/>
    <x v="2"/>
    <n v="4.7615999999999996"/>
    <x v="24"/>
    <x v="10"/>
    <x v="3"/>
  </r>
  <r>
    <x v="4656"/>
    <x v="1215"/>
    <d v="2015-11-11T00:00:00"/>
    <s v="Same Day"/>
    <s v="AG-10495"/>
    <s v="Andrew Gjertsen"/>
    <x v="1"/>
    <x v="0"/>
    <x v="66"/>
    <x v="12"/>
    <n v="48234"/>
    <x v="2"/>
    <s v="OFF-ST-10003282"/>
    <s v="Office Supplies"/>
    <s v="Storage"/>
    <x v="42"/>
    <n v="418.32"/>
    <n v="7"/>
    <x v="0"/>
    <n v="117.1296"/>
    <x v="2"/>
    <x v="0"/>
    <x v="1"/>
  </r>
  <r>
    <x v="4656"/>
    <x v="1215"/>
    <d v="2015-11-11T00:00:00"/>
    <s v="Same Day"/>
    <s v="AG-10495"/>
    <s v="Andrew Gjertsen"/>
    <x v="1"/>
    <x v="0"/>
    <x v="66"/>
    <x v="12"/>
    <n v="48234"/>
    <x v="2"/>
    <s v="OFF-AP-10002311"/>
    <s v="Office Supplies"/>
    <s v="Appliances"/>
    <x v="14"/>
    <n v="123.858"/>
    <n v="2"/>
    <x v="9"/>
    <n v="46.790799999999997"/>
    <x v="2"/>
    <x v="0"/>
    <x v="1"/>
  </r>
  <r>
    <x v="4657"/>
    <x v="41"/>
    <d v="2016-04-09T00:00:00"/>
    <s v="Standard Class"/>
    <s v="JH-16180"/>
    <s v="Justin Hirsh"/>
    <x v="0"/>
    <x v="0"/>
    <x v="10"/>
    <x v="9"/>
    <n v="19140"/>
    <x v="3"/>
    <s v="TEC-PH-10000141"/>
    <s v="Technology"/>
    <s v="Phones"/>
    <x v="1312"/>
    <n v="118.782"/>
    <n v="3"/>
    <x v="10"/>
    <n v="-27.715800000000002"/>
    <x v="5"/>
    <x v="3"/>
    <x v="0"/>
  </r>
  <r>
    <x v="4657"/>
    <x v="41"/>
    <d v="2016-04-09T00:00:00"/>
    <s v="Standard Class"/>
    <s v="JH-16180"/>
    <s v="Justin Hirsh"/>
    <x v="0"/>
    <x v="0"/>
    <x v="10"/>
    <x v="9"/>
    <n v="19140"/>
    <x v="3"/>
    <s v="OFF-SU-10000646"/>
    <s v="Office Supplies"/>
    <s v="Supplies"/>
    <x v="262"/>
    <n v="769.18399999999997"/>
    <n v="4"/>
    <x v="2"/>
    <n v="-163.45160000000001"/>
    <x v="5"/>
    <x v="3"/>
    <x v="0"/>
  </r>
  <r>
    <x v="4658"/>
    <x v="1216"/>
    <d v="2017-02-26T00:00:00"/>
    <s v="Standard Class"/>
    <s v="DK-13090"/>
    <s v="Dave Kipp"/>
    <x v="0"/>
    <x v="0"/>
    <x v="238"/>
    <x v="5"/>
    <n v="75007"/>
    <x v="2"/>
    <s v="TEC-AC-10002076"/>
    <s v="Technology"/>
    <s v="Accessories"/>
    <x v="333"/>
    <n v="47.904000000000003"/>
    <n v="1"/>
    <x v="2"/>
    <n v="-2.9940000000000002"/>
    <x v="30"/>
    <x v="11"/>
    <x v="3"/>
  </r>
  <r>
    <x v="4659"/>
    <x v="228"/>
    <d v="2017-07-25T00:00:00"/>
    <s v="Standard Class"/>
    <s v="AR-10825"/>
    <s v="Anthony Rawles"/>
    <x v="1"/>
    <x v="0"/>
    <x v="20"/>
    <x v="15"/>
    <n v="10009"/>
    <x v="3"/>
    <s v="OFF-PA-10000743"/>
    <s v="Office Supplies"/>
    <s v="Paper"/>
    <x v="578"/>
    <n v="13.36"/>
    <n v="2"/>
    <x v="0"/>
    <n v="6.4127999999999998"/>
    <x v="14"/>
    <x v="7"/>
    <x v="3"/>
  </r>
  <r>
    <x v="4659"/>
    <x v="228"/>
    <d v="2017-07-25T00:00:00"/>
    <s v="Standard Class"/>
    <s v="AR-10825"/>
    <s v="Anthony Rawles"/>
    <x v="1"/>
    <x v="0"/>
    <x v="20"/>
    <x v="15"/>
    <n v="10009"/>
    <x v="3"/>
    <s v="FUR-CH-10002780"/>
    <s v="Furniture"/>
    <s v="Chairs"/>
    <x v="1841"/>
    <n v="163.76400000000001"/>
    <n v="2"/>
    <x v="9"/>
    <n v="25.474399999999999"/>
    <x v="14"/>
    <x v="7"/>
    <x v="3"/>
  </r>
  <r>
    <x v="4659"/>
    <x v="228"/>
    <d v="2017-07-25T00:00:00"/>
    <s v="Standard Class"/>
    <s v="AR-10825"/>
    <s v="Anthony Rawles"/>
    <x v="1"/>
    <x v="0"/>
    <x v="20"/>
    <x v="15"/>
    <n v="10009"/>
    <x v="3"/>
    <s v="FUR-FU-10000747"/>
    <s v="Furniture"/>
    <s v="Furnishings"/>
    <x v="1751"/>
    <n v="183.92"/>
    <n v="4"/>
    <x v="0"/>
    <n v="31.266400000000001"/>
    <x v="14"/>
    <x v="7"/>
    <x v="3"/>
  </r>
  <r>
    <x v="4660"/>
    <x v="254"/>
    <d v="2016-11-08T00:00:00"/>
    <s v="Standard Class"/>
    <s v="SM-20005"/>
    <s v="Sally Matthias"/>
    <x v="0"/>
    <x v="0"/>
    <x v="12"/>
    <x v="5"/>
    <n v="77041"/>
    <x v="2"/>
    <s v="FUR-FU-10002445"/>
    <s v="Furniture"/>
    <s v="Furnishings"/>
    <x v="1448"/>
    <n v="11.375999999999999"/>
    <n v="3"/>
    <x v="7"/>
    <n v="-5.6879999999999997"/>
    <x v="18"/>
    <x v="0"/>
    <x v="0"/>
  </r>
  <r>
    <x v="4660"/>
    <x v="254"/>
    <d v="2016-11-08T00:00:00"/>
    <s v="Standard Class"/>
    <s v="SM-20005"/>
    <s v="Sally Matthias"/>
    <x v="0"/>
    <x v="0"/>
    <x v="12"/>
    <x v="5"/>
    <n v="77041"/>
    <x v="2"/>
    <s v="FUR-FU-10000723"/>
    <s v="Furniture"/>
    <s v="Furnishings"/>
    <x v="480"/>
    <n v="66.111999999999995"/>
    <n v="4"/>
    <x v="7"/>
    <n v="-84.2928"/>
    <x v="18"/>
    <x v="0"/>
    <x v="0"/>
  </r>
  <r>
    <x v="4661"/>
    <x v="397"/>
    <d v="2017-09-29T00:00:00"/>
    <s v="Standard Class"/>
    <s v="DB-13660"/>
    <s v="Duane Benoit"/>
    <x v="0"/>
    <x v="0"/>
    <x v="1"/>
    <x v="1"/>
    <n v="90036"/>
    <x v="1"/>
    <s v="OFF-PA-10003641"/>
    <s v="Office Supplies"/>
    <s v="Paper"/>
    <x v="947"/>
    <n v="211.04"/>
    <n v="8"/>
    <x v="0"/>
    <n v="97.078400000000002"/>
    <x v="27"/>
    <x v="8"/>
    <x v="3"/>
  </r>
  <r>
    <x v="4661"/>
    <x v="397"/>
    <d v="2017-09-29T00:00:00"/>
    <s v="Standard Class"/>
    <s v="DB-13660"/>
    <s v="Duane Benoit"/>
    <x v="0"/>
    <x v="0"/>
    <x v="1"/>
    <x v="1"/>
    <n v="90036"/>
    <x v="1"/>
    <s v="FUR-CH-10003973"/>
    <s v="Furniture"/>
    <s v="Chairs"/>
    <x v="867"/>
    <n v="594.81600000000003"/>
    <n v="2"/>
    <x v="2"/>
    <n v="59.4816"/>
    <x v="27"/>
    <x v="8"/>
    <x v="3"/>
  </r>
  <r>
    <x v="4661"/>
    <x v="397"/>
    <d v="2017-09-29T00:00:00"/>
    <s v="Standard Class"/>
    <s v="DB-13660"/>
    <s v="Duane Benoit"/>
    <x v="0"/>
    <x v="0"/>
    <x v="1"/>
    <x v="1"/>
    <n v="90036"/>
    <x v="1"/>
    <s v="OFF-BI-10000977"/>
    <s v="Office Supplies"/>
    <s v="Binders"/>
    <x v="991"/>
    <n v="72.959999999999994"/>
    <n v="3"/>
    <x v="2"/>
    <n v="23.712"/>
    <x v="27"/>
    <x v="8"/>
    <x v="3"/>
  </r>
  <r>
    <x v="4662"/>
    <x v="210"/>
    <d v="2017-09-10T00:00:00"/>
    <s v="First Class"/>
    <s v="PF-19225"/>
    <s v="Phillip Flathmann"/>
    <x v="0"/>
    <x v="0"/>
    <x v="156"/>
    <x v="4"/>
    <n v="98026"/>
    <x v="1"/>
    <s v="FUR-FU-10004053"/>
    <s v="Furniture"/>
    <s v="Furnishings"/>
    <x v="1642"/>
    <n v="80.959999999999994"/>
    <n v="4"/>
    <x v="0"/>
    <n v="34.812800000000003"/>
    <x v="29"/>
    <x v="8"/>
    <x v="3"/>
  </r>
  <r>
    <x v="4662"/>
    <x v="210"/>
    <d v="2017-09-10T00:00:00"/>
    <s v="First Class"/>
    <s v="PF-19225"/>
    <s v="Phillip Flathmann"/>
    <x v="0"/>
    <x v="0"/>
    <x v="156"/>
    <x v="4"/>
    <n v="98026"/>
    <x v="1"/>
    <s v="TEC-PH-10002033"/>
    <s v="Technology"/>
    <s v="Phones"/>
    <x v="11"/>
    <n v="455.71199999999999"/>
    <n v="2"/>
    <x v="2"/>
    <n v="34.178400000000003"/>
    <x v="29"/>
    <x v="8"/>
    <x v="3"/>
  </r>
  <r>
    <x v="4662"/>
    <x v="210"/>
    <d v="2017-09-10T00:00:00"/>
    <s v="First Class"/>
    <s v="PF-19225"/>
    <s v="Phillip Flathmann"/>
    <x v="0"/>
    <x v="0"/>
    <x v="156"/>
    <x v="4"/>
    <n v="98026"/>
    <x v="1"/>
    <s v="OFF-AR-10004260"/>
    <s v="Office Supplies"/>
    <s v="Art"/>
    <x v="1490"/>
    <n v="25.98"/>
    <n v="1"/>
    <x v="0"/>
    <n v="7.2744"/>
    <x v="29"/>
    <x v="8"/>
    <x v="3"/>
  </r>
  <r>
    <x v="4663"/>
    <x v="109"/>
    <d v="2015-11-30T00:00:00"/>
    <s v="First Class"/>
    <s v="AJ-10945"/>
    <s v="Ashley Jarboe"/>
    <x v="0"/>
    <x v="0"/>
    <x v="8"/>
    <x v="1"/>
    <n v="94110"/>
    <x v="1"/>
    <s v="OFF-AP-10004655"/>
    <s v="Office Supplies"/>
    <s v="Appliances"/>
    <x v="1616"/>
    <n v="45.28"/>
    <n v="4"/>
    <x v="0"/>
    <n v="15.395200000000001"/>
    <x v="22"/>
    <x v="0"/>
    <x v="1"/>
  </r>
  <r>
    <x v="4664"/>
    <x v="768"/>
    <d v="2015-11-18T00:00:00"/>
    <s v="Standard Class"/>
    <s v="EB-14110"/>
    <s v="Eugene Barchas"/>
    <x v="0"/>
    <x v="0"/>
    <x v="20"/>
    <x v="15"/>
    <n v="10035"/>
    <x v="3"/>
    <s v="OFF-EN-10001539"/>
    <s v="Office Supplies"/>
    <s v="Envelopes"/>
    <x v="153"/>
    <n v="15.56"/>
    <n v="2"/>
    <x v="0"/>
    <n v="7.3132000000000001"/>
    <x v="1"/>
    <x v="0"/>
    <x v="1"/>
  </r>
  <r>
    <x v="4665"/>
    <x v="321"/>
    <d v="2016-10-03T00:00:00"/>
    <s v="Standard Class"/>
    <s v="ES-14080"/>
    <s v="Erin Smith"/>
    <x v="1"/>
    <x v="0"/>
    <x v="24"/>
    <x v="21"/>
    <n v="97477"/>
    <x v="1"/>
    <s v="TEC-PH-10001817"/>
    <s v="Technology"/>
    <s v="Phones"/>
    <x v="1106"/>
    <n v="859.2"/>
    <n v="3"/>
    <x v="2"/>
    <n v="75.180000000000007"/>
    <x v="25"/>
    <x v="8"/>
    <x v="0"/>
  </r>
  <r>
    <x v="4666"/>
    <x v="220"/>
    <d v="2017-09-13T00:00:00"/>
    <s v="Second Class"/>
    <s v="SS-20410"/>
    <s v="Shahid Shariari"/>
    <x v="0"/>
    <x v="0"/>
    <x v="430"/>
    <x v="0"/>
    <n v="40324"/>
    <x v="0"/>
    <s v="OFF-AP-10002578"/>
    <s v="Office Supplies"/>
    <s v="Appliances"/>
    <x v="414"/>
    <n v="195.68"/>
    <n v="4"/>
    <x v="0"/>
    <n v="50.876800000000003"/>
    <x v="2"/>
    <x v="8"/>
    <x v="3"/>
  </r>
  <r>
    <x v="4666"/>
    <x v="220"/>
    <d v="2017-09-13T00:00:00"/>
    <s v="Second Class"/>
    <s v="SS-20410"/>
    <s v="Shahid Shariari"/>
    <x v="0"/>
    <x v="0"/>
    <x v="430"/>
    <x v="0"/>
    <n v="40324"/>
    <x v="0"/>
    <s v="OFF-FA-10000992"/>
    <s v="Office Supplies"/>
    <s v="Fasteners"/>
    <x v="1042"/>
    <n v="14.2"/>
    <n v="4"/>
    <x v="0"/>
    <n v="6.6740000000000004"/>
    <x v="2"/>
    <x v="8"/>
    <x v="3"/>
  </r>
  <r>
    <x v="4667"/>
    <x v="927"/>
    <d v="2017-05-02T00:00:00"/>
    <s v="First Class"/>
    <s v="AG-10900"/>
    <s v="Arthur Gainer"/>
    <x v="0"/>
    <x v="0"/>
    <x v="197"/>
    <x v="2"/>
    <n v="33065"/>
    <x v="0"/>
    <s v="FUR-BO-10001798"/>
    <s v="Furniture"/>
    <s v="Bookcases"/>
    <x v="0"/>
    <n v="314.35199999999998"/>
    <n v="3"/>
    <x v="2"/>
    <n v="-15.717599999999999"/>
    <x v="26"/>
    <x v="5"/>
    <x v="3"/>
  </r>
  <r>
    <x v="4667"/>
    <x v="927"/>
    <d v="2017-05-02T00:00:00"/>
    <s v="First Class"/>
    <s v="AG-10900"/>
    <s v="Arthur Gainer"/>
    <x v="0"/>
    <x v="0"/>
    <x v="197"/>
    <x v="2"/>
    <n v="33065"/>
    <x v="0"/>
    <s v="OFF-LA-10004409"/>
    <s v="Office Supplies"/>
    <s v="Labels"/>
    <x v="1559"/>
    <n v="4.6079999999999997"/>
    <n v="2"/>
    <x v="2"/>
    <n v="1.4976"/>
    <x v="26"/>
    <x v="5"/>
    <x v="3"/>
  </r>
  <r>
    <x v="4668"/>
    <x v="118"/>
    <d v="2017-09-20T00:00:00"/>
    <s v="Standard Class"/>
    <s v="CY-12745"/>
    <s v="Craig Yedwab"/>
    <x v="1"/>
    <x v="0"/>
    <x v="8"/>
    <x v="1"/>
    <n v="94110"/>
    <x v="1"/>
    <s v="OFF-FA-10000621"/>
    <s v="Office Supplies"/>
    <s v="Fasteners"/>
    <x v="110"/>
    <n v="17.899999999999999"/>
    <n v="5"/>
    <x v="0"/>
    <n v="8.7710000000000008"/>
    <x v="9"/>
    <x v="8"/>
    <x v="3"/>
  </r>
  <r>
    <x v="4669"/>
    <x v="538"/>
    <d v="2014-10-22T00:00:00"/>
    <s v="Second Class"/>
    <s v="RP-19270"/>
    <s v="Rachel Payne"/>
    <x v="1"/>
    <x v="0"/>
    <x v="8"/>
    <x v="1"/>
    <n v="94110"/>
    <x v="1"/>
    <s v="OFF-BI-10003196"/>
    <s v="Office Supplies"/>
    <s v="Binders"/>
    <x v="1376"/>
    <n v="2.992"/>
    <n v="1"/>
    <x v="2"/>
    <n v="1.1220000000000001"/>
    <x v="12"/>
    <x v="2"/>
    <x v="2"/>
  </r>
  <r>
    <x v="4669"/>
    <x v="538"/>
    <d v="2014-10-22T00:00:00"/>
    <s v="Second Class"/>
    <s v="RP-19270"/>
    <s v="Rachel Payne"/>
    <x v="1"/>
    <x v="0"/>
    <x v="8"/>
    <x v="1"/>
    <n v="94110"/>
    <x v="1"/>
    <s v="OFF-BI-10003727"/>
    <s v="Office Supplies"/>
    <s v="Binders"/>
    <x v="805"/>
    <n v="20.064"/>
    <n v="6"/>
    <x v="2"/>
    <n v="7.0224000000000002"/>
    <x v="12"/>
    <x v="2"/>
    <x v="2"/>
  </r>
  <r>
    <x v="4669"/>
    <x v="538"/>
    <d v="2014-10-22T00:00:00"/>
    <s v="Second Class"/>
    <s v="RP-19270"/>
    <s v="Rachel Payne"/>
    <x v="1"/>
    <x v="0"/>
    <x v="8"/>
    <x v="1"/>
    <n v="94110"/>
    <x v="1"/>
    <s v="OFF-PA-10003228"/>
    <s v="Office Supplies"/>
    <s v="Paper"/>
    <x v="1677"/>
    <n v="146.72999999999999"/>
    <n v="3"/>
    <x v="0"/>
    <n v="68.963099999999997"/>
    <x v="12"/>
    <x v="2"/>
    <x v="2"/>
  </r>
  <r>
    <x v="4669"/>
    <x v="538"/>
    <d v="2014-10-22T00:00:00"/>
    <s v="Second Class"/>
    <s v="RP-19270"/>
    <s v="Rachel Payne"/>
    <x v="1"/>
    <x v="0"/>
    <x v="8"/>
    <x v="1"/>
    <n v="94110"/>
    <x v="1"/>
    <s v="OFF-LA-10002787"/>
    <s v="Office Supplies"/>
    <s v="Labels"/>
    <x v="547"/>
    <n v="18.75"/>
    <n v="5"/>
    <x v="0"/>
    <n v="9"/>
    <x v="12"/>
    <x v="2"/>
    <x v="2"/>
  </r>
  <r>
    <x v="4669"/>
    <x v="538"/>
    <d v="2014-10-22T00:00:00"/>
    <s v="Second Class"/>
    <s v="RP-19270"/>
    <s v="Rachel Payne"/>
    <x v="1"/>
    <x v="0"/>
    <x v="8"/>
    <x v="1"/>
    <n v="94110"/>
    <x v="1"/>
    <s v="TEC-PH-10001305"/>
    <s v="Technology"/>
    <s v="Phones"/>
    <x v="1680"/>
    <n v="117.57599999999999"/>
    <n v="3"/>
    <x v="2"/>
    <n v="11.7576"/>
    <x v="12"/>
    <x v="2"/>
    <x v="2"/>
  </r>
  <r>
    <x v="4670"/>
    <x v="69"/>
    <d v="2016-03-18T00:00:00"/>
    <s v="Standard Class"/>
    <s v="DB-13360"/>
    <s v="Dennis Bolton"/>
    <x v="2"/>
    <x v="0"/>
    <x v="169"/>
    <x v="1"/>
    <n v="92503"/>
    <x v="1"/>
    <s v="OFF-BI-10001036"/>
    <s v="Office Supplies"/>
    <s v="Binders"/>
    <x v="624"/>
    <n v="51.183999999999997"/>
    <n v="7"/>
    <x v="2"/>
    <n v="19.193999999999999"/>
    <x v="7"/>
    <x v="10"/>
    <x v="0"/>
  </r>
  <r>
    <x v="4671"/>
    <x v="922"/>
    <d v="2017-02-20T00:00:00"/>
    <s v="First Class"/>
    <s v="CK-12325"/>
    <s v="Christine Kargatis"/>
    <x v="2"/>
    <x v="0"/>
    <x v="21"/>
    <x v="24"/>
    <n v="45373"/>
    <x v="3"/>
    <s v="FUR-TA-10001086"/>
    <s v="Furniture"/>
    <s v="Tables"/>
    <x v="1736"/>
    <n v="455.97"/>
    <n v="5"/>
    <x v="10"/>
    <n v="-106.393"/>
    <x v="11"/>
    <x v="11"/>
    <x v="3"/>
  </r>
  <r>
    <x v="4671"/>
    <x v="922"/>
    <d v="2017-02-20T00:00:00"/>
    <s v="First Class"/>
    <s v="CK-12325"/>
    <s v="Christine Kargatis"/>
    <x v="2"/>
    <x v="0"/>
    <x v="21"/>
    <x v="24"/>
    <n v="45373"/>
    <x v="3"/>
    <s v="OFF-BI-10001525"/>
    <s v="Office Supplies"/>
    <s v="Binders"/>
    <x v="31"/>
    <n v="5.7149999999999999"/>
    <n v="5"/>
    <x v="6"/>
    <n v="-4.7625000000000002"/>
    <x v="11"/>
    <x v="11"/>
    <x v="3"/>
  </r>
  <r>
    <x v="4671"/>
    <x v="922"/>
    <d v="2017-02-20T00:00:00"/>
    <s v="First Class"/>
    <s v="CK-12325"/>
    <s v="Christine Kargatis"/>
    <x v="2"/>
    <x v="0"/>
    <x v="21"/>
    <x v="24"/>
    <n v="45373"/>
    <x v="3"/>
    <s v="TEC-PH-10000526"/>
    <s v="Technology"/>
    <s v="Phones"/>
    <x v="1472"/>
    <n v="57.594000000000001"/>
    <n v="1"/>
    <x v="10"/>
    <n v="-11.518800000000001"/>
    <x v="11"/>
    <x v="11"/>
    <x v="3"/>
  </r>
  <r>
    <x v="4671"/>
    <x v="922"/>
    <d v="2017-02-20T00:00:00"/>
    <s v="First Class"/>
    <s v="CK-12325"/>
    <s v="Christine Kargatis"/>
    <x v="2"/>
    <x v="0"/>
    <x v="21"/>
    <x v="24"/>
    <n v="45373"/>
    <x v="3"/>
    <s v="FUR-FU-10004973"/>
    <s v="Furniture"/>
    <s v="Furnishings"/>
    <x v="1143"/>
    <n v="30.143999999999998"/>
    <n v="2"/>
    <x v="2"/>
    <n v="8.2896000000000001"/>
    <x v="11"/>
    <x v="11"/>
    <x v="3"/>
  </r>
  <r>
    <x v="4671"/>
    <x v="922"/>
    <d v="2017-02-20T00:00:00"/>
    <s v="First Class"/>
    <s v="CK-12325"/>
    <s v="Christine Kargatis"/>
    <x v="2"/>
    <x v="0"/>
    <x v="21"/>
    <x v="24"/>
    <n v="45373"/>
    <x v="3"/>
    <s v="FUR-CH-10003981"/>
    <s v="Furniture"/>
    <s v="Chairs"/>
    <x v="1175"/>
    <n v="899.43"/>
    <n v="5"/>
    <x v="4"/>
    <n v="-12.849"/>
    <x v="11"/>
    <x v="11"/>
    <x v="3"/>
  </r>
  <r>
    <x v="4672"/>
    <x v="596"/>
    <d v="2016-12-28T00:00:00"/>
    <s v="Standard Class"/>
    <s v="DN-13690"/>
    <s v="Duane Noonan"/>
    <x v="0"/>
    <x v="0"/>
    <x v="429"/>
    <x v="1"/>
    <n v="92553"/>
    <x v="1"/>
    <s v="FUR-FU-10000277"/>
    <s v="Furniture"/>
    <s v="Furnishings"/>
    <x v="1795"/>
    <n v="842.72"/>
    <n v="8"/>
    <x v="0"/>
    <n v="202.25280000000001"/>
    <x v="6"/>
    <x v="4"/>
    <x v="0"/>
  </r>
  <r>
    <x v="4672"/>
    <x v="596"/>
    <d v="2016-12-28T00:00:00"/>
    <s v="Standard Class"/>
    <s v="DN-13690"/>
    <s v="Duane Noonan"/>
    <x v="0"/>
    <x v="0"/>
    <x v="429"/>
    <x v="1"/>
    <n v="92553"/>
    <x v="1"/>
    <s v="FUR-FU-10001934"/>
    <s v="Furniture"/>
    <s v="Furnishings"/>
    <x v="107"/>
    <n v="41.96"/>
    <n v="2"/>
    <x v="0"/>
    <n v="10.909599999999999"/>
    <x v="6"/>
    <x v="4"/>
    <x v="0"/>
  </r>
  <r>
    <x v="4673"/>
    <x v="713"/>
    <d v="2016-09-27T00:00:00"/>
    <s v="Standard Class"/>
    <s v="DP-13105"/>
    <s v="Dave Poirier"/>
    <x v="1"/>
    <x v="0"/>
    <x v="4"/>
    <x v="4"/>
    <n v="98115"/>
    <x v="1"/>
    <s v="OFF-BI-10004970"/>
    <s v="Office Supplies"/>
    <s v="Binders"/>
    <x v="917"/>
    <n v="13.215999999999999"/>
    <n v="4"/>
    <x v="2"/>
    <n v="4.4603999999999999"/>
    <x v="27"/>
    <x v="8"/>
    <x v="0"/>
  </r>
  <r>
    <x v="4673"/>
    <x v="713"/>
    <d v="2016-09-27T00:00:00"/>
    <s v="Standard Class"/>
    <s v="DP-13105"/>
    <s v="Dave Poirier"/>
    <x v="1"/>
    <x v="0"/>
    <x v="4"/>
    <x v="4"/>
    <n v="98115"/>
    <x v="1"/>
    <s v="FUR-CH-10003396"/>
    <s v="Furniture"/>
    <s v="Chairs"/>
    <x v="390"/>
    <n v="184.75200000000001"/>
    <n v="3"/>
    <x v="2"/>
    <n v="-20.784600000000001"/>
    <x v="27"/>
    <x v="8"/>
    <x v="0"/>
  </r>
  <r>
    <x v="4674"/>
    <x v="241"/>
    <d v="2017-09-26T00:00:00"/>
    <s v="First Class"/>
    <s v="RO-19780"/>
    <s v="Rose O'Brian"/>
    <x v="0"/>
    <x v="0"/>
    <x v="22"/>
    <x v="10"/>
    <n v="60623"/>
    <x v="2"/>
    <s v="FUR-CH-10003973"/>
    <s v="Furniture"/>
    <s v="Chairs"/>
    <x v="867"/>
    <n v="520.46400000000006"/>
    <n v="2"/>
    <x v="4"/>
    <n v="-14.8704"/>
    <x v="16"/>
    <x v="8"/>
    <x v="3"/>
  </r>
  <r>
    <x v="4674"/>
    <x v="241"/>
    <d v="2017-09-26T00:00:00"/>
    <s v="First Class"/>
    <s v="RO-19780"/>
    <s v="Rose O'Brian"/>
    <x v="0"/>
    <x v="0"/>
    <x v="22"/>
    <x v="10"/>
    <n v="60623"/>
    <x v="2"/>
    <s v="OFF-PA-10002109"/>
    <s v="Office Supplies"/>
    <s v="Paper"/>
    <x v="1780"/>
    <n v="11.423999999999999"/>
    <n v="3"/>
    <x v="2"/>
    <n v="3.7128000000000001"/>
    <x v="16"/>
    <x v="8"/>
    <x v="3"/>
  </r>
  <r>
    <x v="4675"/>
    <x v="494"/>
    <d v="2015-12-05T00:00:00"/>
    <s v="Standard Class"/>
    <s v="MA-17560"/>
    <s v="Matt Abelman"/>
    <x v="2"/>
    <x v="0"/>
    <x v="25"/>
    <x v="12"/>
    <n v="49201"/>
    <x v="2"/>
    <s v="OFF-PA-10001826"/>
    <s v="Office Supplies"/>
    <s v="Paper"/>
    <x v="1759"/>
    <n v="19.440000000000001"/>
    <n v="3"/>
    <x v="0"/>
    <n v="9.3312000000000008"/>
    <x v="26"/>
    <x v="4"/>
    <x v="1"/>
  </r>
  <r>
    <x v="4675"/>
    <x v="494"/>
    <d v="2015-12-05T00:00:00"/>
    <s v="Standard Class"/>
    <s v="MA-17560"/>
    <s v="Matt Abelman"/>
    <x v="2"/>
    <x v="0"/>
    <x v="25"/>
    <x v="12"/>
    <n v="49201"/>
    <x v="2"/>
    <s v="OFF-AR-10000823"/>
    <s v="Office Supplies"/>
    <s v="Art"/>
    <x v="1052"/>
    <n v="3.64"/>
    <n v="2"/>
    <x v="0"/>
    <n v="1.0192000000000001"/>
    <x v="26"/>
    <x v="4"/>
    <x v="1"/>
  </r>
  <r>
    <x v="4675"/>
    <x v="494"/>
    <d v="2015-12-05T00:00:00"/>
    <s v="Standard Class"/>
    <s v="MA-17560"/>
    <s v="Matt Abelman"/>
    <x v="2"/>
    <x v="0"/>
    <x v="25"/>
    <x v="12"/>
    <n v="49201"/>
    <x v="2"/>
    <s v="OFF-PA-10001776"/>
    <s v="Office Supplies"/>
    <s v="Paper"/>
    <x v="1272"/>
    <n v="18.54"/>
    <n v="2"/>
    <x v="0"/>
    <n v="8.7138000000000009"/>
    <x v="26"/>
    <x v="4"/>
    <x v="1"/>
  </r>
  <r>
    <x v="4676"/>
    <x v="967"/>
    <d v="2016-01-28T00:00:00"/>
    <s v="Second Class"/>
    <s v="JD-15895"/>
    <s v="Jonathan Doherty"/>
    <x v="1"/>
    <x v="0"/>
    <x v="20"/>
    <x v="15"/>
    <n v="10024"/>
    <x v="3"/>
    <s v="OFF-BI-10003676"/>
    <s v="Office Supplies"/>
    <s v="Binders"/>
    <x v="824"/>
    <n v="43.12"/>
    <n v="5"/>
    <x v="2"/>
    <n v="15.092000000000001"/>
    <x v="10"/>
    <x v="9"/>
    <x v="0"/>
  </r>
  <r>
    <x v="4676"/>
    <x v="967"/>
    <d v="2016-01-28T00:00:00"/>
    <s v="Second Class"/>
    <s v="JD-15895"/>
    <s v="Jonathan Doherty"/>
    <x v="1"/>
    <x v="0"/>
    <x v="20"/>
    <x v="15"/>
    <n v="10024"/>
    <x v="3"/>
    <s v="FUR-TA-10001095"/>
    <s v="Furniture"/>
    <s v="Tables"/>
    <x v="616"/>
    <n v="313.72199999999998"/>
    <n v="3"/>
    <x v="10"/>
    <n v="-99.345299999999995"/>
    <x v="10"/>
    <x v="9"/>
    <x v="0"/>
  </r>
  <r>
    <x v="4676"/>
    <x v="967"/>
    <d v="2016-01-28T00:00:00"/>
    <s v="Second Class"/>
    <s v="JD-15895"/>
    <s v="Jonathan Doherty"/>
    <x v="1"/>
    <x v="0"/>
    <x v="20"/>
    <x v="15"/>
    <n v="10024"/>
    <x v="3"/>
    <s v="FUR-FU-10000747"/>
    <s v="Furniture"/>
    <s v="Furnishings"/>
    <x v="1751"/>
    <n v="45.98"/>
    <n v="1"/>
    <x v="0"/>
    <n v="7.8166000000000002"/>
    <x v="10"/>
    <x v="9"/>
    <x v="0"/>
  </r>
  <r>
    <x v="4676"/>
    <x v="967"/>
    <d v="2016-01-28T00:00:00"/>
    <s v="Second Class"/>
    <s v="JD-15895"/>
    <s v="Jonathan Doherty"/>
    <x v="1"/>
    <x v="0"/>
    <x v="20"/>
    <x v="15"/>
    <n v="10024"/>
    <x v="3"/>
    <s v="OFF-ST-10004337"/>
    <s v="Office Supplies"/>
    <s v="Storage"/>
    <x v="847"/>
    <n v="428.68"/>
    <n v="7"/>
    <x v="0"/>
    <n v="0"/>
    <x v="10"/>
    <x v="9"/>
    <x v="0"/>
  </r>
  <r>
    <x v="4677"/>
    <x v="708"/>
    <d v="2017-03-25T00:00:00"/>
    <s v="Standard Class"/>
    <s v="PS-18970"/>
    <s v="Paul Stevenson"/>
    <x v="2"/>
    <x v="0"/>
    <x v="4"/>
    <x v="4"/>
    <n v="98105"/>
    <x v="1"/>
    <s v="OFF-BI-10004410"/>
    <s v="Office Supplies"/>
    <s v="Binders"/>
    <x v="48"/>
    <n v="30.576000000000001"/>
    <n v="6"/>
    <x v="2"/>
    <n v="10.3194"/>
    <x v="30"/>
    <x v="10"/>
    <x v="3"/>
  </r>
  <r>
    <x v="4677"/>
    <x v="708"/>
    <d v="2017-03-25T00:00:00"/>
    <s v="Standard Class"/>
    <s v="PS-18970"/>
    <s v="Paul Stevenson"/>
    <x v="2"/>
    <x v="0"/>
    <x v="4"/>
    <x v="4"/>
    <n v="98105"/>
    <x v="1"/>
    <s v="OFF-FA-10004838"/>
    <s v="Office Supplies"/>
    <s v="Fasteners"/>
    <x v="800"/>
    <n v="13.02"/>
    <n v="7"/>
    <x v="0"/>
    <n v="0.3906"/>
    <x v="30"/>
    <x v="10"/>
    <x v="3"/>
  </r>
  <r>
    <x v="4677"/>
    <x v="708"/>
    <d v="2017-03-25T00:00:00"/>
    <s v="Standard Class"/>
    <s v="PS-18970"/>
    <s v="Paul Stevenson"/>
    <x v="2"/>
    <x v="0"/>
    <x v="4"/>
    <x v="4"/>
    <n v="98105"/>
    <x v="1"/>
    <s v="FUR-FU-10002364"/>
    <s v="Furniture"/>
    <s v="Furnishings"/>
    <x v="1240"/>
    <n v="22.14"/>
    <n v="3"/>
    <x v="0"/>
    <n v="6.4206000000000003"/>
    <x v="30"/>
    <x v="10"/>
    <x v="3"/>
  </r>
  <r>
    <x v="4677"/>
    <x v="708"/>
    <d v="2017-03-25T00:00:00"/>
    <s v="Standard Class"/>
    <s v="PS-18970"/>
    <s v="Paul Stevenson"/>
    <x v="2"/>
    <x v="0"/>
    <x v="4"/>
    <x v="4"/>
    <n v="98105"/>
    <x v="1"/>
    <s v="OFF-ST-10001809"/>
    <s v="Office Supplies"/>
    <s v="Storage"/>
    <x v="435"/>
    <n v="359.32"/>
    <n v="4"/>
    <x v="0"/>
    <n v="7.1863999999999999"/>
    <x v="30"/>
    <x v="10"/>
    <x v="3"/>
  </r>
  <r>
    <x v="4678"/>
    <x v="963"/>
    <d v="2014-08-25T00:00:00"/>
    <s v="First Class"/>
    <s v="JF-15415"/>
    <s v="Jennifer Ferguson"/>
    <x v="0"/>
    <x v="0"/>
    <x v="490"/>
    <x v="25"/>
    <n v="63301"/>
    <x v="2"/>
    <s v="OFF-PA-10001846"/>
    <s v="Office Supplies"/>
    <s v="Paper"/>
    <x v="1816"/>
    <n v="11.56"/>
    <n v="2"/>
    <x v="0"/>
    <n v="5.6643999999999997"/>
    <x v="6"/>
    <x v="6"/>
    <x v="2"/>
  </r>
  <r>
    <x v="4679"/>
    <x v="785"/>
    <d v="2014-06-13T00:00:00"/>
    <s v="Standard Class"/>
    <s v="RD-19480"/>
    <s v="Rick Duston"/>
    <x v="0"/>
    <x v="0"/>
    <x v="85"/>
    <x v="15"/>
    <n v="11561"/>
    <x v="3"/>
    <s v="OFF-BI-10003876"/>
    <s v="Office Supplies"/>
    <s v="Binders"/>
    <x v="1626"/>
    <n v="68.48"/>
    <n v="2"/>
    <x v="2"/>
    <n v="25.68"/>
    <x v="0"/>
    <x v="1"/>
    <x v="2"/>
  </r>
  <r>
    <x v="4679"/>
    <x v="785"/>
    <d v="2014-06-13T00:00:00"/>
    <s v="Standard Class"/>
    <s v="RD-19480"/>
    <s v="Rick Duston"/>
    <x v="0"/>
    <x v="0"/>
    <x v="85"/>
    <x v="15"/>
    <n v="11561"/>
    <x v="3"/>
    <s v="OFF-ST-10003470"/>
    <s v="Office Supplies"/>
    <s v="Storage"/>
    <x v="1348"/>
    <n v="1676.88"/>
    <n v="6"/>
    <x v="0"/>
    <n v="83.843999999999994"/>
    <x v="0"/>
    <x v="1"/>
    <x v="2"/>
  </r>
  <r>
    <x v="4680"/>
    <x v="281"/>
    <d v="2016-04-09T00:00:00"/>
    <s v="First Class"/>
    <s v="ES-14080"/>
    <s v="Erin Smith"/>
    <x v="1"/>
    <x v="0"/>
    <x v="80"/>
    <x v="30"/>
    <n v="8701"/>
    <x v="3"/>
    <s v="OFF-PA-10004243"/>
    <s v="Office Supplies"/>
    <s v="Paper"/>
    <x v="274"/>
    <n v="37.94"/>
    <n v="2"/>
    <x v="0"/>
    <n v="18.211200000000002"/>
    <x v="29"/>
    <x v="3"/>
    <x v="0"/>
  </r>
  <r>
    <x v="4681"/>
    <x v="659"/>
    <d v="2017-11-09T00:00:00"/>
    <s v="Second Class"/>
    <s v="KN-16390"/>
    <s v="Katherine Nockton"/>
    <x v="1"/>
    <x v="0"/>
    <x v="183"/>
    <x v="39"/>
    <n v="20735"/>
    <x v="3"/>
    <s v="FUR-CH-10000422"/>
    <s v="Furniture"/>
    <s v="Chairs"/>
    <x v="1441"/>
    <n v="272.97000000000003"/>
    <n v="3"/>
    <x v="0"/>
    <n v="43.675199999999997"/>
    <x v="29"/>
    <x v="0"/>
    <x v="3"/>
  </r>
  <r>
    <x v="4682"/>
    <x v="352"/>
    <d v="2015-05-31T00:00:00"/>
    <s v="First Class"/>
    <s v="VP-21760"/>
    <s v="Victoria Pisteka"/>
    <x v="1"/>
    <x v="0"/>
    <x v="38"/>
    <x v="24"/>
    <n v="43229"/>
    <x v="3"/>
    <s v="FUR-FU-10002506"/>
    <s v="Furniture"/>
    <s v="Furnishings"/>
    <x v="1811"/>
    <n v="41.567999999999998"/>
    <n v="4"/>
    <x v="2"/>
    <n v="-4.1567999999999996"/>
    <x v="25"/>
    <x v="5"/>
    <x v="1"/>
  </r>
  <r>
    <x v="4682"/>
    <x v="352"/>
    <d v="2015-05-31T00:00:00"/>
    <s v="First Class"/>
    <s v="VP-21760"/>
    <s v="Victoria Pisteka"/>
    <x v="1"/>
    <x v="0"/>
    <x v="38"/>
    <x v="24"/>
    <n v="43229"/>
    <x v="3"/>
    <s v="FUR-CH-10000863"/>
    <s v="Furniture"/>
    <s v="Chairs"/>
    <x v="83"/>
    <n v="317.05799999999999"/>
    <n v="3"/>
    <x v="4"/>
    <n v="-86.058599999999998"/>
    <x v="25"/>
    <x v="5"/>
    <x v="1"/>
  </r>
  <r>
    <x v="4682"/>
    <x v="352"/>
    <d v="2015-05-31T00:00:00"/>
    <s v="First Class"/>
    <s v="VP-21760"/>
    <s v="Victoria Pisteka"/>
    <x v="1"/>
    <x v="0"/>
    <x v="38"/>
    <x v="24"/>
    <n v="43229"/>
    <x v="3"/>
    <s v="OFF-FA-10002988"/>
    <s v="Office Supplies"/>
    <s v="Fasteners"/>
    <x v="132"/>
    <n v="8.0399999999999991"/>
    <n v="5"/>
    <x v="2"/>
    <n v="2.9144999999999999"/>
    <x v="25"/>
    <x v="5"/>
    <x v="1"/>
  </r>
  <r>
    <x v="4683"/>
    <x v="917"/>
    <d v="2017-05-11T00:00:00"/>
    <s v="Standard Class"/>
    <s v="CS-11950"/>
    <s v="Carlos Soltero"/>
    <x v="0"/>
    <x v="0"/>
    <x v="45"/>
    <x v="1"/>
    <n v="91104"/>
    <x v="1"/>
    <s v="TEC-PH-10003437"/>
    <s v="Technology"/>
    <s v="Phones"/>
    <x v="922"/>
    <n v="419.94400000000002"/>
    <n v="7"/>
    <x v="2"/>
    <n v="52.493000000000002"/>
    <x v="29"/>
    <x v="5"/>
    <x v="3"/>
  </r>
  <r>
    <x v="4684"/>
    <x v="410"/>
    <d v="2016-06-09T00:00:00"/>
    <s v="Standard Class"/>
    <s v="KB-16600"/>
    <s v="Ken Brennan"/>
    <x v="1"/>
    <x v="0"/>
    <x v="4"/>
    <x v="4"/>
    <n v="98105"/>
    <x v="1"/>
    <s v="OFF-SU-10002537"/>
    <s v="Office Supplies"/>
    <s v="Supplies"/>
    <x v="682"/>
    <n v="61.38"/>
    <n v="6"/>
    <x v="0"/>
    <n v="15.9588"/>
    <x v="5"/>
    <x v="1"/>
    <x v="0"/>
  </r>
  <r>
    <x v="4685"/>
    <x v="639"/>
    <d v="2015-12-19T00:00:00"/>
    <s v="Second Class"/>
    <s v="AJ-10945"/>
    <s v="Ashley Jarboe"/>
    <x v="0"/>
    <x v="0"/>
    <x v="1"/>
    <x v="1"/>
    <n v="90045"/>
    <x v="1"/>
    <s v="TEC-AC-10003063"/>
    <s v="Technology"/>
    <s v="Accessories"/>
    <x v="1061"/>
    <n v="50"/>
    <n v="2"/>
    <x v="0"/>
    <n v="10.5"/>
    <x v="19"/>
    <x v="4"/>
    <x v="1"/>
  </r>
  <r>
    <x v="4686"/>
    <x v="53"/>
    <d v="2017-12-29T00:00:00"/>
    <s v="Standard Class"/>
    <s v="PO-18865"/>
    <s v="Patrick O'Donnell"/>
    <x v="0"/>
    <x v="0"/>
    <x v="522"/>
    <x v="30"/>
    <n v="7017"/>
    <x v="3"/>
    <s v="TEC-AC-10003237"/>
    <s v="Technology"/>
    <s v="Accessories"/>
    <x v="1640"/>
    <n v="31.8"/>
    <n v="3"/>
    <x v="0"/>
    <n v="13.673999999999999"/>
    <x v="10"/>
    <x v="4"/>
    <x v="3"/>
  </r>
  <r>
    <x v="4687"/>
    <x v="94"/>
    <d v="2017-12-21T00:00:00"/>
    <s v="Standard Class"/>
    <s v="DP-13105"/>
    <s v="Dave Poirier"/>
    <x v="1"/>
    <x v="0"/>
    <x v="342"/>
    <x v="6"/>
    <n v="54703"/>
    <x v="2"/>
    <s v="OFF-ST-10001031"/>
    <s v="Office Supplies"/>
    <s v="Storage"/>
    <x v="1560"/>
    <n v="32.56"/>
    <n v="2"/>
    <x v="0"/>
    <n v="8.4656000000000002"/>
    <x v="11"/>
    <x v="4"/>
    <x v="3"/>
  </r>
  <r>
    <x v="4688"/>
    <x v="1120"/>
    <d v="2016-05-15T00:00:00"/>
    <s v="Standard Class"/>
    <s v="GM-14500"/>
    <s v="Gene McClure"/>
    <x v="0"/>
    <x v="0"/>
    <x v="22"/>
    <x v="10"/>
    <n v="60610"/>
    <x v="2"/>
    <s v="OFF-EN-10001535"/>
    <s v="Office Supplies"/>
    <s v="Envelopes"/>
    <x v="1842"/>
    <n v="7.0720000000000001"/>
    <n v="2"/>
    <x v="2"/>
    <n v="2.3868"/>
    <x v="13"/>
    <x v="5"/>
    <x v="0"/>
  </r>
  <r>
    <x v="4689"/>
    <x v="851"/>
    <d v="2014-12-27T00:00:00"/>
    <s v="Second Class"/>
    <s v="CC-12670"/>
    <s v="Craig Carreira"/>
    <x v="0"/>
    <x v="0"/>
    <x v="67"/>
    <x v="2"/>
    <n v="33614"/>
    <x v="0"/>
    <s v="OFF-PA-10001295"/>
    <s v="Office Supplies"/>
    <s v="Paper"/>
    <x v="1220"/>
    <n v="45.527999999999999"/>
    <n v="3"/>
    <x v="2"/>
    <n v="15.934799999999999"/>
    <x v="27"/>
    <x v="4"/>
    <x v="2"/>
  </r>
  <r>
    <x v="4689"/>
    <x v="851"/>
    <d v="2014-12-27T00:00:00"/>
    <s v="Second Class"/>
    <s v="CC-12670"/>
    <s v="Craig Carreira"/>
    <x v="0"/>
    <x v="0"/>
    <x v="67"/>
    <x v="2"/>
    <n v="33614"/>
    <x v="0"/>
    <s v="FUR-CH-10004698"/>
    <s v="Furniture"/>
    <s v="Chairs"/>
    <x v="168"/>
    <n v="64.784000000000006"/>
    <n v="1"/>
    <x v="2"/>
    <n v="6.4783999999999997"/>
    <x v="27"/>
    <x v="4"/>
    <x v="2"/>
  </r>
  <r>
    <x v="4689"/>
    <x v="851"/>
    <d v="2014-12-27T00:00:00"/>
    <s v="Second Class"/>
    <s v="CC-12670"/>
    <s v="Craig Carreira"/>
    <x v="0"/>
    <x v="0"/>
    <x v="67"/>
    <x v="2"/>
    <n v="33614"/>
    <x v="0"/>
    <s v="OFF-ST-10000078"/>
    <s v="Office Supplies"/>
    <s v="Storage"/>
    <x v="1227"/>
    <n v="424.27199999999999"/>
    <n v="2"/>
    <x v="2"/>
    <n v="-10.6068"/>
    <x v="27"/>
    <x v="4"/>
    <x v="2"/>
  </r>
  <r>
    <x v="4689"/>
    <x v="851"/>
    <d v="2014-12-27T00:00:00"/>
    <s v="Second Class"/>
    <s v="CC-12670"/>
    <s v="Craig Carreira"/>
    <x v="0"/>
    <x v="0"/>
    <x v="67"/>
    <x v="2"/>
    <n v="33614"/>
    <x v="0"/>
    <s v="OFF-AR-10001868"/>
    <s v="Office Supplies"/>
    <s v="Art"/>
    <x v="59"/>
    <n v="1.3440000000000001"/>
    <n v="1"/>
    <x v="2"/>
    <n v="0.504"/>
    <x v="27"/>
    <x v="4"/>
    <x v="2"/>
  </r>
  <r>
    <x v="4689"/>
    <x v="851"/>
    <d v="2014-12-27T00:00:00"/>
    <s v="Second Class"/>
    <s v="CC-12670"/>
    <s v="Craig Carreira"/>
    <x v="0"/>
    <x v="0"/>
    <x v="67"/>
    <x v="2"/>
    <n v="33614"/>
    <x v="0"/>
    <s v="OFF-ST-10004950"/>
    <s v="Office Supplies"/>
    <s v="Storage"/>
    <x v="1009"/>
    <n v="83.92"/>
    <n v="5"/>
    <x v="2"/>
    <n v="-1.0489999999999999"/>
    <x v="27"/>
    <x v="4"/>
    <x v="2"/>
  </r>
  <r>
    <x v="4690"/>
    <x v="938"/>
    <d v="2017-08-16T00:00:00"/>
    <s v="Standard Class"/>
    <s v="SJ-20125"/>
    <s v="Sanjit Jacobs"/>
    <x v="2"/>
    <x v="0"/>
    <x v="20"/>
    <x v="15"/>
    <n v="10009"/>
    <x v="3"/>
    <s v="OFF-PA-10003441"/>
    <s v="Office Supplies"/>
    <s v="Paper"/>
    <x v="490"/>
    <n v="25.92"/>
    <n v="4"/>
    <x v="0"/>
    <n v="12.441599999999999"/>
    <x v="2"/>
    <x v="6"/>
    <x v="3"/>
  </r>
  <r>
    <x v="4691"/>
    <x v="151"/>
    <d v="2017-08-31T00:00:00"/>
    <s v="Standard Class"/>
    <s v="SF-20200"/>
    <s v="Sarah Foster"/>
    <x v="0"/>
    <x v="0"/>
    <x v="123"/>
    <x v="16"/>
    <n v="85204"/>
    <x v="1"/>
    <s v="FUR-FU-10004973"/>
    <s v="Furniture"/>
    <s v="Furnishings"/>
    <x v="1143"/>
    <n v="120.57599999999999"/>
    <n v="8"/>
    <x v="2"/>
    <n v="33.1584"/>
    <x v="8"/>
    <x v="6"/>
    <x v="3"/>
  </r>
  <r>
    <x v="4692"/>
    <x v="617"/>
    <d v="2017-01-23T00:00:00"/>
    <s v="Standard Class"/>
    <s v="RM-19375"/>
    <s v="Raymond Messe"/>
    <x v="0"/>
    <x v="0"/>
    <x v="140"/>
    <x v="42"/>
    <n v="5408"/>
    <x v="3"/>
    <s v="OFF-PA-10000157"/>
    <s v="Office Supplies"/>
    <s v="Paper"/>
    <x v="369"/>
    <n v="79.92"/>
    <n v="4"/>
    <x v="0"/>
    <n v="37.562399999999997"/>
    <x v="12"/>
    <x v="9"/>
    <x v="3"/>
  </r>
  <r>
    <x v="4692"/>
    <x v="617"/>
    <d v="2017-01-23T00:00:00"/>
    <s v="Standard Class"/>
    <s v="RM-19375"/>
    <s v="Raymond Messe"/>
    <x v="0"/>
    <x v="0"/>
    <x v="140"/>
    <x v="42"/>
    <n v="5408"/>
    <x v="3"/>
    <s v="OFF-PA-10001970"/>
    <s v="Office Supplies"/>
    <s v="Paper"/>
    <x v="314"/>
    <n v="12.28"/>
    <n v="1"/>
    <x v="0"/>
    <n v="5.7716000000000003"/>
    <x v="12"/>
    <x v="9"/>
    <x v="3"/>
  </r>
  <r>
    <x v="4692"/>
    <x v="617"/>
    <d v="2017-01-23T00:00:00"/>
    <s v="Standard Class"/>
    <s v="RM-19375"/>
    <s v="Raymond Messe"/>
    <x v="0"/>
    <x v="0"/>
    <x v="140"/>
    <x v="42"/>
    <n v="5408"/>
    <x v="3"/>
    <s v="OFF-AP-10000828"/>
    <s v="Office Supplies"/>
    <s v="Appliances"/>
    <x v="1096"/>
    <n v="542.94000000000005"/>
    <n v="3"/>
    <x v="0"/>
    <n v="152.0232"/>
    <x v="12"/>
    <x v="9"/>
    <x v="3"/>
  </r>
  <r>
    <x v="4692"/>
    <x v="617"/>
    <d v="2017-01-23T00:00:00"/>
    <s v="Standard Class"/>
    <s v="RM-19375"/>
    <s v="Raymond Messe"/>
    <x v="0"/>
    <x v="0"/>
    <x v="140"/>
    <x v="42"/>
    <n v="5408"/>
    <x v="3"/>
    <s v="OFF-EN-10001509"/>
    <s v="Office Supplies"/>
    <s v="Envelopes"/>
    <x v="29"/>
    <n v="2.04"/>
    <n v="1"/>
    <x v="0"/>
    <n v="0.95879999999999999"/>
    <x v="12"/>
    <x v="9"/>
    <x v="3"/>
  </r>
  <r>
    <x v="4693"/>
    <x v="974"/>
    <d v="2015-06-24T00:00:00"/>
    <s v="Standard Class"/>
    <s v="KM-16375"/>
    <s v="Katherine Murray"/>
    <x v="2"/>
    <x v="0"/>
    <x v="12"/>
    <x v="5"/>
    <n v="77070"/>
    <x v="2"/>
    <s v="OFF-ST-10003692"/>
    <s v="Office Supplies"/>
    <s v="Storage"/>
    <x v="1262"/>
    <n v="228.92"/>
    <n v="5"/>
    <x v="2"/>
    <n v="14.307499999999999"/>
    <x v="12"/>
    <x v="1"/>
    <x v="1"/>
  </r>
  <r>
    <x v="4694"/>
    <x v="677"/>
    <d v="2017-03-16T00:00:00"/>
    <s v="First Class"/>
    <s v="FH-14275"/>
    <s v="Frank Hawley"/>
    <x v="1"/>
    <x v="0"/>
    <x v="34"/>
    <x v="10"/>
    <n v="60505"/>
    <x v="2"/>
    <s v="TEC-PH-10004700"/>
    <s v="Technology"/>
    <s v="Phones"/>
    <x v="851"/>
    <n v="7.992"/>
    <n v="1"/>
    <x v="2"/>
    <n v="2.5973999999999999"/>
    <x v="7"/>
    <x v="10"/>
    <x v="3"/>
  </r>
  <r>
    <x v="4695"/>
    <x v="969"/>
    <d v="2015-10-25T00:00:00"/>
    <s v="Same Day"/>
    <s v="DG-13300"/>
    <s v="Deirdre Greer"/>
    <x v="1"/>
    <x v="0"/>
    <x v="60"/>
    <x v="22"/>
    <n v="80219"/>
    <x v="1"/>
    <s v="FUR-CH-10000422"/>
    <s v="Furniture"/>
    <s v="Chairs"/>
    <x v="1441"/>
    <n v="582.33600000000001"/>
    <n v="8"/>
    <x v="2"/>
    <n v="-29.116800000000001"/>
    <x v="10"/>
    <x v="2"/>
    <x v="1"/>
  </r>
  <r>
    <x v="4696"/>
    <x v="59"/>
    <d v="2014-09-23T00:00:00"/>
    <s v="First Class"/>
    <s v="MW-18220"/>
    <s v="Mitch Webber"/>
    <x v="0"/>
    <x v="0"/>
    <x v="20"/>
    <x v="15"/>
    <n v="10011"/>
    <x v="3"/>
    <s v="TEC-PH-10003484"/>
    <s v="Technology"/>
    <s v="Phones"/>
    <x v="1539"/>
    <n v="629.95000000000005"/>
    <n v="5"/>
    <x v="0"/>
    <n v="157.48750000000001"/>
    <x v="14"/>
    <x v="8"/>
    <x v="2"/>
  </r>
  <r>
    <x v="4696"/>
    <x v="59"/>
    <d v="2014-09-23T00:00:00"/>
    <s v="First Class"/>
    <s v="MW-18220"/>
    <s v="Mitch Webber"/>
    <x v="0"/>
    <x v="0"/>
    <x v="20"/>
    <x v="15"/>
    <n v="10011"/>
    <x v="3"/>
    <s v="FUR-CH-10001394"/>
    <s v="Furniture"/>
    <s v="Chairs"/>
    <x v="654"/>
    <n v="631.78200000000004"/>
    <n v="2"/>
    <x v="9"/>
    <n v="140.39599999999999"/>
    <x v="14"/>
    <x v="8"/>
    <x v="2"/>
  </r>
  <r>
    <x v="4696"/>
    <x v="59"/>
    <d v="2014-09-23T00:00:00"/>
    <s v="First Class"/>
    <s v="MW-18220"/>
    <s v="Mitch Webber"/>
    <x v="0"/>
    <x v="0"/>
    <x v="20"/>
    <x v="15"/>
    <n v="10011"/>
    <x v="3"/>
    <s v="FUR-BO-10002213"/>
    <s v="Furniture"/>
    <s v="Bookcases"/>
    <x v="1232"/>
    <n v="801.56799999999998"/>
    <n v="2"/>
    <x v="2"/>
    <n v="-10.019600000000001"/>
    <x v="14"/>
    <x v="8"/>
    <x v="2"/>
  </r>
  <r>
    <x v="4696"/>
    <x v="59"/>
    <d v="2014-09-23T00:00:00"/>
    <s v="First Class"/>
    <s v="MW-18220"/>
    <s v="Mitch Webber"/>
    <x v="0"/>
    <x v="0"/>
    <x v="20"/>
    <x v="15"/>
    <n v="10011"/>
    <x v="3"/>
    <s v="OFF-LA-10002762"/>
    <s v="Office Supplies"/>
    <s v="Labels"/>
    <x v="49"/>
    <n v="75.180000000000007"/>
    <n v="6"/>
    <x v="0"/>
    <n v="35.334600000000002"/>
    <x v="14"/>
    <x v="8"/>
    <x v="2"/>
  </r>
  <r>
    <x v="4696"/>
    <x v="59"/>
    <d v="2014-09-23T00:00:00"/>
    <s v="First Class"/>
    <s v="MW-18220"/>
    <s v="Mitch Webber"/>
    <x v="0"/>
    <x v="0"/>
    <x v="20"/>
    <x v="15"/>
    <n v="10011"/>
    <x v="3"/>
    <s v="OFF-AP-10003842"/>
    <s v="Office Supplies"/>
    <s v="Appliances"/>
    <x v="1256"/>
    <n v="30.98"/>
    <n v="1"/>
    <x v="0"/>
    <n v="8.0548000000000002"/>
    <x v="14"/>
    <x v="8"/>
    <x v="2"/>
  </r>
  <r>
    <x v="4696"/>
    <x v="59"/>
    <d v="2014-09-23T00:00:00"/>
    <s v="First Class"/>
    <s v="MW-18220"/>
    <s v="Mitch Webber"/>
    <x v="0"/>
    <x v="0"/>
    <x v="20"/>
    <x v="15"/>
    <n v="10011"/>
    <x v="3"/>
    <s v="TEC-PH-10003072"/>
    <s v="Technology"/>
    <s v="Phones"/>
    <x v="1319"/>
    <n v="1349.91"/>
    <n v="9"/>
    <x v="0"/>
    <n v="661.45590000000004"/>
    <x v="14"/>
    <x v="8"/>
    <x v="2"/>
  </r>
  <r>
    <x v="4697"/>
    <x v="583"/>
    <d v="2016-11-15T00:00:00"/>
    <s v="Standard Class"/>
    <s v="SC-20845"/>
    <s v="Sung Chung"/>
    <x v="0"/>
    <x v="0"/>
    <x v="523"/>
    <x v="10"/>
    <n v="60004"/>
    <x v="2"/>
    <s v="OFF-AR-10003394"/>
    <s v="Office Supplies"/>
    <s v="Art"/>
    <x v="501"/>
    <n v="14.112"/>
    <n v="6"/>
    <x v="2"/>
    <n v="1.2347999999999999"/>
    <x v="2"/>
    <x v="0"/>
    <x v="0"/>
  </r>
  <r>
    <x v="4698"/>
    <x v="1217"/>
    <d v="2015-09-21T00:00:00"/>
    <s v="Standard Class"/>
    <s v="BD-11500"/>
    <s v="Bradley Drucker"/>
    <x v="0"/>
    <x v="0"/>
    <x v="311"/>
    <x v="17"/>
    <n v="23602"/>
    <x v="0"/>
    <s v="OFF-EN-10001539"/>
    <s v="Office Supplies"/>
    <s v="Envelopes"/>
    <x v="153"/>
    <n v="31.12"/>
    <n v="4"/>
    <x v="0"/>
    <n v="14.6264"/>
    <x v="9"/>
    <x v="8"/>
    <x v="1"/>
  </r>
  <r>
    <x v="4699"/>
    <x v="1218"/>
    <d v="2014-06-28T00:00:00"/>
    <s v="Standard Class"/>
    <s v="LP-17080"/>
    <s v="Liz Pelletier"/>
    <x v="0"/>
    <x v="0"/>
    <x v="93"/>
    <x v="16"/>
    <n v="85705"/>
    <x v="1"/>
    <s v="FUR-FU-10001731"/>
    <s v="Furniture"/>
    <s v="Furnishings"/>
    <x v="1556"/>
    <n v="4.2720000000000002"/>
    <n v="2"/>
    <x v="2"/>
    <n v="0.96120000000000005"/>
    <x v="16"/>
    <x v="1"/>
    <x v="2"/>
  </r>
  <r>
    <x v="4700"/>
    <x v="399"/>
    <d v="2016-08-17T00:00:00"/>
    <s v="Second Class"/>
    <s v="NP-18700"/>
    <s v="Nora Preis"/>
    <x v="0"/>
    <x v="0"/>
    <x v="20"/>
    <x v="15"/>
    <n v="10024"/>
    <x v="3"/>
    <s v="FUR-TA-10001095"/>
    <s v="Furniture"/>
    <s v="Tables"/>
    <x v="616"/>
    <n v="209.148"/>
    <n v="2"/>
    <x v="10"/>
    <n v="-66.230199999999996"/>
    <x v="1"/>
    <x v="6"/>
    <x v="0"/>
  </r>
  <r>
    <x v="4700"/>
    <x v="399"/>
    <d v="2016-08-17T00:00:00"/>
    <s v="Second Class"/>
    <s v="NP-18700"/>
    <s v="Nora Preis"/>
    <x v="0"/>
    <x v="0"/>
    <x v="20"/>
    <x v="15"/>
    <n v="10024"/>
    <x v="3"/>
    <s v="OFF-ST-10000078"/>
    <s v="Office Supplies"/>
    <s v="Storage"/>
    <x v="1227"/>
    <n v="1591.02"/>
    <n v="6"/>
    <x v="0"/>
    <n v="286.3836"/>
    <x v="1"/>
    <x v="6"/>
    <x v="0"/>
  </r>
  <r>
    <x v="4701"/>
    <x v="669"/>
    <d v="2017-04-17T00:00:00"/>
    <s v="Standard Class"/>
    <s v="DP-13105"/>
    <s v="Dave Poirier"/>
    <x v="1"/>
    <x v="0"/>
    <x v="10"/>
    <x v="9"/>
    <n v="19134"/>
    <x v="3"/>
    <s v="OFF-FA-10004076"/>
    <s v="Office Supplies"/>
    <s v="Fasteners"/>
    <x v="1222"/>
    <n v="7.92"/>
    <n v="5"/>
    <x v="2"/>
    <n v="1.6830000000000001"/>
    <x v="7"/>
    <x v="3"/>
    <x v="3"/>
  </r>
  <r>
    <x v="4702"/>
    <x v="619"/>
    <d v="2014-03-17T00:00:00"/>
    <s v="First Class"/>
    <s v="RB-19465"/>
    <s v="Rick Bensley"/>
    <x v="2"/>
    <x v="0"/>
    <x v="22"/>
    <x v="10"/>
    <n v="60653"/>
    <x v="2"/>
    <s v="TEC-MA-10003626"/>
    <s v="Technology"/>
    <s v="Machines"/>
    <x v="1397"/>
    <n v="574.91"/>
    <n v="2"/>
    <x v="4"/>
    <n v="156.047"/>
    <x v="19"/>
    <x v="10"/>
    <x v="2"/>
  </r>
  <r>
    <x v="4702"/>
    <x v="619"/>
    <d v="2014-03-17T00:00:00"/>
    <s v="First Class"/>
    <s v="RB-19465"/>
    <s v="Rick Bensley"/>
    <x v="2"/>
    <x v="0"/>
    <x v="22"/>
    <x v="10"/>
    <n v="60653"/>
    <x v="2"/>
    <s v="OFF-PA-10001215"/>
    <s v="Office Supplies"/>
    <s v="Paper"/>
    <x v="1726"/>
    <n v="8.4480000000000004"/>
    <n v="2"/>
    <x v="2"/>
    <n v="2.64"/>
    <x v="19"/>
    <x v="10"/>
    <x v="2"/>
  </r>
  <r>
    <x v="4703"/>
    <x v="585"/>
    <d v="2017-09-24T00:00:00"/>
    <s v="Second Class"/>
    <s v="LC-17140"/>
    <s v="Logan Currie"/>
    <x v="0"/>
    <x v="0"/>
    <x v="20"/>
    <x v="15"/>
    <n v="10035"/>
    <x v="3"/>
    <s v="TEC-AC-10002842"/>
    <s v="Technology"/>
    <s v="Accessories"/>
    <x v="1185"/>
    <n v="1071"/>
    <n v="9"/>
    <x v="0"/>
    <n v="171.36"/>
    <x v="6"/>
    <x v="8"/>
    <x v="3"/>
  </r>
  <r>
    <x v="4703"/>
    <x v="585"/>
    <d v="2017-09-24T00:00:00"/>
    <s v="Second Class"/>
    <s v="LC-17140"/>
    <s v="Logan Currie"/>
    <x v="0"/>
    <x v="0"/>
    <x v="20"/>
    <x v="15"/>
    <n v="10035"/>
    <x v="3"/>
    <s v="FUR-FU-10004864"/>
    <s v="Furniture"/>
    <s v="Furnishings"/>
    <x v="1719"/>
    <n v="12.07"/>
    <n v="1"/>
    <x v="0"/>
    <n v="3.9830999999999999"/>
    <x v="6"/>
    <x v="8"/>
    <x v="3"/>
  </r>
  <r>
    <x v="4704"/>
    <x v="389"/>
    <d v="2017-12-13T00:00:00"/>
    <s v="First Class"/>
    <s v="WB-21850"/>
    <s v="William Brown"/>
    <x v="0"/>
    <x v="0"/>
    <x v="10"/>
    <x v="9"/>
    <n v="19143"/>
    <x v="3"/>
    <s v="OFF-BI-10000014"/>
    <s v="Office Supplies"/>
    <s v="Binders"/>
    <x v="634"/>
    <n v="3.2730000000000001"/>
    <n v="1"/>
    <x v="6"/>
    <n v="-2.5093000000000001"/>
    <x v="13"/>
    <x v="4"/>
    <x v="3"/>
  </r>
  <r>
    <x v="4704"/>
    <x v="389"/>
    <d v="2017-12-13T00:00:00"/>
    <s v="First Class"/>
    <s v="WB-21850"/>
    <s v="William Brown"/>
    <x v="0"/>
    <x v="0"/>
    <x v="10"/>
    <x v="9"/>
    <n v="19143"/>
    <x v="3"/>
    <s v="FUR-FU-10001475"/>
    <s v="Furniture"/>
    <s v="Furnishings"/>
    <x v="504"/>
    <n v="87.92"/>
    <n v="5"/>
    <x v="2"/>
    <n v="15.385999999999999"/>
    <x v="13"/>
    <x v="4"/>
    <x v="3"/>
  </r>
  <r>
    <x v="4705"/>
    <x v="612"/>
    <d v="2016-03-14T00:00:00"/>
    <s v="Second Class"/>
    <s v="MH-17785"/>
    <s v="Maya Herman"/>
    <x v="1"/>
    <x v="0"/>
    <x v="220"/>
    <x v="16"/>
    <n v="85301"/>
    <x v="1"/>
    <s v="OFF-ST-10001272"/>
    <s v="Office Supplies"/>
    <s v="Storage"/>
    <x v="533"/>
    <n v="104.696"/>
    <n v="1"/>
    <x v="2"/>
    <n v="6.5434999999999999"/>
    <x v="13"/>
    <x v="10"/>
    <x v="0"/>
  </r>
  <r>
    <x v="4706"/>
    <x v="746"/>
    <d v="2015-01-29T00:00:00"/>
    <s v="First Class"/>
    <s v="SC-20305"/>
    <s v="Sean Christensen"/>
    <x v="0"/>
    <x v="0"/>
    <x v="1"/>
    <x v="1"/>
    <n v="90036"/>
    <x v="1"/>
    <s v="FUR-CH-10002024"/>
    <s v="Furniture"/>
    <s v="Chairs"/>
    <x v="483"/>
    <n v="2803.92"/>
    <n v="5"/>
    <x v="2"/>
    <n v="0"/>
    <x v="8"/>
    <x v="9"/>
    <x v="1"/>
  </r>
  <r>
    <x v="4707"/>
    <x v="182"/>
    <d v="2016-09-27T00:00:00"/>
    <s v="First Class"/>
    <s v="MH-17620"/>
    <s v="Matt Hagelstein"/>
    <x v="1"/>
    <x v="0"/>
    <x v="12"/>
    <x v="5"/>
    <n v="77041"/>
    <x v="2"/>
    <s v="OFF-BI-10004001"/>
    <s v="Office Supplies"/>
    <s v="Binders"/>
    <x v="818"/>
    <n v="6.8159999999999998"/>
    <n v="2"/>
    <x v="3"/>
    <n v="-11.587199999999999"/>
    <x v="20"/>
    <x v="8"/>
    <x v="0"/>
  </r>
  <r>
    <x v="4708"/>
    <x v="1090"/>
    <d v="2015-10-22T00:00:00"/>
    <s v="Standard Class"/>
    <s v="JC-15775"/>
    <s v="John Castell"/>
    <x v="0"/>
    <x v="0"/>
    <x v="4"/>
    <x v="4"/>
    <n v="98115"/>
    <x v="1"/>
    <s v="TEC-PH-10004094"/>
    <s v="Technology"/>
    <s v="Phones"/>
    <x v="1797"/>
    <n v="249.584"/>
    <n v="2"/>
    <x v="2"/>
    <n v="15.599"/>
    <x v="15"/>
    <x v="2"/>
    <x v="1"/>
  </r>
  <r>
    <x v="4708"/>
    <x v="1090"/>
    <d v="2015-10-22T00:00:00"/>
    <s v="Standard Class"/>
    <s v="JC-15775"/>
    <s v="John Castell"/>
    <x v="0"/>
    <x v="0"/>
    <x v="4"/>
    <x v="4"/>
    <n v="98115"/>
    <x v="1"/>
    <s v="OFF-PA-10001184"/>
    <s v="Office Supplies"/>
    <s v="Paper"/>
    <x v="1316"/>
    <n v="17.940000000000001"/>
    <n v="3"/>
    <x v="0"/>
    <n v="8.7905999999999995"/>
    <x v="15"/>
    <x v="2"/>
    <x v="1"/>
  </r>
  <r>
    <x v="4708"/>
    <x v="1090"/>
    <d v="2015-10-22T00:00:00"/>
    <s v="Standard Class"/>
    <s v="JC-15775"/>
    <s v="John Castell"/>
    <x v="0"/>
    <x v="0"/>
    <x v="4"/>
    <x v="4"/>
    <n v="98115"/>
    <x v="1"/>
    <s v="FUR-FU-10002505"/>
    <s v="Furniture"/>
    <s v="Furnishings"/>
    <x v="225"/>
    <n v="10.11"/>
    <n v="3"/>
    <x v="0"/>
    <n v="3.2351999999999999"/>
    <x v="15"/>
    <x v="2"/>
    <x v="1"/>
  </r>
  <r>
    <x v="4709"/>
    <x v="1219"/>
    <d v="2014-11-01T00:00:00"/>
    <s v="Standard Class"/>
    <s v="RD-19810"/>
    <s v="Ross DeVincentis"/>
    <x v="2"/>
    <x v="0"/>
    <x v="115"/>
    <x v="3"/>
    <n v="28314"/>
    <x v="0"/>
    <s v="OFF-PA-10001166"/>
    <s v="Office Supplies"/>
    <s v="Paper"/>
    <x v="777"/>
    <n v="10.368"/>
    <n v="2"/>
    <x v="2"/>
    <n v="3.6288"/>
    <x v="8"/>
    <x v="2"/>
    <x v="2"/>
  </r>
  <r>
    <x v="4709"/>
    <x v="1219"/>
    <d v="2014-11-01T00:00:00"/>
    <s v="Standard Class"/>
    <s v="RD-19810"/>
    <s v="Ross DeVincentis"/>
    <x v="2"/>
    <x v="0"/>
    <x v="115"/>
    <x v="3"/>
    <n v="28314"/>
    <x v="0"/>
    <s v="OFF-PA-10000349"/>
    <s v="Office Supplies"/>
    <s v="Paper"/>
    <x v="33"/>
    <n v="11.952"/>
    <n v="3"/>
    <x v="2"/>
    <n v="4.0338000000000003"/>
    <x v="8"/>
    <x v="2"/>
    <x v="2"/>
  </r>
  <r>
    <x v="4710"/>
    <x v="280"/>
    <d v="2017-10-04T00:00:00"/>
    <s v="Second Class"/>
    <s v="SC-20695"/>
    <s v="Steve Chapman"/>
    <x v="1"/>
    <x v="0"/>
    <x v="12"/>
    <x v="5"/>
    <n v="77041"/>
    <x v="2"/>
    <s v="OFF-AP-10004708"/>
    <s v="Office Supplies"/>
    <s v="Appliances"/>
    <x v="513"/>
    <n v="15.224"/>
    <n v="2"/>
    <x v="3"/>
    <n v="-38.821199999999997"/>
    <x v="28"/>
    <x v="2"/>
    <x v="3"/>
  </r>
  <r>
    <x v="4710"/>
    <x v="280"/>
    <d v="2017-10-04T00:00:00"/>
    <s v="Second Class"/>
    <s v="SC-20695"/>
    <s v="Steve Chapman"/>
    <x v="1"/>
    <x v="0"/>
    <x v="12"/>
    <x v="5"/>
    <n v="77041"/>
    <x v="2"/>
    <s v="OFF-AP-10001947"/>
    <s v="Office Supplies"/>
    <s v="Appliances"/>
    <x v="1537"/>
    <n v="21.984000000000002"/>
    <n v="6"/>
    <x v="3"/>
    <n v="-56.059199999999997"/>
    <x v="28"/>
    <x v="2"/>
    <x v="3"/>
  </r>
  <r>
    <x v="4711"/>
    <x v="149"/>
    <d v="2014-07-27T00:00:00"/>
    <s v="Standard Class"/>
    <s v="NC-18535"/>
    <s v="Nick Crebassa"/>
    <x v="1"/>
    <x v="0"/>
    <x v="8"/>
    <x v="1"/>
    <n v="94122"/>
    <x v="1"/>
    <s v="TEC-PH-10000441"/>
    <s v="Technology"/>
    <s v="Phones"/>
    <x v="1055"/>
    <n v="604.75199999999995"/>
    <n v="6"/>
    <x v="2"/>
    <n v="60.475200000000001"/>
    <x v="27"/>
    <x v="7"/>
    <x v="2"/>
  </r>
  <r>
    <x v="4711"/>
    <x v="149"/>
    <d v="2014-07-27T00:00:00"/>
    <s v="Standard Class"/>
    <s v="NC-18535"/>
    <s v="Nick Crebassa"/>
    <x v="1"/>
    <x v="0"/>
    <x v="8"/>
    <x v="1"/>
    <n v="94122"/>
    <x v="1"/>
    <s v="OFF-SU-10004664"/>
    <s v="Office Supplies"/>
    <s v="Supplies"/>
    <x v="597"/>
    <n v="40.700000000000003"/>
    <n v="5"/>
    <x v="0"/>
    <n v="11.803000000000001"/>
    <x v="27"/>
    <x v="7"/>
    <x v="2"/>
  </r>
  <r>
    <x v="4711"/>
    <x v="149"/>
    <d v="2014-07-27T00:00:00"/>
    <s v="Standard Class"/>
    <s v="NC-18535"/>
    <s v="Nick Crebassa"/>
    <x v="1"/>
    <x v="0"/>
    <x v="8"/>
    <x v="1"/>
    <n v="94122"/>
    <x v="1"/>
    <s v="TEC-PH-10004531"/>
    <s v="Technology"/>
    <s v="Phones"/>
    <x v="1404"/>
    <n v="302.37599999999998"/>
    <n v="3"/>
    <x v="2"/>
    <n v="37.796999999999997"/>
    <x v="27"/>
    <x v="7"/>
    <x v="2"/>
  </r>
  <r>
    <x v="4711"/>
    <x v="149"/>
    <d v="2014-07-27T00:00:00"/>
    <s v="Standard Class"/>
    <s v="NC-18535"/>
    <s v="Nick Crebassa"/>
    <x v="1"/>
    <x v="0"/>
    <x v="8"/>
    <x v="1"/>
    <n v="94122"/>
    <x v="1"/>
    <s v="TEC-AC-10002167"/>
    <s v="Technology"/>
    <s v="Accessories"/>
    <x v="46"/>
    <n v="45"/>
    <n v="3"/>
    <x v="0"/>
    <n v="4.95"/>
    <x v="27"/>
    <x v="7"/>
    <x v="2"/>
  </r>
  <r>
    <x v="4712"/>
    <x v="171"/>
    <d v="2014-09-17T00:00:00"/>
    <s v="Second Class"/>
    <s v="LW-17215"/>
    <s v="Luke Weiss"/>
    <x v="0"/>
    <x v="0"/>
    <x v="20"/>
    <x v="15"/>
    <n v="10035"/>
    <x v="3"/>
    <s v="FUR-CH-10002024"/>
    <s v="Furniture"/>
    <s v="Chairs"/>
    <x v="483"/>
    <n v="3785.2919999999999"/>
    <n v="6"/>
    <x v="9"/>
    <n v="420.58800000000002"/>
    <x v="1"/>
    <x v="8"/>
    <x v="2"/>
  </r>
  <r>
    <x v="4713"/>
    <x v="306"/>
    <d v="2016-09-20T00:00:00"/>
    <s v="Standard Class"/>
    <s v="AH-10585"/>
    <s v="Angele Hood"/>
    <x v="0"/>
    <x v="0"/>
    <x v="4"/>
    <x v="4"/>
    <n v="98105"/>
    <x v="1"/>
    <s v="OFF-AR-10002445"/>
    <s v="Office Supplies"/>
    <s v="Art"/>
    <x v="1646"/>
    <n v="35.4"/>
    <n v="5"/>
    <x v="0"/>
    <n v="13.452"/>
    <x v="4"/>
    <x v="8"/>
    <x v="0"/>
  </r>
  <r>
    <x v="4714"/>
    <x v="501"/>
    <d v="2014-12-01T00:00:00"/>
    <s v="Standard Class"/>
    <s v="JO-15145"/>
    <s v="Jack O'Briant"/>
    <x v="1"/>
    <x v="0"/>
    <x v="198"/>
    <x v="15"/>
    <n v="14215"/>
    <x v="3"/>
    <s v="FUR-FU-10003268"/>
    <s v="Furniture"/>
    <s v="Furnishings"/>
    <x v="885"/>
    <n v="199.9"/>
    <n v="5"/>
    <x v="0"/>
    <n v="39.979999999999997"/>
    <x v="8"/>
    <x v="0"/>
    <x v="2"/>
  </r>
  <r>
    <x v="4715"/>
    <x v="218"/>
    <d v="2014-05-16T00:00:00"/>
    <s v="Standard Class"/>
    <s v="VW-21775"/>
    <s v="Victoria Wilson"/>
    <x v="1"/>
    <x v="0"/>
    <x v="114"/>
    <x v="5"/>
    <n v="77340"/>
    <x v="2"/>
    <s v="FUR-CH-10000015"/>
    <s v="Furniture"/>
    <s v="Chairs"/>
    <x v="378"/>
    <n v="1212.96"/>
    <n v="8"/>
    <x v="4"/>
    <n v="-69.311999999999998"/>
    <x v="2"/>
    <x v="5"/>
    <x v="2"/>
  </r>
  <r>
    <x v="4716"/>
    <x v="834"/>
    <d v="2015-09-01T00:00:00"/>
    <s v="Standard Class"/>
    <s v="BP-11185"/>
    <s v="Ben Peterman"/>
    <x v="1"/>
    <x v="0"/>
    <x v="61"/>
    <x v="5"/>
    <n v="75081"/>
    <x v="2"/>
    <s v="TEC-PH-10004165"/>
    <s v="Technology"/>
    <s v="Phones"/>
    <x v="895"/>
    <n v="1099.96"/>
    <n v="5"/>
    <x v="2"/>
    <n v="82.497"/>
    <x v="22"/>
    <x v="6"/>
    <x v="1"/>
  </r>
  <r>
    <x v="4716"/>
    <x v="834"/>
    <d v="2015-09-01T00:00:00"/>
    <s v="Standard Class"/>
    <s v="BP-11185"/>
    <s v="Ben Peterman"/>
    <x v="1"/>
    <x v="0"/>
    <x v="61"/>
    <x v="5"/>
    <n v="75081"/>
    <x v="2"/>
    <s v="FUR-TA-10004607"/>
    <s v="Furniture"/>
    <s v="Tables"/>
    <x v="1104"/>
    <n v="103.48099999999999"/>
    <n v="1"/>
    <x v="4"/>
    <n v="-16.261299999999999"/>
    <x v="22"/>
    <x v="6"/>
    <x v="1"/>
  </r>
  <r>
    <x v="4717"/>
    <x v="974"/>
    <d v="2015-06-19T00:00:00"/>
    <s v="Same Day"/>
    <s v="PP-18955"/>
    <s v="Paul Prost"/>
    <x v="2"/>
    <x v="0"/>
    <x v="10"/>
    <x v="9"/>
    <n v="19134"/>
    <x v="3"/>
    <s v="OFF-LA-10004677"/>
    <s v="Office Supplies"/>
    <s v="Labels"/>
    <x v="1840"/>
    <n v="5.9039999999999999"/>
    <n v="2"/>
    <x v="2"/>
    <n v="1.9925999999999999"/>
    <x v="12"/>
    <x v="1"/>
    <x v="1"/>
  </r>
  <r>
    <x v="4718"/>
    <x v="493"/>
    <d v="2015-08-23T00:00:00"/>
    <s v="Standard Class"/>
    <s v="SC-20725"/>
    <s v="Steven Cartwright"/>
    <x v="0"/>
    <x v="0"/>
    <x v="97"/>
    <x v="16"/>
    <n v="85345"/>
    <x v="1"/>
    <s v="TEC-AC-10002217"/>
    <s v="Technology"/>
    <s v="Accessories"/>
    <x v="1187"/>
    <n v="30.08"/>
    <n v="2"/>
    <x v="2"/>
    <n v="-5.2640000000000002"/>
    <x v="11"/>
    <x v="6"/>
    <x v="1"/>
  </r>
  <r>
    <x v="4718"/>
    <x v="493"/>
    <d v="2015-08-23T00:00:00"/>
    <s v="Standard Class"/>
    <s v="SC-20725"/>
    <s v="Steven Cartwright"/>
    <x v="0"/>
    <x v="0"/>
    <x v="97"/>
    <x v="16"/>
    <n v="85345"/>
    <x v="1"/>
    <s v="OFF-PA-10001937"/>
    <s v="Office Supplies"/>
    <s v="Paper"/>
    <x v="289"/>
    <n v="36.287999999999997"/>
    <n v="7"/>
    <x v="2"/>
    <n v="12.700799999999999"/>
    <x v="11"/>
    <x v="6"/>
    <x v="1"/>
  </r>
  <r>
    <x v="4718"/>
    <x v="493"/>
    <d v="2015-08-23T00:00:00"/>
    <s v="Standard Class"/>
    <s v="SC-20725"/>
    <s v="Steven Cartwright"/>
    <x v="0"/>
    <x v="0"/>
    <x v="97"/>
    <x v="16"/>
    <n v="85345"/>
    <x v="1"/>
    <s v="OFF-AR-10000203"/>
    <s v="Office Supplies"/>
    <s v="Art"/>
    <x v="785"/>
    <n v="10.272"/>
    <n v="3"/>
    <x v="2"/>
    <n v="1.1556"/>
    <x v="11"/>
    <x v="6"/>
    <x v="1"/>
  </r>
  <r>
    <x v="4718"/>
    <x v="493"/>
    <d v="2015-08-23T00:00:00"/>
    <s v="Standard Class"/>
    <s v="SC-20725"/>
    <s v="Steven Cartwright"/>
    <x v="0"/>
    <x v="0"/>
    <x v="97"/>
    <x v="16"/>
    <n v="85345"/>
    <x v="1"/>
    <s v="TEC-AC-10001142"/>
    <s v="Technology"/>
    <s v="Accessories"/>
    <x v="551"/>
    <n v="252.8"/>
    <n v="4"/>
    <x v="2"/>
    <n v="-31.6"/>
    <x v="11"/>
    <x v="6"/>
    <x v="1"/>
  </r>
  <r>
    <x v="4719"/>
    <x v="12"/>
    <d v="2015-09-25T00:00:00"/>
    <s v="Same Day"/>
    <s v="BM-11785"/>
    <s v="Bryan Mills"/>
    <x v="0"/>
    <x v="0"/>
    <x v="10"/>
    <x v="9"/>
    <n v="19143"/>
    <x v="3"/>
    <s v="OFF-BI-10003712"/>
    <s v="Office Supplies"/>
    <s v="Binders"/>
    <x v="696"/>
    <n v="2.9460000000000002"/>
    <n v="2"/>
    <x v="6"/>
    <n v="-2.0621999999999998"/>
    <x v="10"/>
    <x v="8"/>
    <x v="1"/>
  </r>
  <r>
    <x v="4720"/>
    <x v="1143"/>
    <d v="2017-05-31T00:00:00"/>
    <s v="Standard Class"/>
    <s v="CD-11920"/>
    <s v="Carlos Daly"/>
    <x v="0"/>
    <x v="0"/>
    <x v="147"/>
    <x v="1"/>
    <n v="92054"/>
    <x v="1"/>
    <s v="OFF-PA-10000520"/>
    <s v="Office Supplies"/>
    <s v="Paper"/>
    <x v="1428"/>
    <n v="12.96"/>
    <n v="2"/>
    <x v="0"/>
    <n v="6.2207999999999997"/>
    <x v="20"/>
    <x v="5"/>
    <x v="3"/>
  </r>
  <r>
    <x v="4721"/>
    <x v="689"/>
    <d v="2017-08-05T00:00:00"/>
    <s v="Standard Class"/>
    <s v="GM-14680"/>
    <s v="Greg Matthias"/>
    <x v="0"/>
    <x v="0"/>
    <x v="10"/>
    <x v="9"/>
    <n v="19134"/>
    <x v="3"/>
    <s v="TEC-PH-10001079"/>
    <s v="Technology"/>
    <s v="Phones"/>
    <x v="1255"/>
    <n v="285.57600000000002"/>
    <n v="4"/>
    <x v="10"/>
    <n v="-57.115200000000002"/>
    <x v="23"/>
    <x v="7"/>
    <x v="3"/>
  </r>
  <r>
    <x v="4722"/>
    <x v="36"/>
    <d v="2014-10-17T00:00:00"/>
    <s v="Standard Class"/>
    <s v="BP-11050"/>
    <s v="Barry Pond"/>
    <x v="1"/>
    <x v="0"/>
    <x v="22"/>
    <x v="10"/>
    <n v="60623"/>
    <x v="2"/>
    <s v="OFF-SU-10000898"/>
    <s v="Office Supplies"/>
    <s v="Supplies"/>
    <x v="1190"/>
    <n v="22.24"/>
    <n v="2"/>
    <x v="2"/>
    <n v="2.5019999999999998"/>
    <x v="1"/>
    <x v="2"/>
    <x v="2"/>
  </r>
  <r>
    <x v="4723"/>
    <x v="594"/>
    <d v="2014-05-29T00:00:00"/>
    <s v="Standard Class"/>
    <s v="BW-11065"/>
    <s v="Barry Weirich"/>
    <x v="0"/>
    <x v="0"/>
    <x v="20"/>
    <x v="15"/>
    <n v="10035"/>
    <x v="3"/>
    <s v="OFF-PA-10001471"/>
    <s v="Office Supplies"/>
    <s v="Paper"/>
    <x v="1477"/>
    <n v="14.62"/>
    <n v="2"/>
    <x v="0"/>
    <n v="6.7252000000000001"/>
    <x v="10"/>
    <x v="5"/>
    <x v="2"/>
  </r>
  <r>
    <x v="4724"/>
    <x v="282"/>
    <d v="2014-12-31T00:00:00"/>
    <s v="Second Class"/>
    <s v="RE-19405"/>
    <s v="Ricardo Emerson"/>
    <x v="0"/>
    <x v="0"/>
    <x v="239"/>
    <x v="24"/>
    <n v="44240"/>
    <x v="3"/>
    <s v="OFF-AP-10003281"/>
    <s v="Office Supplies"/>
    <s v="Appliances"/>
    <x v="1189"/>
    <n v="48.36"/>
    <n v="5"/>
    <x v="2"/>
    <n v="6.0449999999999999"/>
    <x v="25"/>
    <x v="4"/>
    <x v="2"/>
  </r>
  <r>
    <x v="4725"/>
    <x v="104"/>
    <d v="2017-04-11T00:00:00"/>
    <s v="Standard Class"/>
    <s v="HR-14770"/>
    <s v="Hallie Redmond"/>
    <x v="2"/>
    <x v="0"/>
    <x v="108"/>
    <x v="2"/>
    <n v="32216"/>
    <x v="0"/>
    <s v="OFF-AR-10003156"/>
    <s v="Office Supplies"/>
    <s v="Art"/>
    <x v="401"/>
    <n v="16.256"/>
    <n v="2"/>
    <x v="2"/>
    <n v="1.2192000000000001"/>
    <x v="29"/>
    <x v="3"/>
    <x v="3"/>
  </r>
  <r>
    <x v="4725"/>
    <x v="104"/>
    <d v="2017-04-11T00:00:00"/>
    <s v="Standard Class"/>
    <s v="HR-14770"/>
    <s v="Hallie Redmond"/>
    <x v="2"/>
    <x v="0"/>
    <x v="108"/>
    <x v="2"/>
    <n v="32216"/>
    <x v="0"/>
    <s v="TEC-PH-10000576"/>
    <s v="Technology"/>
    <s v="Phones"/>
    <x v="815"/>
    <n v="219.184"/>
    <n v="2"/>
    <x v="2"/>
    <n v="19.178599999999999"/>
    <x v="29"/>
    <x v="3"/>
    <x v="3"/>
  </r>
  <r>
    <x v="4726"/>
    <x v="879"/>
    <d v="2015-03-02T00:00:00"/>
    <s v="First Class"/>
    <s v="TP-21565"/>
    <s v="Tracy Poddar"/>
    <x v="1"/>
    <x v="0"/>
    <x v="224"/>
    <x v="5"/>
    <n v="75019"/>
    <x v="2"/>
    <s v="TEC-PH-10003215"/>
    <s v="Technology"/>
    <s v="Phones"/>
    <x v="1611"/>
    <n v="95.84"/>
    <n v="4"/>
    <x v="2"/>
    <n v="34.741999999999997"/>
    <x v="26"/>
    <x v="10"/>
    <x v="1"/>
  </r>
  <r>
    <x v="4727"/>
    <x v="352"/>
    <d v="2015-06-03T00:00:00"/>
    <s v="Standard Class"/>
    <s v="KB-16315"/>
    <s v="Karl Braun"/>
    <x v="0"/>
    <x v="0"/>
    <x v="245"/>
    <x v="14"/>
    <n v="46203"/>
    <x v="2"/>
    <s v="OFF-LA-10004484"/>
    <s v="Office Supplies"/>
    <s v="Labels"/>
    <x v="617"/>
    <n v="12.39"/>
    <n v="3"/>
    <x v="0"/>
    <n v="5.6993999999999998"/>
    <x v="25"/>
    <x v="5"/>
    <x v="1"/>
  </r>
  <r>
    <x v="4728"/>
    <x v="897"/>
    <d v="2016-09-28T00:00:00"/>
    <s v="Standard Class"/>
    <s v="AC-10660"/>
    <s v="Anna Chung"/>
    <x v="0"/>
    <x v="0"/>
    <x v="104"/>
    <x v="14"/>
    <n v="46226"/>
    <x v="2"/>
    <s v="OFF-PA-10002245"/>
    <s v="Office Supplies"/>
    <s v="Paper"/>
    <x v="1343"/>
    <n v="35.880000000000003"/>
    <n v="6"/>
    <x v="0"/>
    <n v="16.146000000000001"/>
    <x v="6"/>
    <x v="8"/>
    <x v="0"/>
  </r>
  <r>
    <x v="4729"/>
    <x v="837"/>
    <d v="2017-06-03T00:00:00"/>
    <s v="Standard Class"/>
    <s v="DN-13690"/>
    <s v="Duane Noonan"/>
    <x v="0"/>
    <x v="0"/>
    <x v="251"/>
    <x v="26"/>
    <n v="74133"/>
    <x v="2"/>
    <s v="FUR-FU-10003664"/>
    <s v="Furniture"/>
    <s v="Furnishings"/>
    <x v="35"/>
    <n v="477.3"/>
    <n v="5"/>
    <x v="0"/>
    <n v="138.417"/>
    <x v="8"/>
    <x v="5"/>
    <x v="3"/>
  </r>
  <r>
    <x v="4730"/>
    <x v="42"/>
    <d v="2016-09-23T00:00:00"/>
    <s v="Standard Class"/>
    <s v="CC-12430"/>
    <s v="Chuck Clark"/>
    <x v="2"/>
    <x v="0"/>
    <x v="252"/>
    <x v="4"/>
    <n v="98052"/>
    <x v="1"/>
    <s v="OFF-LA-10002195"/>
    <s v="Office Supplies"/>
    <s v="Labels"/>
    <x v="1028"/>
    <n v="12.32"/>
    <n v="4"/>
    <x v="0"/>
    <n v="5.9135999999999997"/>
    <x v="11"/>
    <x v="8"/>
    <x v="0"/>
  </r>
  <r>
    <x v="4731"/>
    <x v="78"/>
    <d v="2014-09-13T00:00:00"/>
    <s v="Standard Class"/>
    <s v="TS-21340"/>
    <s v="Toby Swindell"/>
    <x v="0"/>
    <x v="0"/>
    <x v="8"/>
    <x v="1"/>
    <n v="94109"/>
    <x v="1"/>
    <s v="OFF-BI-10000822"/>
    <s v="Office Supplies"/>
    <s v="Binders"/>
    <x v="967"/>
    <n v="8.6080000000000005"/>
    <n v="2"/>
    <x v="2"/>
    <n v="3.0127999999999999"/>
    <x v="0"/>
    <x v="8"/>
    <x v="2"/>
  </r>
  <r>
    <x v="4732"/>
    <x v="95"/>
    <d v="2017-06-07T00:00:00"/>
    <s v="Standard Class"/>
    <s v="MO-17800"/>
    <s v="Meg O'Connel"/>
    <x v="2"/>
    <x v="0"/>
    <x v="258"/>
    <x v="4"/>
    <n v="99207"/>
    <x v="1"/>
    <s v="OFF-ST-10004963"/>
    <s v="Office Supplies"/>
    <s v="Storage"/>
    <x v="465"/>
    <n v="136.26"/>
    <n v="9"/>
    <x v="0"/>
    <n v="5.4504000000000001"/>
    <x v="21"/>
    <x v="1"/>
    <x v="3"/>
  </r>
  <r>
    <x v="4733"/>
    <x v="694"/>
    <d v="2015-10-05T00:00:00"/>
    <s v="Standard Class"/>
    <s v="RP-19855"/>
    <s v="Roy Phan"/>
    <x v="1"/>
    <x v="0"/>
    <x v="1"/>
    <x v="1"/>
    <n v="90032"/>
    <x v="1"/>
    <s v="OFF-AP-10002495"/>
    <s v="Office Supplies"/>
    <s v="Appliances"/>
    <x v="1084"/>
    <n v="186.15"/>
    <n v="3"/>
    <x v="0"/>
    <n v="55.844999999999999"/>
    <x v="22"/>
    <x v="8"/>
    <x v="1"/>
  </r>
  <r>
    <x v="4733"/>
    <x v="694"/>
    <d v="2015-10-05T00:00:00"/>
    <s v="Standard Class"/>
    <s v="RP-19855"/>
    <s v="Roy Phan"/>
    <x v="1"/>
    <x v="0"/>
    <x v="1"/>
    <x v="1"/>
    <n v="90032"/>
    <x v="1"/>
    <s v="OFF-BI-10004001"/>
    <s v="Office Supplies"/>
    <s v="Binders"/>
    <x v="818"/>
    <n v="81.792000000000002"/>
    <n v="6"/>
    <x v="2"/>
    <n v="26.5824"/>
    <x v="22"/>
    <x v="8"/>
    <x v="1"/>
  </r>
  <r>
    <x v="4733"/>
    <x v="694"/>
    <d v="2015-10-05T00:00:00"/>
    <s v="Standard Class"/>
    <s v="RP-19855"/>
    <s v="Roy Phan"/>
    <x v="1"/>
    <x v="0"/>
    <x v="1"/>
    <x v="1"/>
    <n v="90032"/>
    <x v="1"/>
    <s v="OFF-SU-10004884"/>
    <s v="Office Supplies"/>
    <s v="Supplies"/>
    <x v="1789"/>
    <n v="47.19"/>
    <n v="3"/>
    <x v="0"/>
    <n v="13.6851"/>
    <x v="22"/>
    <x v="8"/>
    <x v="1"/>
  </r>
  <r>
    <x v="4733"/>
    <x v="694"/>
    <d v="2015-10-05T00:00:00"/>
    <s v="Standard Class"/>
    <s v="RP-19855"/>
    <s v="Roy Phan"/>
    <x v="1"/>
    <x v="0"/>
    <x v="1"/>
    <x v="1"/>
    <n v="90032"/>
    <x v="1"/>
    <s v="TEC-PH-10003555"/>
    <s v="Technology"/>
    <s v="Phones"/>
    <x v="462"/>
    <n v="36.783999999999999"/>
    <n v="2"/>
    <x v="2"/>
    <n v="-8.2764000000000006"/>
    <x v="22"/>
    <x v="8"/>
    <x v="1"/>
  </r>
  <r>
    <x v="4734"/>
    <x v="950"/>
    <d v="2016-06-19T00:00:00"/>
    <s v="Second Class"/>
    <s v="JL-15175"/>
    <s v="James Lanier"/>
    <x v="2"/>
    <x v="0"/>
    <x v="346"/>
    <x v="18"/>
    <n v="37421"/>
    <x v="0"/>
    <s v="TEC-MA-10003493"/>
    <s v="Technology"/>
    <s v="Machines"/>
    <x v="1843"/>
    <n v="91.474999999999994"/>
    <n v="1"/>
    <x v="5"/>
    <n v="-1.8294999999999999"/>
    <x v="9"/>
    <x v="1"/>
    <x v="0"/>
  </r>
  <r>
    <x v="4735"/>
    <x v="837"/>
    <d v="2017-06-03T00:00:00"/>
    <s v="Standard Class"/>
    <s v="BW-11110"/>
    <s v="Bart Watters"/>
    <x v="1"/>
    <x v="0"/>
    <x v="247"/>
    <x v="3"/>
    <n v="27405"/>
    <x v="0"/>
    <s v="TEC-AC-10002380"/>
    <s v="Technology"/>
    <s v="Accessories"/>
    <x v="1844"/>
    <n v="27.192"/>
    <n v="3"/>
    <x v="2"/>
    <n v="0.33989999999999998"/>
    <x v="8"/>
    <x v="5"/>
    <x v="3"/>
  </r>
  <r>
    <x v="4735"/>
    <x v="837"/>
    <d v="2017-06-03T00:00:00"/>
    <s v="Standard Class"/>
    <s v="BW-11110"/>
    <s v="Bart Watters"/>
    <x v="1"/>
    <x v="0"/>
    <x v="247"/>
    <x v="3"/>
    <n v="27405"/>
    <x v="0"/>
    <s v="OFF-BI-10004209"/>
    <s v="Office Supplies"/>
    <s v="Binders"/>
    <x v="1215"/>
    <n v="12.06"/>
    <n v="5"/>
    <x v="6"/>
    <n v="-10.050000000000001"/>
    <x v="8"/>
    <x v="5"/>
    <x v="3"/>
  </r>
  <r>
    <x v="4736"/>
    <x v="1148"/>
    <d v="2014-10-14T00:00:00"/>
    <s v="Standard Class"/>
    <s v="SJ-20500"/>
    <s v="Shirley Jackson"/>
    <x v="0"/>
    <x v="0"/>
    <x v="8"/>
    <x v="1"/>
    <n v="94122"/>
    <x v="1"/>
    <s v="OFF-AR-10002135"/>
    <s v="Office Supplies"/>
    <s v="Art"/>
    <x v="281"/>
    <n v="144.6"/>
    <n v="3"/>
    <x v="0"/>
    <n v="41.933999999999997"/>
    <x v="3"/>
    <x v="2"/>
    <x v="2"/>
  </r>
  <r>
    <x v="4736"/>
    <x v="1148"/>
    <d v="2014-10-14T00:00:00"/>
    <s v="Standard Class"/>
    <s v="SJ-20500"/>
    <s v="Shirley Jackson"/>
    <x v="0"/>
    <x v="0"/>
    <x v="8"/>
    <x v="1"/>
    <n v="94122"/>
    <x v="1"/>
    <s v="TEC-PH-10002583"/>
    <s v="Technology"/>
    <s v="Phones"/>
    <x v="1717"/>
    <n v="15.992000000000001"/>
    <n v="1"/>
    <x v="2"/>
    <n v="-2.9984999999999999"/>
    <x v="3"/>
    <x v="2"/>
    <x v="2"/>
  </r>
  <r>
    <x v="4737"/>
    <x v="664"/>
    <d v="2014-11-22T00:00:00"/>
    <s v="Second Class"/>
    <s v="FG-14260"/>
    <s v="Frank Gastineau"/>
    <x v="2"/>
    <x v="0"/>
    <x v="20"/>
    <x v="15"/>
    <n v="10024"/>
    <x v="3"/>
    <s v="OFF-PA-10003591"/>
    <s v="Office Supplies"/>
    <s v="Paper"/>
    <x v="693"/>
    <n v="34.44"/>
    <n v="3"/>
    <x v="0"/>
    <n v="17.22"/>
    <x v="11"/>
    <x v="0"/>
    <x v="2"/>
  </r>
  <r>
    <x v="4738"/>
    <x v="538"/>
    <d v="2014-10-24T00:00:00"/>
    <s v="Standard Class"/>
    <s v="EH-14125"/>
    <s v="Eugene Hildebrand"/>
    <x v="2"/>
    <x v="0"/>
    <x v="80"/>
    <x v="1"/>
    <n v="90712"/>
    <x v="1"/>
    <s v="TEC-PH-10004922"/>
    <s v="Technology"/>
    <s v="Phones"/>
    <x v="1076"/>
    <n v="321.55200000000002"/>
    <n v="6"/>
    <x v="2"/>
    <n v="20.097000000000001"/>
    <x v="12"/>
    <x v="2"/>
    <x v="2"/>
  </r>
  <r>
    <x v="4739"/>
    <x v="920"/>
    <d v="2017-11-30T00:00:00"/>
    <s v="Second Class"/>
    <s v="BS-11590"/>
    <s v="Brendan Sweed"/>
    <x v="1"/>
    <x v="0"/>
    <x v="103"/>
    <x v="0"/>
    <n v="40214"/>
    <x v="0"/>
    <s v="FUR-CH-10001854"/>
    <s v="Furniture"/>
    <s v="Chairs"/>
    <x v="1119"/>
    <n v="701.96"/>
    <n v="2"/>
    <x v="0"/>
    <n v="168.47040000000001"/>
    <x v="10"/>
    <x v="0"/>
    <x v="3"/>
  </r>
  <r>
    <x v="4740"/>
    <x v="1220"/>
    <d v="2014-03-03T00:00:00"/>
    <s v="First Class"/>
    <s v="JS-16030"/>
    <s v="Joy Smith"/>
    <x v="0"/>
    <x v="0"/>
    <x v="38"/>
    <x v="24"/>
    <n v="43229"/>
    <x v="3"/>
    <s v="OFF-AR-10003560"/>
    <s v="Office Supplies"/>
    <s v="Art"/>
    <x v="487"/>
    <n v="19.456"/>
    <n v="4"/>
    <x v="2"/>
    <n v="3.4047999999999998"/>
    <x v="8"/>
    <x v="11"/>
    <x v="2"/>
  </r>
  <r>
    <x v="4741"/>
    <x v="1059"/>
    <d v="2014-12-25T00:00:00"/>
    <s v="Standard Class"/>
    <s v="JC-15775"/>
    <s v="John Castell"/>
    <x v="0"/>
    <x v="0"/>
    <x v="46"/>
    <x v="13"/>
    <n v="19711"/>
    <x v="3"/>
    <s v="OFF-LA-10004409"/>
    <s v="Office Supplies"/>
    <s v="Labels"/>
    <x v="1559"/>
    <n v="17.28"/>
    <n v="6"/>
    <x v="0"/>
    <n v="7.9488000000000003"/>
    <x v="30"/>
    <x v="4"/>
    <x v="2"/>
  </r>
  <r>
    <x v="4742"/>
    <x v="258"/>
    <d v="2016-11-23T00:00:00"/>
    <s v="Standard Class"/>
    <s v="JM-15265"/>
    <s v="Janet Molinari"/>
    <x v="1"/>
    <x v="0"/>
    <x v="4"/>
    <x v="4"/>
    <n v="98115"/>
    <x v="1"/>
    <s v="FUR-FU-10000448"/>
    <s v="Furniture"/>
    <s v="Furnishings"/>
    <x v="469"/>
    <n v="31.96"/>
    <n v="2"/>
    <x v="0"/>
    <n v="1.5980000000000001"/>
    <x v="12"/>
    <x v="0"/>
    <x v="0"/>
  </r>
  <r>
    <x v="4743"/>
    <x v="60"/>
    <d v="2017-11-10T00:00:00"/>
    <s v="Second Class"/>
    <s v="CD-12280"/>
    <s v="Christina DeMoss"/>
    <x v="0"/>
    <x v="0"/>
    <x v="20"/>
    <x v="15"/>
    <n v="10024"/>
    <x v="3"/>
    <s v="OFF-BI-10002735"/>
    <s v="Office Supplies"/>
    <s v="Binders"/>
    <x v="142"/>
    <n v="164.68799999999999"/>
    <n v="6"/>
    <x v="2"/>
    <n v="55.5822"/>
    <x v="5"/>
    <x v="0"/>
    <x v="3"/>
  </r>
  <r>
    <x v="4743"/>
    <x v="60"/>
    <d v="2017-11-10T00:00:00"/>
    <s v="Second Class"/>
    <s v="CD-12280"/>
    <s v="Christina DeMoss"/>
    <x v="0"/>
    <x v="0"/>
    <x v="20"/>
    <x v="15"/>
    <n v="10024"/>
    <x v="3"/>
    <s v="FUR-TA-10003469"/>
    <s v="Furniture"/>
    <s v="Tables"/>
    <x v="1573"/>
    <n v="166.5"/>
    <n v="2"/>
    <x v="10"/>
    <n v="-66.599999999999994"/>
    <x v="5"/>
    <x v="0"/>
    <x v="3"/>
  </r>
  <r>
    <x v="4743"/>
    <x v="60"/>
    <d v="2017-11-10T00:00:00"/>
    <s v="Second Class"/>
    <s v="CD-12280"/>
    <s v="Christina DeMoss"/>
    <x v="0"/>
    <x v="0"/>
    <x v="20"/>
    <x v="15"/>
    <n v="10024"/>
    <x v="3"/>
    <s v="OFF-PA-10001870"/>
    <s v="Office Supplies"/>
    <s v="Paper"/>
    <x v="680"/>
    <n v="12.96"/>
    <n v="2"/>
    <x v="0"/>
    <n v="6.2207999999999997"/>
    <x v="5"/>
    <x v="0"/>
    <x v="3"/>
  </r>
  <r>
    <x v="4743"/>
    <x v="60"/>
    <d v="2017-11-10T00:00:00"/>
    <s v="Second Class"/>
    <s v="CD-12280"/>
    <s v="Christina DeMoss"/>
    <x v="0"/>
    <x v="0"/>
    <x v="20"/>
    <x v="15"/>
    <n v="10024"/>
    <x v="3"/>
    <s v="OFF-PA-10004071"/>
    <s v="Office Supplies"/>
    <s v="Paper"/>
    <x v="417"/>
    <n v="110.96"/>
    <n v="2"/>
    <x v="0"/>
    <n v="53.260800000000003"/>
    <x v="5"/>
    <x v="0"/>
    <x v="3"/>
  </r>
  <r>
    <x v="4743"/>
    <x v="60"/>
    <d v="2017-11-10T00:00:00"/>
    <s v="Second Class"/>
    <s v="CD-12280"/>
    <s v="Christina DeMoss"/>
    <x v="0"/>
    <x v="0"/>
    <x v="20"/>
    <x v="15"/>
    <n v="10024"/>
    <x v="3"/>
    <s v="TEC-PH-10001448"/>
    <s v="Technology"/>
    <s v="Phones"/>
    <x v="141"/>
    <n v="99.98"/>
    <n v="2"/>
    <x v="0"/>
    <n v="3.9992000000000001"/>
    <x v="5"/>
    <x v="0"/>
    <x v="3"/>
  </r>
  <r>
    <x v="4743"/>
    <x v="60"/>
    <d v="2017-11-10T00:00:00"/>
    <s v="Second Class"/>
    <s v="CD-12280"/>
    <s v="Christina DeMoss"/>
    <x v="0"/>
    <x v="0"/>
    <x v="20"/>
    <x v="15"/>
    <n v="10024"/>
    <x v="3"/>
    <s v="OFF-BI-10002706"/>
    <s v="Office Supplies"/>
    <s v="Binders"/>
    <x v="276"/>
    <n v="11.423999999999999"/>
    <n v="1"/>
    <x v="2"/>
    <n v="3.7128000000000001"/>
    <x v="5"/>
    <x v="0"/>
    <x v="3"/>
  </r>
  <r>
    <x v="4743"/>
    <x v="60"/>
    <d v="2017-11-10T00:00:00"/>
    <s v="Second Class"/>
    <s v="CD-12280"/>
    <s v="Christina DeMoss"/>
    <x v="0"/>
    <x v="0"/>
    <x v="20"/>
    <x v="15"/>
    <n v="10024"/>
    <x v="3"/>
    <s v="FUR-CH-10004875"/>
    <s v="Furniture"/>
    <s v="Chairs"/>
    <x v="1445"/>
    <n v="128.124"/>
    <n v="2"/>
    <x v="9"/>
    <n v="24.2012"/>
    <x v="5"/>
    <x v="0"/>
    <x v="3"/>
  </r>
  <r>
    <x v="4743"/>
    <x v="60"/>
    <d v="2017-11-10T00:00:00"/>
    <s v="Second Class"/>
    <s v="CD-12280"/>
    <s v="Christina DeMoss"/>
    <x v="0"/>
    <x v="0"/>
    <x v="20"/>
    <x v="15"/>
    <n v="10024"/>
    <x v="3"/>
    <s v="FUR-FU-10004245"/>
    <s v="Furniture"/>
    <s v="Furnishings"/>
    <x v="1747"/>
    <n v="101.4"/>
    <n v="5"/>
    <x v="0"/>
    <n v="38.531999999999996"/>
    <x v="5"/>
    <x v="0"/>
    <x v="3"/>
  </r>
  <r>
    <x v="4744"/>
    <x v="70"/>
    <d v="2015-06-05T00:00:00"/>
    <s v="Second Class"/>
    <s v="JM-15265"/>
    <s v="Janet Molinari"/>
    <x v="1"/>
    <x v="0"/>
    <x v="22"/>
    <x v="10"/>
    <n v="60653"/>
    <x v="2"/>
    <s v="OFF-LA-10000443"/>
    <s v="Office Supplies"/>
    <s v="Labels"/>
    <x v="1127"/>
    <n v="5.9039999999999999"/>
    <n v="2"/>
    <x v="2"/>
    <n v="1.9925999999999999"/>
    <x v="23"/>
    <x v="5"/>
    <x v="1"/>
  </r>
  <r>
    <x v="4744"/>
    <x v="70"/>
    <d v="2015-06-05T00:00:00"/>
    <s v="Second Class"/>
    <s v="JM-15265"/>
    <s v="Janet Molinari"/>
    <x v="1"/>
    <x v="0"/>
    <x v="22"/>
    <x v="10"/>
    <n v="60653"/>
    <x v="2"/>
    <s v="OFF-PA-10001125"/>
    <s v="Office Supplies"/>
    <s v="Paper"/>
    <x v="1021"/>
    <n v="173.488"/>
    <n v="7"/>
    <x v="2"/>
    <n v="54.215000000000003"/>
    <x v="23"/>
    <x v="5"/>
    <x v="1"/>
  </r>
  <r>
    <x v="4744"/>
    <x v="70"/>
    <d v="2015-06-05T00:00:00"/>
    <s v="Second Class"/>
    <s v="JM-15265"/>
    <s v="Janet Molinari"/>
    <x v="1"/>
    <x v="0"/>
    <x v="22"/>
    <x v="10"/>
    <n v="60653"/>
    <x v="2"/>
    <s v="FUR-FU-10002703"/>
    <s v="Furniture"/>
    <s v="Furnishings"/>
    <x v="1525"/>
    <n v="51.56"/>
    <n v="2"/>
    <x v="7"/>
    <n v="-61.872"/>
    <x v="23"/>
    <x v="5"/>
    <x v="1"/>
  </r>
  <r>
    <x v="4744"/>
    <x v="70"/>
    <d v="2015-06-05T00:00:00"/>
    <s v="Second Class"/>
    <s v="JM-15265"/>
    <s v="Janet Molinari"/>
    <x v="1"/>
    <x v="0"/>
    <x v="22"/>
    <x v="10"/>
    <n v="60653"/>
    <x v="2"/>
    <s v="OFF-BI-10004364"/>
    <s v="Office Supplies"/>
    <s v="Binders"/>
    <x v="305"/>
    <n v="3.5640000000000001"/>
    <n v="3"/>
    <x v="3"/>
    <n v="-6.2370000000000001"/>
    <x v="23"/>
    <x v="5"/>
    <x v="1"/>
  </r>
  <r>
    <x v="4745"/>
    <x v="557"/>
    <d v="2014-09-14T00:00:00"/>
    <s v="Standard Class"/>
    <s v="SS-20410"/>
    <s v="Shahid Shariari"/>
    <x v="0"/>
    <x v="0"/>
    <x v="524"/>
    <x v="10"/>
    <n v="60543"/>
    <x v="2"/>
    <s v="OFF-FA-10000936"/>
    <s v="Office Supplies"/>
    <s v="Fasteners"/>
    <x v="1307"/>
    <n v="13.16"/>
    <n v="5"/>
    <x v="2"/>
    <n v="4.1124999999999998"/>
    <x v="29"/>
    <x v="8"/>
    <x v="2"/>
  </r>
  <r>
    <x v="4745"/>
    <x v="557"/>
    <d v="2014-09-14T00:00:00"/>
    <s v="Standard Class"/>
    <s v="SS-20410"/>
    <s v="Shahid Shariari"/>
    <x v="0"/>
    <x v="0"/>
    <x v="524"/>
    <x v="10"/>
    <n v="60543"/>
    <x v="2"/>
    <s v="OFF-BI-10001249"/>
    <s v="Office Supplies"/>
    <s v="Binders"/>
    <x v="1191"/>
    <n v="3.8279999999999998"/>
    <n v="3"/>
    <x v="3"/>
    <n v="-6.5076000000000001"/>
    <x v="29"/>
    <x v="8"/>
    <x v="2"/>
  </r>
  <r>
    <x v="4745"/>
    <x v="557"/>
    <d v="2014-09-14T00:00:00"/>
    <s v="Standard Class"/>
    <s v="SS-20410"/>
    <s v="Shahid Shariari"/>
    <x v="0"/>
    <x v="0"/>
    <x v="524"/>
    <x v="10"/>
    <n v="60543"/>
    <x v="2"/>
    <s v="OFF-BI-10004632"/>
    <s v="Office Supplies"/>
    <s v="Binders"/>
    <x v="569"/>
    <n v="304.99"/>
    <n v="5"/>
    <x v="3"/>
    <n v="-533.73249999999996"/>
    <x v="29"/>
    <x v="8"/>
    <x v="2"/>
  </r>
  <r>
    <x v="4746"/>
    <x v="44"/>
    <d v="2017-11-12T00:00:00"/>
    <s v="Standard Class"/>
    <s v="HG-14845"/>
    <s v="Harry Greene"/>
    <x v="0"/>
    <x v="0"/>
    <x v="61"/>
    <x v="5"/>
    <n v="75220"/>
    <x v="2"/>
    <s v="OFF-ST-10000615"/>
    <s v="Office Supplies"/>
    <s v="Storage"/>
    <x v="75"/>
    <n v="18.16"/>
    <n v="2"/>
    <x v="2"/>
    <n v="1.8160000000000001"/>
    <x v="24"/>
    <x v="0"/>
    <x v="3"/>
  </r>
  <r>
    <x v="4747"/>
    <x v="782"/>
    <d v="2015-06-24T00:00:00"/>
    <s v="Second Class"/>
    <s v="BC-11125"/>
    <s v="Becky Castell"/>
    <x v="2"/>
    <x v="0"/>
    <x v="10"/>
    <x v="9"/>
    <n v="19134"/>
    <x v="3"/>
    <s v="TEC-AC-10001838"/>
    <s v="Technology"/>
    <s v="Accessories"/>
    <x v="651"/>
    <n v="319.98399999999998"/>
    <n v="2"/>
    <x v="2"/>
    <n v="91.995400000000004"/>
    <x v="14"/>
    <x v="1"/>
    <x v="1"/>
  </r>
  <r>
    <x v="4748"/>
    <x v="192"/>
    <d v="2014-07-28T00:00:00"/>
    <s v="Standard Class"/>
    <s v="AB-10255"/>
    <s v="Alejandro Ballentine"/>
    <x v="2"/>
    <x v="0"/>
    <x v="1"/>
    <x v="1"/>
    <n v="90008"/>
    <x v="1"/>
    <s v="OFF-AR-10004757"/>
    <s v="Office Supplies"/>
    <s v="Art"/>
    <x v="346"/>
    <n v="19.68"/>
    <n v="6"/>
    <x v="0"/>
    <n v="6.4943999999999997"/>
    <x v="6"/>
    <x v="7"/>
    <x v="2"/>
  </r>
  <r>
    <x v="4749"/>
    <x v="499"/>
    <d v="2016-12-04T00:00:00"/>
    <s v="Second Class"/>
    <s v="MY-18295"/>
    <s v="Muhammed Yedwab"/>
    <x v="1"/>
    <x v="0"/>
    <x v="12"/>
    <x v="5"/>
    <n v="77036"/>
    <x v="2"/>
    <s v="FUR-BO-10003893"/>
    <s v="Furniture"/>
    <s v="Bookcases"/>
    <x v="1674"/>
    <n v="781.86400000000003"/>
    <n v="10"/>
    <x v="8"/>
    <n v="-137.976"/>
    <x v="28"/>
    <x v="4"/>
    <x v="0"/>
  </r>
  <r>
    <x v="4749"/>
    <x v="499"/>
    <d v="2016-12-04T00:00:00"/>
    <s v="Second Class"/>
    <s v="MY-18295"/>
    <s v="Muhammed Yedwab"/>
    <x v="1"/>
    <x v="0"/>
    <x v="12"/>
    <x v="5"/>
    <n v="77036"/>
    <x v="2"/>
    <s v="OFF-PA-10003893"/>
    <s v="Office Supplies"/>
    <s v="Paper"/>
    <x v="1105"/>
    <n v="30.815999999999999"/>
    <n v="9"/>
    <x v="2"/>
    <n v="9.6300000000000008"/>
    <x v="28"/>
    <x v="4"/>
    <x v="0"/>
  </r>
  <r>
    <x v="4750"/>
    <x v="386"/>
    <d v="2017-10-12T00:00:00"/>
    <s v="Same Day"/>
    <s v="NF-18385"/>
    <s v="Natalie Fritzler"/>
    <x v="0"/>
    <x v="0"/>
    <x v="320"/>
    <x v="48"/>
    <n v="26003"/>
    <x v="3"/>
    <s v="FUR-TA-10001932"/>
    <s v="Furniture"/>
    <s v="Tables"/>
    <x v="848"/>
    <n v="673.34400000000005"/>
    <n v="3"/>
    <x v="4"/>
    <n v="-76.953599999999994"/>
    <x v="1"/>
    <x v="2"/>
    <x v="3"/>
  </r>
  <r>
    <x v="4751"/>
    <x v="157"/>
    <d v="2017-12-13T00:00:00"/>
    <s v="First Class"/>
    <s v="NB-18655"/>
    <s v="Nona Balk"/>
    <x v="1"/>
    <x v="0"/>
    <x v="267"/>
    <x v="30"/>
    <n v="7501"/>
    <x v="3"/>
    <s v="OFF-FA-10001561"/>
    <s v="Office Supplies"/>
    <s v="Fasteners"/>
    <x v="839"/>
    <n v="6.54"/>
    <n v="3"/>
    <x v="0"/>
    <n v="2.1581999999999999"/>
    <x v="2"/>
    <x v="4"/>
    <x v="3"/>
  </r>
  <r>
    <x v="4752"/>
    <x v="486"/>
    <d v="2015-10-04T00:00:00"/>
    <s v="First Class"/>
    <s v="EM-13960"/>
    <s v="Eric Murdock"/>
    <x v="0"/>
    <x v="0"/>
    <x v="32"/>
    <x v="21"/>
    <n v="97206"/>
    <x v="1"/>
    <s v="TEC-PH-10001817"/>
    <s v="Technology"/>
    <s v="Phones"/>
    <x v="1106"/>
    <n v="572.79999999999995"/>
    <n v="2"/>
    <x v="2"/>
    <n v="50.12"/>
    <x v="26"/>
    <x v="2"/>
    <x v="1"/>
  </r>
  <r>
    <x v="4753"/>
    <x v="1221"/>
    <d v="2016-08-11T00:00:00"/>
    <s v="Standard Class"/>
    <s v="MF-17665"/>
    <s v="Maureen Fritzler"/>
    <x v="1"/>
    <x v="0"/>
    <x v="114"/>
    <x v="19"/>
    <n v="35810"/>
    <x v="0"/>
    <s v="OFF-AR-10000538"/>
    <s v="Office Supplies"/>
    <s v="Art"/>
    <x v="1254"/>
    <n v="197.05"/>
    <n v="7"/>
    <x v="0"/>
    <n v="59.115000000000002"/>
    <x v="5"/>
    <x v="6"/>
    <x v="0"/>
  </r>
  <r>
    <x v="4754"/>
    <x v="1032"/>
    <d v="2017-01-07T00:00:00"/>
    <s v="Standard Class"/>
    <s v="CM-12385"/>
    <s v="Christopher Martinez"/>
    <x v="0"/>
    <x v="0"/>
    <x v="8"/>
    <x v="1"/>
    <n v="94110"/>
    <x v="1"/>
    <s v="OFF-BI-10004584"/>
    <s v="Office Supplies"/>
    <s v="Binders"/>
    <x v="383"/>
    <n v="2022.2719999999999"/>
    <n v="8"/>
    <x v="2"/>
    <n v="682.51679999999999"/>
    <x v="21"/>
    <x v="9"/>
    <x v="3"/>
  </r>
  <r>
    <x v="4754"/>
    <x v="1032"/>
    <d v="2017-01-07T00:00:00"/>
    <s v="Standard Class"/>
    <s v="CM-12385"/>
    <s v="Christopher Martinez"/>
    <x v="0"/>
    <x v="0"/>
    <x v="8"/>
    <x v="1"/>
    <n v="94110"/>
    <x v="1"/>
    <s v="OFF-AR-10000817"/>
    <s v="Office Supplies"/>
    <s v="Art"/>
    <x v="1264"/>
    <n v="9.1199999999999992"/>
    <n v="3"/>
    <x v="0"/>
    <n v="3.1008"/>
    <x v="21"/>
    <x v="9"/>
    <x v="3"/>
  </r>
  <r>
    <x v="4755"/>
    <x v="659"/>
    <d v="2017-11-07T00:00:00"/>
    <s v="Same Day"/>
    <s v="EC-14050"/>
    <s v="Erin Creighton"/>
    <x v="0"/>
    <x v="0"/>
    <x v="268"/>
    <x v="26"/>
    <n v="73120"/>
    <x v="2"/>
    <s v="OFF-BI-10000756"/>
    <s v="Office Supplies"/>
    <s v="Binders"/>
    <x v="15"/>
    <n v="38.159999999999997"/>
    <n v="9"/>
    <x v="0"/>
    <n v="19.079999999999998"/>
    <x v="29"/>
    <x v="0"/>
    <x v="3"/>
  </r>
  <r>
    <x v="4756"/>
    <x v="835"/>
    <d v="2016-01-08T00:00:00"/>
    <s v="Standard Class"/>
    <s v="BO-11350"/>
    <s v="Bill Overfelt"/>
    <x v="1"/>
    <x v="0"/>
    <x v="387"/>
    <x v="26"/>
    <n v="74012"/>
    <x v="2"/>
    <s v="FUR-TA-10000617"/>
    <s v="Furniture"/>
    <s v="Tables"/>
    <x v="342"/>
    <n v="1592.85"/>
    <n v="7"/>
    <x v="0"/>
    <n v="350.42700000000002"/>
    <x v="21"/>
    <x v="9"/>
    <x v="0"/>
  </r>
  <r>
    <x v="4756"/>
    <x v="835"/>
    <d v="2016-01-08T00:00:00"/>
    <s v="Standard Class"/>
    <s v="BO-11350"/>
    <s v="Bill Overfelt"/>
    <x v="1"/>
    <x v="0"/>
    <x v="387"/>
    <x v="26"/>
    <n v="74012"/>
    <x v="2"/>
    <s v="OFF-BI-10004364"/>
    <s v="Office Supplies"/>
    <s v="Binders"/>
    <x v="305"/>
    <n v="11.88"/>
    <n v="2"/>
    <x v="0"/>
    <n v="5.3460000000000001"/>
    <x v="21"/>
    <x v="9"/>
    <x v="0"/>
  </r>
  <r>
    <x v="4757"/>
    <x v="536"/>
    <d v="2016-05-16T00:00:00"/>
    <s v="Standard Class"/>
    <s v="VM-21835"/>
    <s v="Vivian Mathis"/>
    <x v="0"/>
    <x v="0"/>
    <x v="133"/>
    <x v="1"/>
    <n v="92691"/>
    <x v="1"/>
    <s v="TEC-AC-10004518"/>
    <s v="Technology"/>
    <s v="Accessories"/>
    <x v="1812"/>
    <n v="120"/>
    <n v="6"/>
    <x v="0"/>
    <n v="46.8"/>
    <x v="1"/>
    <x v="5"/>
    <x v="0"/>
  </r>
  <r>
    <x v="4757"/>
    <x v="536"/>
    <d v="2016-05-16T00:00:00"/>
    <s v="Standard Class"/>
    <s v="VM-21835"/>
    <s v="Vivian Mathis"/>
    <x v="0"/>
    <x v="0"/>
    <x v="133"/>
    <x v="1"/>
    <n v="92691"/>
    <x v="1"/>
    <s v="OFF-AP-10002222"/>
    <s v="Office Supplies"/>
    <s v="Appliances"/>
    <x v="360"/>
    <n v="8.67"/>
    <n v="1"/>
    <x v="0"/>
    <n v="2.3409"/>
    <x v="1"/>
    <x v="5"/>
    <x v="0"/>
  </r>
  <r>
    <x v="4758"/>
    <x v="60"/>
    <d v="2017-11-07T00:00:00"/>
    <s v="First Class"/>
    <s v="AB-10060"/>
    <s v="Adam Bellavance"/>
    <x v="2"/>
    <x v="0"/>
    <x v="382"/>
    <x v="14"/>
    <n v="46142"/>
    <x v="2"/>
    <s v="OFF-PA-10002615"/>
    <s v="Office Supplies"/>
    <s v="Paper"/>
    <x v="250"/>
    <n v="4.41"/>
    <n v="1"/>
    <x v="0"/>
    <n v="2.0286"/>
    <x v="5"/>
    <x v="0"/>
    <x v="3"/>
  </r>
  <r>
    <x v="4758"/>
    <x v="60"/>
    <d v="2017-11-07T00:00:00"/>
    <s v="First Class"/>
    <s v="AB-10060"/>
    <s v="Adam Bellavance"/>
    <x v="2"/>
    <x v="0"/>
    <x v="382"/>
    <x v="14"/>
    <n v="46142"/>
    <x v="2"/>
    <s v="OFF-PA-10000565"/>
    <s v="Office Supplies"/>
    <s v="Paper"/>
    <x v="33"/>
    <n v="167.94"/>
    <n v="3"/>
    <x v="0"/>
    <n v="82.290599999999998"/>
    <x v="5"/>
    <x v="0"/>
    <x v="3"/>
  </r>
  <r>
    <x v="4758"/>
    <x v="60"/>
    <d v="2017-11-07T00:00:00"/>
    <s v="First Class"/>
    <s v="AB-10060"/>
    <s v="Adam Bellavance"/>
    <x v="2"/>
    <x v="0"/>
    <x v="382"/>
    <x v="14"/>
    <n v="46142"/>
    <x v="2"/>
    <s v="OFF-PA-10003673"/>
    <s v="Office Supplies"/>
    <s v="Paper"/>
    <x v="980"/>
    <n v="67.8"/>
    <n v="10"/>
    <x v="0"/>
    <n v="31.187999999999999"/>
    <x v="5"/>
    <x v="0"/>
    <x v="3"/>
  </r>
  <r>
    <x v="4759"/>
    <x v="439"/>
    <d v="2016-05-30T00:00:00"/>
    <s v="Standard Class"/>
    <s v="CM-12235"/>
    <s v="Chris McAfee"/>
    <x v="0"/>
    <x v="0"/>
    <x v="158"/>
    <x v="6"/>
    <n v="53209"/>
    <x v="2"/>
    <s v="FUR-FU-10002088"/>
    <s v="Furniture"/>
    <s v="Furnishings"/>
    <x v="1093"/>
    <n v="26.94"/>
    <n v="3"/>
    <x v="0"/>
    <n v="11.3148"/>
    <x v="20"/>
    <x v="5"/>
    <x v="0"/>
  </r>
  <r>
    <x v="4760"/>
    <x v="312"/>
    <d v="2015-11-24T00:00:00"/>
    <s v="Standard Class"/>
    <s v="KW-16570"/>
    <s v="Kelly Williams"/>
    <x v="0"/>
    <x v="0"/>
    <x v="8"/>
    <x v="1"/>
    <n v="94109"/>
    <x v="1"/>
    <s v="FUR-FU-10001546"/>
    <s v="Furniture"/>
    <s v="Furnishings"/>
    <x v="1432"/>
    <n v="32.04"/>
    <n v="3"/>
    <x v="0"/>
    <n v="8.01"/>
    <x v="14"/>
    <x v="0"/>
    <x v="1"/>
  </r>
  <r>
    <x v="4761"/>
    <x v="183"/>
    <d v="2016-04-29T00:00:00"/>
    <s v="Standard Class"/>
    <s v="MM-17920"/>
    <s v="Michael Moore"/>
    <x v="0"/>
    <x v="0"/>
    <x v="410"/>
    <x v="15"/>
    <n v="13440"/>
    <x v="3"/>
    <s v="OFF-AR-10000614"/>
    <s v="Office Supplies"/>
    <s v="Art"/>
    <x v="1731"/>
    <n v="32.130000000000003"/>
    <n v="9"/>
    <x v="0"/>
    <n v="8.3537999999999997"/>
    <x v="6"/>
    <x v="3"/>
    <x v="0"/>
  </r>
  <r>
    <x v="4761"/>
    <x v="183"/>
    <d v="2016-04-29T00:00:00"/>
    <s v="Standard Class"/>
    <s v="MM-17920"/>
    <s v="Michael Moore"/>
    <x v="0"/>
    <x v="0"/>
    <x v="410"/>
    <x v="15"/>
    <n v="13440"/>
    <x v="3"/>
    <s v="OFF-AR-10003190"/>
    <s v="Office Supplies"/>
    <s v="Art"/>
    <x v="649"/>
    <n v="2.88"/>
    <n v="1"/>
    <x v="0"/>
    <n v="0.80640000000000001"/>
    <x v="6"/>
    <x v="3"/>
    <x v="0"/>
  </r>
  <r>
    <x v="4762"/>
    <x v="500"/>
    <d v="2016-10-18T00:00:00"/>
    <s v="Standard Class"/>
    <s v="PW-19030"/>
    <s v="Pauline Webber"/>
    <x v="1"/>
    <x v="0"/>
    <x v="20"/>
    <x v="15"/>
    <n v="10009"/>
    <x v="3"/>
    <s v="TEC-PH-10004094"/>
    <s v="Technology"/>
    <s v="Phones"/>
    <x v="1797"/>
    <n v="1091.93"/>
    <n v="7"/>
    <x v="0"/>
    <n v="272.98250000000002"/>
    <x v="19"/>
    <x v="2"/>
    <x v="0"/>
  </r>
  <r>
    <x v="4762"/>
    <x v="500"/>
    <d v="2016-10-18T00:00:00"/>
    <s v="Standard Class"/>
    <s v="PW-19030"/>
    <s v="Pauline Webber"/>
    <x v="1"/>
    <x v="0"/>
    <x v="20"/>
    <x v="15"/>
    <n v="10009"/>
    <x v="3"/>
    <s v="OFF-PA-10001970"/>
    <s v="Office Supplies"/>
    <s v="Paper"/>
    <x v="366"/>
    <n v="111.96"/>
    <n v="2"/>
    <x v="0"/>
    <n v="54.860399999999998"/>
    <x v="19"/>
    <x v="2"/>
    <x v="0"/>
  </r>
  <r>
    <x v="4763"/>
    <x v="267"/>
    <d v="2014-04-07T00:00:00"/>
    <s v="Second Class"/>
    <s v="RD-19900"/>
    <s v="Ruben Dartt"/>
    <x v="0"/>
    <x v="0"/>
    <x v="363"/>
    <x v="12"/>
    <n v="48127"/>
    <x v="2"/>
    <s v="OFF-AR-10002952"/>
    <s v="Office Supplies"/>
    <s v="Art"/>
    <x v="814"/>
    <n v="26.7"/>
    <n v="2"/>
    <x v="0"/>
    <n v="7.476"/>
    <x v="5"/>
    <x v="3"/>
    <x v="2"/>
  </r>
  <r>
    <x v="4763"/>
    <x v="267"/>
    <d v="2014-04-07T00:00:00"/>
    <s v="Second Class"/>
    <s v="RD-19900"/>
    <s v="Ruben Dartt"/>
    <x v="0"/>
    <x v="0"/>
    <x v="363"/>
    <x v="12"/>
    <n v="48127"/>
    <x v="2"/>
    <s v="OFF-BI-10004209"/>
    <s v="Office Supplies"/>
    <s v="Binders"/>
    <x v="1215"/>
    <n v="40.200000000000003"/>
    <n v="5"/>
    <x v="0"/>
    <n v="18.09"/>
    <x v="5"/>
    <x v="3"/>
    <x v="2"/>
  </r>
  <r>
    <x v="4763"/>
    <x v="267"/>
    <d v="2014-04-07T00:00:00"/>
    <s v="Second Class"/>
    <s v="RD-19900"/>
    <s v="Ruben Dartt"/>
    <x v="0"/>
    <x v="0"/>
    <x v="363"/>
    <x v="12"/>
    <n v="48127"/>
    <x v="2"/>
    <s v="OFF-AR-10004685"/>
    <s v="Office Supplies"/>
    <s v="Art"/>
    <x v="183"/>
    <n v="13.89"/>
    <n v="3"/>
    <x v="0"/>
    <n v="4.5837000000000003"/>
    <x v="5"/>
    <x v="3"/>
    <x v="2"/>
  </r>
  <r>
    <x v="4763"/>
    <x v="267"/>
    <d v="2014-04-07T00:00:00"/>
    <s v="Second Class"/>
    <s v="RD-19900"/>
    <s v="Ruben Dartt"/>
    <x v="0"/>
    <x v="0"/>
    <x v="363"/>
    <x v="12"/>
    <n v="48127"/>
    <x v="2"/>
    <s v="OFF-ST-10000991"/>
    <s v="Office Supplies"/>
    <s v="Storage"/>
    <x v="157"/>
    <n v="689.82"/>
    <n v="6"/>
    <x v="0"/>
    <n v="20.694600000000001"/>
    <x v="5"/>
    <x v="3"/>
    <x v="2"/>
  </r>
  <r>
    <x v="4764"/>
    <x v="876"/>
    <d v="2016-08-11T00:00:00"/>
    <s v="Standard Class"/>
    <s v="LM-17065"/>
    <s v="Liz MacKendrick"/>
    <x v="0"/>
    <x v="0"/>
    <x v="20"/>
    <x v="15"/>
    <n v="10024"/>
    <x v="3"/>
    <s v="OFF-AR-10002399"/>
    <s v="Office Supplies"/>
    <s v="Art"/>
    <x v="319"/>
    <n v="38.340000000000003"/>
    <n v="9"/>
    <x v="0"/>
    <n v="15.7194"/>
    <x v="24"/>
    <x v="6"/>
    <x v="0"/>
  </r>
  <r>
    <x v="4765"/>
    <x v="637"/>
    <d v="2014-12-16T00:00:00"/>
    <s v="First Class"/>
    <s v="CS-11845"/>
    <s v="Cari Sayre"/>
    <x v="1"/>
    <x v="0"/>
    <x v="22"/>
    <x v="10"/>
    <n v="60623"/>
    <x v="2"/>
    <s v="OFF-BI-10002353"/>
    <s v="Office Supplies"/>
    <s v="Binders"/>
    <x v="1077"/>
    <n v="9.2639999999999993"/>
    <n v="3"/>
    <x v="3"/>
    <n v="-13.896000000000001"/>
    <x v="19"/>
    <x v="4"/>
    <x v="2"/>
  </r>
  <r>
    <x v="4766"/>
    <x v="1109"/>
    <d v="2017-06-03T00:00:00"/>
    <s v="Second Class"/>
    <s v="KT-16480"/>
    <s v="Kean Thornton"/>
    <x v="0"/>
    <x v="0"/>
    <x v="61"/>
    <x v="5"/>
    <n v="75217"/>
    <x v="2"/>
    <s v="FUR-BO-10001811"/>
    <s v="Furniture"/>
    <s v="Bookcases"/>
    <x v="787"/>
    <n v="204.66640000000001"/>
    <n v="1"/>
    <x v="8"/>
    <n v="-6.0195999999999996"/>
    <x v="17"/>
    <x v="5"/>
    <x v="3"/>
  </r>
  <r>
    <x v="4767"/>
    <x v="500"/>
    <d v="2016-10-19T00:00:00"/>
    <s v="Standard Class"/>
    <s v="BE-11410"/>
    <s v="Bobby Elias"/>
    <x v="0"/>
    <x v="0"/>
    <x v="233"/>
    <x v="6"/>
    <n v="54915"/>
    <x v="2"/>
    <s v="TEC-AC-10003033"/>
    <s v="Technology"/>
    <s v="Accessories"/>
    <x v="763"/>
    <n v="1649.75"/>
    <n v="5"/>
    <x v="0"/>
    <n v="544.41750000000002"/>
    <x v="19"/>
    <x v="2"/>
    <x v="0"/>
  </r>
  <r>
    <x v="4768"/>
    <x v="619"/>
    <d v="2014-03-18T00:00:00"/>
    <s v="Standard Class"/>
    <s v="NF-18475"/>
    <s v="Neil Französisch"/>
    <x v="2"/>
    <x v="0"/>
    <x v="108"/>
    <x v="2"/>
    <n v="32216"/>
    <x v="0"/>
    <s v="OFF-PA-10000176"/>
    <s v="Office Supplies"/>
    <s v="Paper"/>
    <x v="640"/>
    <n v="91.055999999999997"/>
    <n v="6"/>
    <x v="2"/>
    <n v="31.869599999999998"/>
    <x v="19"/>
    <x v="10"/>
    <x v="2"/>
  </r>
  <r>
    <x v="4769"/>
    <x v="1222"/>
    <d v="2014-02-24T00:00:00"/>
    <s v="Standard Class"/>
    <s v="DL-13315"/>
    <s v="Delfina Latchford"/>
    <x v="0"/>
    <x v="0"/>
    <x v="22"/>
    <x v="10"/>
    <n v="60653"/>
    <x v="2"/>
    <s v="OFF-AR-10003631"/>
    <s v="Office Supplies"/>
    <s v="Art"/>
    <x v="772"/>
    <n v="54.207999999999998"/>
    <n v="14"/>
    <x v="2"/>
    <n v="8.8087999999999997"/>
    <x v="11"/>
    <x v="11"/>
    <x v="2"/>
  </r>
  <r>
    <x v="4770"/>
    <x v="252"/>
    <d v="2015-08-26T00:00:00"/>
    <s v="Second Class"/>
    <s v="MS-17710"/>
    <s v="Maurice Satty"/>
    <x v="0"/>
    <x v="0"/>
    <x v="256"/>
    <x v="24"/>
    <n v="43402"/>
    <x v="3"/>
    <s v="TEC-PH-10000923"/>
    <s v="Technology"/>
    <s v="Phones"/>
    <x v="1234"/>
    <n v="26.981999999999999"/>
    <n v="3"/>
    <x v="10"/>
    <n v="4.0472999999999999"/>
    <x v="16"/>
    <x v="6"/>
    <x v="1"/>
  </r>
  <r>
    <x v="4770"/>
    <x v="252"/>
    <d v="2015-08-26T00:00:00"/>
    <s v="Second Class"/>
    <s v="MS-17710"/>
    <s v="Maurice Satty"/>
    <x v="0"/>
    <x v="0"/>
    <x v="256"/>
    <x v="24"/>
    <n v="43402"/>
    <x v="3"/>
    <s v="OFF-LA-10003190"/>
    <s v="Office Supplies"/>
    <s v="Labels"/>
    <x v="1172"/>
    <n v="6.9119999999999999"/>
    <n v="3"/>
    <x v="2"/>
    <n v="2.5055999999999998"/>
    <x v="16"/>
    <x v="6"/>
    <x v="1"/>
  </r>
  <r>
    <x v="4770"/>
    <x v="252"/>
    <d v="2015-08-26T00:00:00"/>
    <s v="Second Class"/>
    <s v="MS-17710"/>
    <s v="Maurice Satty"/>
    <x v="0"/>
    <x v="0"/>
    <x v="256"/>
    <x v="24"/>
    <n v="43402"/>
    <x v="3"/>
    <s v="OFF-ST-10003208"/>
    <s v="Office Supplies"/>
    <s v="Storage"/>
    <x v="246"/>
    <n v="435.50400000000002"/>
    <n v="3"/>
    <x v="2"/>
    <n v="48.994199999999999"/>
    <x v="16"/>
    <x v="6"/>
    <x v="1"/>
  </r>
  <r>
    <x v="4771"/>
    <x v="540"/>
    <d v="2017-05-12T00:00:00"/>
    <s v="Second Class"/>
    <s v="MM-18055"/>
    <s v="Michelle Moray"/>
    <x v="0"/>
    <x v="0"/>
    <x v="8"/>
    <x v="1"/>
    <n v="94110"/>
    <x v="1"/>
    <s v="OFF-AP-10000692"/>
    <s v="Office Supplies"/>
    <s v="Appliances"/>
    <x v="1250"/>
    <n v="81.08"/>
    <n v="4"/>
    <x v="0"/>
    <n v="22.702400000000001"/>
    <x v="0"/>
    <x v="5"/>
    <x v="3"/>
  </r>
  <r>
    <x v="4772"/>
    <x v="1084"/>
    <d v="2016-02-09T00:00:00"/>
    <s v="Standard Class"/>
    <s v="JB-15400"/>
    <s v="Jennifer Braxton"/>
    <x v="1"/>
    <x v="0"/>
    <x v="1"/>
    <x v="1"/>
    <n v="90049"/>
    <x v="1"/>
    <s v="OFF-ST-10004180"/>
    <s v="Office Supplies"/>
    <s v="Storage"/>
    <x v="244"/>
    <n v="93.02"/>
    <n v="2"/>
    <x v="0"/>
    <n v="3.7208000000000001"/>
    <x v="18"/>
    <x v="11"/>
    <x v="0"/>
  </r>
  <r>
    <x v="4773"/>
    <x v="174"/>
    <d v="2014-12-25T00:00:00"/>
    <s v="Standard Class"/>
    <s v="SG-20605"/>
    <s v="Speros Goranitis"/>
    <x v="0"/>
    <x v="0"/>
    <x v="22"/>
    <x v="10"/>
    <n v="60623"/>
    <x v="2"/>
    <s v="TEC-PH-10002817"/>
    <s v="Technology"/>
    <s v="Phones"/>
    <x v="1845"/>
    <n v="323.976"/>
    <n v="3"/>
    <x v="2"/>
    <n v="36.447299999999998"/>
    <x v="12"/>
    <x v="4"/>
    <x v="2"/>
  </r>
  <r>
    <x v="4773"/>
    <x v="174"/>
    <d v="2014-12-25T00:00:00"/>
    <s v="Standard Class"/>
    <s v="SG-20605"/>
    <s v="Speros Goranitis"/>
    <x v="0"/>
    <x v="0"/>
    <x v="22"/>
    <x v="10"/>
    <n v="60623"/>
    <x v="2"/>
    <s v="OFF-PA-10000295"/>
    <s v="Office Supplies"/>
    <s v="Paper"/>
    <x v="1788"/>
    <n v="15.552"/>
    <n v="3"/>
    <x v="2"/>
    <n v="5.4432"/>
    <x v="12"/>
    <x v="4"/>
    <x v="2"/>
  </r>
  <r>
    <x v="4773"/>
    <x v="174"/>
    <d v="2014-12-25T00:00:00"/>
    <s v="Standard Class"/>
    <s v="SG-20605"/>
    <s v="Speros Goranitis"/>
    <x v="0"/>
    <x v="0"/>
    <x v="22"/>
    <x v="10"/>
    <n v="60623"/>
    <x v="2"/>
    <s v="OFF-ST-10000419"/>
    <s v="Office Supplies"/>
    <s v="Storage"/>
    <x v="1024"/>
    <n v="32.591999999999999"/>
    <n v="3"/>
    <x v="2"/>
    <n v="-7.7405999999999997"/>
    <x v="12"/>
    <x v="4"/>
    <x v="2"/>
  </r>
  <r>
    <x v="4774"/>
    <x v="256"/>
    <d v="2017-12-06T00:00:00"/>
    <s v="First Class"/>
    <s v="PB-18805"/>
    <s v="Patrick Bzostek"/>
    <x v="2"/>
    <x v="0"/>
    <x v="4"/>
    <x v="4"/>
    <n v="98115"/>
    <x v="1"/>
    <s v="OFF-BI-10001524"/>
    <s v="Office Supplies"/>
    <s v="Binders"/>
    <x v="301"/>
    <n v="83.92"/>
    <n v="5"/>
    <x v="2"/>
    <n v="29.372"/>
    <x v="5"/>
    <x v="4"/>
    <x v="3"/>
  </r>
  <r>
    <x v="4774"/>
    <x v="256"/>
    <d v="2017-12-06T00:00:00"/>
    <s v="First Class"/>
    <s v="PB-18805"/>
    <s v="Patrick Bzostek"/>
    <x v="2"/>
    <x v="0"/>
    <x v="4"/>
    <x v="4"/>
    <n v="98115"/>
    <x v="1"/>
    <s v="FUR-FU-10003268"/>
    <s v="Furniture"/>
    <s v="Furnishings"/>
    <x v="885"/>
    <n v="199.9"/>
    <n v="5"/>
    <x v="0"/>
    <n v="39.979999999999997"/>
    <x v="5"/>
    <x v="4"/>
    <x v="3"/>
  </r>
  <r>
    <x v="4774"/>
    <x v="256"/>
    <d v="2017-12-06T00:00:00"/>
    <s v="First Class"/>
    <s v="PB-18805"/>
    <s v="Patrick Bzostek"/>
    <x v="2"/>
    <x v="0"/>
    <x v="4"/>
    <x v="4"/>
    <n v="98115"/>
    <x v="1"/>
    <s v="TEC-PH-10000148"/>
    <s v="Technology"/>
    <s v="Phones"/>
    <x v="779"/>
    <n v="31.175999999999998"/>
    <n v="3"/>
    <x v="2"/>
    <n v="-7.0145999999999997"/>
    <x v="5"/>
    <x v="4"/>
    <x v="3"/>
  </r>
  <r>
    <x v="4774"/>
    <x v="256"/>
    <d v="2017-12-06T00:00:00"/>
    <s v="First Class"/>
    <s v="PB-18805"/>
    <s v="Patrick Bzostek"/>
    <x v="2"/>
    <x v="0"/>
    <x v="4"/>
    <x v="4"/>
    <n v="98115"/>
    <x v="1"/>
    <s v="OFF-BI-10001543"/>
    <s v="Office Supplies"/>
    <s v="Binders"/>
    <x v="380"/>
    <n v="172.75200000000001"/>
    <n v="6"/>
    <x v="2"/>
    <n v="60.463200000000001"/>
    <x v="5"/>
    <x v="4"/>
    <x v="3"/>
  </r>
  <r>
    <x v="4774"/>
    <x v="256"/>
    <d v="2017-12-06T00:00:00"/>
    <s v="First Class"/>
    <s v="PB-18805"/>
    <s v="Patrick Bzostek"/>
    <x v="2"/>
    <x v="0"/>
    <x v="4"/>
    <x v="4"/>
    <n v="98115"/>
    <x v="1"/>
    <s v="OFF-BI-10002071"/>
    <s v="Office Supplies"/>
    <s v="Binders"/>
    <x v="699"/>
    <n v="9.2959999999999994"/>
    <n v="2"/>
    <x v="2"/>
    <n v="3.0211999999999999"/>
    <x v="5"/>
    <x v="4"/>
    <x v="3"/>
  </r>
  <r>
    <x v="4775"/>
    <x v="668"/>
    <d v="2017-03-25T00:00:00"/>
    <s v="Same Day"/>
    <s v="AC-10615"/>
    <s v="Ann Chong"/>
    <x v="1"/>
    <x v="0"/>
    <x v="486"/>
    <x v="5"/>
    <n v="77705"/>
    <x v="2"/>
    <s v="OFF-ST-10002352"/>
    <s v="Office Supplies"/>
    <s v="Storage"/>
    <x v="855"/>
    <n v="12.768000000000001"/>
    <n v="2"/>
    <x v="2"/>
    <n v="0.95760000000000001"/>
    <x v="16"/>
    <x v="10"/>
    <x v="3"/>
  </r>
  <r>
    <x v="4776"/>
    <x v="141"/>
    <d v="2017-07-12T00:00:00"/>
    <s v="Standard Class"/>
    <s v="MR-17545"/>
    <s v="Mathew Reese"/>
    <x v="2"/>
    <x v="0"/>
    <x v="4"/>
    <x v="4"/>
    <n v="98103"/>
    <x v="1"/>
    <s v="OFF-PA-10003127"/>
    <s v="Office Supplies"/>
    <s v="Paper"/>
    <x v="33"/>
    <n v="52.76"/>
    <n v="2"/>
    <x v="0"/>
    <n v="24.269600000000001"/>
    <x v="0"/>
    <x v="7"/>
    <x v="3"/>
  </r>
  <r>
    <x v="4777"/>
    <x v="40"/>
    <d v="2017-10-31T00:00:00"/>
    <s v="Standard Class"/>
    <s v="BF-11215"/>
    <s v="Benjamin Farhat"/>
    <x v="2"/>
    <x v="0"/>
    <x v="61"/>
    <x v="5"/>
    <n v="75217"/>
    <x v="2"/>
    <s v="OFF-ST-10000464"/>
    <s v="Office Supplies"/>
    <s v="Storage"/>
    <x v="1144"/>
    <n v="55.616"/>
    <n v="2"/>
    <x v="2"/>
    <n v="5.5616000000000003"/>
    <x v="20"/>
    <x v="2"/>
    <x v="3"/>
  </r>
  <r>
    <x v="4778"/>
    <x v="189"/>
    <d v="2016-10-31T00:00:00"/>
    <s v="Standard Class"/>
    <s v="BW-11200"/>
    <s v="Ben Wallace"/>
    <x v="0"/>
    <x v="0"/>
    <x v="20"/>
    <x v="15"/>
    <n v="10011"/>
    <x v="3"/>
    <s v="FUR-CH-10000553"/>
    <s v="Furniture"/>
    <s v="Chairs"/>
    <x v="1257"/>
    <n v="427.64400000000001"/>
    <n v="14"/>
    <x v="9"/>
    <n v="80.777199999999993"/>
    <x v="8"/>
    <x v="2"/>
    <x v="0"/>
  </r>
  <r>
    <x v="4778"/>
    <x v="189"/>
    <d v="2016-10-31T00:00:00"/>
    <s v="Standard Class"/>
    <s v="BW-11200"/>
    <s v="Ben Wallace"/>
    <x v="0"/>
    <x v="0"/>
    <x v="20"/>
    <x v="15"/>
    <n v="10011"/>
    <x v="3"/>
    <s v="OFF-FA-10000134"/>
    <s v="Office Supplies"/>
    <s v="Fasteners"/>
    <x v="196"/>
    <n v="40.67"/>
    <n v="7"/>
    <x v="0"/>
    <n v="12.607699999999999"/>
    <x v="8"/>
    <x v="2"/>
    <x v="0"/>
  </r>
  <r>
    <x v="4778"/>
    <x v="189"/>
    <d v="2016-10-31T00:00:00"/>
    <s v="Standard Class"/>
    <s v="BW-11200"/>
    <s v="Ben Wallace"/>
    <x v="0"/>
    <x v="0"/>
    <x v="20"/>
    <x v="15"/>
    <n v="10011"/>
    <x v="3"/>
    <s v="OFF-ST-10000636"/>
    <s v="Office Supplies"/>
    <s v="Storage"/>
    <x v="1753"/>
    <n v="33.479999999999997"/>
    <n v="2"/>
    <x v="0"/>
    <n v="1.3391999999999999"/>
    <x v="8"/>
    <x v="2"/>
    <x v="0"/>
  </r>
  <r>
    <x v="4778"/>
    <x v="189"/>
    <d v="2016-10-31T00:00:00"/>
    <s v="Standard Class"/>
    <s v="BW-11200"/>
    <s v="Ben Wallace"/>
    <x v="0"/>
    <x v="0"/>
    <x v="20"/>
    <x v="15"/>
    <n v="10011"/>
    <x v="3"/>
    <s v="OFF-BI-10002949"/>
    <s v="Office Supplies"/>
    <s v="Binders"/>
    <x v="525"/>
    <n v="9.7279999999999998"/>
    <n v="2"/>
    <x v="2"/>
    <n v="3.2831999999999999"/>
    <x v="8"/>
    <x v="2"/>
    <x v="0"/>
  </r>
  <r>
    <x v="4779"/>
    <x v="492"/>
    <d v="2017-06-14T00:00:00"/>
    <s v="Second Class"/>
    <s v="TS-21610"/>
    <s v="Troy Staebel"/>
    <x v="0"/>
    <x v="0"/>
    <x v="22"/>
    <x v="10"/>
    <n v="60610"/>
    <x v="2"/>
    <s v="FUR-FU-10002364"/>
    <s v="Furniture"/>
    <s v="Furnishings"/>
    <x v="1240"/>
    <n v="8.8559999999999999"/>
    <n v="3"/>
    <x v="7"/>
    <n v="-6.8634000000000004"/>
    <x v="1"/>
    <x v="1"/>
    <x v="3"/>
  </r>
  <r>
    <x v="4780"/>
    <x v="477"/>
    <d v="2016-09-27T00:00:00"/>
    <s v="First Class"/>
    <s v="AS-10045"/>
    <s v="Aaron Smayling"/>
    <x v="1"/>
    <x v="0"/>
    <x v="8"/>
    <x v="1"/>
    <n v="94110"/>
    <x v="1"/>
    <s v="FUR-BO-10002613"/>
    <s v="Furniture"/>
    <s v="Bookcases"/>
    <x v="179"/>
    <n v="477.666"/>
    <n v="2"/>
    <x v="11"/>
    <n v="84.293999999999997"/>
    <x v="10"/>
    <x v="8"/>
    <x v="0"/>
  </r>
  <r>
    <x v="4781"/>
    <x v="210"/>
    <d v="2017-09-09T00:00:00"/>
    <s v="First Class"/>
    <s v="AA-10375"/>
    <s v="Allen Armold"/>
    <x v="0"/>
    <x v="0"/>
    <x v="205"/>
    <x v="34"/>
    <n v="2908"/>
    <x v="3"/>
    <s v="OFF-PA-10002659"/>
    <s v="Office Supplies"/>
    <s v="Paper"/>
    <x v="931"/>
    <n v="16.899999999999999"/>
    <n v="5"/>
    <x v="0"/>
    <n v="7.774"/>
    <x v="29"/>
    <x v="8"/>
    <x v="3"/>
  </r>
  <r>
    <x v="4781"/>
    <x v="210"/>
    <d v="2017-09-09T00:00:00"/>
    <s v="First Class"/>
    <s v="AA-10375"/>
    <s v="Allen Armold"/>
    <x v="0"/>
    <x v="0"/>
    <x v="205"/>
    <x v="34"/>
    <n v="2908"/>
    <x v="3"/>
    <s v="OFF-PA-10000157"/>
    <s v="Office Supplies"/>
    <s v="Paper"/>
    <x v="369"/>
    <n v="39.96"/>
    <n v="2"/>
    <x v="0"/>
    <n v="18.781199999999998"/>
    <x v="29"/>
    <x v="8"/>
    <x v="3"/>
  </r>
  <r>
    <x v="4782"/>
    <x v="1223"/>
    <d v="2015-05-16T00:00:00"/>
    <s v="Second Class"/>
    <s v="PS-18970"/>
    <s v="Paul Stevenson"/>
    <x v="2"/>
    <x v="0"/>
    <x v="42"/>
    <x v="16"/>
    <n v="85023"/>
    <x v="1"/>
    <s v="FUR-CH-10004540"/>
    <s v="Furniture"/>
    <s v="Chairs"/>
    <x v="871"/>
    <n v="191.96799999999999"/>
    <n v="7"/>
    <x v="2"/>
    <n v="16.7972"/>
    <x v="2"/>
    <x v="5"/>
    <x v="1"/>
  </r>
  <r>
    <x v="4783"/>
    <x v="705"/>
    <d v="2015-08-10T00:00:00"/>
    <s v="Standard Class"/>
    <s v="RP-19270"/>
    <s v="Rachel Payne"/>
    <x v="1"/>
    <x v="0"/>
    <x v="12"/>
    <x v="5"/>
    <n v="77095"/>
    <x v="2"/>
    <s v="OFF-LA-10004544"/>
    <s v="Office Supplies"/>
    <s v="Labels"/>
    <x v="199"/>
    <n v="35.520000000000003"/>
    <n v="3"/>
    <x v="2"/>
    <n v="13.32"/>
    <x v="24"/>
    <x v="6"/>
    <x v="1"/>
  </r>
  <r>
    <x v="4783"/>
    <x v="705"/>
    <d v="2015-08-10T00:00:00"/>
    <s v="Standard Class"/>
    <s v="RP-19270"/>
    <s v="Rachel Payne"/>
    <x v="1"/>
    <x v="0"/>
    <x v="12"/>
    <x v="5"/>
    <n v="77095"/>
    <x v="2"/>
    <s v="OFF-BI-10001097"/>
    <s v="Office Supplies"/>
    <s v="Binders"/>
    <x v="797"/>
    <n v="6.23"/>
    <n v="5"/>
    <x v="3"/>
    <n v="-9.6564999999999994"/>
    <x v="24"/>
    <x v="6"/>
    <x v="1"/>
  </r>
  <r>
    <x v="4783"/>
    <x v="705"/>
    <d v="2015-08-10T00:00:00"/>
    <s v="Standard Class"/>
    <s v="RP-19270"/>
    <s v="Rachel Payne"/>
    <x v="1"/>
    <x v="0"/>
    <x v="12"/>
    <x v="5"/>
    <n v="77095"/>
    <x v="2"/>
    <s v="OFF-PA-10003302"/>
    <s v="Office Supplies"/>
    <s v="Paper"/>
    <x v="1721"/>
    <n v="56.704000000000001"/>
    <n v="2"/>
    <x v="2"/>
    <n v="19.137599999999999"/>
    <x v="24"/>
    <x v="6"/>
    <x v="1"/>
  </r>
  <r>
    <x v="4783"/>
    <x v="705"/>
    <d v="2015-08-10T00:00:00"/>
    <s v="Standard Class"/>
    <s v="RP-19270"/>
    <s v="Rachel Payne"/>
    <x v="1"/>
    <x v="0"/>
    <x v="12"/>
    <x v="5"/>
    <n v="77095"/>
    <x v="2"/>
    <s v="FUR-BO-10003965"/>
    <s v="Furniture"/>
    <s v="Bookcases"/>
    <x v="1092"/>
    <n v="369.19920000000002"/>
    <n v="3"/>
    <x v="8"/>
    <n v="-114.01739999999999"/>
    <x v="24"/>
    <x v="6"/>
    <x v="1"/>
  </r>
  <r>
    <x v="4784"/>
    <x v="194"/>
    <d v="2014-11-02T00:00:00"/>
    <s v="Standard Class"/>
    <s v="NC-18625"/>
    <s v="Noah Childs"/>
    <x v="1"/>
    <x v="0"/>
    <x v="38"/>
    <x v="14"/>
    <n v="47201"/>
    <x v="2"/>
    <s v="TEC-AC-10003433"/>
    <s v="Technology"/>
    <s v="Accessories"/>
    <x v="1418"/>
    <n v="1.98"/>
    <n v="2"/>
    <x v="0"/>
    <n v="0.89100000000000001"/>
    <x v="25"/>
    <x v="2"/>
    <x v="2"/>
  </r>
  <r>
    <x v="4784"/>
    <x v="194"/>
    <d v="2014-11-02T00:00:00"/>
    <s v="Standard Class"/>
    <s v="NC-18625"/>
    <s v="Noah Childs"/>
    <x v="1"/>
    <x v="0"/>
    <x v="38"/>
    <x v="14"/>
    <n v="47201"/>
    <x v="2"/>
    <s v="OFF-PA-10000482"/>
    <s v="Office Supplies"/>
    <s v="Paper"/>
    <x v="67"/>
    <n v="75.88"/>
    <n v="2"/>
    <x v="0"/>
    <n v="35.663600000000002"/>
    <x v="25"/>
    <x v="2"/>
    <x v="2"/>
  </r>
  <r>
    <x v="4785"/>
    <x v="1133"/>
    <d v="2016-06-20T00:00:00"/>
    <s v="Second Class"/>
    <s v="SC-20770"/>
    <s v="Stewart Carmichael"/>
    <x v="1"/>
    <x v="0"/>
    <x v="10"/>
    <x v="9"/>
    <n v="19134"/>
    <x v="3"/>
    <s v="OFF-PA-10004610"/>
    <s v="Office Supplies"/>
    <s v="Paper"/>
    <x v="1520"/>
    <n v="6.8479999999999999"/>
    <n v="2"/>
    <x v="2"/>
    <n v="2.14"/>
    <x v="15"/>
    <x v="1"/>
    <x v="0"/>
  </r>
  <r>
    <x v="4785"/>
    <x v="1133"/>
    <d v="2016-06-20T00:00:00"/>
    <s v="Second Class"/>
    <s v="SC-20770"/>
    <s v="Stewart Carmichael"/>
    <x v="1"/>
    <x v="0"/>
    <x v="10"/>
    <x v="9"/>
    <n v="19134"/>
    <x v="3"/>
    <s v="OFF-BI-10003910"/>
    <s v="Office Supplies"/>
    <s v="Binders"/>
    <x v="8"/>
    <n v="4.6260000000000003"/>
    <n v="2"/>
    <x v="6"/>
    <n v="-3.855"/>
    <x v="15"/>
    <x v="1"/>
    <x v="0"/>
  </r>
  <r>
    <x v="4785"/>
    <x v="1133"/>
    <d v="2016-06-20T00:00:00"/>
    <s v="Second Class"/>
    <s v="SC-20770"/>
    <s v="Stewart Carmichael"/>
    <x v="1"/>
    <x v="0"/>
    <x v="10"/>
    <x v="9"/>
    <n v="19134"/>
    <x v="3"/>
    <s v="OFF-AP-10001394"/>
    <s v="Office Supplies"/>
    <s v="Appliances"/>
    <x v="1129"/>
    <n v="453.6"/>
    <n v="3"/>
    <x v="2"/>
    <n v="90.72"/>
    <x v="15"/>
    <x v="1"/>
    <x v="0"/>
  </r>
  <r>
    <x v="4786"/>
    <x v="910"/>
    <d v="2015-05-06T00:00:00"/>
    <s v="First Class"/>
    <s v="NF-18595"/>
    <s v="Nicole Fjeld"/>
    <x v="2"/>
    <x v="0"/>
    <x v="49"/>
    <x v="1"/>
    <n v="95123"/>
    <x v="1"/>
    <s v="OFF-BI-10004654"/>
    <s v="Office Supplies"/>
    <s v="Binders"/>
    <x v="68"/>
    <n v="13.848000000000001"/>
    <n v="3"/>
    <x v="2"/>
    <n v="5.1929999999999996"/>
    <x v="21"/>
    <x v="5"/>
    <x v="1"/>
  </r>
  <r>
    <x v="4787"/>
    <x v="113"/>
    <d v="2015-11-14T00:00:00"/>
    <s v="Standard Class"/>
    <s v="SC-20020"/>
    <s v="Sam Craven"/>
    <x v="0"/>
    <x v="0"/>
    <x v="10"/>
    <x v="9"/>
    <n v="19140"/>
    <x v="3"/>
    <s v="OFF-ST-10001526"/>
    <s v="Office Supplies"/>
    <s v="Storage"/>
    <x v="771"/>
    <n v="577.58399999999995"/>
    <n v="6"/>
    <x v="2"/>
    <n v="43.318800000000003"/>
    <x v="13"/>
    <x v="0"/>
    <x v="1"/>
  </r>
  <r>
    <x v="4788"/>
    <x v="1051"/>
    <d v="2015-06-03T00:00:00"/>
    <s v="Standard Class"/>
    <s v="BD-11560"/>
    <s v="Brendan Dodson"/>
    <x v="2"/>
    <x v="0"/>
    <x v="24"/>
    <x v="17"/>
    <n v="22153"/>
    <x v="0"/>
    <s v="TEC-AC-10000358"/>
    <s v="Technology"/>
    <s v="Accessories"/>
    <x v="1287"/>
    <n v="151.96"/>
    <n v="4"/>
    <x v="0"/>
    <n v="36.470399999999998"/>
    <x v="17"/>
    <x v="5"/>
    <x v="1"/>
  </r>
  <r>
    <x v="4789"/>
    <x v="897"/>
    <d v="2016-09-27T00:00:00"/>
    <s v="Standard Class"/>
    <s v="SM-20950"/>
    <s v="Suzanne McNair"/>
    <x v="1"/>
    <x v="0"/>
    <x v="266"/>
    <x v="22"/>
    <n v="80020"/>
    <x v="1"/>
    <s v="FUR-FU-10000246"/>
    <s v="Furniture"/>
    <s v="Furnishings"/>
    <x v="391"/>
    <n v="68.432000000000002"/>
    <n v="7"/>
    <x v="2"/>
    <n v="8.5540000000000003"/>
    <x v="6"/>
    <x v="8"/>
    <x v="0"/>
  </r>
  <r>
    <x v="4790"/>
    <x v="109"/>
    <d v="2015-12-02T00:00:00"/>
    <s v="Standard Class"/>
    <s v="EB-14110"/>
    <s v="Eugene Barchas"/>
    <x v="0"/>
    <x v="0"/>
    <x v="38"/>
    <x v="24"/>
    <n v="43229"/>
    <x v="3"/>
    <s v="FUR-FU-10003799"/>
    <s v="Furniture"/>
    <s v="Furnishings"/>
    <x v="90"/>
    <n v="71.12"/>
    <n v="5"/>
    <x v="2"/>
    <n v="9.7789999999999999"/>
    <x v="22"/>
    <x v="0"/>
    <x v="1"/>
  </r>
  <r>
    <x v="4790"/>
    <x v="109"/>
    <d v="2015-12-02T00:00:00"/>
    <s v="Standard Class"/>
    <s v="EB-14110"/>
    <s v="Eugene Barchas"/>
    <x v="0"/>
    <x v="0"/>
    <x v="38"/>
    <x v="24"/>
    <n v="43229"/>
    <x v="3"/>
    <s v="OFF-FA-10003021"/>
    <s v="Office Supplies"/>
    <s v="Fasteners"/>
    <x v="128"/>
    <n v="3.008"/>
    <n v="2"/>
    <x v="2"/>
    <n v="0.56399999999999995"/>
    <x v="22"/>
    <x v="0"/>
    <x v="1"/>
  </r>
  <r>
    <x v="4791"/>
    <x v="155"/>
    <d v="2015-12-05T00:00:00"/>
    <s v="Second Class"/>
    <s v="HP-14815"/>
    <s v="Harold Pawlan"/>
    <x v="2"/>
    <x v="0"/>
    <x v="3"/>
    <x v="38"/>
    <n v="3301"/>
    <x v="3"/>
    <s v="OFF-PA-10003656"/>
    <s v="Office Supplies"/>
    <s v="Paper"/>
    <x v="778"/>
    <n v="184.66"/>
    <n v="7"/>
    <x v="0"/>
    <n v="84.943600000000004"/>
    <x v="21"/>
    <x v="4"/>
    <x v="1"/>
  </r>
  <r>
    <x v="4792"/>
    <x v="1136"/>
    <d v="2014-10-19T00:00:00"/>
    <s v="Second Class"/>
    <s v="EB-14170"/>
    <s v="Evan Bailliet"/>
    <x v="0"/>
    <x v="0"/>
    <x v="12"/>
    <x v="5"/>
    <n v="77095"/>
    <x v="2"/>
    <s v="FUR-FU-10004586"/>
    <s v="Furniture"/>
    <s v="Furnishings"/>
    <x v="1482"/>
    <n v="5.3120000000000003"/>
    <n v="2"/>
    <x v="7"/>
    <n v="-1.5935999999999999"/>
    <x v="11"/>
    <x v="2"/>
    <x v="2"/>
  </r>
  <r>
    <x v="4793"/>
    <x v="973"/>
    <d v="2016-05-05T00:00:00"/>
    <s v="First Class"/>
    <s v="SM-20905"/>
    <s v="Susan MacKendrick"/>
    <x v="0"/>
    <x v="0"/>
    <x v="46"/>
    <x v="24"/>
    <n v="43055"/>
    <x v="3"/>
    <s v="TEC-AC-10003832"/>
    <s v="Technology"/>
    <s v="Accessories"/>
    <x v="463"/>
    <n v="132.52000000000001"/>
    <n v="5"/>
    <x v="2"/>
    <n v="34.786499999999997"/>
    <x v="21"/>
    <x v="5"/>
    <x v="0"/>
  </r>
  <r>
    <x v="4793"/>
    <x v="973"/>
    <d v="2016-05-05T00:00:00"/>
    <s v="First Class"/>
    <s v="SM-20905"/>
    <s v="Susan MacKendrick"/>
    <x v="0"/>
    <x v="0"/>
    <x v="46"/>
    <x v="24"/>
    <n v="43055"/>
    <x v="3"/>
    <s v="OFF-ST-10002554"/>
    <s v="Office Supplies"/>
    <s v="Storage"/>
    <x v="1153"/>
    <n v="195.64"/>
    <n v="5"/>
    <x v="2"/>
    <n v="-44.018999999999998"/>
    <x v="21"/>
    <x v="5"/>
    <x v="0"/>
  </r>
  <r>
    <x v="4793"/>
    <x v="973"/>
    <d v="2016-05-05T00:00:00"/>
    <s v="First Class"/>
    <s v="SM-20905"/>
    <s v="Susan MacKendrick"/>
    <x v="0"/>
    <x v="0"/>
    <x v="46"/>
    <x v="24"/>
    <n v="43055"/>
    <x v="3"/>
    <s v="FUR-FU-10001876"/>
    <s v="Furniture"/>
    <s v="Furnishings"/>
    <x v="1403"/>
    <n v="51.968000000000004"/>
    <n v="2"/>
    <x v="2"/>
    <n v="10.393599999999999"/>
    <x v="21"/>
    <x v="5"/>
    <x v="0"/>
  </r>
  <r>
    <x v="4793"/>
    <x v="973"/>
    <d v="2016-05-05T00:00:00"/>
    <s v="First Class"/>
    <s v="SM-20905"/>
    <s v="Susan MacKendrick"/>
    <x v="0"/>
    <x v="0"/>
    <x v="46"/>
    <x v="24"/>
    <n v="43055"/>
    <x v="3"/>
    <s v="TEC-AC-10002637"/>
    <s v="Technology"/>
    <s v="Accessories"/>
    <x v="1317"/>
    <n v="431.976"/>
    <n v="3"/>
    <x v="2"/>
    <n v="-75.595799999999997"/>
    <x v="21"/>
    <x v="5"/>
    <x v="0"/>
  </r>
  <r>
    <x v="4793"/>
    <x v="973"/>
    <d v="2016-05-05T00:00:00"/>
    <s v="First Class"/>
    <s v="SM-20905"/>
    <s v="Susan MacKendrick"/>
    <x v="0"/>
    <x v="0"/>
    <x v="46"/>
    <x v="24"/>
    <n v="43055"/>
    <x v="3"/>
    <s v="TEC-MA-10003589"/>
    <s v="Technology"/>
    <s v="Machines"/>
    <x v="1846"/>
    <n v="224.93700000000001"/>
    <n v="3"/>
    <x v="6"/>
    <n v="-164.9538"/>
    <x v="21"/>
    <x v="5"/>
    <x v="0"/>
  </r>
  <r>
    <x v="4793"/>
    <x v="973"/>
    <d v="2016-05-05T00:00:00"/>
    <s v="First Class"/>
    <s v="SM-20905"/>
    <s v="Susan MacKendrick"/>
    <x v="0"/>
    <x v="0"/>
    <x v="46"/>
    <x v="24"/>
    <n v="43055"/>
    <x v="3"/>
    <s v="OFF-LA-10000081"/>
    <s v="Office Supplies"/>
    <s v="Labels"/>
    <x v="1330"/>
    <n v="6"/>
    <n v="2"/>
    <x v="2"/>
    <n v="2.1"/>
    <x v="21"/>
    <x v="5"/>
    <x v="0"/>
  </r>
  <r>
    <x v="4794"/>
    <x v="932"/>
    <d v="2015-06-08T00:00:00"/>
    <s v="Standard Class"/>
    <s v="CG-12040"/>
    <s v="Catherine Glotzbach"/>
    <x v="2"/>
    <x v="0"/>
    <x v="1"/>
    <x v="1"/>
    <n v="90045"/>
    <x v="1"/>
    <s v="OFF-PA-10001838"/>
    <s v="Office Supplies"/>
    <s v="Paper"/>
    <x v="1008"/>
    <n v="11.76"/>
    <n v="2"/>
    <x v="0"/>
    <n v="5.7624000000000004"/>
    <x v="26"/>
    <x v="1"/>
    <x v="1"/>
  </r>
  <r>
    <x v="4795"/>
    <x v="691"/>
    <d v="2014-03-31T00:00:00"/>
    <s v="Same Day"/>
    <s v="TG-21640"/>
    <s v="Trudy Glocke"/>
    <x v="0"/>
    <x v="0"/>
    <x v="67"/>
    <x v="2"/>
    <n v="33614"/>
    <x v="0"/>
    <s v="FUR-CH-10002965"/>
    <s v="Furniture"/>
    <s v="Chairs"/>
    <x v="229"/>
    <n v="1125.4880000000001"/>
    <n v="7"/>
    <x v="2"/>
    <n v="98.480199999999996"/>
    <x v="23"/>
    <x v="10"/>
    <x v="2"/>
  </r>
  <r>
    <x v="4795"/>
    <x v="691"/>
    <d v="2014-03-31T00:00:00"/>
    <s v="Same Day"/>
    <s v="TG-21640"/>
    <s v="Trudy Glocke"/>
    <x v="0"/>
    <x v="0"/>
    <x v="67"/>
    <x v="2"/>
    <n v="33614"/>
    <x v="0"/>
    <s v="OFF-BI-10001636"/>
    <s v="Office Supplies"/>
    <s v="Binders"/>
    <x v="674"/>
    <n v="12.645"/>
    <n v="5"/>
    <x v="6"/>
    <n v="-10.116"/>
    <x v="23"/>
    <x v="10"/>
    <x v="2"/>
  </r>
  <r>
    <x v="4795"/>
    <x v="691"/>
    <d v="2014-03-31T00:00:00"/>
    <s v="Same Day"/>
    <s v="TG-21640"/>
    <s v="Trudy Glocke"/>
    <x v="0"/>
    <x v="0"/>
    <x v="67"/>
    <x v="2"/>
    <n v="33614"/>
    <x v="0"/>
    <s v="OFF-AR-10004027"/>
    <s v="Office Supplies"/>
    <s v="Art"/>
    <x v="184"/>
    <n v="4.032"/>
    <n v="2"/>
    <x v="2"/>
    <n v="1.0584"/>
    <x v="23"/>
    <x v="10"/>
    <x v="2"/>
  </r>
  <r>
    <x v="4796"/>
    <x v="957"/>
    <d v="2017-07-07T00:00:00"/>
    <s v="First Class"/>
    <s v="DK-12835"/>
    <s v="Damala Kotsonis"/>
    <x v="1"/>
    <x v="0"/>
    <x v="9"/>
    <x v="8"/>
    <n v="68025"/>
    <x v="2"/>
    <s v="TEC-PH-10002293"/>
    <s v="Technology"/>
    <s v="Phones"/>
    <x v="126"/>
    <n v="79.959999999999994"/>
    <n v="4"/>
    <x v="0"/>
    <n v="22.3888"/>
    <x v="5"/>
    <x v="7"/>
    <x v="3"/>
  </r>
  <r>
    <x v="4797"/>
    <x v="496"/>
    <d v="2015-09-24T00:00:00"/>
    <s v="Same Day"/>
    <s v="MB-17305"/>
    <s v="Maria Bertelson"/>
    <x v="0"/>
    <x v="0"/>
    <x v="38"/>
    <x v="24"/>
    <n v="43229"/>
    <x v="3"/>
    <s v="OFF-BI-10003196"/>
    <s v="Office Supplies"/>
    <s v="Binders"/>
    <x v="1376"/>
    <n v="6.7320000000000002"/>
    <n v="6"/>
    <x v="6"/>
    <n v="-4.4880000000000004"/>
    <x v="16"/>
    <x v="8"/>
    <x v="1"/>
  </r>
  <r>
    <x v="4797"/>
    <x v="496"/>
    <d v="2015-09-24T00:00:00"/>
    <s v="Same Day"/>
    <s v="MB-17305"/>
    <s v="Maria Bertelson"/>
    <x v="0"/>
    <x v="0"/>
    <x v="38"/>
    <x v="24"/>
    <n v="43229"/>
    <x v="3"/>
    <s v="OFF-ST-10001172"/>
    <s v="Office Supplies"/>
    <s v="Storage"/>
    <x v="1206"/>
    <n v="33.567999999999998"/>
    <n v="2"/>
    <x v="2"/>
    <n v="1.6783999999999999"/>
    <x v="16"/>
    <x v="8"/>
    <x v="1"/>
  </r>
  <r>
    <x v="4797"/>
    <x v="496"/>
    <d v="2015-09-24T00:00:00"/>
    <s v="Same Day"/>
    <s v="MB-17305"/>
    <s v="Maria Bertelson"/>
    <x v="0"/>
    <x v="0"/>
    <x v="38"/>
    <x v="24"/>
    <n v="43229"/>
    <x v="3"/>
    <s v="OFF-EN-10003068"/>
    <s v="Office Supplies"/>
    <s v="Envelopes"/>
    <x v="1641"/>
    <n v="15.84"/>
    <n v="2"/>
    <x v="2"/>
    <n v="5.5439999999999996"/>
    <x v="16"/>
    <x v="8"/>
    <x v="1"/>
  </r>
  <r>
    <x v="4797"/>
    <x v="496"/>
    <d v="2015-09-24T00:00:00"/>
    <s v="Same Day"/>
    <s v="MB-17305"/>
    <s v="Maria Bertelson"/>
    <x v="0"/>
    <x v="0"/>
    <x v="38"/>
    <x v="24"/>
    <n v="43229"/>
    <x v="3"/>
    <s v="OFF-LA-10003510"/>
    <s v="Office Supplies"/>
    <s v="Labels"/>
    <x v="580"/>
    <n v="24.423999999999999"/>
    <n v="1"/>
    <x v="2"/>
    <n v="7.9378000000000002"/>
    <x v="16"/>
    <x v="8"/>
    <x v="1"/>
  </r>
  <r>
    <x v="4797"/>
    <x v="496"/>
    <d v="2015-09-24T00:00:00"/>
    <s v="Same Day"/>
    <s v="MB-17305"/>
    <s v="Maria Bertelson"/>
    <x v="0"/>
    <x v="0"/>
    <x v="38"/>
    <x v="24"/>
    <n v="43229"/>
    <x v="3"/>
    <s v="OFF-AR-10003504"/>
    <s v="Office Supplies"/>
    <s v="Art"/>
    <x v="1035"/>
    <n v="17.12"/>
    <n v="5"/>
    <x v="2"/>
    <n v="1.9259999999999999"/>
    <x v="16"/>
    <x v="8"/>
    <x v="1"/>
  </r>
  <r>
    <x v="4798"/>
    <x v="863"/>
    <d v="2015-08-13T00:00:00"/>
    <s v="Same Day"/>
    <s v="SF-20065"/>
    <s v="Sandra Flanagan"/>
    <x v="0"/>
    <x v="0"/>
    <x v="225"/>
    <x v="1"/>
    <n v="91767"/>
    <x v="1"/>
    <s v="FUR-FU-10001889"/>
    <s v="Furniture"/>
    <s v="Furnishings"/>
    <x v="1158"/>
    <n v="31.56"/>
    <n v="3"/>
    <x v="0"/>
    <n v="10.4148"/>
    <x v="7"/>
    <x v="6"/>
    <x v="1"/>
  </r>
  <r>
    <x v="4799"/>
    <x v="989"/>
    <d v="2015-05-28T00:00:00"/>
    <s v="Second Class"/>
    <s v="PS-18760"/>
    <s v="Pamela Stobb"/>
    <x v="0"/>
    <x v="0"/>
    <x v="52"/>
    <x v="5"/>
    <n v="78207"/>
    <x v="2"/>
    <s v="FUR-CH-10000863"/>
    <s v="Furniture"/>
    <s v="Chairs"/>
    <x v="83"/>
    <n v="105.68600000000001"/>
    <n v="1"/>
    <x v="4"/>
    <n v="-28.686199999999999"/>
    <x v="20"/>
    <x v="5"/>
    <x v="1"/>
  </r>
  <r>
    <x v="4799"/>
    <x v="989"/>
    <d v="2015-05-28T00:00:00"/>
    <s v="Second Class"/>
    <s v="PS-18760"/>
    <s v="Pamela Stobb"/>
    <x v="0"/>
    <x v="0"/>
    <x v="52"/>
    <x v="5"/>
    <n v="78207"/>
    <x v="2"/>
    <s v="TEC-MA-10004679"/>
    <s v="Technology"/>
    <s v="Machines"/>
    <x v="1083"/>
    <n v="399.54"/>
    <n v="2"/>
    <x v="10"/>
    <n v="-79.908000000000001"/>
    <x v="20"/>
    <x v="5"/>
    <x v="1"/>
  </r>
  <r>
    <x v="4799"/>
    <x v="989"/>
    <d v="2015-05-28T00:00:00"/>
    <s v="Second Class"/>
    <s v="PS-18760"/>
    <s v="Pamela Stobb"/>
    <x v="0"/>
    <x v="0"/>
    <x v="52"/>
    <x v="5"/>
    <n v="78207"/>
    <x v="2"/>
    <s v="FUR-CH-10004754"/>
    <s v="Furniture"/>
    <s v="Chairs"/>
    <x v="1132"/>
    <n v="104.93"/>
    <n v="5"/>
    <x v="4"/>
    <n v="-4.4969999999999999"/>
    <x v="20"/>
    <x v="5"/>
    <x v="1"/>
  </r>
  <r>
    <x v="4800"/>
    <x v="32"/>
    <d v="2017-09-16T00:00:00"/>
    <s v="First Class"/>
    <s v="RB-19705"/>
    <s v="Roger Barcio"/>
    <x v="2"/>
    <x v="0"/>
    <x v="20"/>
    <x v="15"/>
    <n v="10035"/>
    <x v="3"/>
    <s v="TEC-PH-10004586"/>
    <s v="Technology"/>
    <s v="Phones"/>
    <x v="899"/>
    <n v="1079.8499999999999"/>
    <n v="3"/>
    <x v="0"/>
    <n v="323.95499999999998"/>
    <x v="19"/>
    <x v="8"/>
    <x v="3"/>
  </r>
  <r>
    <x v="4800"/>
    <x v="32"/>
    <d v="2017-09-16T00:00:00"/>
    <s v="First Class"/>
    <s v="RB-19705"/>
    <s v="Roger Barcio"/>
    <x v="2"/>
    <x v="0"/>
    <x v="20"/>
    <x v="15"/>
    <n v="10035"/>
    <x v="3"/>
    <s v="OFF-ST-10001370"/>
    <s v="Office Supplies"/>
    <s v="Storage"/>
    <x v="1032"/>
    <n v="70.98"/>
    <n v="1"/>
    <x v="0"/>
    <n v="3.5489999999999999"/>
    <x v="19"/>
    <x v="8"/>
    <x v="3"/>
  </r>
  <r>
    <x v="4800"/>
    <x v="32"/>
    <d v="2017-09-16T00:00:00"/>
    <s v="First Class"/>
    <s v="RB-19705"/>
    <s v="Roger Barcio"/>
    <x v="2"/>
    <x v="0"/>
    <x v="20"/>
    <x v="15"/>
    <n v="10035"/>
    <x v="3"/>
    <s v="OFF-AR-10001988"/>
    <s v="Office Supplies"/>
    <s v="Art"/>
    <x v="756"/>
    <n v="29.95"/>
    <n v="5"/>
    <x v="0"/>
    <n v="8.6854999999999993"/>
    <x v="19"/>
    <x v="8"/>
    <x v="3"/>
  </r>
  <r>
    <x v="4800"/>
    <x v="32"/>
    <d v="2017-09-16T00:00:00"/>
    <s v="First Class"/>
    <s v="RB-19705"/>
    <s v="Roger Barcio"/>
    <x v="2"/>
    <x v="0"/>
    <x v="20"/>
    <x v="15"/>
    <n v="10035"/>
    <x v="3"/>
    <s v="FUR-CH-10003298"/>
    <s v="Furniture"/>
    <s v="Chairs"/>
    <x v="1576"/>
    <n v="589.41"/>
    <n v="5"/>
    <x v="9"/>
    <n v="-6.5490000000000004"/>
    <x v="19"/>
    <x v="8"/>
    <x v="3"/>
  </r>
  <r>
    <x v="4801"/>
    <x v="843"/>
    <d v="2016-06-11T00:00:00"/>
    <s v="Standard Class"/>
    <s v="RS-19870"/>
    <s v="Roy Skaria"/>
    <x v="2"/>
    <x v="0"/>
    <x v="10"/>
    <x v="9"/>
    <n v="19120"/>
    <x v="3"/>
    <s v="OFF-FA-10002988"/>
    <s v="Office Supplies"/>
    <s v="Fasteners"/>
    <x v="132"/>
    <n v="9.6479999999999997"/>
    <n v="6"/>
    <x v="2"/>
    <n v="3.4973999999999998"/>
    <x v="29"/>
    <x v="1"/>
    <x v="0"/>
  </r>
  <r>
    <x v="4802"/>
    <x v="643"/>
    <d v="2017-06-27T00:00:00"/>
    <s v="Second Class"/>
    <s v="SB-20185"/>
    <s v="Sarah Brown"/>
    <x v="0"/>
    <x v="0"/>
    <x v="20"/>
    <x v="15"/>
    <n v="10024"/>
    <x v="3"/>
    <s v="FUR-BO-10002213"/>
    <s v="Furniture"/>
    <s v="Bookcases"/>
    <x v="1232"/>
    <n v="400.78399999999999"/>
    <n v="1"/>
    <x v="2"/>
    <n v="-5.0098000000000003"/>
    <x v="10"/>
    <x v="1"/>
    <x v="3"/>
  </r>
  <r>
    <x v="4803"/>
    <x v="775"/>
    <d v="2017-08-27T00:00:00"/>
    <s v="First Class"/>
    <s v="HJ-14875"/>
    <s v="Heather Jas"/>
    <x v="2"/>
    <x v="0"/>
    <x v="66"/>
    <x v="12"/>
    <n v="48234"/>
    <x v="2"/>
    <s v="OFF-ST-10000344"/>
    <s v="Office Supplies"/>
    <s v="Storage"/>
    <x v="1022"/>
    <n v="53.72"/>
    <n v="4"/>
    <x v="0"/>
    <n v="13.9672"/>
    <x v="20"/>
    <x v="6"/>
    <x v="3"/>
  </r>
  <r>
    <x v="4804"/>
    <x v="370"/>
    <d v="2016-08-28T00:00:00"/>
    <s v="First Class"/>
    <s v="SV-20815"/>
    <s v="Stuart Van"/>
    <x v="1"/>
    <x v="0"/>
    <x v="100"/>
    <x v="2"/>
    <n v="33142"/>
    <x v="0"/>
    <s v="OFF-PA-10002319"/>
    <s v="Office Supplies"/>
    <s v="Paper"/>
    <x v="1400"/>
    <n v="31.007999999999999"/>
    <n v="1"/>
    <x v="2"/>
    <n v="11.240399999999999"/>
    <x v="20"/>
    <x v="6"/>
    <x v="0"/>
  </r>
  <r>
    <x v="4805"/>
    <x v="741"/>
    <d v="2016-11-18T00:00:00"/>
    <s v="Same Day"/>
    <s v="BE-11410"/>
    <s v="Bobby Elias"/>
    <x v="0"/>
    <x v="0"/>
    <x v="3"/>
    <x v="1"/>
    <n v="94521"/>
    <x v="1"/>
    <s v="OFF-BI-10002437"/>
    <s v="Office Supplies"/>
    <s v="Binders"/>
    <x v="1314"/>
    <n v="61.12"/>
    <n v="5"/>
    <x v="2"/>
    <n v="22.155999999999999"/>
    <x v="15"/>
    <x v="0"/>
    <x v="0"/>
  </r>
  <r>
    <x v="4806"/>
    <x v="827"/>
    <d v="2017-04-22T00:00:00"/>
    <s v="Standard Class"/>
    <s v="BM-11575"/>
    <s v="Brendan Murry"/>
    <x v="1"/>
    <x v="0"/>
    <x v="22"/>
    <x v="10"/>
    <n v="60653"/>
    <x v="2"/>
    <s v="OFF-ST-10001418"/>
    <s v="Office Supplies"/>
    <s v="Storage"/>
    <x v="879"/>
    <n v="195.136"/>
    <n v="4"/>
    <x v="2"/>
    <n v="-43.9056"/>
    <x v="11"/>
    <x v="3"/>
    <x v="3"/>
  </r>
  <r>
    <x v="4807"/>
    <x v="283"/>
    <d v="2017-07-28T00:00:00"/>
    <s v="Standard Class"/>
    <s v="AZ-10750"/>
    <s v="Annie Zypern"/>
    <x v="0"/>
    <x v="0"/>
    <x v="320"/>
    <x v="10"/>
    <n v="60090"/>
    <x v="2"/>
    <s v="OFF-AR-10000380"/>
    <s v="Office Supplies"/>
    <s v="Art"/>
    <x v="108"/>
    <n v="121.536"/>
    <n v="4"/>
    <x v="2"/>
    <n v="15.192"/>
    <x v="27"/>
    <x v="7"/>
    <x v="3"/>
  </r>
  <r>
    <x v="4808"/>
    <x v="218"/>
    <d v="2014-05-15T00:00:00"/>
    <s v="Standard Class"/>
    <s v="HD-14785"/>
    <s v="Harold Dahlen"/>
    <x v="2"/>
    <x v="0"/>
    <x v="22"/>
    <x v="10"/>
    <n v="60610"/>
    <x v="2"/>
    <s v="OFF-PA-10003036"/>
    <s v="Office Supplies"/>
    <s v="Paper"/>
    <x v="1739"/>
    <n v="17.472000000000001"/>
    <n v="3"/>
    <x v="2"/>
    <n v="5.6783999999999999"/>
    <x v="2"/>
    <x v="5"/>
    <x v="2"/>
  </r>
  <r>
    <x v="4808"/>
    <x v="218"/>
    <d v="2014-05-15T00:00:00"/>
    <s v="Standard Class"/>
    <s v="HD-14785"/>
    <s v="Harold Dahlen"/>
    <x v="2"/>
    <x v="0"/>
    <x v="22"/>
    <x v="10"/>
    <n v="60610"/>
    <x v="2"/>
    <s v="OFF-BI-10002026"/>
    <s v="Office Supplies"/>
    <s v="Binders"/>
    <x v="912"/>
    <n v="104.58"/>
    <n v="9"/>
    <x v="3"/>
    <n v="-172.55699999999999"/>
    <x v="2"/>
    <x v="5"/>
    <x v="2"/>
  </r>
  <r>
    <x v="4809"/>
    <x v="1062"/>
    <d v="2016-08-01T00:00:00"/>
    <s v="Standard Class"/>
    <s v="BF-11005"/>
    <s v="Barry Franz"/>
    <x v="2"/>
    <x v="0"/>
    <x v="45"/>
    <x v="5"/>
    <n v="77506"/>
    <x v="2"/>
    <s v="FUR-FU-10003691"/>
    <s v="Furniture"/>
    <s v="Furnishings"/>
    <x v="886"/>
    <n v="24.7"/>
    <n v="5"/>
    <x v="7"/>
    <n v="-9.8800000000000008"/>
    <x v="22"/>
    <x v="7"/>
    <x v="0"/>
  </r>
  <r>
    <x v="4809"/>
    <x v="1062"/>
    <d v="2016-08-01T00:00:00"/>
    <s v="Standard Class"/>
    <s v="BF-11005"/>
    <s v="Barry Franz"/>
    <x v="2"/>
    <x v="0"/>
    <x v="45"/>
    <x v="5"/>
    <n v="77506"/>
    <x v="2"/>
    <s v="FUR-FU-10003806"/>
    <s v="Furniture"/>
    <s v="Furnishings"/>
    <x v="1804"/>
    <n v="302.72000000000003"/>
    <n v="5"/>
    <x v="7"/>
    <n v="-378.4"/>
    <x v="22"/>
    <x v="7"/>
    <x v="0"/>
  </r>
  <r>
    <x v="4810"/>
    <x v="32"/>
    <d v="2017-09-19T00:00:00"/>
    <s v="Standard Class"/>
    <s v="HZ-14950"/>
    <s v="Henia Zydlo"/>
    <x v="0"/>
    <x v="0"/>
    <x v="20"/>
    <x v="15"/>
    <n v="10024"/>
    <x v="3"/>
    <s v="OFF-PA-10002741"/>
    <s v="Office Supplies"/>
    <s v="Paper"/>
    <x v="1476"/>
    <n v="8.56"/>
    <n v="2"/>
    <x v="0"/>
    <n v="3.8519999999999999"/>
    <x v="19"/>
    <x v="8"/>
    <x v="3"/>
  </r>
  <r>
    <x v="4810"/>
    <x v="32"/>
    <d v="2017-09-19T00:00:00"/>
    <s v="Standard Class"/>
    <s v="HZ-14950"/>
    <s v="Henia Zydlo"/>
    <x v="0"/>
    <x v="0"/>
    <x v="20"/>
    <x v="15"/>
    <n v="10024"/>
    <x v="3"/>
    <s v="OFF-PA-10003845"/>
    <s v="Office Supplies"/>
    <s v="Paper"/>
    <x v="372"/>
    <n v="11.56"/>
    <n v="2"/>
    <x v="0"/>
    <n v="5.6643999999999997"/>
    <x v="19"/>
    <x v="8"/>
    <x v="3"/>
  </r>
  <r>
    <x v="4811"/>
    <x v="714"/>
    <d v="2017-01-29T00:00:00"/>
    <s v="Standard Class"/>
    <s v="KD-16495"/>
    <s v="Keith Dawkins"/>
    <x v="1"/>
    <x v="0"/>
    <x v="49"/>
    <x v="1"/>
    <n v="95123"/>
    <x v="1"/>
    <s v="OFF-AP-10001492"/>
    <s v="Office Supplies"/>
    <s v="Appliances"/>
    <x v="22"/>
    <n v="25.86"/>
    <n v="3"/>
    <x v="0"/>
    <n v="6.7236000000000002"/>
    <x v="16"/>
    <x v="9"/>
    <x v="3"/>
  </r>
  <r>
    <x v="4811"/>
    <x v="714"/>
    <d v="2017-01-29T00:00:00"/>
    <s v="Standard Class"/>
    <s v="KD-16495"/>
    <s v="Keith Dawkins"/>
    <x v="1"/>
    <x v="0"/>
    <x v="49"/>
    <x v="1"/>
    <n v="95123"/>
    <x v="1"/>
    <s v="OFF-BI-10004318"/>
    <s v="Office Supplies"/>
    <s v="Binders"/>
    <x v="1583"/>
    <n v="276.78399999999999"/>
    <n v="2"/>
    <x v="2"/>
    <n v="89.954800000000006"/>
    <x v="16"/>
    <x v="9"/>
    <x v="3"/>
  </r>
  <r>
    <x v="4811"/>
    <x v="714"/>
    <d v="2017-01-29T00:00:00"/>
    <s v="Standard Class"/>
    <s v="KD-16495"/>
    <s v="Keith Dawkins"/>
    <x v="1"/>
    <x v="0"/>
    <x v="49"/>
    <x v="1"/>
    <n v="95123"/>
    <x v="1"/>
    <s v="TEC-PH-10000193"/>
    <s v="Technology"/>
    <s v="Phones"/>
    <x v="1664"/>
    <n v="110.352"/>
    <n v="3"/>
    <x v="2"/>
    <n v="8.2764000000000006"/>
    <x v="16"/>
    <x v="9"/>
    <x v="3"/>
  </r>
  <r>
    <x v="4812"/>
    <x v="444"/>
    <d v="2015-09-23T00:00:00"/>
    <s v="Standard Class"/>
    <s v="FC-14245"/>
    <s v="Frank Carlisle"/>
    <x v="2"/>
    <x v="0"/>
    <x v="301"/>
    <x v="1"/>
    <n v="95823"/>
    <x v="1"/>
    <s v="FUR-FU-10003464"/>
    <s v="Furniture"/>
    <s v="Furnishings"/>
    <x v="1479"/>
    <n v="60.84"/>
    <n v="3"/>
    <x v="0"/>
    <n v="19.468800000000002"/>
    <x v="12"/>
    <x v="8"/>
    <x v="1"/>
  </r>
  <r>
    <x v="4813"/>
    <x v="1224"/>
    <d v="2015-04-18T00:00:00"/>
    <s v="Standard Class"/>
    <s v="TP-21130"/>
    <s v="Theone Pippenger"/>
    <x v="0"/>
    <x v="0"/>
    <x v="24"/>
    <x v="21"/>
    <n v="97477"/>
    <x v="1"/>
    <s v="OFF-AP-10002403"/>
    <s v="Office Supplies"/>
    <s v="Appliances"/>
    <x v="1311"/>
    <n v="35.207999999999998"/>
    <n v="1"/>
    <x v="2"/>
    <n v="2.6406000000000001"/>
    <x v="19"/>
    <x v="3"/>
    <x v="1"/>
  </r>
  <r>
    <x v="4814"/>
    <x v="540"/>
    <d v="2017-05-11T00:00:00"/>
    <s v="Second Class"/>
    <s v="EB-13705"/>
    <s v="Ed Braxton"/>
    <x v="1"/>
    <x v="0"/>
    <x v="511"/>
    <x v="5"/>
    <n v="76063"/>
    <x v="2"/>
    <s v="OFF-PA-10003848"/>
    <s v="Office Supplies"/>
    <s v="Paper"/>
    <x v="1451"/>
    <n v="41.472000000000001"/>
    <n v="8"/>
    <x v="2"/>
    <n v="14.5152"/>
    <x v="0"/>
    <x v="5"/>
    <x v="3"/>
  </r>
  <r>
    <x v="4815"/>
    <x v="913"/>
    <d v="2016-09-09T00:00:00"/>
    <s v="Standard Class"/>
    <s v="JP-15520"/>
    <s v="Jeremy Pistek"/>
    <x v="0"/>
    <x v="0"/>
    <x v="186"/>
    <x v="36"/>
    <n v="72401"/>
    <x v="0"/>
    <s v="OFF-PA-10001357"/>
    <s v="Office Supplies"/>
    <s v="Paper"/>
    <x v="1041"/>
    <n v="239.5"/>
    <n v="5"/>
    <x v="0"/>
    <n v="114.96"/>
    <x v="18"/>
    <x v="8"/>
    <x v="0"/>
  </r>
  <r>
    <x v="4816"/>
    <x v="946"/>
    <d v="2014-05-22T00:00:00"/>
    <s v="First Class"/>
    <s v="TD-20995"/>
    <s v="Tamara Dahlen"/>
    <x v="0"/>
    <x v="0"/>
    <x v="173"/>
    <x v="17"/>
    <n v="23464"/>
    <x v="0"/>
    <s v="OFF-SU-10004737"/>
    <s v="Office Supplies"/>
    <s v="Supplies"/>
    <x v="1713"/>
    <n v="34.200000000000003"/>
    <n v="5"/>
    <x v="0"/>
    <n v="9.234"/>
    <x v="12"/>
    <x v="5"/>
    <x v="2"/>
  </r>
  <r>
    <x v="4817"/>
    <x v="26"/>
    <d v="2016-06-23T00:00:00"/>
    <s v="Standard Class"/>
    <s v="DM-13345"/>
    <s v="Denise Monton"/>
    <x v="1"/>
    <x v="0"/>
    <x v="30"/>
    <x v="15"/>
    <n v="14609"/>
    <x v="3"/>
    <s v="FUR-TA-10003715"/>
    <s v="Furniture"/>
    <s v="Tables"/>
    <x v="1012"/>
    <n v="376.86599999999999"/>
    <n v="3"/>
    <x v="10"/>
    <n v="-213.5574"/>
    <x v="11"/>
    <x v="1"/>
    <x v="0"/>
  </r>
  <r>
    <x v="4818"/>
    <x v="121"/>
    <d v="2015-11-05T00:00:00"/>
    <s v="First Class"/>
    <s v="EG-13900"/>
    <s v="Emily Grady"/>
    <x v="0"/>
    <x v="0"/>
    <x v="269"/>
    <x v="17"/>
    <n v="23320"/>
    <x v="0"/>
    <s v="OFF-AP-10003099"/>
    <s v="Office Supplies"/>
    <s v="Appliances"/>
    <x v="1847"/>
    <n v="197.72"/>
    <n v="4"/>
    <x v="0"/>
    <n v="55.361600000000003"/>
    <x v="28"/>
    <x v="0"/>
    <x v="1"/>
  </r>
  <r>
    <x v="4819"/>
    <x v="259"/>
    <d v="2017-11-09T00:00:00"/>
    <s v="Standard Class"/>
    <s v="HG-14965"/>
    <s v="Henry Goldwyn"/>
    <x v="1"/>
    <x v="0"/>
    <x v="152"/>
    <x v="24"/>
    <n v="43130"/>
    <x v="3"/>
    <s v="TEC-AC-10002323"/>
    <s v="Technology"/>
    <s v="Accessories"/>
    <x v="177"/>
    <n v="70.72"/>
    <n v="4"/>
    <x v="2"/>
    <n v="-6.1879999999999997"/>
    <x v="18"/>
    <x v="0"/>
    <x v="3"/>
  </r>
  <r>
    <x v="4819"/>
    <x v="259"/>
    <d v="2017-11-09T00:00:00"/>
    <s v="Standard Class"/>
    <s v="HG-14965"/>
    <s v="Henry Goldwyn"/>
    <x v="1"/>
    <x v="0"/>
    <x v="152"/>
    <x v="24"/>
    <n v="43130"/>
    <x v="3"/>
    <s v="OFF-ST-10002344"/>
    <s v="Office Supplies"/>
    <s v="Storage"/>
    <x v="865"/>
    <n v="194.352"/>
    <n v="3"/>
    <x v="2"/>
    <n v="-43.729199999999999"/>
    <x v="18"/>
    <x v="0"/>
    <x v="3"/>
  </r>
  <r>
    <x v="4820"/>
    <x v="256"/>
    <d v="2017-12-08T00:00:00"/>
    <s v="Second Class"/>
    <s v="BF-11080"/>
    <s v="Bart Folk"/>
    <x v="0"/>
    <x v="0"/>
    <x v="20"/>
    <x v="15"/>
    <n v="10024"/>
    <x v="3"/>
    <s v="OFF-PA-10000007"/>
    <s v="Office Supplies"/>
    <s v="Paper"/>
    <x v="1540"/>
    <n v="21.6"/>
    <n v="6"/>
    <x v="0"/>
    <n v="9.9359999999999999"/>
    <x v="5"/>
    <x v="4"/>
    <x v="3"/>
  </r>
  <r>
    <x v="4820"/>
    <x v="256"/>
    <d v="2017-12-08T00:00:00"/>
    <s v="Second Class"/>
    <s v="BF-11080"/>
    <s v="Bart Folk"/>
    <x v="0"/>
    <x v="0"/>
    <x v="20"/>
    <x v="15"/>
    <n v="10024"/>
    <x v="3"/>
    <s v="OFF-LA-10000248"/>
    <s v="Office Supplies"/>
    <s v="Labels"/>
    <x v="1221"/>
    <n v="11.07"/>
    <n v="3"/>
    <x v="0"/>
    <n v="5.2028999999999996"/>
    <x v="5"/>
    <x v="4"/>
    <x v="3"/>
  </r>
  <r>
    <x v="4821"/>
    <x v="458"/>
    <d v="2016-05-19T00:00:00"/>
    <s v="Second Class"/>
    <s v="SC-20095"/>
    <s v="Sanjit Chand"/>
    <x v="0"/>
    <x v="0"/>
    <x v="1"/>
    <x v="1"/>
    <n v="90045"/>
    <x v="1"/>
    <s v="FUR-FU-10002116"/>
    <s v="Furniture"/>
    <s v="Furnishings"/>
    <x v="1440"/>
    <n v="282.83999999999997"/>
    <n v="4"/>
    <x v="0"/>
    <n v="19.7988"/>
    <x v="9"/>
    <x v="5"/>
    <x v="0"/>
  </r>
  <r>
    <x v="4821"/>
    <x v="458"/>
    <d v="2016-05-19T00:00:00"/>
    <s v="Second Class"/>
    <s v="SC-20095"/>
    <s v="Sanjit Chand"/>
    <x v="0"/>
    <x v="0"/>
    <x v="1"/>
    <x v="1"/>
    <n v="90045"/>
    <x v="1"/>
    <s v="OFF-LA-10002195"/>
    <s v="Office Supplies"/>
    <s v="Labels"/>
    <x v="1028"/>
    <n v="27.72"/>
    <n v="9"/>
    <x v="0"/>
    <n v="13.3056"/>
    <x v="9"/>
    <x v="5"/>
    <x v="0"/>
  </r>
  <r>
    <x v="4822"/>
    <x v="1200"/>
    <d v="2017-10-30T00:00:00"/>
    <s v="Standard Class"/>
    <s v="CS-11950"/>
    <s v="Carlos Soltero"/>
    <x v="0"/>
    <x v="0"/>
    <x v="25"/>
    <x v="35"/>
    <n v="39212"/>
    <x v="0"/>
    <s v="OFF-FA-10000735"/>
    <s v="Office Supplies"/>
    <s v="Fasteners"/>
    <x v="128"/>
    <n v="11.68"/>
    <n v="4"/>
    <x v="0"/>
    <n v="5.2560000000000002"/>
    <x v="16"/>
    <x v="2"/>
    <x v="3"/>
  </r>
  <r>
    <x v="4823"/>
    <x v="31"/>
    <d v="2016-09-22T00:00:00"/>
    <s v="Standard Class"/>
    <s v="BD-11320"/>
    <s v="Bill Donatelli"/>
    <x v="0"/>
    <x v="0"/>
    <x v="350"/>
    <x v="1"/>
    <n v="95695"/>
    <x v="1"/>
    <s v="TEC-PH-10001299"/>
    <s v="Technology"/>
    <s v="Phones"/>
    <x v="1489"/>
    <n v="239.98400000000001"/>
    <n v="2"/>
    <x v="2"/>
    <n v="23.9984"/>
    <x v="15"/>
    <x v="8"/>
    <x v="0"/>
  </r>
  <r>
    <x v="4824"/>
    <x v="7"/>
    <d v="2014-11-13T00:00:00"/>
    <s v="First Class"/>
    <s v="MZ-17515"/>
    <s v="Mary Zewe"/>
    <x v="1"/>
    <x v="0"/>
    <x v="4"/>
    <x v="4"/>
    <n v="98115"/>
    <x v="1"/>
    <s v="OFF-AP-10002892"/>
    <s v="Office Supplies"/>
    <s v="Appliances"/>
    <x v="9"/>
    <n v="22.98"/>
    <n v="1"/>
    <x v="0"/>
    <n v="6.8940000000000001"/>
    <x v="2"/>
    <x v="0"/>
    <x v="2"/>
  </r>
  <r>
    <x v="4824"/>
    <x v="7"/>
    <d v="2014-11-13T00:00:00"/>
    <s v="First Class"/>
    <s v="MZ-17515"/>
    <s v="Mary Zewe"/>
    <x v="1"/>
    <x v="0"/>
    <x v="4"/>
    <x v="4"/>
    <n v="98115"/>
    <x v="1"/>
    <s v="TEC-AC-10002718"/>
    <s v="Technology"/>
    <s v="Accessories"/>
    <x v="1192"/>
    <n v="102.13"/>
    <n v="7"/>
    <x v="0"/>
    <n v="15.3195"/>
    <x v="2"/>
    <x v="0"/>
    <x v="2"/>
  </r>
  <r>
    <x v="4824"/>
    <x v="7"/>
    <d v="2014-11-13T00:00:00"/>
    <s v="First Class"/>
    <s v="MZ-17515"/>
    <s v="Mary Zewe"/>
    <x v="1"/>
    <x v="0"/>
    <x v="4"/>
    <x v="4"/>
    <n v="98115"/>
    <x v="1"/>
    <s v="OFF-BI-10003527"/>
    <s v="Office Supplies"/>
    <s v="Binders"/>
    <x v="451"/>
    <n v="2033.5840000000001"/>
    <n v="2"/>
    <x v="2"/>
    <n v="762.59400000000005"/>
    <x v="2"/>
    <x v="0"/>
    <x v="2"/>
  </r>
  <r>
    <x v="4825"/>
    <x v="250"/>
    <d v="2016-08-29T00:00:00"/>
    <s v="Standard Class"/>
    <s v="PW-19030"/>
    <s v="Pauline Webber"/>
    <x v="1"/>
    <x v="0"/>
    <x v="1"/>
    <x v="1"/>
    <n v="90049"/>
    <x v="1"/>
    <s v="OFF-AR-10002255"/>
    <s v="Office Supplies"/>
    <s v="Art"/>
    <x v="822"/>
    <n v="5.76"/>
    <n v="2"/>
    <x v="0"/>
    <n v="1.6704000000000001"/>
    <x v="6"/>
    <x v="6"/>
    <x v="0"/>
  </r>
  <r>
    <x v="4826"/>
    <x v="673"/>
    <d v="2017-11-21T00:00:00"/>
    <s v="Standard Class"/>
    <s v="BS-11380"/>
    <s v="Bill Stewart"/>
    <x v="1"/>
    <x v="0"/>
    <x v="256"/>
    <x v="24"/>
    <n v="43402"/>
    <x v="3"/>
    <s v="TEC-CO-10002095"/>
    <s v="Technology"/>
    <s v="Copiers"/>
    <x v="615"/>
    <n v="899.98199999999997"/>
    <n v="3"/>
    <x v="10"/>
    <n v="74.998500000000007"/>
    <x v="9"/>
    <x v="0"/>
    <x v="3"/>
  </r>
  <r>
    <x v="4826"/>
    <x v="673"/>
    <d v="2017-11-21T00:00:00"/>
    <s v="Standard Class"/>
    <s v="BS-11380"/>
    <s v="Bill Stewart"/>
    <x v="1"/>
    <x v="0"/>
    <x v="256"/>
    <x v="24"/>
    <n v="43402"/>
    <x v="3"/>
    <s v="OFF-AR-10004022"/>
    <s v="Office Supplies"/>
    <s v="Art"/>
    <x v="907"/>
    <n v="86.352000000000004"/>
    <n v="3"/>
    <x v="2"/>
    <n v="5.3970000000000002"/>
    <x v="9"/>
    <x v="0"/>
    <x v="3"/>
  </r>
  <r>
    <x v="4826"/>
    <x v="673"/>
    <d v="2017-11-21T00:00:00"/>
    <s v="Standard Class"/>
    <s v="BS-11380"/>
    <s v="Bill Stewart"/>
    <x v="1"/>
    <x v="0"/>
    <x v="256"/>
    <x v="24"/>
    <n v="43402"/>
    <x v="3"/>
    <s v="TEC-AC-10002335"/>
    <s v="Technology"/>
    <s v="Accessories"/>
    <x v="343"/>
    <n v="139.96"/>
    <n v="5"/>
    <x v="2"/>
    <n v="-1.7495000000000001"/>
    <x v="9"/>
    <x v="0"/>
    <x v="3"/>
  </r>
  <r>
    <x v="4827"/>
    <x v="467"/>
    <d v="2014-09-30T00:00:00"/>
    <s v="Standard Class"/>
    <s v="DA-13450"/>
    <s v="Dianna Arnett"/>
    <x v="2"/>
    <x v="0"/>
    <x v="152"/>
    <x v="24"/>
    <n v="43130"/>
    <x v="3"/>
    <s v="OFF-AP-10001634"/>
    <s v="Office Supplies"/>
    <s v="Appliances"/>
    <x v="1799"/>
    <n v="16.704000000000001"/>
    <n v="6"/>
    <x v="2"/>
    <n v="1.2527999999999999"/>
    <x v="20"/>
    <x v="8"/>
    <x v="2"/>
  </r>
  <r>
    <x v="4827"/>
    <x v="467"/>
    <d v="2014-09-30T00:00:00"/>
    <s v="Standard Class"/>
    <s v="DA-13450"/>
    <s v="Dianna Arnett"/>
    <x v="2"/>
    <x v="0"/>
    <x v="152"/>
    <x v="24"/>
    <n v="43130"/>
    <x v="3"/>
    <s v="TEC-AC-10002370"/>
    <s v="Technology"/>
    <s v="Accessories"/>
    <x v="1825"/>
    <n v="3.1520000000000001"/>
    <n v="2"/>
    <x v="2"/>
    <n v="0.4728"/>
    <x v="20"/>
    <x v="8"/>
    <x v="2"/>
  </r>
  <r>
    <x v="4827"/>
    <x v="467"/>
    <d v="2014-09-30T00:00:00"/>
    <s v="Standard Class"/>
    <s v="DA-13450"/>
    <s v="Dianna Arnett"/>
    <x v="2"/>
    <x v="0"/>
    <x v="152"/>
    <x v="24"/>
    <n v="43130"/>
    <x v="3"/>
    <s v="OFF-PA-10000174"/>
    <s v="Office Supplies"/>
    <s v="Paper"/>
    <x v="1524"/>
    <n v="32.896000000000001"/>
    <n v="4"/>
    <x v="2"/>
    <n v="11.102399999999999"/>
    <x v="20"/>
    <x v="8"/>
    <x v="2"/>
  </r>
  <r>
    <x v="4828"/>
    <x v="222"/>
    <d v="2017-06-30T00:00:00"/>
    <s v="First Class"/>
    <s v="ME-17725"/>
    <s v="Max Engle"/>
    <x v="0"/>
    <x v="0"/>
    <x v="61"/>
    <x v="5"/>
    <n v="75220"/>
    <x v="2"/>
    <s v="OFF-AP-10000240"/>
    <s v="Office Supplies"/>
    <s v="Appliances"/>
    <x v="650"/>
    <n v="21.391999999999999"/>
    <n v="2"/>
    <x v="3"/>
    <n v="-54.549599999999998"/>
    <x v="25"/>
    <x v="1"/>
    <x v="3"/>
  </r>
  <r>
    <x v="4828"/>
    <x v="222"/>
    <d v="2017-06-30T00:00:00"/>
    <s v="First Class"/>
    <s v="ME-17725"/>
    <s v="Max Engle"/>
    <x v="0"/>
    <x v="0"/>
    <x v="61"/>
    <x v="5"/>
    <n v="75220"/>
    <x v="2"/>
    <s v="FUR-TA-10002855"/>
    <s v="Furniture"/>
    <s v="Tables"/>
    <x v="1198"/>
    <n v="307.31400000000002"/>
    <n v="3"/>
    <x v="4"/>
    <n v="-39.511800000000001"/>
    <x v="25"/>
    <x v="1"/>
    <x v="3"/>
  </r>
  <r>
    <x v="4828"/>
    <x v="222"/>
    <d v="2017-06-30T00:00:00"/>
    <s v="First Class"/>
    <s v="ME-17725"/>
    <s v="Max Engle"/>
    <x v="0"/>
    <x v="0"/>
    <x v="61"/>
    <x v="5"/>
    <n v="75220"/>
    <x v="2"/>
    <s v="FUR-BO-10000780"/>
    <s v="Furniture"/>
    <s v="Bookcases"/>
    <x v="1318"/>
    <n v="409.99919999999997"/>
    <n v="3"/>
    <x v="8"/>
    <n v="-96.470399999999998"/>
    <x v="25"/>
    <x v="1"/>
    <x v="3"/>
  </r>
  <r>
    <x v="4829"/>
    <x v="397"/>
    <d v="2017-09-25T00:00:00"/>
    <s v="First Class"/>
    <s v="MH-17785"/>
    <s v="Maya Herman"/>
    <x v="1"/>
    <x v="0"/>
    <x v="270"/>
    <x v="5"/>
    <n v="79424"/>
    <x v="2"/>
    <s v="OFF-PA-10001846"/>
    <s v="Office Supplies"/>
    <s v="Paper"/>
    <x v="1816"/>
    <n v="9.2479999999999993"/>
    <n v="2"/>
    <x v="2"/>
    <n v="3.3523999999999998"/>
    <x v="27"/>
    <x v="8"/>
    <x v="3"/>
  </r>
  <r>
    <x v="4830"/>
    <x v="533"/>
    <d v="2014-11-27T00:00:00"/>
    <s v="Standard Class"/>
    <s v="BT-11440"/>
    <s v="Bobby Trafton"/>
    <x v="0"/>
    <x v="0"/>
    <x v="66"/>
    <x v="12"/>
    <n v="48227"/>
    <x v="2"/>
    <s v="OFF-BI-10002049"/>
    <s v="Office Supplies"/>
    <s v="Binders"/>
    <x v="765"/>
    <n v="14.67"/>
    <n v="3"/>
    <x v="0"/>
    <n v="6.7481999999999998"/>
    <x v="27"/>
    <x v="0"/>
    <x v="2"/>
  </r>
  <r>
    <x v="4831"/>
    <x v="286"/>
    <d v="2014-01-18T00:00:00"/>
    <s v="Standard Class"/>
    <s v="MM-17920"/>
    <s v="Michael Moore"/>
    <x v="0"/>
    <x v="0"/>
    <x v="46"/>
    <x v="24"/>
    <n v="43055"/>
    <x v="3"/>
    <s v="OFF-PA-10002947"/>
    <s v="Office Supplies"/>
    <s v="Paper"/>
    <x v="710"/>
    <n v="37.408000000000001"/>
    <n v="7"/>
    <x v="2"/>
    <n v="13.0928"/>
    <x v="7"/>
    <x v="9"/>
    <x v="2"/>
  </r>
  <r>
    <x v="4831"/>
    <x v="286"/>
    <d v="2014-01-18T00:00:00"/>
    <s v="Standard Class"/>
    <s v="MM-17920"/>
    <s v="Michael Moore"/>
    <x v="0"/>
    <x v="0"/>
    <x v="46"/>
    <x v="24"/>
    <n v="43055"/>
    <x v="3"/>
    <s v="OFF-BI-10003476"/>
    <s v="Office Supplies"/>
    <s v="Binders"/>
    <x v="1535"/>
    <n v="3.4380000000000002"/>
    <n v="2"/>
    <x v="6"/>
    <n v="-2.5211999999999999"/>
    <x v="7"/>
    <x v="9"/>
    <x v="2"/>
  </r>
  <r>
    <x v="4832"/>
    <x v="1206"/>
    <d v="2016-06-06T00:00:00"/>
    <s v="Standard Class"/>
    <s v="NM-18520"/>
    <s v="Neoma Murray"/>
    <x v="0"/>
    <x v="0"/>
    <x v="20"/>
    <x v="15"/>
    <n v="10011"/>
    <x v="3"/>
    <s v="OFF-BI-10002609"/>
    <s v="Office Supplies"/>
    <s v="Binders"/>
    <x v="98"/>
    <n v="7.1520000000000001"/>
    <n v="3"/>
    <x v="2"/>
    <n v="2.3243999999999998"/>
    <x v="23"/>
    <x v="5"/>
    <x v="0"/>
  </r>
  <r>
    <x v="4832"/>
    <x v="1206"/>
    <d v="2016-06-06T00:00:00"/>
    <s v="Standard Class"/>
    <s v="NM-18520"/>
    <s v="Neoma Murray"/>
    <x v="0"/>
    <x v="0"/>
    <x v="20"/>
    <x v="15"/>
    <n v="10011"/>
    <x v="3"/>
    <s v="TEC-PH-10003215"/>
    <s v="Technology"/>
    <s v="Phones"/>
    <x v="1611"/>
    <n v="179.7"/>
    <n v="6"/>
    <x v="0"/>
    <n v="88.052999999999997"/>
    <x v="23"/>
    <x v="5"/>
    <x v="0"/>
  </r>
  <r>
    <x v="4833"/>
    <x v="778"/>
    <d v="2017-02-17T00:00:00"/>
    <s v="Standard Class"/>
    <s v="MH-17455"/>
    <s v="Mark Hamilton"/>
    <x v="0"/>
    <x v="0"/>
    <x v="31"/>
    <x v="11"/>
    <n v="55407"/>
    <x v="2"/>
    <s v="OFF-AP-10004785"/>
    <s v="Office Supplies"/>
    <s v="Appliances"/>
    <x v="1186"/>
    <n v="90.64"/>
    <n v="8"/>
    <x v="0"/>
    <n v="38.975200000000001"/>
    <x v="7"/>
    <x v="11"/>
    <x v="3"/>
  </r>
  <r>
    <x v="4834"/>
    <x v="1005"/>
    <d v="2014-10-17T00:00:00"/>
    <s v="First Class"/>
    <s v="TC-21295"/>
    <s v="Toby Carlisle"/>
    <x v="0"/>
    <x v="0"/>
    <x v="231"/>
    <x v="31"/>
    <n v="2149"/>
    <x v="3"/>
    <s v="TEC-AC-10000865"/>
    <s v="Technology"/>
    <s v="Accessories"/>
    <x v="1005"/>
    <n v="177"/>
    <n v="3"/>
    <x v="0"/>
    <n v="30.09"/>
    <x v="19"/>
    <x v="2"/>
    <x v="2"/>
  </r>
  <r>
    <x v="4834"/>
    <x v="1005"/>
    <d v="2014-10-17T00:00:00"/>
    <s v="First Class"/>
    <s v="TC-21295"/>
    <s v="Toby Carlisle"/>
    <x v="0"/>
    <x v="0"/>
    <x v="231"/>
    <x v="31"/>
    <n v="2149"/>
    <x v="3"/>
    <s v="OFF-ST-10000615"/>
    <s v="Office Supplies"/>
    <s v="Storage"/>
    <x v="75"/>
    <n v="79.45"/>
    <n v="7"/>
    <x v="0"/>
    <n v="22.245999999999999"/>
    <x v="19"/>
    <x v="2"/>
    <x v="2"/>
  </r>
  <r>
    <x v="4834"/>
    <x v="1005"/>
    <d v="2014-10-17T00:00:00"/>
    <s v="First Class"/>
    <s v="TC-21295"/>
    <s v="Toby Carlisle"/>
    <x v="0"/>
    <x v="0"/>
    <x v="231"/>
    <x v="31"/>
    <n v="2149"/>
    <x v="3"/>
    <s v="FUR-CH-10000749"/>
    <s v="Furniture"/>
    <s v="Chairs"/>
    <x v="1676"/>
    <n v="1628.82"/>
    <n v="9"/>
    <x v="0"/>
    <n v="260.6112"/>
    <x v="19"/>
    <x v="2"/>
    <x v="2"/>
  </r>
  <r>
    <x v="4835"/>
    <x v="728"/>
    <d v="2014-11-25T00:00:00"/>
    <s v="Standard Class"/>
    <s v="MH-17785"/>
    <s v="Maya Herman"/>
    <x v="1"/>
    <x v="0"/>
    <x v="4"/>
    <x v="4"/>
    <n v="98105"/>
    <x v="1"/>
    <s v="FUR-FU-10003553"/>
    <s v="Furniture"/>
    <s v="Furnishings"/>
    <x v="568"/>
    <n v="137.54"/>
    <n v="2"/>
    <x v="0"/>
    <n v="55.015999999999998"/>
    <x v="15"/>
    <x v="0"/>
    <x v="2"/>
  </r>
  <r>
    <x v="4835"/>
    <x v="728"/>
    <d v="2014-11-25T00:00:00"/>
    <s v="Standard Class"/>
    <s v="MH-17785"/>
    <s v="Maya Herman"/>
    <x v="1"/>
    <x v="0"/>
    <x v="4"/>
    <x v="4"/>
    <n v="98105"/>
    <x v="1"/>
    <s v="FUR-TA-10003008"/>
    <s v="Furniture"/>
    <s v="Tables"/>
    <x v="955"/>
    <n v="730.2"/>
    <n v="4"/>
    <x v="0"/>
    <n v="94.926000000000002"/>
    <x v="15"/>
    <x v="0"/>
    <x v="2"/>
  </r>
  <r>
    <x v="4836"/>
    <x v="105"/>
    <d v="2017-11-15T00:00:00"/>
    <s v="Second Class"/>
    <s v="EP-13915"/>
    <s v="Emily Phan"/>
    <x v="0"/>
    <x v="0"/>
    <x v="1"/>
    <x v="1"/>
    <n v="90032"/>
    <x v="1"/>
    <s v="OFF-PA-10001846"/>
    <s v="Office Supplies"/>
    <s v="Paper"/>
    <x v="1816"/>
    <n v="11.56"/>
    <n v="2"/>
    <x v="0"/>
    <n v="5.6643999999999997"/>
    <x v="1"/>
    <x v="0"/>
    <x v="3"/>
  </r>
  <r>
    <x v="4837"/>
    <x v="1225"/>
    <d v="2015-01-31T00:00:00"/>
    <s v="Second Class"/>
    <s v="JH-15985"/>
    <s v="Joseph Holt"/>
    <x v="0"/>
    <x v="0"/>
    <x v="3"/>
    <x v="3"/>
    <n v="28027"/>
    <x v="0"/>
    <s v="FUR-TA-10000198"/>
    <s v="Furniture"/>
    <s v="Tables"/>
    <x v="594"/>
    <n v="4297.6440000000002"/>
    <n v="13"/>
    <x v="10"/>
    <n v="-1862.3124"/>
    <x v="22"/>
    <x v="9"/>
    <x v="1"/>
  </r>
  <r>
    <x v="4838"/>
    <x v="1009"/>
    <d v="2014-03-12T00:00:00"/>
    <s v="Standard Class"/>
    <s v="CM-12715"/>
    <s v="Craig Molinari"/>
    <x v="1"/>
    <x v="0"/>
    <x v="4"/>
    <x v="4"/>
    <n v="98103"/>
    <x v="1"/>
    <s v="OFF-AR-10000390"/>
    <s v="Office Supplies"/>
    <s v="Art"/>
    <x v="105"/>
    <n v="20.65"/>
    <n v="5"/>
    <x v="0"/>
    <n v="9.4990000000000006"/>
    <x v="29"/>
    <x v="10"/>
    <x v="2"/>
  </r>
  <r>
    <x v="4838"/>
    <x v="1009"/>
    <d v="2014-03-12T00:00:00"/>
    <s v="Standard Class"/>
    <s v="CM-12715"/>
    <s v="Craig Molinari"/>
    <x v="1"/>
    <x v="0"/>
    <x v="4"/>
    <x v="4"/>
    <n v="98103"/>
    <x v="1"/>
    <s v="OFF-ST-10000934"/>
    <s v="Office Supplies"/>
    <s v="Storage"/>
    <x v="356"/>
    <n v="204.9"/>
    <n v="5"/>
    <x v="0"/>
    <n v="0"/>
    <x v="29"/>
    <x v="10"/>
    <x v="2"/>
  </r>
  <r>
    <x v="4838"/>
    <x v="1009"/>
    <d v="2014-03-12T00:00:00"/>
    <s v="Standard Class"/>
    <s v="CM-12715"/>
    <s v="Craig Molinari"/>
    <x v="1"/>
    <x v="0"/>
    <x v="4"/>
    <x v="4"/>
    <n v="98103"/>
    <x v="1"/>
    <s v="FUR-CH-10002780"/>
    <s v="Furniture"/>
    <s v="Chairs"/>
    <x v="1841"/>
    <n v="436.70400000000001"/>
    <n v="6"/>
    <x v="2"/>
    <n v="21.8352"/>
    <x v="29"/>
    <x v="10"/>
    <x v="2"/>
  </r>
  <r>
    <x v="4838"/>
    <x v="1009"/>
    <d v="2014-03-12T00:00:00"/>
    <s v="Standard Class"/>
    <s v="CM-12715"/>
    <s v="Craig Molinari"/>
    <x v="1"/>
    <x v="0"/>
    <x v="4"/>
    <x v="4"/>
    <n v="98103"/>
    <x v="1"/>
    <s v="FUR-CH-10004495"/>
    <s v="Furniture"/>
    <s v="Chairs"/>
    <x v="1484"/>
    <n v="481.56799999999998"/>
    <n v="2"/>
    <x v="2"/>
    <n v="54.176400000000001"/>
    <x v="29"/>
    <x v="10"/>
    <x v="2"/>
  </r>
  <r>
    <x v="4839"/>
    <x v="110"/>
    <d v="2017-06-13T00:00:00"/>
    <s v="Standard Class"/>
    <s v="FO-14305"/>
    <s v="Frank Olsen"/>
    <x v="0"/>
    <x v="0"/>
    <x v="220"/>
    <x v="16"/>
    <n v="85301"/>
    <x v="1"/>
    <s v="TEC-AC-10002006"/>
    <s v="Technology"/>
    <s v="Accessories"/>
    <x v="1087"/>
    <n v="89.543999999999997"/>
    <n v="7"/>
    <x v="2"/>
    <n v="12.3123"/>
    <x v="0"/>
    <x v="1"/>
    <x v="3"/>
  </r>
  <r>
    <x v="4839"/>
    <x v="110"/>
    <d v="2017-06-13T00:00:00"/>
    <s v="Standard Class"/>
    <s v="FO-14305"/>
    <s v="Frank Olsen"/>
    <x v="0"/>
    <x v="0"/>
    <x v="220"/>
    <x v="16"/>
    <n v="85301"/>
    <x v="1"/>
    <s v="OFF-ST-10002485"/>
    <s v="Office Supplies"/>
    <s v="Storage"/>
    <x v="211"/>
    <n v="35.167999999999999"/>
    <n v="2"/>
    <x v="2"/>
    <n v="-8.3523999999999994"/>
    <x v="0"/>
    <x v="1"/>
    <x v="3"/>
  </r>
  <r>
    <x v="4839"/>
    <x v="110"/>
    <d v="2017-06-13T00:00:00"/>
    <s v="Standard Class"/>
    <s v="FO-14305"/>
    <s v="Frank Olsen"/>
    <x v="0"/>
    <x v="0"/>
    <x v="220"/>
    <x v="16"/>
    <n v="85301"/>
    <x v="1"/>
    <s v="OFF-BI-10000778"/>
    <s v="Office Supplies"/>
    <s v="Binders"/>
    <x v="261"/>
    <n v="72.587999999999994"/>
    <n v="2"/>
    <x v="6"/>
    <n v="-48.392000000000003"/>
    <x v="0"/>
    <x v="1"/>
    <x v="3"/>
  </r>
  <r>
    <x v="4840"/>
    <x v="84"/>
    <d v="2014-11-24T00:00:00"/>
    <s v="Standard Class"/>
    <s v="MW-18220"/>
    <s v="Mitch Webber"/>
    <x v="0"/>
    <x v="0"/>
    <x v="525"/>
    <x v="11"/>
    <n v="55433"/>
    <x v="2"/>
    <s v="OFF-ST-10000877"/>
    <s v="Office Supplies"/>
    <s v="Storage"/>
    <x v="1113"/>
    <n v="221.16"/>
    <n v="4"/>
    <x v="0"/>
    <n v="57.501600000000003"/>
    <x v="12"/>
    <x v="0"/>
    <x v="2"/>
  </r>
  <r>
    <x v="4840"/>
    <x v="84"/>
    <d v="2014-11-24T00:00:00"/>
    <s v="Standard Class"/>
    <s v="MW-18220"/>
    <s v="Mitch Webber"/>
    <x v="0"/>
    <x v="0"/>
    <x v="525"/>
    <x v="11"/>
    <n v="55433"/>
    <x v="2"/>
    <s v="TEC-PH-10002103"/>
    <s v="Technology"/>
    <s v="Phones"/>
    <x v="539"/>
    <n v="281.97000000000003"/>
    <n v="3"/>
    <x v="0"/>
    <n v="78.951599999999999"/>
    <x v="12"/>
    <x v="0"/>
    <x v="2"/>
  </r>
  <r>
    <x v="4841"/>
    <x v="491"/>
    <d v="2016-11-30T00:00:00"/>
    <s v="Standard Class"/>
    <s v="MS-17365"/>
    <s v="Maribeth Schnelling"/>
    <x v="0"/>
    <x v="0"/>
    <x v="1"/>
    <x v="1"/>
    <n v="90045"/>
    <x v="1"/>
    <s v="FUR-BO-10002213"/>
    <s v="Furniture"/>
    <s v="Bookcases"/>
    <x v="1232"/>
    <n v="3406.6640000000002"/>
    <n v="8"/>
    <x v="11"/>
    <n v="160.31360000000001"/>
    <x v="20"/>
    <x v="0"/>
    <x v="0"/>
  </r>
  <r>
    <x v="4841"/>
    <x v="491"/>
    <d v="2016-11-30T00:00:00"/>
    <s v="Standard Class"/>
    <s v="MS-17365"/>
    <s v="Maribeth Schnelling"/>
    <x v="0"/>
    <x v="0"/>
    <x v="1"/>
    <x v="1"/>
    <n v="90045"/>
    <x v="1"/>
    <s v="OFF-AR-10004269"/>
    <s v="Office Supplies"/>
    <s v="Art"/>
    <x v="1550"/>
    <n v="37.17"/>
    <n v="9"/>
    <x v="0"/>
    <n v="10.4076"/>
    <x v="20"/>
    <x v="0"/>
    <x v="0"/>
  </r>
  <r>
    <x v="4841"/>
    <x v="491"/>
    <d v="2016-11-30T00:00:00"/>
    <s v="Standard Class"/>
    <s v="MS-17365"/>
    <s v="Maribeth Schnelling"/>
    <x v="0"/>
    <x v="0"/>
    <x v="1"/>
    <x v="1"/>
    <n v="90045"/>
    <x v="1"/>
    <s v="OFF-AP-10000055"/>
    <s v="Office Supplies"/>
    <s v="Appliances"/>
    <x v="789"/>
    <n v="64.959999999999994"/>
    <n v="2"/>
    <x v="0"/>
    <n v="19.488"/>
    <x v="20"/>
    <x v="0"/>
    <x v="0"/>
  </r>
  <r>
    <x v="4841"/>
    <x v="491"/>
    <d v="2016-11-30T00:00:00"/>
    <s v="Standard Class"/>
    <s v="MS-17365"/>
    <s v="Maribeth Schnelling"/>
    <x v="0"/>
    <x v="0"/>
    <x v="1"/>
    <x v="1"/>
    <n v="90045"/>
    <x v="1"/>
    <s v="FUR-FU-10002937"/>
    <s v="Furniture"/>
    <s v="Furnishings"/>
    <x v="1060"/>
    <n v="595.38"/>
    <n v="6"/>
    <x v="0"/>
    <n v="297.69"/>
    <x v="20"/>
    <x v="0"/>
    <x v="0"/>
  </r>
  <r>
    <x v="4842"/>
    <x v="205"/>
    <d v="2017-01-27T00:00:00"/>
    <s v="Standard Class"/>
    <s v="HP-14815"/>
    <s v="Harold Pawlan"/>
    <x v="2"/>
    <x v="0"/>
    <x v="93"/>
    <x v="16"/>
    <n v="85705"/>
    <x v="1"/>
    <s v="TEC-AC-10001874"/>
    <s v="Technology"/>
    <s v="Accessories"/>
    <x v="1571"/>
    <n v="95.983999999999995"/>
    <n v="2"/>
    <x v="2"/>
    <n v="11.997999999999999"/>
    <x v="27"/>
    <x v="9"/>
    <x v="3"/>
  </r>
  <r>
    <x v="4842"/>
    <x v="205"/>
    <d v="2017-01-27T00:00:00"/>
    <s v="Standard Class"/>
    <s v="HP-14815"/>
    <s v="Harold Pawlan"/>
    <x v="2"/>
    <x v="0"/>
    <x v="93"/>
    <x v="16"/>
    <n v="85705"/>
    <x v="1"/>
    <s v="OFF-BI-10004506"/>
    <s v="Office Supplies"/>
    <s v="Binders"/>
    <x v="1247"/>
    <n v="4.9379999999999997"/>
    <n v="2"/>
    <x v="6"/>
    <n v="-3.6212"/>
    <x v="27"/>
    <x v="9"/>
    <x v="3"/>
  </r>
  <r>
    <x v="4843"/>
    <x v="358"/>
    <d v="2014-09-29T00:00:00"/>
    <s v="Standard Class"/>
    <s v="AS-10090"/>
    <s v="Adam Shillingsburg"/>
    <x v="0"/>
    <x v="0"/>
    <x v="20"/>
    <x v="15"/>
    <n v="10035"/>
    <x v="3"/>
    <s v="FUR-FU-10001876"/>
    <s v="Furniture"/>
    <s v="Furnishings"/>
    <x v="1403"/>
    <n v="97.44"/>
    <n v="3"/>
    <x v="0"/>
    <n v="35.078400000000002"/>
    <x v="6"/>
    <x v="8"/>
    <x v="2"/>
  </r>
  <r>
    <x v="4843"/>
    <x v="358"/>
    <d v="2014-09-29T00:00:00"/>
    <s v="Standard Class"/>
    <s v="AS-10090"/>
    <s v="Adam Shillingsburg"/>
    <x v="0"/>
    <x v="0"/>
    <x v="20"/>
    <x v="15"/>
    <n v="10035"/>
    <x v="3"/>
    <s v="OFF-BI-10003355"/>
    <s v="Office Supplies"/>
    <s v="Binders"/>
    <x v="591"/>
    <n v="3.984"/>
    <n v="1"/>
    <x v="2"/>
    <n v="1.3944000000000001"/>
    <x v="6"/>
    <x v="8"/>
    <x v="2"/>
  </r>
  <r>
    <x v="4843"/>
    <x v="358"/>
    <d v="2014-09-29T00:00:00"/>
    <s v="Standard Class"/>
    <s v="AS-10090"/>
    <s v="Adam Shillingsburg"/>
    <x v="0"/>
    <x v="0"/>
    <x v="20"/>
    <x v="15"/>
    <n v="10035"/>
    <x v="3"/>
    <s v="OFF-AR-10003876"/>
    <s v="Office Supplies"/>
    <s v="Art"/>
    <x v="1718"/>
    <n v="13.04"/>
    <n v="4"/>
    <x v="0"/>
    <n v="5.7375999999999996"/>
    <x v="6"/>
    <x v="8"/>
    <x v="2"/>
  </r>
  <r>
    <x v="4843"/>
    <x v="358"/>
    <d v="2014-09-29T00:00:00"/>
    <s v="Standard Class"/>
    <s v="AS-10090"/>
    <s v="Adam Shillingsburg"/>
    <x v="0"/>
    <x v="0"/>
    <x v="20"/>
    <x v="15"/>
    <n v="10035"/>
    <x v="3"/>
    <s v="FUR-CH-10004983"/>
    <s v="Furniture"/>
    <s v="Chairs"/>
    <x v="1569"/>
    <n v="579.52800000000002"/>
    <n v="4"/>
    <x v="9"/>
    <n v="83.709599999999995"/>
    <x v="6"/>
    <x v="8"/>
    <x v="2"/>
  </r>
  <r>
    <x v="4844"/>
    <x v="959"/>
    <d v="2014-03-30T00:00:00"/>
    <s v="Second Class"/>
    <s v="CS-12505"/>
    <s v="Cindy Stewart"/>
    <x v="0"/>
    <x v="0"/>
    <x v="225"/>
    <x v="1"/>
    <n v="91767"/>
    <x v="1"/>
    <s v="OFF-LA-10001982"/>
    <s v="Office Supplies"/>
    <s v="Labels"/>
    <x v="1538"/>
    <n v="18.75"/>
    <n v="5"/>
    <x v="0"/>
    <n v="9"/>
    <x v="20"/>
    <x v="10"/>
    <x v="2"/>
  </r>
  <r>
    <x v="4845"/>
    <x v="112"/>
    <d v="2016-06-11T00:00:00"/>
    <s v="Standard Class"/>
    <s v="ME-17320"/>
    <s v="Maria Etezadi"/>
    <x v="2"/>
    <x v="0"/>
    <x v="443"/>
    <x v="1"/>
    <n v="93101"/>
    <x v="1"/>
    <s v="TEC-PH-10001459"/>
    <s v="Technology"/>
    <s v="Phones"/>
    <x v="1447"/>
    <n v="3023.9279999999999"/>
    <n v="9"/>
    <x v="2"/>
    <n v="226.7946"/>
    <x v="24"/>
    <x v="1"/>
    <x v="0"/>
  </r>
  <r>
    <x v="4845"/>
    <x v="112"/>
    <d v="2016-06-11T00:00:00"/>
    <s v="Standard Class"/>
    <s v="ME-17320"/>
    <s v="Maria Etezadi"/>
    <x v="2"/>
    <x v="0"/>
    <x v="443"/>
    <x v="1"/>
    <n v="93101"/>
    <x v="1"/>
    <s v="TEC-AC-10002134"/>
    <s v="Technology"/>
    <s v="Accessories"/>
    <x v="1545"/>
    <n v="26.96"/>
    <n v="2"/>
    <x v="0"/>
    <n v="3.7744"/>
    <x v="24"/>
    <x v="1"/>
    <x v="0"/>
  </r>
  <r>
    <x v="4845"/>
    <x v="112"/>
    <d v="2016-06-11T00:00:00"/>
    <s v="Standard Class"/>
    <s v="ME-17320"/>
    <s v="Maria Etezadi"/>
    <x v="2"/>
    <x v="0"/>
    <x v="443"/>
    <x v="1"/>
    <n v="93101"/>
    <x v="1"/>
    <s v="TEC-PH-10001760"/>
    <s v="Technology"/>
    <s v="Phones"/>
    <x v="257"/>
    <n v="477.6"/>
    <n v="3"/>
    <x v="2"/>
    <n v="161.19"/>
    <x v="24"/>
    <x v="1"/>
    <x v="0"/>
  </r>
  <r>
    <x v="4846"/>
    <x v="515"/>
    <d v="2017-09-05T00:00:00"/>
    <s v="Standard Class"/>
    <s v="MS-17770"/>
    <s v="Maxwell Schwartz"/>
    <x v="0"/>
    <x v="0"/>
    <x v="8"/>
    <x v="1"/>
    <n v="94109"/>
    <x v="1"/>
    <s v="OFF-ST-10001511"/>
    <s v="Office Supplies"/>
    <s v="Storage"/>
    <x v="556"/>
    <n v="193.95"/>
    <n v="3"/>
    <x v="0"/>
    <n v="9.6974999999999998"/>
    <x v="23"/>
    <x v="6"/>
    <x v="3"/>
  </r>
  <r>
    <x v="4847"/>
    <x v="214"/>
    <d v="2015-12-07T00:00:00"/>
    <s v="Same Day"/>
    <s v="KH-16690"/>
    <s v="Kristen Hastings"/>
    <x v="1"/>
    <x v="0"/>
    <x v="169"/>
    <x v="1"/>
    <n v="92503"/>
    <x v="1"/>
    <s v="OFF-PA-10003953"/>
    <s v="Office Supplies"/>
    <s v="Paper"/>
    <x v="644"/>
    <n v="12.96"/>
    <n v="2"/>
    <x v="0"/>
    <n v="6.2207999999999997"/>
    <x v="29"/>
    <x v="4"/>
    <x v="1"/>
  </r>
  <r>
    <x v="4848"/>
    <x v="673"/>
    <d v="2017-11-20T00:00:00"/>
    <s v="Standard Class"/>
    <s v="LC-16885"/>
    <s v="Lena Creighton"/>
    <x v="0"/>
    <x v="0"/>
    <x v="1"/>
    <x v="1"/>
    <n v="90049"/>
    <x v="1"/>
    <s v="FUR-FU-10003268"/>
    <s v="Furniture"/>
    <s v="Furnishings"/>
    <x v="885"/>
    <n v="119.94"/>
    <n v="3"/>
    <x v="0"/>
    <n v="23.988"/>
    <x v="9"/>
    <x v="0"/>
    <x v="3"/>
  </r>
  <r>
    <x v="4848"/>
    <x v="673"/>
    <d v="2017-11-20T00:00:00"/>
    <s v="Standard Class"/>
    <s v="LC-16885"/>
    <s v="Lena Creighton"/>
    <x v="0"/>
    <x v="0"/>
    <x v="1"/>
    <x v="1"/>
    <n v="90049"/>
    <x v="1"/>
    <s v="FUR-FU-10001847"/>
    <s v="Furniture"/>
    <s v="Furnishings"/>
    <x v="1364"/>
    <n v="12.42"/>
    <n v="3"/>
    <x v="0"/>
    <n v="4.4711999999999996"/>
    <x v="9"/>
    <x v="0"/>
    <x v="3"/>
  </r>
  <r>
    <x v="4849"/>
    <x v="131"/>
    <d v="2016-04-27T00:00:00"/>
    <s v="Standard Class"/>
    <s v="AF-10870"/>
    <s v="Art Ferguson"/>
    <x v="0"/>
    <x v="0"/>
    <x v="526"/>
    <x v="1"/>
    <n v="92672"/>
    <x v="1"/>
    <s v="OFF-BI-10002764"/>
    <s v="Office Supplies"/>
    <s v="Binders"/>
    <x v="507"/>
    <n v="18.088000000000001"/>
    <n v="7"/>
    <x v="2"/>
    <n v="6.5568999999999997"/>
    <x v="27"/>
    <x v="3"/>
    <x v="0"/>
  </r>
  <r>
    <x v="4849"/>
    <x v="131"/>
    <d v="2016-04-27T00:00:00"/>
    <s v="Standard Class"/>
    <s v="AF-10870"/>
    <s v="Art Ferguson"/>
    <x v="0"/>
    <x v="0"/>
    <x v="526"/>
    <x v="1"/>
    <n v="92672"/>
    <x v="1"/>
    <s v="OFF-EN-10004386"/>
    <s v="Office Supplies"/>
    <s v="Envelopes"/>
    <x v="245"/>
    <n v="71.97"/>
    <n v="3"/>
    <x v="0"/>
    <n v="35.984999999999999"/>
    <x v="27"/>
    <x v="3"/>
    <x v="0"/>
  </r>
  <r>
    <x v="4850"/>
    <x v="459"/>
    <d v="2017-04-06T00:00:00"/>
    <s v="Standard Class"/>
    <s v="AH-10465"/>
    <s v="Amy Hunt"/>
    <x v="0"/>
    <x v="0"/>
    <x v="27"/>
    <x v="19"/>
    <n v="35601"/>
    <x v="0"/>
    <s v="OFF-LA-10001569"/>
    <s v="Office Supplies"/>
    <s v="Labels"/>
    <x v="639"/>
    <n v="14.94"/>
    <n v="3"/>
    <x v="0"/>
    <n v="6.8723999999999998"/>
    <x v="28"/>
    <x v="3"/>
    <x v="3"/>
  </r>
  <r>
    <x v="4851"/>
    <x v="863"/>
    <d v="2015-08-15T00:00:00"/>
    <s v="First Class"/>
    <s v="GK-14620"/>
    <s v="Grace Kelly"/>
    <x v="1"/>
    <x v="0"/>
    <x v="247"/>
    <x v="3"/>
    <n v="27405"/>
    <x v="0"/>
    <s v="OFF-AR-10001446"/>
    <s v="Office Supplies"/>
    <s v="Art"/>
    <x v="1161"/>
    <n v="64.680000000000007"/>
    <n v="7"/>
    <x v="2"/>
    <n v="8.0850000000000009"/>
    <x v="7"/>
    <x v="6"/>
    <x v="1"/>
  </r>
  <r>
    <x v="4852"/>
    <x v="38"/>
    <d v="2017-11-19T00:00:00"/>
    <s v="Standard Class"/>
    <s v="KL-16645"/>
    <s v="Ken Lonsdale"/>
    <x v="0"/>
    <x v="0"/>
    <x v="65"/>
    <x v="1"/>
    <n v="94568"/>
    <x v="1"/>
    <s v="TEC-PH-10003442"/>
    <s v="Technology"/>
    <s v="Phones"/>
    <x v="888"/>
    <n v="22"/>
    <n v="5"/>
    <x v="2"/>
    <n v="1.375"/>
    <x v="7"/>
    <x v="0"/>
    <x v="3"/>
  </r>
  <r>
    <x v="4853"/>
    <x v="443"/>
    <d v="2016-12-28T00:00:00"/>
    <s v="Standard Class"/>
    <s v="FM-14290"/>
    <s v="Frank Merwin"/>
    <x v="2"/>
    <x v="0"/>
    <x v="10"/>
    <x v="9"/>
    <n v="19143"/>
    <x v="3"/>
    <s v="OFF-PA-10000477"/>
    <s v="Office Supplies"/>
    <s v="Paper"/>
    <x v="1214"/>
    <n v="7.968"/>
    <n v="2"/>
    <x v="2"/>
    <n v="2.6892"/>
    <x v="27"/>
    <x v="4"/>
    <x v="0"/>
  </r>
  <r>
    <x v="4853"/>
    <x v="443"/>
    <d v="2016-12-28T00:00:00"/>
    <s v="Standard Class"/>
    <s v="FM-14290"/>
    <s v="Frank Merwin"/>
    <x v="2"/>
    <x v="0"/>
    <x v="10"/>
    <x v="9"/>
    <n v="19143"/>
    <x v="3"/>
    <s v="TEC-PH-10002645"/>
    <s v="Technology"/>
    <s v="Phones"/>
    <x v="1848"/>
    <n v="1499.97"/>
    <n v="5"/>
    <x v="10"/>
    <n v="-374.99250000000001"/>
    <x v="27"/>
    <x v="4"/>
    <x v="0"/>
  </r>
  <r>
    <x v="4854"/>
    <x v="192"/>
    <d v="2014-07-24T00:00:00"/>
    <s v="Second Class"/>
    <s v="JL-15850"/>
    <s v="John Lucas"/>
    <x v="0"/>
    <x v="0"/>
    <x v="12"/>
    <x v="5"/>
    <n v="77095"/>
    <x v="2"/>
    <s v="OFF-ST-10003123"/>
    <s v="Office Supplies"/>
    <s v="Storage"/>
    <x v="1277"/>
    <n v="26.632000000000001"/>
    <n v="1"/>
    <x v="2"/>
    <n v="1.3315999999999999"/>
    <x v="6"/>
    <x v="7"/>
    <x v="2"/>
  </r>
  <r>
    <x v="4855"/>
    <x v="715"/>
    <d v="2016-05-10T00:00:00"/>
    <s v="Standard Class"/>
    <s v="GM-14500"/>
    <s v="Gene McClure"/>
    <x v="0"/>
    <x v="0"/>
    <x v="329"/>
    <x v="1"/>
    <n v="93309"/>
    <x v="1"/>
    <s v="FUR-FU-10001617"/>
    <s v="Furniture"/>
    <s v="Furnishings"/>
    <x v="1150"/>
    <n v="41.6"/>
    <n v="4"/>
    <x v="0"/>
    <n v="14.144"/>
    <x v="24"/>
    <x v="5"/>
    <x v="0"/>
  </r>
  <r>
    <x v="4856"/>
    <x v="683"/>
    <d v="2014-12-03T00:00:00"/>
    <s v="Standard Class"/>
    <s v="MC-17635"/>
    <s v="Matthew Clasen"/>
    <x v="1"/>
    <x v="0"/>
    <x v="102"/>
    <x v="14"/>
    <n v="47374"/>
    <x v="2"/>
    <s v="OFF-EN-10003862"/>
    <s v="Office Supplies"/>
    <s v="Envelopes"/>
    <x v="760"/>
    <n v="64.02"/>
    <n v="6"/>
    <x v="0"/>
    <n v="29.449200000000001"/>
    <x v="22"/>
    <x v="0"/>
    <x v="2"/>
  </r>
  <r>
    <x v="4857"/>
    <x v="724"/>
    <d v="2016-04-23T00:00:00"/>
    <s v="Standard Class"/>
    <s v="CS-12490"/>
    <s v="Cindy Schnelling"/>
    <x v="1"/>
    <x v="0"/>
    <x v="20"/>
    <x v="15"/>
    <n v="10009"/>
    <x v="3"/>
    <s v="OFF-AR-10001573"/>
    <s v="Office Supplies"/>
    <s v="Art"/>
    <x v="373"/>
    <n v="6.99"/>
    <n v="3"/>
    <x v="0"/>
    <n v="2.0270999999999999"/>
    <x v="15"/>
    <x v="3"/>
    <x v="0"/>
  </r>
  <r>
    <x v="4857"/>
    <x v="724"/>
    <d v="2016-04-23T00:00:00"/>
    <s v="Standard Class"/>
    <s v="CS-12490"/>
    <s v="Cindy Schnelling"/>
    <x v="1"/>
    <x v="0"/>
    <x v="20"/>
    <x v="15"/>
    <n v="10009"/>
    <x v="3"/>
    <s v="OFF-SU-10004290"/>
    <s v="Office Supplies"/>
    <s v="Supplies"/>
    <x v="1827"/>
    <n v="6.84"/>
    <n v="1"/>
    <x v="0"/>
    <n v="1.8468"/>
    <x v="15"/>
    <x v="3"/>
    <x v="0"/>
  </r>
  <r>
    <x v="4858"/>
    <x v="17"/>
    <d v="2015-12-31T00:00:00"/>
    <s v="Standard Class"/>
    <s v="AH-10030"/>
    <s v="Aaron Hawkins"/>
    <x v="1"/>
    <x v="0"/>
    <x v="8"/>
    <x v="1"/>
    <n v="94122"/>
    <x v="1"/>
    <s v="OFF-ST-10000046"/>
    <s v="Office Supplies"/>
    <s v="Storage"/>
    <x v="764"/>
    <n v="323.10000000000002"/>
    <n v="2"/>
    <x v="0"/>
    <n v="61.389000000000003"/>
    <x v="8"/>
    <x v="4"/>
    <x v="1"/>
  </r>
  <r>
    <x v="4858"/>
    <x v="17"/>
    <d v="2015-12-31T00:00:00"/>
    <s v="Standard Class"/>
    <s v="AH-10030"/>
    <s v="Aaron Hawkins"/>
    <x v="1"/>
    <x v="0"/>
    <x v="8"/>
    <x v="1"/>
    <n v="94122"/>
    <x v="1"/>
    <s v="TEC-PH-10003505"/>
    <s v="Technology"/>
    <s v="Phones"/>
    <x v="910"/>
    <n v="668.16"/>
    <n v="9"/>
    <x v="2"/>
    <n v="75.168000000000006"/>
    <x v="8"/>
    <x v="4"/>
    <x v="1"/>
  </r>
  <r>
    <x v="4859"/>
    <x v="1096"/>
    <d v="2017-12-18T00:00:00"/>
    <s v="Standard Class"/>
    <s v="EP-13915"/>
    <s v="Emily Phan"/>
    <x v="0"/>
    <x v="0"/>
    <x v="8"/>
    <x v="1"/>
    <n v="94122"/>
    <x v="1"/>
    <s v="OFF-LA-10004559"/>
    <s v="Office Supplies"/>
    <s v="Labels"/>
    <x v="1349"/>
    <n v="8.64"/>
    <n v="3"/>
    <x v="0"/>
    <n v="4.2336"/>
    <x v="7"/>
    <x v="4"/>
    <x v="3"/>
  </r>
  <r>
    <x v="4859"/>
    <x v="1096"/>
    <d v="2017-12-18T00:00:00"/>
    <s v="Standard Class"/>
    <s v="EP-13915"/>
    <s v="Emily Phan"/>
    <x v="0"/>
    <x v="0"/>
    <x v="8"/>
    <x v="1"/>
    <n v="94122"/>
    <x v="1"/>
    <s v="OFF-PA-10003172"/>
    <s v="Office Supplies"/>
    <s v="Paper"/>
    <x v="854"/>
    <n v="38.880000000000003"/>
    <n v="6"/>
    <x v="0"/>
    <n v="18.662400000000002"/>
    <x v="7"/>
    <x v="4"/>
    <x v="3"/>
  </r>
  <r>
    <x v="4859"/>
    <x v="1096"/>
    <d v="2017-12-18T00:00:00"/>
    <s v="Standard Class"/>
    <s v="EP-13915"/>
    <s v="Emily Phan"/>
    <x v="0"/>
    <x v="0"/>
    <x v="8"/>
    <x v="1"/>
    <n v="94122"/>
    <x v="1"/>
    <s v="FUR-FU-10001473"/>
    <s v="Furniture"/>
    <s v="Furnishings"/>
    <x v="1253"/>
    <n v="201.04"/>
    <n v="8"/>
    <x v="0"/>
    <n v="54.280799999999999"/>
    <x v="7"/>
    <x v="4"/>
    <x v="3"/>
  </r>
  <r>
    <x v="4859"/>
    <x v="1096"/>
    <d v="2017-12-18T00:00:00"/>
    <s v="Standard Class"/>
    <s v="EP-13915"/>
    <s v="Emily Phan"/>
    <x v="0"/>
    <x v="0"/>
    <x v="8"/>
    <x v="1"/>
    <n v="94122"/>
    <x v="1"/>
    <s v="OFF-PA-10000232"/>
    <s v="Office Supplies"/>
    <s v="Paper"/>
    <x v="1631"/>
    <n v="12.96"/>
    <n v="2"/>
    <x v="0"/>
    <n v="6.3503999999999996"/>
    <x v="7"/>
    <x v="4"/>
    <x v="3"/>
  </r>
  <r>
    <x v="4860"/>
    <x v="460"/>
    <d v="2017-01-04T00:00:00"/>
    <s v="Second Class"/>
    <s v="FW-14395"/>
    <s v="Fred Wasserman"/>
    <x v="1"/>
    <x v="0"/>
    <x v="1"/>
    <x v="1"/>
    <n v="90032"/>
    <x v="1"/>
    <s v="TEC-AC-10000682"/>
    <s v="Technology"/>
    <s v="Accessories"/>
    <x v="1336"/>
    <n v="16.59"/>
    <n v="1"/>
    <x v="0"/>
    <n v="5.8064999999999998"/>
    <x v="28"/>
    <x v="9"/>
    <x v="3"/>
  </r>
  <r>
    <x v="4861"/>
    <x v="1109"/>
    <d v="2017-06-03T00:00:00"/>
    <s v="Standard Class"/>
    <s v="KA-16525"/>
    <s v="Kelly Andreada"/>
    <x v="0"/>
    <x v="0"/>
    <x v="70"/>
    <x v="1"/>
    <n v="92037"/>
    <x v="1"/>
    <s v="OFF-AR-10003405"/>
    <s v="Office Supplies"/>
    <s v="Art"/>
    <x v="628"/>
    <n v="35.1"/>
    <n v="6"/>
    <x v="0"/>
    <n v="10.179"/>
    <x v="17"/>
    <x v="5"/>
    <x v="3"/>
  </r>
  <r>
    <x v="4862"/>
    <x v="1033"/>
    <d v="2017-10-06T00:00:00"/>
    <s v="Standard Class"/>
    <s v="SC-20050"/>
    <s v="Sample Company A"/>
    <x v="2"/>
    <x v="0"/>
    <x v="81"/>
    <x v="5"/>
    <n v="76017"/>
    <x v="2"/>
    <s v="OFF-BI-10000301"/>
    <s v="Office Supplies"/>
    <s v="Binders"/>
    <x v="625"/>
    <n v="11.646000000000001"/>
    <n v="9"/>
    <x v="3"/>
    <n v="-17.469000000000001"/>
    <x v="17"/>
    <x v="8"/>
    <x v="3"/>
  </r>
  <r>
    <x v="4863"/>
    <x v="308"/>
    <d v="2017-06-27T00:00:00"/>
    <s v="Standard Class"/>
    <s v="PG-18895"/>
    <s v="Paul Gonzalez"/>
    <x v="0"/>
    <x v="0"/>
    <x v="102"/>
    <x v="17"/>
    <n v="23223"/>
    <x v="0"/>
    <s v="OFF-PA-10001534"/>
    <s v="Office Supplies"/>
    <s v="Paper"/>
    <x v="1470"/>
    <n v="32.4"/>
    <n v="5"/>
    <x v="0"/>
    <n v="15.552"/>
    <x v="14"/>
    <x v="1"/>
    <x v="3"/>
  </r>
  <r>
    <x v="4863"/>
    <x v="308"/>
    <d v="2017-06-27T00:00:00"/>
    <s v="Standard Class"/>
    <s v="PG-18895"/>
    <s v="Paul Gonzalez"/>
    <x v="0"/>
    <x v="0"/>
    <x v="102"/>
    <x v="17"/>
    <n v="23223"/>
    <x v="0"/>
    <s v="TEC-PH-10003691"/>
    <s v="Technology"/>
    <s v="Phones"/>
    <x v="1407"/>
    <n v="503.96"/>
    <n v="4"/>
    <x v="0"/>
    <n v="125.99"/>
    <x v="14"/>
    <x v="1"/>
    <x v="3"/>
  </r>
  <r>
    <x v="4864"/>
    <x v="1095"/>
    <d v="2017-04-05T00:00:00"/>
    <s v="First Class"/>
    <s v="TA-21385"/>
    <s v="Tom Ashbrook"/>
    <x v="2"/>
    <x v="0"/>
    <x v="20"/>
    <x v="15"/>
    <n v="10035"/>
    <x v="3"/>
    <s v="OFF-AR-10001545"/>
    <s v="Office Supplies"/>
    <s v="Art"/>
    <x v="820"/>
    <n v="7.04"/>
    <n v="4"/>
    <x v="0"/>
    <n v="2.0415999999999999"/>
    <x v="18"/>
    <x v="3"/>
    <x v="3"/>
  </r>
  <r>
    <x v="4865"/>
    <x v="50"/>
    <d v="2015-11-17T00:00:00"/>
    <s v="Standard Class"/>
    <s v="PO-18850"/>
    <s v="Patrick O'Brill"/>
    <x v="0"/>
    <x v="0"/>
    <x v="12"/>
    <x v="5"/>
    <n v="77041"/>
    <x v="2"/>
    <s v="FUR-BO-10001811"/>
    <s v="Furniture"/>
    <s v="Bookcases"/>
    <x v="787"/>
    <n v="613.99919999999997"/>
    <n v="3"/>
    <x v="8"/>
    <n v="-18.058800000000002"/>
    <x v="7"/>
    <x v="0"/>
    <x v="1"/>
  </r>
  <r>
    <x v="4866"/>
    <x v="834"/>
    <d v="2015-09-02T00:00:00"/>
    <s v="Standard Class"/>
    <s v="SM-20950"/>
    <s v="Suzanne McNair"/>
    <x v="1"/>
    <x v="0"/>
    <x v="54"/>
    <x v="29"/>
    <n v="6824"/>
    <x v="3"/>
    <s v="OFF-ST-10001837"/>
    <s v="Office Supplies"/>
    <s v="Storage"/>
    <x v="1340"/>
    <n v="470.36"/>
    <n v="11"/>
    <x v="0"/>
    <n v="122.2936"/>
    <x v="22"/>
    <x v="6"/>
    <x v="1"/>
  </r>
  <r>
    <x v="4867"/>
    <x v="241"/>
    <d v="2017-09-28T00:00:00"/>
    <s v="Second Class"/>
    <s v="NK-18490"/>
    <s v="Neil Knudson"/>
    <x v="2"/>
    <x v="0"/>
    <x v="8"/>
    <x v="1"/>
    <n v="94110"/>
    <x v="1"/>
    <s v="OFF-PA-10000551"/>
    <s v="Office Supplies"/>
    <s v="Paper"/>
    <x v="1246"/>
    <n v="31.08"/>
    <n v="6"/>
    <x v="0"/>
    <n v="15.229200000000001"/>
    <x v="16"/>
    <x v="8"/>
    <x v="3"/>
  </r>
  <r>
    <x v="4867"/>
    <x v="241"/>
    <d v="2017-09-28T00:00:00"/>
    <s v="Second Class"/>
    <s v="NK-18490"/>
    <s v="Neil Knudson"/>
    <x v="2"/>
    <x v="0"/>
    <x v="8"/>
    <x v="1"/>
    <n v="94110"/>
    <x v="1"/>
    <s v="OFF-SU-10001574"/>
    <s v="Office Supplies"/>
    <s v="Supplies"/>
    <x v="503"/>
    <n v="7.3"/>
    <n v="2"/>
    <x v="0"/>
    <n v="2.19"/>
    <x v="16"/>
    <x v="8"/>
    <x v="3"/>
  </r>
  <r>
    <x v="4868"/>
    <x v="25"/>
    <d v="2016-12-14T00:00:00"/>
    <s v="First Class"/>
    <s v="SC-20695"/>
    <s v="Steve Chapman"/>
    <x v="1"/>
    <x v="0"/>
    <x v="24"/>
    <x v="24"/>
    <n v="45503"/>
    <x v="3"/>
    <s v="OFF-AP-10002892"/>
    <s v="Office Supplies"/>
    <s v="Appliances"/>
    <x v="9"/>
    <n v="73.536000000000001"/>
    <n v="4"/>
    <x v="2"/>
    <n v="9.1920000000000002"/>
    <x v="2"/>
    <x v="4"/>
    <x v="0"/>
  </r>
  <r>
    <x v="4869"/>
    <x v="1226"/>
    <d v="2014-06-15T00:00:00"/>
    <s v="Second Class"/>
    <s v="HK-14890"/>
    <s v="Heather Kirkland"/>
    <x v="1"/>
    <x v="0"/>
    <x v="66"/>
    <x v="12"/>
    <n v="48234"/>
    <x v="2"/>
    <s v="OFF-LA-10003930"/>
    <s v="Office Supplies"/>
    <s v="Labels"/>
    <x v="508"/>
    <n v="491.55"/>
    <n v="5"/>
    <x v="0"/>
    <n v="240.8595"/>
    <x v="13"/>
    <x v="1"/>
    <x v="2"/>
  </r>
  <r>
    <x v="4870"/>
    <x v="21"/>
    <d v="2016-03-11T00:00:00"/>
    <s v="Same Day"/>
    <s v="BT-11485"/>
    <s v="Brad Thomas"/>
    <x v="2"/>
    <x v="0"/>
    <x v="10"/>
    <x v="9"/>
    <n v="19140"/>
    <x v="3"/>
    <s v="FUR-FU-10001037"/>
    <s v="Furniture"/>
    <s v="Furnishings"/>
    <x v="1169"/>
    <n v="30.335999999999999"/>
    <n v="4"/>
    <x v="2"/>
    <n v="9.48"/>
    <x v="2"/>
    <x v="10"/>
    <x v="0"/>
  </r>
  <r>
    <x v="4871"/>
    <x v="934"/>
    <d v="2017-12-19T00:00:00"/>
    <s v="Standard Class"/>
    <s v="KM-16660"/>
    <s v="Khloe Miller"/>
    <x v="0"/>
    <x v="0"/>
    <x v="75"/>
    <x v="1"/>
    <n v="90301"/>
    <x v="1"/>
    <s v="OFF-PA-10004569"/>
    <s v="Office Supplies"/>
    <s v="Paper"/>
    <x v="230"/>
    <n v="22.83"/>
    <n v="3"/>
    <x v="0"/>
    <n v="10.7301"/>
    <x v="4"/>
    <x v="4"/>
    <x v="3"/>
  </r>
  <r>
    <x v="4871"/>
    <x v="934"/>
    <d v="2017-12-19T00:00:00"/>
    <s v="Standard Class"/>
    <s v="KM-16660"/>
    <s v="Khloe Miller"/>
    <x v="0"/>
    <x v="0"/>
    <x v="75"/>
    <x v="1"/>
    <n v="90301"/>
    <x v="1"/>
    <s v="OFF-AP-10000027"/>
    <s v="Office Supplies"/>
    <s v="Appliances"/>
    <x v="1813"/>
    <n v="54.32"/>
    <n v="4"/>
    <x v="0"/>
    <n v="16.295999999999999"/>
    <x v="4"/>
    <x v="4"/>
    <x v="3"/>
  </r>
  <r>
    <x v="4871"/>
    <x v="934"/>
    <d v="2017-12-19T00:00:00"/>
    <s v="Standard Class"/>
    <s v="KM-16660"/>
    <s v="Khloe Miller"/>
    <x v="0"/>
    <x v="0"/>
    <x v="75"/>
    <x v="1"/>
    <n v="90301"/>
    <x v="1"/>
    <s v="TEC-PH-10000675"/>
    <s v="Technology"/>
    <s v="Phones"/>
    <x v="1347"/>
    <n v="196.77600000000001"/>
    <n v="3"/>
    <x v="2"/>
    <n v="14.7582"/>
    <x v="4"/>
    <x v="4"/>
    <x v="3"/>
  </r>
  <r>
    <x v="4872"/>
    <x v="859"/>
    <d v="2016-11-04T00:00:00"/>
    <s v="Standard Class"/>
    <s v="SP-20920"/>
    <s v="Susan Pistek"/>
    <x v="0"/>
    <x v="0"/>
    <x v="527"/>
    <x v="1"/>
    <n v="93405"/>
    <x v="1"/>
    <s v="OFF-FA-10003059"/>
    <s v="Office Supplies"/>
    <s v="Fasteners"/>
    <x v="802"/>
    <n v="3.62"/>
    <n v="2"/>
    <x v="0"/>
    <n v="1.1946000000000001"/>
    <x v="17"/>
    <x v="2"/>
    <x v="0"/>
  </r>
  <r>
    <x v="4873"/>
    <x v="689"/>
    <d v="2017-08-04T00:00:00"/>
    <s v="Standard Class"/>
    <s v="LB-16795"/>
    <s v="Laurel Beltran"/>
    <x v="2"/>
    <x v="0"/>
    <x v="40"/>
    <x v="13"/>
    <n v="19805"/>
    <x v="3"/>
    <s v="OFF-PA-10003256"/>
    <s v="Office Supplies"/>
    <s v="Paper"/>
    <x v="96"/>
    <n v="11.54"/>
    <n v="1"/>
    <x v="0"/>
    <n v="5.5392000000000001"/>
    <x v="23"/>
    <x v="7"/>
    <x v="3"/>
  </r>
  <r>
    <x v="4873"/>
    <x v="689"/>
    <d v="2017-08-04T00:00:00"/>
    <s v="Standard Class"/>
    <s v="LB-16795"/>
    <s v="Laurel Beltran"/>
    <x v="2"/>
    <x v="0"/>
    <x v="40"/>
    <x v="13"/>
    <n v="19805"/>
    <x v="3"/>
    <s v="OFF-BI-10003656"/>
    <s v="Office Supplies"/>
    <s v="Binders"/>
    <x v="13"/>
    <n v="849.95"/>
    <n v="5"/>
    <x v="0"/>
    <n v="390.97699999999998"/>
    <x v="23"/>
    <x v="7"/>
    <x v="3"/>
  </r>
  <r>
    <x v="4873"/>
    <x v="689"/>
    <d v="2017-08-04T00:00:00"/>
    <s v="Standard Class"/>
    <s v="LB-16795"/>
    <s v="Laurel Beltran"/>
    <x v="2"/>
    <x v="0"/>
    <x v="40"/>
    <x v="13"/>
    <n v="19805"/>
    <x v="3"/>
    <s v="OFF-BI-10002897"/>
    <s v="Office Supplies"/>
    <s v="Binders"/>
    <x v="1802"/>
    <n v="11.01"/>
    <n v="3"/>
    <x v="0"/>
    <n v="5.3948999999999998"/>
    <x v="23"/>
    <x v="7"/>
    <x v="3"/>
  </r>
  <r>
    <x v="4874"/>
    <x v="15"/>
    <d v="2017-10-23T00:00:00"/>
    <s v="Standard Class"/>
    <s v="JS-16030"/>
    <s v="Joy Smith"/>
    <x v="0"/>
    <x v="0"/>
    <x v="8"/>
    <x v="1"/>
    <n v="94122"/>
    <x v="1"/>
    <s v="OFF-BI-10004826"/>
    <s v="Office Supplies"/>
    <s v="Binders"/>
    <x v="728"/>
    <n v="39.624000000000002"/>
    <n v="3"/>
    <x v="2"/>
    <n v="13.868399999999999"/>
    <x v="12"/>
    <x v="2"/>
    <x v="3"/>
  </r>
  <r>
    <x v="4875"/>
    <x v="147"/>
    <d v="2016-10-27T00:00:00"/>
    <s v="Standard Class"/>
    <s v="CS-11950"/>
    <s v="Carlos Soltero"/>
    <x v="0"/>
    <x v="0"/>
    <x v="1"/>
    <x v="1"/>
    <n v="90045"/>
    <x v="1"/>
    <s v="FUR-CH-10004626"/>
    <s v="Furniture"/>
    <s v="Chairs"/>
    <x v="1706"/>
    <n v="242.136"/>
    <n v="3"/>
    <x v="2"/>
    <n v="12.1068"/>
    <x v="30"/>
    <x v="2"/>
    <x v="0"/>
  </r>
  <r>
    <x v="4875"/>
    <x v="147"/>
    <d v="2016-10-27T00:00:00"/>
    <s v="Standard Class"/>
    <s v="CS-11950"/>
    <s v="Carlos Soltero"/>
    <x v="0"/>
    <x v="0"/>
    <x v="1"/>
    <x v="1"/>
    <n v="90045"/>
    <x v="1"/>
    <s v="OFF-AR-10000390"/>
    <s v="Office Supplies"/>
    <s v="Art"/>
    <x v="105"/>
    <n v="12.39"/>
    <n v="3"/>
    <x v="0"/>
    <n v="5.6993999999999998"/>
    <x v="30"/>
    <x v="2"/>
    <x v="0"/>
  </r>
  <r>
    <x v="4875"/>
    <x v="147"/>
    <d v="2016-10-27T00:00:00"/>
    <s v="Standard Class"/>
    <s v="CS-11950"/>
    <s v="Carlos Soltero"/>
    <x v="0"/>
    <x v="0"/>
    <x v="1"/>
    <x v="1"/>
    <n v="90045"/>
    <x v="1"/>
    <s v="FUR-FU-10003731"/>
    <s v="Furniture"/>
    <s v="Furnishings"/>
    <x v="1602"/>
    <n v="19.96"/>
    <n v="2"/>
    <x v="0"/>
    <n v="5.5888"/>
    <x v="30"/>
    <x v="2"/>
    <x v="0"/>
  </r>
  <r>
    <x v="4875"/>
    <x v="147"/>
    <d v="2016-10-27T00:00:00"/>
    <s v="Standard Class"/>
    <s v="CS-11950"/>
    <s v="Carlos Soltero"/>
    <x v="0"/>
    <x v="0"/>
    <x v="1"/>
    <x v="1"/>
    <n v="90045"/>
    <x v="1"/>
    <s v="OFF-ST-10002743"/>
    <s v="Office Supplies"/>
    <s v="Storage"/>
    <x v="418"/>
    <n v="340.92"/>
    <n v="3"/>
    <x v="0"/>
    <n v="3.4091999999999998"/>
    <x v="30"/>
    <x v="2"/>
    <x v="0"/>
  </r>
  <r>
    <x v="4876"/>
    <x v="1127"/>
    <d v="2014-11-10T00:00:00"/>
    <s v="Standard Class"/>
    <s v="MD-17350"/>
    <s v="Maribeth Dona"/>
    <x v="0"/>
    <x v="0"/>
    <x v="10"/>
    <x v="9"/>
    <n v="19143"/>
    <x v="3"/>
    <s v="FUR-FU-10001468"/>
    <s v="Furniture"/>
    <s v="Furnishings"/>
    <x v="1289"/>
    <n v="273.56799999999998"/>
    <n v="2"/>
    <x v="2"/>
    <n v="-34.195999999999998"/>
    <x v="5"/>
    <x v="0"/>
    <x v="2"/>
  </r>
  <r>
    <x v="4876"/>
    <x v="1127"/>
    <d v="2014-11-10T00:00:00"/>
    <s v="Standard Class"/>
    <s v="MD-17350"/>
    <s v="Maribeth Dona"/>
    <x v="0"/>
    <x v="0"/>
    <x v="10"/>
    <x v="9"/>
    <n v="19143"/>
    <x v="3"/>
    <s v="OFF-BI-10003684"/>
    <s v="Office Supplies"/>
    <s v="Binders"/>
    <x v="714"/>
    <n v="13.194000000000001"/>
    <n v="2"/>
    <x v="6"/>
    <n v="-8.7959999999999994"/>
    <x v="5"/>
    <x v="0"/>
    <x v="2"/>
  </r>
  <r>
    <x v="4876"/>
    <x v="1127"/>
    <d v="2014-11-10T00:00:00"/>
    <s v="Standard Class"/>
    <s v="MD-17350"/>
    <s v="Maribeth Dona"/>
    <x v="0"/>
    <x v="0"/>
    <x v="10"/>
    <x v="9"/>
    <n v="19143"/>
    <x v="3"/>
    <s v="OFF-ST-10003716"/>
    <s v="Office Supplies"/>
    <s v="Storage"/>
    <x v="898"/>
    <n v="1080.096"/>
    <n v="6"/>
    <x v="2"/>
    <n v="-94.508399999999995"/>
    <x v="5"/>
    <x v="0"/>
    <x v="2"/>
  </r>
  <r>
    <x v="4876"/>
    <x v="1127"/>
    <d v="2014-11-10T00:00:00"/>
    <s v="Standard Class"/>
    <s v="MD-17350"/>
    <s v="Maribeth Dona"/>
    <x v="0"/>
    <x v="0"/>
    <x v="10"/>
    <x v="9"/>
    <n v="19143"/>
    <x v="3"/>
    <s v="TEC-AC-10001101"/>
    <s v="Technology"/>
    <s v="Accessories"/>
    <x v="552"/>
    <n v="51.56"/>
    <n v="5"/>
    <x v="2"/>
    <n v="-6.4450000000000003"/>
    <x v="5"/>
    <x v="0"/>
    <x v="2"/>
  </r>
  <r>
    <x v="4876"/>
    <x v="1127"/>
    <d v="2014-11-10T00:00:00"/>
    <s v="Standard Class"/>
    <s v="MD-17350"/>
    <s v="Maribeth Dona"/>
    <x v="0"/>
    <x v="0"/>
    <x v="10"/>
    <x v="9"/>
    <n v="19143"/>
    <x v="3"/>
    <s v="TEC-AC-10004864"/>
    <s v="Technology"/>
    <s v="Accessories"/>
    <x v="1298"/>
    <n v="58.415999999999997"/>
    <n v="2"/>
    <x v="2"/>
    <n v="16.794599999999999"/>
    <x v="5"/>
    <x v="0"/>
    <x v="2"/>
  </r>
  <r>
    <x v="4877"/>
    <x v="77"/>
    <d v="2016-11-12T00:00:00"/>
    <s v="Standard Class"/>
    <s v="LD-17005"/>
    <s v="Lisa DeCherney"/>
    <x v="0"/>
    <x v="0"/>
    <x v="8"/>
    <x v="1"/>
    <n v="94122"/>
    <x v="1"/>
    <s v="OFF-BI-10001543"/>
    <s v="Office Supplies"/>
    <s v="Binders"/>
    <x v="380"/>
    <n v="57.584000000000003"/>
    <n v="2"/>
    <x v="2"/>
    <n v="20.154399999999999"/>
    <x v="29"/>
    <x v="0"/>
    <x v="0"/>
  </r>
  <r>
    <x v="4878"/>
    <x v="399"/>
    <d v="2016-08-14T00:00:00"/>
    <s v="Second Class"/>
    <s v="DB-13270"/>
    <s v="Deborah Brumfield"/>
    <x v="2"/>
    <x v="0"/>
    <x v="10"/>
    <x v="9"/>
    <n v="19134"/>
    <x v="3"/>
    <s v="OFF-AR-10000914"/>
    <s v="Office Supplies"/>
    <s v="Art"/>
    <x v="1748"/>
    <n v="37.311999999999998"/>
    <n v="4"/>
    <x v="2"/>
    <n v="2.7984"/>
    <x v="1"/>
    <x v="6"/>
    <x v="0"/>
  </r>
  <r>
    <x v="4879"/>
    <x v="198"/>
    <d v="2016-05-31T00:00:00"/>
    <s v="Same Day"/>
    <s v="AT-10735"/>
    <s v="Annie Thurman"/>
    <x v="0"/>
    <x v="0"/>
    <x v="12"/>
    <x v="5"/>
    <n v="77041"/>
    <x v="2"/>
    <s v="TEC-PH-10002293"/>
    <s v="Technology"/>
    <s v="Phones"/>
    <x v="126"/>
    <n v="79.959999999999994"/>
    <n v="5"/>
    <x v="2"/>
    <n v="7.9960000000000004"/>
    <x v="17"/>
    <x v="5"/>
    <x v="0"/>
  </r>
  <r>
    <x v="4879"/>
    <x v="198"/>
    <d v="2016-05-31T00:00:00"/>
    <s v="Same Day"/>
    <s v="AT-10735"/>
    <s v="Annie Thurman"/>
    <x v="0"/>
    <x v="0"/>
    <x v="12"/>
    <x v="5"/>
    <n v="77041"/>
    <x v="2"/>
    <s v="TEC-AC-10000109"/>
    <s v="Technology"/>
    <s v="Accessories"/>
    <x v="202"/>
    <n v="223.96"/>
    <n v="5"/>
    <x v="2"/>
    <n v="11.198"/>
    <x v="17"/>
    <x v="5"/>
    <x v="0"/>
  </r>
  <r>
    <x v="4880"/>
    <x v="105"/>
    <d v="2017-11-14T00:00:00"/>
    <s v="Second Class"/>
    <s v="DK-13375"/>
    <s v="Dennis Kane"/>
    <x v="0"/>
    <x v="0"/>
    <x v="152"/>
    <x v="9"/>
    <n v="17602"/>
    <x v="3"/>
    <s v="OFF-ST-10002574"/>
    <s v="Office Supplies"/>
    <s v="Storage"/>
    <x v="935"/>
    <n v="221.024"/>
    <n v="2"/>
    <x v="2"/>
    <n v="-55.256"/>
    <x v="1"/>
    <x v="0"/>
    <x v="3"/>
  </r>
  <r>
    <x v="4881"/>
    <x v="897"/>
    <d v="2016-09-26T00:00:00"/>
    <s v="Standard Class"/>
    <s v="CS-12250"/>
    <s v="Chris Selesnick"/>
    <x v="1"/>
    <x v="0"/>
    <x v="124"/>
    <x v="6"/>
    <n v="54302"/>
    <x v="2"/>
    <s v="FUR-FU-10002445"/>
    <s v="Furniture"/>
    <s v="Furnishings"/>
    <x v="1448"/>
    <n v="18.96"/>
    <n v="2"/>
    <x v="0"/>
    <n v="7.5839999999999996"/>
    <x v="6"/>
    <x v="8"/>
    <x v="0"/>
  </r>
  <r>
    <x v="4882"/>
    <x v="595"/>
    <d v="2016-02-20T00:00:00"/>
    <s v="Standard Class"/>
    <s v="JF-15565"/>
    <s v="Jill Fjeld"/>
    <x v="0"/>
    <x v="0"/>
    <x v="20"/>
    <x v="15"/>
    <n v="10024"/>
    <x v="3"/>
    <s v="FUR-CH-10001802"/>
    <s v="Furniture"/>
    <s v="Chairs"/>
    <x v="1697"/>
    <n v="326.64600000000002"/>
    <n v="3"/>
    <x v="9"/>
    <n v="39.923400000000001"/>
    <x v="9"/>
    <x v="11"/>
    <x v="0"/>
  </r>
  <r>
    <x v="4882"/>
    <x v="595"/>
    <d v="2016-02-20T00:00:00"/>
    <s v="Standard Class"/>
    <s v="JF-15565"/>
    <s v="Jill Fjeld"/>
    <x v="0"/>
    <x v="0"/>
    <x v="20"/>
    <x v="15"/>
    <n v="10024"/>
    <x v="3"/>
    <s v="TEC-AC-10003628"/>
    <s v="Technology"/>
    <s v="Accessories"/>
    <x v="247"/>
    <n v="89.97"/>
    <n v="3"/>
    <x v="0"/>
    <n v="39.586799999999997"/>
    <x v="9"/>
    <x v="11"/>
    <x v="0"/>
  </r>
  <r>
    <x v="4883"/>
    <x v="1091"/>
    <d v="2014-12-26T00:00:00"/>
    <s v="Standard Class"/>
    <s v="TW-21025"/>
    <s v="Tamara Willingham"/>
    <x v="2"/>
    <x v="0"/>
    <x v="20"/>
    <x v="15"/>
    <n v="10011"/>
    <x v="3"/>
    <s v="OFF-BI-10003984"/>
    <s v="Office Supplies"/>
    <s v="Binders"/>
    <x v="697"/>
    <n v="296.71199999999999"/>
    <n v="13"/>
    <x v="2"/>
    <n v="100.1403"/>
    <x v="6"/>
    <x v="4"/>
    <x v="2"/>
  </r>
  <r>
    <x v="4884"/>
    <x v="901"/>
    <d v="2015-12-11T00:00:00"/>
    <s v="Standard Class"/>
    <s v="TB-21250"/>
    <s v="Tim Brockman"/>
    <x v="0"/>
    <x v="0"/>
    <x v="41"/>
    <x v="10"/>
    <n v="61701"/>
    <x v="2"/>
    <s v="OFF-EN-10004459"/>
    <s v="Office Supplies"/>
    <s v="Envelopes"/>
    <x v="661"/>
    <n v="12.224"/>
    <n v="2"/>
    <x v="2"/>
    <n v="4.4311999999999996"/>
    <x v="5"/>
    <x v="4"/>
    <x v="1"/>
  </r>
  <r>
    <x v="4885"/>
    <x v="697"/>
    <d v="2017-09-20T00:00:00"/>
    <s v="First Class"/>
    <s v="SC-20380"/>
    <s v="Shahid Collister"/>
    <x v="0"/>
    <x v="0"/>
    <x v="394"/>
    <x v="45"/>
    <n v="83704"/>
    <x v="1"/>
    <s v="TEC-AC-10001109"/>
    <s v="Technology"/>
    <s v="Accessories"/>
    <x v="1007"/>
    <n v="89.97"/>
    <n v="3"/>
    <x v="0"/>
    <n v="37.787399999999998"/>
    <x v="11"/>
    <x v="8"/>
    <x v="3"/>
  </r>
  <r>
    <x v="4886"/>
    <x v="574"/>
    <d v="2017-12-04T00:00:00"/>
    <s v="First Class"/>
    <s v="KM-16720"/>
    <s v="Kunst Miller"/>
    <x v="0"/>
    <x v="0"/>
    <x v="90"/>
    <x v="31"/>
    <n v="1852"/>
    <x v="3"/>
    <s v="OFF-AP-10001293"/>
    <s v="Office Supplies"/>
    <s v="Appliances"/>
    <x v="1346"/>
    <n v="286.86"/>
    <n v="7"/>
    <x v="0"/>
    <n v="80.320800000000006"/>
    <x v="28"/>
    <x v="4"/>
    <x v="3"/>
  </r>
  <r>
    <x v="4886"/>
    <x v="574"/>
    <d v="2017-12-04T00:00:00"/>
    <s v="First Class"/>
    <s v="KM-16720"/>
    <s v="Kunst Miller"/>
    <x v="0"/>
    <x v="0"/>
    <x v="90"/>
    <x v="31"/>
    <n v="1852"/>
    <x v="3"/>
    <s v="TEC-PH-10004977"/>
    <s v="Technology"/>
    <s v="Phones"/>
    <x v="34"/>
    <n v="979.95"/>
    <n v="5"/>
    <x v="0"/>
    <n v="284.18549999999999"/>
    <x v="28"/>
    <x v="4"/>
    <x v="3"/>
  </r>
  <r>
    <x v="4886"/>
    <x v="574"/>
    <d v="2017-12-04T00:00:00"/>
    <s v="First Class"/>
    <s v="KM-16720"/>
    <s v="Kunst Miller"/>
    <x v="0"/>
    <x v="0"/>
    <x v="90"/>
    <x v="31"/>
    <n v="1852"/>
    <x v="3"/>
    <s v="OFF-SU-10001935"/>
    <s v="Office Supplies"/>
    <s v="Supplies"/>
    <x v="327"/>
    <n v="4.3600000000000003"/>
    <n v="2"/>
    <x v="0"/>
    <n v="0.1744"/>
    <x v="28"/>
    <x v="4"/>
    <x v="3"/>
  </r>
  <r>
    <x v="4887"/>
    <x v="411"/>
    <d v="2014-10-04T00:00:00"/>
    <s v="Standard Class"/>
    <s v="EB-14170"/>
    <s v="Evan Bailliet"/>
    <x v="0"/>
    <x v="0"/>
    <x v="4"/>
    <x v="4"/>
    <n v="98115"/>
    <x v="1"/>
    <s v="OFF-BI-10001308"/>
    <s v="Office Supplies"/>
    <s v="Binders"/>
    <x v="1360"/>
    <n v="10.048"/>
    <n v="2"/>
    <x v="2"/>
    <n v="3.14"/>
    <x v="25"/>
    <x v="8"/>
    <x v="2"/>
  </r>
  <r>
    <x v="4887"/>
    <x v="411"/>
    <d v="2014-10-04T00:00:00"/>
    <s v="Standard Class"/>
    <s v="EB-14170"/>
    <s v="Evan Bailliet"/>
    <x v="0"/>
    <x v="0"/>
    <x v="4"/>
    <x v="4"/>
    <n v="98115"/>
    <x v="1"/>
    <s v="OFF-ST-10000046"/>
    <s v="Office Supplies"/>
    <s v="Storage"/>
    <x v="764"/>
    <n v="807.75"/>
    <n v="5"/>
    <x v="0"/>
    <n v="153.4725"/>
    <x v="25"/>
    <x v="8"/>
    <x v="2"/>
  </r>
  <r>
    <x v="4888"/>
    <x v="237"/>
    <d v="2017-11-19T00:00:00"/>
    <s v="Standard Class"/>
    <s v="JE-15715"/>
    <s v="Joe Elijah"/>
    <x v="0"/>
    <x v="0"/>
    <x v="1"/>
    <x v="1"/>
    <n v="90049"/>
    <x v="1"/>
    <s v="OFF-AR-10003504"/>
    <s v="Office Supplies"/>
    <s v="Art"/>
    <x v="1035"/>
    <n v="34.24"/>
    <n v="8"/>
    <x v="0"/>
    <n v="9.9296000000000006"/>
    <x v="19"/>
    <x v="0"/>
    <x v="3"/>
  </r>
  <r>
    <x v="4889"/>
    <x v="1071"/>
    <d v="2014-08-25T00:00:00"/>
    <s v="Standard Class"/>
    <s v="NC-18535"/>
    <s v="Nick Crebassa"/>
    <x v="1"/>
    <x v="0"/>
    <x v="409"/>
    <x v="17"/>
    <n v="23666"/>
    <x v="0"/>
    <s v="FUR-CH-10001797"/>
    <s v="Furniture"/>
    <s v="Chairs"/>
    <x v="1450"/>
    <n v="500.24"/>
    <n v="13"/>
    <x v="0"/>
    <n v="145.06960000000001"/>
    <x v="14"/>
    <x v="6"/>
    <x v="2"/>
  </r>
  <r>
    <x v="4889"/>
    <x v="1071"/>
    <d v="2014-08-25T00:00:00"/>
    <s v="Standard Class"/>
    <s v="NC-18535"/>
    <s v="Nick Crebassa"/>
    <x v="1"/>
    <x v="0"/>
    <x v="409"/>
    <x v="17"/>
    <n v="23666"/>
    <x v="0"/>
    <s v="OFF-PA-10000246"/>
    <s v="Office Supplies"/>
    <s v="Paper"/>
    <x v="1595"/>
    <n v="20.12"/>
    <n v="2"/>
    <x v="0"/>
    <n v="9.2552000000000003"/>
    <x v="14"/>
    <x v="6"/>
    <x v="2"/>
  </r>
  <r>
    <x v="4889"/>
    <x v="1071"/>
    <d v="2014-08-25T00:00:00"/>
    <s v="Standard Class"/>
    <s v="NC-18535"/>
    <s v="Nick Crebassa"/>
    <x v="1"/>
    <x v="0"/>
    <x v="409"/>
    <x v="17"/>
    <n v="23666"/>
    <x v="0"/>
    <s v="OFF-BI-10001359"/>
    <s v="Office Supplies"/>
    <s v="Binders"/>
    <x v="1162"/>
    <n v="896.99"/>
    <n v="1"/>
    <x v="0"/>
    <n v="421.58530000000002"/>
    <x v="14"/>
    <x v="6"/>
    <x v="2"/>
  </r>
  <r>
    <x v="4890"/>
    <x v="84"/>
    <d v="2014-11-22T00:00:00"/>
    <s v="Second Class"/>
    <s v="AD-10180"/>
    <s v="Alan Dominguez"/>
    <x v="2"/>
    <x v="0"/>
    <x v="10"/>
    <x v="9"/>
    <n v="19134"/>
    <x v="3"/>
    <s v="OFF-PA-10001583"/>
    <s v="Office Supplies"/>
    <s v="Paper"/>
    <x v="1831"/>
    <n v="5.88"/>
    <n v="1"/>
    <x v="2"/>
    <n v="1.9844999999999999"/>
    <x v="12"/>
    <x v="0"/>
    <x v="2"/>
  </r>
  <r>
    <x v="4891"/>
    <x v="685"/>
    <d v="2015-07-03T00:00:00"/>
    <s v="Standard Class"/>
    <s v="NF-18475"/>
    <s v="Neil Französisch"/>
    <x v="2"/>
    <x v="0"/>
    <x v="155"/>
    <x v="8"/>
    <n v="68104"/>
    <x v="2"/>
    <s v="TEC-PH-10004667"/>
    <s v="Technology"/>
    <s v="Phones"/>
    <x v="524"/>
    <n v="269.98"/>
    <n v="2"/>
    <x v="0"/>
    <n v="72.894599999999997"/>
    <x v="25"/>
    <x v="1"/>
    <x v="1"/>
  </r>
  <r>
    <x v="4892"/>
    <x v="633"/>
    <d v="2017-03-21T00:00:00"/>
    <s v="Standard Class"/>
    <s v="KD-16615"/>
    <s v="Ken Dana"/>
    <x v="1"/>
    <x v="0"/>
    <x v="1"/>
    <x v="1"/>
    <n v="90032"/>
    <x v="1"/>
    <s v="OFF-ST-10002615"/>
    <s v="Office Supplies"/>
    <s v="Storage"/>
    <x v="1436"/>
    <n v="310.12"/>
    <n v="2"/>
    <x v="0"/>
    <n v="80.631200000000007"/>
    <x v="9"/>
    <x v="10"/>
    <x v="3"/>
  </r>
  <r>
    <x v="4892"/>
    <x v="633"/>
    <d v="2017-03-21T00:00:00"/>
    <s v="Standard Class"/>
    <s v="KD-16615"/>
    <s v="Ken Dana"/>
    <x v="1"/>
    <x v="0"/>
    <x v="1"/>
    <x v="1"/>
    <n v="90032"/>
    <x v="1"/>
    <s v="OFF-BI-10004236"/>
    <s v="Office Supplies"/>
    <s v="Binders"/>
    <x v="900"/>
    <n v="70.463999999999999"/>
    <n v="6"/>
    <x v="2"/>
    <n v="22.9008"/>
    <x v="9"/>
    <x v="10"/>
    <x v="3"/>
  </r>
  <r>
    <x v="4892"/>
    <x v="633"/>
    <d v="2017-03-21T00:00:00"/>
    <s v="Standard Class"/>
    <s v="KD-16615"/>
    <s v="Ken Dana"/>
    <x v="1"/>
    <x v="0"/>
    <x v="1"/>
    <x v="1"/>
    <n v="90032"/>
    <x v="1"/>
    <s v="OFF-BI-10001757"/>
    <s v="Office Supplies"/>
    <s v="Binders"/>
    <x v="1167"/>
    <n v="19.68"/>
    <n v="5"/>
    <x v="2"/>
    <n v="6.8879999999999999"/>
    <x v="9"/>
    <x v="10"/>
    <x v="3"/>
  </r>
  <r>
    <x v="4892"/>
    <x v="633"/>
    <d v="2017-03-21T00:00:00"/>
    <s v="Standard Class"/>
    <s v="KD-16615"/>
    <s v="Ken Dana"/>
    <x v="1"/>
    <x v="0"/>
    <x v="1"/>
    <x v="1"/>
    <n v="90032"/>
    <x v="1"/>
    <s v="OFF-AP-10001154"/>
    <s v="Office Supplies"/>
    <s v="Appliances"/>
    <x v="589"/>
    <n v="140.66999999999999"/>
    <n v="3"/>
    <x v="0"/>
    <n v="54.8613"/>
    <x v="9"/>
    <x v="10"/>
    <x v="3"/>
  </r>
  <r>
    <x v="4893"/>
    <x v="627"/>
    <d v="2015-11-12T00:00:00"/>
    <s v="Standard Class"/>
    <s v="QJ-19255"/>
    <s v="Quincy Jones"/>
    <x v="1"/>
    <x v="0"/>
    <x v="140"/>
    <x v="42"/>
    <n v="5408"/>
    <x v="3"/>
    <s v="FUR-BO-10004834"/>
    <s v="Furniture"/>
    <s v="Bookcases"/>
    <x v="26"/>
    <n v="4404.8999999999996"/>
    <n v="5"/>
    <x v="0"/>
    <n v="1013.127"/>
    <x v="0"/>
    <x v="0"/>
    <x v="1"/>
  </r>
  <r>
    <x v="4894"/>
    <x v="354"/>
    <d v="2017-12-02T00:00:00"/>
    <s v="Standard Class"/>
    <s v="EP-13915"/>
    <s v="Emily Phan"/>
    <x v="0"/>
    <x v="0"/>
    <x v="70"/>
    <x v="1"/>
    <n v="92037"/>
    <x v="1"/>
    <s v="OFF-LA-10001074"/>
    <s v="Office Supplies"/>
    <s v="Labels"/>
    <x v="300"/>
    <n v="62.65"/>
    <n v="5"/>
    <x v="0"/>
    <n v="29.445499999999999"/>
    <x v="22"/>
    <x v="0"/>
    <x v="3"/>
  </r>
  <r>
    <x v="4895"/>
    <x v="950"/>
    <d v="2016-06-22T00:00:00"/>
    <s v="Standard Class"/>
    <s v="JJ-15445"/>
    <s v="Jennifer Jackson"/>
    <x v="0"/>
    <x v="0"/>
    <x v="46"/>
    <x v="13"/>
    <n v="19711"/>
    <x v="3"/>
    <s v="OFF-LA-10001641"/>
    <s v="Office Supplies"/>
    <s v="Labels"/>
    <x v="1031"/>
    <n v="9.4499999999999993"/>
    <n v="3"/>
    <x v="0"/>
    <n v="4.5359999999999996"/>
    <x v="9"/>
    <x v="1"/>
    <x v="0"/>
  </r>
  <r>
    <x v="4896"/>
    <x v="276"/>
    <d v="2017-01-25T00:00:00"/>
    <s v="Standard Class"/>
    <s v="BE-11410"/>
    <s v="Bobby Elias"/>
    <x v="0"/>
    <x v="0"/>
    <x v="34"/>
    <x v="10"/>
    <n v="60505"/>
    <x v="2"/>
    <s v="OFF-EN-10002230"/>
    <s v="Office Supplies"/>
    <s v="Envelopes"/>
    <x v="555"/>
    <n v="268.57600000000002"/>
    <n v="4"/>
    <x v="2"/>
    <n v="90.644400000000005"/>
    <x v="30"/>
    <x v="9"/>
    <x v="3"/>
  </r>
  <r>
    <x v="4897"/>
    <x v="221"/>
    <d v="2017-11-24T00:00:00"/>
    <s v="Same Day"/>
    <s v="BP-11290"/>
    <s v="Beth Paige"/>
    <x v="0"/>
    <x v="0"/>
    <x v="1"/>
    <x v="1"/>
    <n v="90008"/>
    <x v="1"/>
    <s v="FUR-TA-10000617"/>
    <s v="Furniture"/>
    <s v="Tables"/>
    <x v="342"/>
    <n v="364.08"/>
    <n v="2"/>
    <x v="2"/>
    <n v="9.1020000000000003"/>
    <x v="16"/>
    <x v="0"/>
    <x v="3"/>
  </r>
  <r>
    <x v="4897"/>
    <x v="221"/>
    <d v="2017-11-24T00:00:00"/>
    <s v="Same Day"/>
    <s v="BP-11290"/>
    <s v="Beth Paige"/>
    <x v="0"/>
    <x v="0"/>
    <x v="1"/>
    <x v="1"/>
    <n v="90008"/>
    <x v="1"/>
    <s v="FUR-TA-10001676"/>
    <s v="Furniture"/>
    <s v="Tables"/>
    <x v="966"/>
    <n v="71.087999999999994"/>
    <n v="2"/>
    <x v="2"/>
    <n v="-1.7771999999999999"/>
    <x v="16"/>
    <x v="0"/>
    <x v="3"/>
  </r>
  <r>
    <x v="4898"/>
    <x v="7"/>
    <d v="2014-11-15T00:00:00"/>
    <s v="Standard Class"/>
    <s v="BH-11710"/>
    <s v="Brosina Hoffman"/>
    <x v="0"/>
    <x v="0"/>
    <x v="22"/>
    <x v="10"/>
    <n v="60653"/>
    <x v="2"/>
    <s v="FUR-FU-10000175"/>
    <s v="Furniture"/>
    <s v="Furnishings"/>
    <x v="1638"/>
    <n v="10.984"/>
    <n v="2"/>
    <x v="7"/>
    <n v="-7.9634"/>
    <x v="2"/>
    <x v="0"/>
    <x v="2"/>
  </r>
  <r>
    <x v="4898"/>
    <x v="7"/>
    <d v="2014-11-15T00:00:00"/>
    <s v="Standard Class"/>
    <s v="BH-11710"/>
    <s v="Brosina Hoffman"/>
    <x v="0"/>
    <x v="0"/>
    <x v="22"/>
    <x v="10"/>
    <n v="60653"/>
    <x v="2"/>
    <s v="FUR-CH-10003379"/>
    <s v="Furniture"/>
    <s v="Chairs"/>
    <x v="464"/>
    <n v="797.94399999999996"/>
    <n v="4"/>
    <x v="4"/>
    <n v="-56.996000000000002"/>
    <x v="2"/>
    <x v="0"/>
    <x v="2"/>
  </r>
  <r>
    <x v="4899"/>
    <x v="758"/>
    <d v="2016-03-08T00:00:00"/>
    <s v="Standard Class"/>
    <s v="EM-13810"/>
    <s v="Eleni McCrary"/>
    <x v="1"/>
    <x v="0"/>
    <x v="18"/>
    <x v="38"/>
    <n v="3820"/>
    <x v="3"/>
    <s v="TEC-AC-10002567"/>
    <s v="Technology"/>
    <s v="Accessories"/>
    <x v="428"/>
    <n v="159.97999999999999"/>
    <n v="2"/>
    <x v="0"/>
    <n v="57.592799999999997"/>
    <x v="18"/>
    <x v="10"/>
    <x v="0"/>
  </r>
  <r>
    <x v="4900"/>
    <x v="1227"/>
    <d v="2016-10-15T00:00:00"/>
    <s v="Standard Class"/>
    <s v="EP-13915"/>
    <s v="Emily Phan"/>
    <x v="0"/>
    <x v="0"/>
    <x v="22"/>
    <x v="10"/>
    <n v="60610"/>
    <x v="2"/>
    <s v="OFF-AR-10003183"/>
    <s v="Office Supplies"/>
    <s v="Art"/>
    <x v="1399"/>
    <n v="5.3440000000000003"/>
    <n v="2"/>
    <x v="2"/>
    <n v="0.66800000000000004"/>
    <x v="2"/>
    <x v="2"/>
    <x v="0"/>
  </r>
  <r>
    <x v="4900"/>
    <x v="1227"/>
    <d v="2016-10-15T00:00:00"/>
    <s v="Standard Class"/>
    <s v="EP-13915"/>
    <s v="Emily Phan"/>
    <x v="0"/>
    <x v="0"/>
    <x v="22"/>
    <x v="10"/>
    <n v="60610"/>
    <x v="2"/>
    <s v="OFF-AR-10001446"/>
    <s v="Office Supplies"/>
    <s v="Art"/>
    <x v="1161"/>
    <n v="27.72"/>
    <n v="3"/>
    <x v="2"/>
    <n v="3.4649999999999999"/>
    <x v="2"/>
    <x v="2"/>
    <x v="0"/>
  </r>
  <r>
    <x v="4901"/>
    <x v="949"/>
    <d v="2016-07-02T00:00:00"/>
    <s v="First Class"/>
    <s v="NZ-18565"/>
    <s v="Nick Zandusky"/>
    <x v="2"/>
    <x v="0"/>
    <x v="4"/>
    <x v="4"/>
    <n v="98115"/>
    <x v="1"/>
    <s v="OFF-BI-10000145"/>
    <s v="Office Supplies"/>
    <s v="Binders"/>
    <x v="742"/>
    <n v="2.496"/>
    <n v="1"/>
    <x v="2"/>
    <n v="0.90480000000000005"/>
    <x v="26"/>
    <x v="7"/>
    <x v="0"/>
  </r>
  <r>
    <x v="4902"/>
    <x v="996"/>
    <d v="2017-03-29T00:00:00"/>
    <s v="Second Class"/>
    <s v="LC-16870"/>
    <s v="Lena Cacioppo"/>
    <x v="0"/>
    <x v="0"/>
    <x v="102"/>
    <x v="17"/>
    <n v="23223"/>
    <x v="0"/>
    <s v="OFF-LA-10000476"/>
    <s v="Office Supplies"/>
    <s v="Labels"/>
    <x v="1561"/>
    <n v="8.26"/>
    <n v="2"/>
    <x v="0"/>
    <n v="3.7995999999999999"/>
    <x v="8"/>
    <x v="10"/>
    <x v="3"/>
  </r>
  <r>
    <x v="4902"/>
    <x v="996"/>
    <d v="2017-03-29T00:00:00"/>
    <s v="Second Class"/>
    <s v="LC-16870"/>
    <s v="Lena Cacioppo"/>
    <x v="0"/>
    <x v="0"/>
    <x v="102"/>
    <x v="17"/>
    <n v="23223"/>
    <x v="0"/>
    <s v="OFF-BI-10001679"/>
    <s v="Office Supplies"/>
    <s v="Binders"/>
    <x v="214"/>
    <n v="17.760000000000002"/>
    <n v="2"/>
    <x v="0"/>
    <n v="8.8800000000000008"/>
    <x v="8"/>
    <x v="10"/>
    <x v="3"/>
  </r>
  <r>
    <x v="4902"/>
    <x v="996"/>
    <d v="2017-03-29T00:00:00"/>
    <s v="Second Class"/>
    <s v="LC-16870"/>
    <s v="Lena Cacioppo"/>
    <x v="0"/>
    <x v="0"/>
    <x v="102"/>
    <x v="17"/>
    <n v="23223"/>
    <x v="0"/>
    <s v="OFF-ST-10001128"/>
    <s v="Office Supplies"/>
    <s v="Storage"/>
    <x v="1427"/>
    <n v="332.94"/>
    <n v="3"/>
    <x v="0"/>
    <n v="9.9882000000000009"/>
    <x v="8"/>
    <x v="10"/>
    <x v="3"/>
  </r>
  <r>
    <x v="4902"/>
    <x v="996"/>
    <d v="2017-03-29T00:00:00"/>
    <s v="Second Class"/>
    <s v="LC-16870"/>
    <s v="Lena Cacioppo"/>
    <x v="0"/>
    <x v="0"/>
    <x v="102"/>
    <x v="17"/>
    <n v="23223"/>
    <x v="0"/>
    <s v="FUR-TA-10002533"/>
    <s v="Furniture"/>
    <s v="Tables"/>
    <x v="277"/>
    <n v="292.10000000000002"/>
    <n v="2"/>
    <x v="0"/>
    <n v="58.42"/>
    <x v="8"/>
    <x v="10"/>
    <x v="3"/>
  </r>
  <r>
    <x v="4902"/>
    <x v="996"/>
    <d v="2017-03-29T00:00:00"/>
    <s v="Second Class"/>
    <s v="LC-16870"/>
    <s v="Lena Cacioppo"/>
    <x v="0"/>
    <x v="0"/>
    <x v="102"/>
    <x v="17"/>
    <n v="23223"/>
    <x v="0"/>
    <s v="TEC-PH-10004006"/>
    <s v="Technology"/>
    <s v="Phones"/>
    <x v="1773"/>
    <n v="206.1"/>
    <n v="5"/>
    <x v="0"/>
    <n v="55.646999999999998"/>
    <x v="8"/>
    <x v="10"/>
    <x v="3"/>
  </r>
  <r>
    <x v="4902"/>
    <x v="996"/>
    <d v="2017-03-29T00:00:00"/>
    <s v="Second Class"/>
    <s v="LC-16870"/>
    <s v="Lena Cacioppo"/>
    <x v="0"/>
    <x v="0"/>
    <x v="102"/>
    <x v="17"/>
    <n v="23223"/>
    <x v="0"/>
    <s v="OFF-PA-10002615"/>
    <s v="Office Supplies"/>
    <s v="Paper"/>
    <x v="250"/>
    <n v="17.64"/>
    <n v="4"/>
    <x v="0"/>
    <n v="8.1143999999999998"/>
    <x v="8"/>
    <x v="10"/>
    <x v="3"/>
  </r>
  <r>
    <x v="4903"/>
    <x v="731"/>
    <d v="2016-11-05T00:00:00"/>
    <s v="Standard Class"/>
    <s v="SF-20965"/>
    <s v="Sylvia Foulston"/>
    <x v="1"/>
    <x v="0"/>
    <x v="8"/>
    <x v="1"/>
    <n v="94109"/>
    <x v="1"/>
    <s v="FUR-CH-10001854"/>
    <s v="Furniture"/>
    <s v="Chairs"/>
    <x v="1119"/>
    <n v="1403.92"/>
    <n v="5"/>
    <x v="2"/>
    <n v="70.195999999999998"/>
    <x v="23"/>
    <x v="2"/>
    <x v="0"/>
  </r>
  <r>
    <x v="4904"/>
    <x v="259"/>
    <d v="2017-11-08T00:00:00"/>
    <s v="Standard Class"/>
    <s v="KM-16375"/>
    <s v="Katherine Murray"/>
    <x v="2"/>
    <x v="0"/>
    <x v="528"/>
    <x v="36"/>
    <n v="72762"/>
    <x v="0"/>
    <s v="OFF-AR-10000657"/>
    <s v="Office Supplies"/>
    <s v="Art"/>
    <x v="1527"/>
    <n v="4.3"/>
    <n v="2"/>
    <x v="0"/>
    <n v="1.419"/>
    <x v="18"/>
    <x v="0"/>
    <x v="3"/>
  </r>
  <r>
    <x v="4905"/>
    <x v="1047"/>
    <d v="2014-02-18T00:00:00"/>
    <s v="Standard Class"/>
    <s v="ML-17395"/>
    <s v="Marina Lichtenstein"/>
    <x v="1"/>
    <x v="0"/>
    <x v="4"/>
    <x v="4"/>
    <n v="98103"/>
    <x v="1"/>
    <s v="TEC-AC-10000736"/>
    <s v="Technology"/>
    <s v="Accessories"/>
    <x v="1094"/>
    <n v="239.97"/>
    <n v="3"/>
    <x v="0"/>
    <n v="86.389200000000002"/>
    <x v="19"/>
    <x v="11"/>
    <x v="2"/>
  </r>
  <r>
    <x v="4905"/>
    <x v="1047"/>
    <d v="2014-02-18T00:00:00"/>
    <s v="Standard Class"/>
    <s v="ML-17395"/>
    <s v="Marina Lichtenstein"/>
    <x v="1"/>
    <x v="0"/>
    <x v="4"/>
    <x v="4"/>
    <n v="98103"/>
    <x v="1"/>
    <s v="OFF-AP-10001293"/>
    <s v="Office Supplies"/>
    <s v="Appliances"/>
    <x v="1346"/>
    <n v="81.96"/>
    <n v="2"/>
    <x v="0"/>
    <n v="22.948799999999999"/>
    <x v="19"/>
    <x v="11"/>
    <x v="2"/>
  </r>
  <r>
    <x v="4905"/>
    <x v="1047"/>
    <d v="2014-02-18T00:00:00"/>
    <s v="Standard Class"/>
    <s v="ML-17395"/>
    <s v="Marina Lichtenstein"/>
    <x v="1"/>
    <x v="0"/>
    <x v="4"/>
    <x v="4"/>
    <n v="98103"/>
    <x v="1"/>
    <s v="OFF-SU-10000157"/>
    <s v="Office Supplies"/>
    <s v="Supplies"/>
    <x v="1408"/>
    <n v="238.62"/>
    <n v="2"/>
    <x v="0"/>
    <n v="4.7724000000000002"/>
    <x v="19"/>
    <x v="11"/>
    <x v="2"/>
  </r>
  <r>
    <x v="4906"/>
    <x v="1228"/>
    <d v="2014-06-23T00:00:00"/>
    <s v="Standard Class"/>
    <s v="MC-18100"/>
    <s v="Mick Crebagga"/>
    <x v="0"/>
    <x v="0"/>
    <x v="1"/>
    <x v="1"/>
    <n v="90036"/>
    <x v="1"/>
    <s v="TEC-PH-10000215"/>
    <s v="Technology"/>
    <s v="Phones"/>
    <x v="140"/>
    <n v="139.80000000000001"/>
    <n v="5"/>
    <x v="2"/>
    <n v="12.2325"/>
    <x v="15"/>
    <x v="1"/>
    <x v="2"/>
  </r>
  <r>
    <x v="4907"/>
    <x v="1229"/>
    <d v="2017-03-06T00:00:00"/>
    <s v="Standard Class"/>
    <s v="DB-13660"/>
    <s v="Duane Benoit"/>
    <x v="0"/>
    <x v="0"/>
    <x v="209"/>
    <x v="29"/>
    <n v="6457"/>
    <x v="3"/>
    <s v="OFF-BI-10001757"/>
    <s v="Office Supplies"/>
    <s v="Binders"/>
    <x v="1167"/>
    <n v="9.84"/>
    <n v="2"/>
    <x v="0"/>
    <n v="4.7232000000000003"/>
    <x v="22"/>
    <x v="11"/>
    <x v="3"/>
  </r>
  <r>
    <x v="4907"/>
    <x v="1229"/>
    <d v="2017-03-06T00:00:00"/>
    <s v="Standard Class"/>
    <s v="DB-13660"/>
    <s v="Duane Benoit"/>
    <x v="0"/>
    <x v="0"/>
    <x v="209"/>
    <x v="29"/>
    <n v="6457"/>
    <x v="3"/>
    <s v="OFF-PA-10002137"/>
    <s v="Office Supplies"/>
    <s v="Paper"/>
    <x v="565"/>
    <n v="7.78"/>
    <n v="1"/>
    <x v="0"/>
    <n v="3.5009999999999999"/>
    <x v="22"/>
    <x v="11"/>
    <x v="3"/>
  </r>
  <r>
    <x v="4908"/>
    <x v="34"/>
    <d v="2017-12-15T00:00:00"/>
    <s v="Standard Class"/>
    <s v="LW-17215"/>
    <s v="Luke Weiss"/>
    <x v="0"/>
    <x v="0"/>
    <x v="354"/>
    <x v="12"/>
    <n v="49505"/>
    <x v="2"/>
    <s v="OFF-BI-10000088"/>
    <s v="Office Supplies"/>
    <s v="Binders"/>
    <x v="1034"/>
    <n v="54.9"/>
    <n v="5"/>
    <x v="0"/>
    <n v="26.901"/>
    <x v="3"/>
    <x v="4"/>
    <x v="3"/>
  </r>
  <r>
    <x v="4909"/>
    <x v="226"/>
    <d v="2017-12-14T00:00:00"/>
    <s v="Standard Class"/>
    <s v="TC-21535"/>
    <s v="Tracy Collins"/>
    <x v="2"/>
    <x v="0"/>
    <x v="8"/>
    <x v="1"/>
    <n v="94122"/>
    <x v="1"/>
    <s v="OFF-PA-10000380"/>
    <s v="Office Supplies"/>
    <s v="Paper"/>
    <x v="1290"/>
    <n v="50.04"/>
    <n v="6"/>
    <x v="0"/>
    <n v="25.02"/>
    <x v="29"/>
    <x v="4"/>
    <x v="3"/>
  </r>
  <r>
    <x v="4910"/>
    <x v="390"/>
    <d v="2016-11-30T00:00:00"/>
    <s v="Standard Class"/>
    <s v="SC-20050"/>
    <s v="Sample Company A"/>
    <x v="2"/>
    <x v="0"/>
    <x v="146"/>
    <x v="2"/>
    <n v="33012"/>
    <x v="0"/>
    <s v="FUR-BO-10001619"/>
    <s v="Furniture"/>
    <s v="Bookcases"/>
    <x v="604"/>
    <n v="339.92"/>
    <n v="5"/>
    <x v="2"/>
    <n v="8.4979999999999993"/>
    <x v="16"/>
    <x v="0"/>
    <x v="0"/>
  </r>
  <r>
    <x v="4910"/>
    <x v="390"/>
    <d v="2016-11-30T00:00:00"/>
    <s v="Standard Class"/>
    <s v="SC-20050"/>
    <s v="Sample Company A"/>
    <x v="2"/>
    <x v="0"/>
    <x v="146"/>
    <x v="2"/>
    <n v="33012"/>
    <x v="0"/>
    <s v="OFF-PA-10001609"/>
    <s v="Office Supplies"/>
    <s v="Paper"/>
    <x v="1116"/>
    <n v="10.528"/>
    <n v="4"/>
    <x v="2"/>
    <n v="3.4216000000000002"/>
    <x v="16"/>
    <x v="0"/>
    <x v="0"/>
  </r>
  <r>
    <x v="4910"/>
    <x v="390"/>
    <d v="2016-11-30T00:00:00"/>
    <s v="Standard Class"/>
    <s v="SC-20050"/>
    <s v="Sample Company A"/>
    <x v="2"/>
    <x v="0"/>
    <x v="146"/>
    <x v="2"/>
    <n v="33012"/>
    <x v="0"/>
    <s v="OFF-AP-10002765"/>
    <s v="Office Supplies"/>
    <s v="Appliances"/>
    <x v="1261"/>
    <n v="42.384"/>
    <n v="2"/>
    <x v="2"/>
    <n v="4.2384000000000004"/>
    <x v="16"/>
    <x v="0"/>
    <x v="0"/>
  </r>
  <r>
    <x v="4911"/>
    <x v="894"/>
    <d v="2016-07-03T00:00:00"/>
    <s v="Same Day"/>
    <s v="FM-14215"/>
    <s v="Filia McAdams"/>
    <x v="1"/>
    <x v="0"/>
    <x v="10"/>
    <x v="9"/>
    <n v="19143"/>
    <x v="3"/>
    <s v="OFF-PA-10000167"/>
    <s v="Office Supplies"/>
    <s v="Paper"/>
    <x v="1080"/>
    <n v="123.92"/>
    <n v="5"/>
    <x v="2"/>
    <n v="38.725000000000001"/>
    <x v="21"/>
    <x v="7"/>
    <x v="0"/>
  </r>
  <r>
    <x v="4912"/>
    <x v="190"/>
    <d v="2016-07-03T00:00:00"/>
    <s v="Standard Class"/>
    <s v="PF-19225"/>
    <s v="Phillip Flathmann"/>
    <x v="0"/>
    <x v="0"/>
    <x v="118"/>
    <x v="32"/>
    <n v="30318"/>
    <x v="0"/>
    <s v="TEC-PH-10004434"/>
    <s v="Technology"/>
    <s v="Phones"/>
    <x v="1613"/>
    <n v="135.94999999999999"/>
    <n v="1"/>
    <x v="0"/>
    <n v="39.4255"/>
    <x v="20"/>
    <x v="1"/>
    <x v="0"/>
  </r>
  <r>
    <x v="4913"/>
    <x v="711"/>
    <d v="2014-07-30T00:00:00"/>
    <s v="Standard Class"/>
    <s v="LF-17185"/>
    <s v="Luke Foster"/>
    <x v="0"/>
    <x v="0"/>
    <x v="52"/>
    <x v="5"/>
    <n v="78207"/>
    <x v="2"/>
    <s v="OFF-BI-10004995"/>
    <s v="Office Supplies"/>
    <s v="Binders"/>
    <x v="316"/>
    <n v="2177.5839999999998"/>
    <n v="8"/>
    <x v="3"/>
    <n v="-3701.8928000000001"/>
    <x v="20"/>
    <x v="7"/>
    <x v="2"/>
  </r>
  <r>
    <x v="4913"/>
    <x v="711"/>
    <d v="2014-07-30T00:00:00"/>
    <s v="Standard Class"/>
    <s v="LF-17185"/>
    <s v="Luke Foster"/>
    <x v="0"/>
    <x v="0"/>
    <x v="52"/>
    <x v="5"/>
    <n v="78207"/>
    <x v="2"/>
    <s v="FUR-FU-10004666"/>
    <s v="Furniture"/>
    <s v="Furnishings"/>
    <x v="1461"/>
    <n v="17.495999999999999"/>
    <n v="3"/>
    <x v="7"/>
    <n v="-10.0602"/>
    <x v="20"/>
    <x v="7"/>
    <x v="2"/>
  </r>
  <r>
    <x v="4913"/>
    <x v="711"/>
    <d v="2014-07-30T00:00:00"/>
    <s v="Standard Class"/>
    <s v="LF-17185"/>
    <s v="Luke Foster"/>
    <x v="0"/>
    <x v="0"/>
    <x v="52"/>
    <x v="5"/>
    <n v="78207"/>
    <x v="2"/>
    <s v="OFF-BI-10001524"/>
    <s v="Office Supplies"/>
    <s v="Binders"/>
    <x v="301"/>
    <n v="16.783999999999999"/>
    <n v="4"/>
    <x v="3"/>
    <n v="-26.854399999999998"/>
    <x v="20"/>
    <x v="7"/>
    <x v="2"/>
  </r>
  <r>
    <x v="4913"/>
    <x v="711"/>
    <d v="2014-07-30T00:00:00"/>
    <s v="Standard Class"/>
    <s v="LF-17185"/>
    <s v="Luke Foster"/>
    <x v="0"/>
    <x v="0"/>
    <x v="52"/>
    <x v="5"/>
    <n v="78207"/>
    <x v="2"/>
    <s v="TEC-AC-10002076"/>
    <s v="Technology"/>
    <s v="Accessories"/>
    <x v="333"/>
    <n v="431.13600000000002"/>
    <n v="9"/>
    <x v="2"/>
    <n v="-26.946000000000002"/>
    <x v="20"/>
    <x v="7"/>
    <x v="2"/>
  </r>
  <r>
    <x v="4913"/>
    <x v="711"/>
    <d v="2014-07-30T00:00:00"/>
    <s v="Standard Class"/>
    <s v="LF-17185"/>
    <s v="Luke Foster"/>
    <x v="0"/>
    <x v="0"/>
    <x v="52"/>
    <x v="5"/>
    <n v="78207"/>
    <x v="2"/>
    <s v="OFF-BI-10001679"/>
    <s v="Office Supplies"/>
    <s v="Binders"/>
    <x v="214"/>
    <n v="8.8800000000000008"/>
    <n v="5"/>
    <x v="3"/>
    <n v="-13.32"/>
    <x v="20"/>
    <x v="7"/>
    <x v="2"/>
  </r>
  <r>
    <x v="4913"/>
    <x v="711"/>
    <d v="2014-07-30T00:00:00"/>
    <s v="Standard Class"/>
    <s v="LF-17185"/>
    <s v="Luke Foster"/>
    <x v="0"/>
    <x v="0"/>
    <x v="52"/>
    <x v="5"/>
    <n v="78207"/>
    <x v="2"/>
    <s v="OFF-AP-10003281"/>
    <s v="Office Supplies"/>
    <s v="Appliances"/>
    <x v="1189"/>
    <n v="4.8360000000000003"/>
    <n v="2"/>
    <x v="3"/>
    <n v="-12.09"/>
    <x v="20"/>
    <x v="7"/>
    <x v="2"/>
  </r>
  <r>
    <x v="4914"/>
    <x v="749"/>
    <d v="2016-09-18T00:00:00"/>
    <s v="Standard Class"/>
    <s v="CL-12565"/>
    <s v="Clay Ludtke"/>
    <x v="0"/>
    <x v="0"/>
    <x v="85"/>
    <x v="15"/>
    <n v="11561"/>
    <x v="3"/>
    <s v="TEC-PH-10001944"/>
    <s v="Technology"/>
    <s v="Phones"/>
    <x v="1271"/>
    <n v="437.85"/>
    <n v="3"/>
    <x v="0"/>
    <n v="131.35499999999999"/>
    <x v="19"/>
    <x v="8"/>
    <x v="0"/>
  </r>
  <r>
    <x v="4914"/>
    <x v="749"/>
    <d v="2016-09-18T00:00:00"/>
    <s v="Standard Class"/>
    <s v="CL-12565"/>
    <s v="Clay Ludtke"/>
    <x v="0"/>
    <x v="0"/>
    <x v="85"/>
    <x v="15"/>
    <n v="11561"/>
    <x v="3"/>
    <s v="OFF-BI-10004390"/>
    <s v="Office Supplies"/>
    <s v="Binders"/>
    <x v="1164"/>
    <n v="673.56799999999998"/>
    <n v="2"/>
    <x v="2"/>
    <n v="252.58799999999999"/>
    <x v="19"/>
    <x v="8"/>
    <x v="0"/>
  </r>
  <r>
    <x v="4915"/>
    <x v="70"/>
    <d v="2015-06-02T00:00:00"/>
    <s v="Second Class"/>
    <s v="EM-13825"/>
    <s v="Elizabeth Moffitt"/>
    <x v="1"/>
    <x v="0"/>
    <x v="267"/>
    <x v="30"/>
    <n v="7501"/>
    <x v="3"/>
    <s v="OFF-PA-10002120"/>
    <s v="Office Supplies"/>
    <s v="Paper"/>
    <x v="519"/>
    <n v="274.8"/>
    <n v="5"/>
    <x v="0"/>
    <n v="134.65199999999999"/>
    <x v="23"/>
    <x v="5"/>
    <x v="1"/>
  </r>
  <r>
    <x v="4915"/>
    <x v="70"/>
    <d v="2015-06-02T00:00:00"/>
    <s v="Second Class"/>
    <s v="EM-13825"/>
    <s v="Elizabeth Moffitt"/>
    <x v="1"/>
    <x v="0"/>
    <x v="267"/>
    <x v="30"/>
    <n v="7501"/>
    <x v="3"/>
    <s v="OFF-ST-10004340"/>
    <s v="Office Supplies"/>
    <s v="Storage"/>
    <x v="817"/>
    <n v="62.18"/>
    <n v="1"/>
    <x v="0"/>
    <n v="16.788599999999999"/>
    <x v="23"/>
    <x v="5"/>
    <x v="1"/>
  </r>
  <r>
    <x v="4915"/>
    <x v="70"/>
    <d v="2015-06-02T00:00:00"/>
    <s v="Second Class"/>
    <s v="EM-13825"/>
    <s v="Elizabeth Moffitt"/>
    <x v="1"/>
    <x v="0"/>
    <x v="267"/>
    <x v="30"/>
    <n v="7501"/>
    <x v="3"/>
    <s v="FUR-FU-10001847"/>
    <s v="Furniture"/>
    <s v="Furnishings"/>
    <x v="1364"/>
    <n v="8.2799999999999994"/>
    <n v="2"/>
    <x v="0"/>
    <n v="2.9807999999999999"/>
    <x v="23"/>
    <x v="5"/>
    <x v="1"/>
  </r>
  <r>
    <x v="4916"/>
    <x v="1230"/>
    <d v="2015-05-13T00:00:00"/>
    <s v="Standard Class"/>
    <s v="ME-17725"/>
    <s v="Max Engle"/>
    <x v="0"/>
    <x v="0"/>
    <x v="103"/>
    <x v="0"/>
    <n v="40214"/>
    <x v="0"/>
    <s v="OFF-BI-10000962"/>
    <s v="Office Supplies"/>
    <s v="Binders"/>
    <x v="1513"/>
    <n v="48.81"/>
    <n v="3"/>
    <x v="0"/>
    <n v="23.916899999999998"/>
    <x v="3"/>
    <x v="5"/>
    <x v="1"/>
  </r>
  <r>
    <x v="4917"/>
    <x v="1127"/>
    <d v="2014-11-05T00:00:00"/>
    <s v="Same Day"/>
    <s v="BG-11035"/>
    <s v="Barry Gonzalez"/>
    <x v="0"/>
    <x v="0"/>
    <x v="409"/>
    <x v="17"/>
    <n v="23666"/>
    <x v="0"/>
    <s v="FUR-CH-10004754"/>
    <s v="Furniture"/>
    <s v="Chairs"/>
    <x v="1132"/>
    <n v="149.9"/>
    <n v="5"/>
    <x v="0"/>
    <n v="40.472999999999999"/>
    <x v="5"/>
    <x v="0"/>
    <x v="2"/>
  </r>
  <r>
    <x v="4918"/>
    <x v="996"/>
    <d v="2017-04-01T00:00:00"/>
    <s v="Standard Class"/>
    <s v="CJ-12010"/>
    <s v="Caroline Jumper"/>
    <x v="0"/>
    <x v="0"/>
    <x v="12"/>
    <x v="5"/>
    <n v="77070"/>
    <x v="2"/>
    <s v="FUR-BO-10001811"/>
    <s v="Furniture"/>
    <s v="Bookcases"/>
    <x v="787"/>
    <n v="1023.332"/>
    <n v="5"/>
    <x v="8"/>
    <n v="-30.097999999999999"/>
    <x v="8"/>
    <x v="10"/>
    <x v="3"/>
  </r>
  <r>
    <x v="4918"/>
    <x v="996"/>
    <d v="2017-04-01T00:00:00"/>
    <s v="Standard Class"/>
    <s v="CJ-12010"/>
    <s v="Caroline Jumper"/>
    <x v="0"/>
    <x v="0"/>
    <x v="12"/>
    <x v="5"/>
    <n v="77070"/>
    <x v="2"/>
    <s v="FUR-CH-10004063"/>
    <s v="Furniture"/>
    <s v="Chairs"/>
    <x v="120"/>
    <n v="600.55799999999999"/>
    <n v="3"/>
    <x v="4"/>
    <n v="-8.5793999999999997"/>
    <x v="8"/>
    <x v="10"/>
    <x v="3"/>
  </r>
  <r>
    <x v="4918"/>
    <x v="996"/>
    <d v="2017-04-01T00:00:00"/>
    <s v="Standard Class"/>
    <s v="CJ-12010"/>
    <s v="Caroline Jumper"/>
    <x v="0"/>
    <x v="0"/>
    <x v="12"/>
    <x v="5"/>
    <n v="77070"/>
    <x v="2"/>
    <s v="TEC-AC-10004901"/>
    <s v="Technology"/>
    <s v="Accessories"/>
    <x v="648"/>
    <n v="39.991999999999997"/>
    <n v="1"/>
    <x v="2"/>
    <n v="6.9985999999999997"/>
    <x v="8"/>
    <x v="10"/>
    <x v="3"/>
  </r>
  <r>
    <x v="4918"/>
    <x v="996"/>
    <d v="2017-04-01T00:00:00"/>
    <s v="Standard Class"/>
    <s v="CJ-12010"/>
    <s v="Caroline Jumper"/>
    <x v="0"/>
    <x v="0"/>
    <x v="12"/>
    <x v="5"/>
    <n v="77070"/>
    <x v="2"/>
    <s v="FUR-CH-10001714"/>
    <s v="Furniture"/>
    <s v="Chairs"/>
    <x v="1304"/>
    <n v="211.24600000000001"/>
    <n v="2"/>
    <x v="4"/>
    <n v="-66.391599999999997"/>
    <x v="8"/>
    <x v="10"/>
    <x v="3"/>
  </r>
  <r>
    <x v="4919"/>
    <x v="371"/>
    <d v="2014-05-23T00:00:00"/>
    <s v="Second Class"/>
    <s v="KH-16360"/>
    <s v="Katherine Hughes"/>
    <x v="0"/>
    <x v="0"/>
    <x v="12"/>
    <x v="5"/>
    <n v="77070"/>
    <x v="2"/>
    <s v="OFF-EN-10003134"/>
    <s v="Office Supplies"/>
    <s v="Envelopes"/>
    <x v="153"/>
    <n v="56.064"/>
    <n v="6"/>
    <x v="2"/>
    <n v="21.024000000000001"/>
    <x v="30"/>
    <x v="5"/>
    <x v="2"/>
  </r>
  <r>
    <x v="4919"/>
    <x v="371"/>
    <d v="2014-05-23T00:00:00"/>
    <s v="Second Class"/>
    <s v="KH-16360"/>
    <s v="Katherine Hughes"/>
    <x v="0"/>
    <x v="0"/>
    <x v="12"/>
    <x v="5"/>
    <n v="77070"/>
    <x v="2"/>
    <s v="FUR-CH-10003396"/>
    <s v="Furniture"/>
    <s v="Chairs"/>
    <x v="390"/>
    <n v="107.77200000000001"/>
    <n v="2"/>
    <x v="4"/>
    <n v="-29.252400000000002"/>
    <x v="30"/>
    <x v="5"/>
    <x v="2"/>
  </r>
  <r>
    <x v="4919"/>
    <x v="371"/>
    <d v="2014-05-23T00:00:00"/>
    <s v="Second Class"/>
    <s v="KH-16360"/>
    <s v="Katherine Hughes"/>
    <x v="0"/>
    <x v="0"/>
    <x v="12"/>
    <x v="5"/>
    <n v="77070"/>
    <x v="2"/>
    <s v="OFF-PA-10001560"/>
    <s v="Office Supplies"/>
    <s v="Paper"/>
    <x v="670"/>
    <n v="4.8319999999999999"/>
    <n v="1"/>
    <x v="2"/>
    <n v="1.6308"/>
    <x v="30"/>
    <x v="5"/>
    <x v="2"/>
  </r>
  <r>
    <x v="4919"/>
    <x v="371"/>
    <d v="2014-05-23T00:00:00"/>
    <s v="Second Class"/>
    <s v="KH-16360"/>
    <s v="Katherine Hughes"/>
    <x v="0"/>
    <x v="0"/>
    <x v="12"/>
    <x v="5"/>
    <n v="77070"/>
    <x v="2"/>
    <s v="OFF-BI-10000977"/>
    <s v="Office Supplies"/>
    <s v="Binders"/>
    <x v="991"/>
    <n v="18.239999999999998"/>
    <n v="3"/>
    <x v="3"/>
    <n v="-31.007999999999999"/>
    <x v="30"/>
    <x v="5"/>
    <x v="2"/>
  </r>
  <r>
    <x v="4920"/>
    <x v="206"/>
    <d v="2016-05-28T00:00:00"/>
    <s v="Standard Class"/>
    <s v="SH-19975"/>
    <s v="Sally Hughsby"/>
    <x v="1"/>
    <x v="0"/>
    <x v="22"/>
    <x v="10"/>
    <n v="60610"/>
    <x v="2"/>
    <s v="OFF-BI-10003429"/>
    <s v="Office Supplies"/>
    <s v="Binders"/>
    <x v="852"/>
    <n v="3.798"/>
    <n v="3"/>
    <x v="3"/>
    <n v="-5.8868999999999998"/>
    <x v="30"/>
    <x v="5"/>
    <x v="0"/>
  </r>
  <r>
    <x v="4921"/>
    <x v="1026"/>
    <d v="2015-01-17T00:00:00"/>
    <s v="Standard Class"/>
    <s v="CS-12490"/>
    <s v="Cindy Schnelling"/>
    <x v="1"/>
    <x v="0"/>
    <x v="167"/>
    <x v="24"/>
    <n v="43615"/>
    <x v="3"/>
    <s v="OFF-AR-10001374"/>
    <s v="Office Supplies"/>
    <s v="Art"/>
    <x v="313"/>
    <n v="10.368"/>
    <n v="2"/>
    <x v="2"/>
    <n v="1.5551999999999999"/>
    <x v="1"/>
    <x v="9"/>
    <x v="1"/>
  </r>
  <r>
    <x v="4921"/>
    <x v="1026"/>
    <d v="2015-01-17T00:00:00"/>
    <s v="Standard Class"/>
    <s v="CS-12490"/>
    <s v="Cindy Schnelling"/>
    <x v="1"/>
    <x v="0"/>
    <x v="167"/>
    <x v="24"/>
    <n v="43615"/>
    <x v="3"/>
    <s v="TEC-PH-10004977"/>
    <s v="Technology"/>
    <s v="Phones"/>
    <x v="34"/>
    <n v="235.18799999999999"/>
    <n v="2"/>
    <x v="10"/>
    <n v="-43.117800000000003"/>
    <x v="1"/>
    <x v="9"/>
    <x v="1"/>
  </r>
  <r>
    <x v="4921"/>
    <x v="1026"/>
    <d v="2015-01-17T00:00:00"/>
    <s v="Standard Class"/>
    <s v="CS-12490"/>
    <s v="Cindy Schnelling"/>
    <x v="1"/>
    <x v="0"/>
    <x v="167"/>
    <x v="24"/>
    <n v="43615"/>
    <x v="3"/>
    <s v="TEC-PH-10000912"/>
    <s v="Technology"/>
    <s v="Phones"/>
    <x v="1339"/>
    <n v="26.376000000000001"/>
    <n v="4"/>
    <x v="10"/>
    <n v="2.6375999999999999"/>
    <x v="1"/>
    <x v="9"/>
    <x v="1"/>
  </r>
  <r>
    <x v="4921"/>
    <x v="1026"/>
    <d v="2015-01-17T00:00:00"/>
    <s v="Standard Class"/>
    <s v="CS-12490"/>
    <s v="Cindy Schnelling"/>
    <x v="1"/>
    <x v="0"/>
    <x v="167"/>
    <x v="24"/>
    <n v="43615"/>
    <x v="3"/>
    <s v="TEC-AC-10000487"/>
    <s v="Technology"/>
    <s v="Accessories"/>
    <x v="1682"/>
    <n v="10.384"/>
    <n v="2"/>
    <x v="2"/>
    <n v="2.2065999999999999"/>
    <x v="1"/>
    <x v="9"/>
    <x v="1"/>
  </r>
  <r>
    <x v="4921"/>
    <x v="1026"/>
    <d v="2015-01-17T00:00:00"/>
    <s v="Standard Class"/>
    <s v="CS-12490"/>
    <s v="Cindy Schnelling"/>
    <x v="1"/>
    <x v="0"/>
    <x v="167"/>
    <x v="24"/>
    <n v="43615"/>
    <x v="3"/>
    <s v="TEC-PH-10002262"/>
    <s v="Technology"/>
    <s v="Phones"/>
    <x v="477"/>
    <n v="107.11799999999999"/>
    <n v="3"/>
    <x v="10"/>
    <n v="-21.4236"/>
    <x v="1"/>
    <x v="9"/>
    <x v="1"/>
  </r>
  <r>
    <x v="4922"/>
    <x v="365"/>
    <d v="2017-10-06T00:00:00"/>
    <s v="Standard Class"/>
    <s v="JK-15730"/>
    <s v="Joe Kamberova"/>
    <x v="0"/>
    <x v="0"/>
    <x v="529"/>
    <x v="1"/>
    <n v="95240"/>
    <x v="1"/>
    <s v="OFF-SU-10000898"/>
    <s v="Office Supplies"/>
    <s v="Supplies"/>
    <x v="1190"/>
    <n v="97.3"/>
    <n v="7"/>
    <x v="0"/>
    <n v="28.216999999999999"/>
    <x v="25"/>
    <x v="8"/>
    <x v="3"/>
  </r>
  <r>
    <x v="4923"/>
    <x v="1074"/>
    <d v="2015-07-20T00:00:00"/>
    <s v="Second Class"/>
    <s v="PJ-19015"/>
    <s v="Pauline Johnson"/>
    <x v="0"/>
    <x v="0"/>
    <x v="20"/>
    <x v="15"/>
    <n v="10024"/>
    <x v="3"/>
    <s v="OFF-BI-10004182"/>
    <s v="Office Supplies"/>
    <s v="Binders"/>
    <x v="73"/>
    <n v="3.3279999999999998"/>
    <n v="2"/>
    <x v="2"/>
    <n v="1.2063999999999999"/>
    <x v="15"/>
    <x v="7"/>
    <x v="1"/>
  </r>
  <r>
    <x v="4923"/>
    <x v="1074"/>
    <d v="2015-07-20T00:00:00"/>
    <s v="Second Class"/>
    <s v="PJ-19015"/>
    <s v="Pauline Johnson"/>
    <x v="0"/>
    <x v="0"/>
    <x v="20"/>
    <x v="15"/>
    <n v="10024"/>
    <x v="3"/>
    <s v="TEC-PH-10002468"/>
    <s v="Technology"/>
    <s v="Phones"/>
    <x v="1219"/>
    <n v="135.99"/>
    <n v="1"/>
    <x v="0"/>
    <n v="36.717300000000002"/>
    <x v="15"/>
    <x v="7"/>
    <x v="1"/>
  </r>
  <r>
    <x v="4923"/>
    <x v="1074"/>
    <d v="2015-07-20T00:00:00"/>
    <s v="Second Class"/>
    <s v="PJ-19015"/>
    <s v="Pauline Johnson"/>
    <x v="0"/>
    <x v="0"/>
    <x v="20"/>
    <x v="15"/>
    <n v="10024"/>
    <x v="3"/>
    <s v="FUR-FU-10002364"/>
    <s v="Furniture"/>
    <s v="Furnishings"/>
    <x v="1240"/>
    <n v="7.38"/>
    <n v="1"/>
    <x v="0"/>
    <n v="2.1402000000000001"/>
    <x v="15"/>
    <x v="7"/>
    <x v="1"/>
  </r>
  <r>
    <x v="4924"/>
    <x v="147"/>
    <d v="2016-10-26T00:00:00"/>
    <s v="Standard Class"/>
    <s v="AP-10720"/>
    <s v="Anne Pryor"/>
    <x v="2"/>
    <x v="0"/>
    <x v="2"/>
    <x v="2"/>
    <n v="33311"/>
    <x v="0"/>
    <s v="FUR-FU-10002878"/>
    <s v="Furniture"/>
    <s v="Furnishings"/>
    <x v="1134"/>
    <n v="45.567999999999998"/>
    <n v="2"/>
    <x v="2"/>
    <n v="9.6831999999999994"/>
    <x v="30"/>
    <x v="2"/>
    <x v="0"/>
  </r>
  <r>
    <x v="4924"/>
    <x v="147"/>
    <d v="2016-10-26T00:00:00"/>
    <s v="Standard Class"/>
    <s v="AP-10720"/>
    <s v="Anne Pryor"/>
    <x v="2"/>
    <x v="0"/>
    <x v="2"/>
    <x v="2"/>
    <n v="33311"/>
    <x v="0"/>
    <s v="OFF-BI-10004817"/>
    <s v="Office Supplies"/>
    <s v="Binders"/>
    <x v="1208"/>
    <n v="28.751999999999999"/>
    <n v="8"/>
    <x v="6"/>
    <n v="-21.084800000000001"/>
    <x v="30"/>
    <x v="2"/>
    <x v="0"/>
  </r>
  <r>
    <x v="4925"/>
    <x v="944"/>
    <d v="2017-08-01T00:00:00"/>
    <s v="Second Class"/>
    <s v="JW-15955"/>
    <s v="Joni Wasserman"/>
    <x v="0"/>
    <x v="0"/>
    <x v="253"/>
    <x v="3"/>
    <n v="27604"/>
    <x v="0"/>
    <s v="FUR-CH-10001146"/>
    <s v="Furniture"/>
    <s v="Chairs"/>
    <x v="64"/>
    <n v="194.84800000000001"/>
    <n v="4"/>
    <x v="2"/>
    <n v="12.178000000000001"/>
    <x v="8"/>
    <x v="7"/>
    <x v="3"/>
  </r>
  <r>
    <x v="4926"/>
    <x v="246"/>
    <d v="2017-07-26T00:00:00"/>
    <s v="Standard Class"/>
    <s v="PT-19090"/>
    <s v="Pete Takahito"/>
    <x v="0"/>
    <x v="0"/>
    <x v="22"/>
    <x v="10"/>
    <n v="60623"/>
    <x v="2"/>
    <s v="OFF-BI-10001116"/>
    <s v="Office Supplies"/>
    <s v="Binders"/>
    <x v="1075"/>
    <n v="2.1120000000000001"/>
    <n v="2"/>
    <x v="3"/>
    <n v="-3.3792"/>
    <x v="30"/>
    <x v="7"/>
    <x v="3"/>
  </r>
  <r>
    <x v="4927"/>
    <x v="845"/>
    <d v="2014-11-11T00:00:00"/>
    <s v="Second Class"/>
    <s v="TB-21595"/>
    <s v="Troy Blackwell"/>
    <x v="0"/>
    <x v="0"/>
    <x v="32"/>
    <x v="21"/>
    <n v="97206"/>
    <x v="1"/>
    <s v="OFF-PA-10000304"/>
    <s v="Office Supplies"/>
    <s v="Paper"/>
    <x v="88"/>
    <n v="25.92"/>
    <n v="5"/>
    <x v="2"/>
    <n v="9.0719999999999992"/>
    <x v="29"/>
    <x v="0"/>
    <x v="2"/>
  </r>
  <r>
    <x v="4927"/>
    <x v="845"/>
    <d v="2014-11-11T00:00:00"/>
    <s v="Second Class"/>
    <s v="TB-21595"/>
    <s v="Troy Blackwell"/>
    <x v="0"/>
    <x v="0"/>
    <x v="32"/>
    <x v="21"/>
    <n v="97206"/>
    <x v="1"/>
    <s v="OFF-AR-10002240"/>
    <s v="Office Supplies"/>
    <s v="Art"/>
    <x v="971"/>
    <n v="120.768"/>
    <n v="4"/>
    <x v="2"/>
    <n v="9.0576000000000008"/>
    <x v="29"/>
    <x v="0"/>
    <x v="2"/>
  </r>
  <r>
    <x v="4928"/>
    <x v="581"/>
    <d v="2016-11-30T00:00:00"/>
    <s v="First Class"/>
    <s v="CB-12025"/>
    <s v="Cassandra Brandow"/>
    <x v="0"/>
    <x v="0"/>
    <x v="522"/>
    <x v="30"/>
    <n v="7017"/>
    <x v="3"/>
    <s v="OFF-PA-10001246"/>
    <s v="Office Supplies"/>
    <s v="Paper"/>
    <x v="1401"/>
    <n v="25.92"/>
    <n v="4"/>
    <x v="0"/>
    <n v="12.441599999999999"/>
    <x v="8"/>
    <x v="0"/>
    <x v="0"/>
  </r>
  <r>
    <x v="4928"/>
    <x v="581"/>
    <d v="2016-11-30T00:00:00"/>
    <s v="First Class"/>
    <s v="CB-12025"/>
    <s v="Cassandra Brandow"/>
    <x v="0"/>
    <x v="0"/>
    <x v="522"/>
    <x v="30"/>
    <n v="7017"/>
    <x v="3"/>
    <s v="OFF-AR-10000658"/>
    <s v="Office Supplies"/>
    <s v="Art"/>
    <x v="332"/>
    <n v="34.65"/>
    <n v="3"/>
    <x v="0"/>
    <n v="9.702"/>
    <x v="8"/>
    <x v="0"/>
    <x v="0"/>
  </r>
  <r>
    <x v="4928"/>
    <x v="581"/>
    <d v="2016-11-30T00:00:00"/>
    <s v="First Class"/>
    <s v="CB-12025"/>
    <s v="Cassandra Brandow"/>
    <x v="0"/>
    <x v="0"/>
    <x v="522"/>
    <x v="30"/>
    <n v="7017"/>
    <x v="3"/>
    <s v="OFF-PA-10000100"/>
    <s v="Office Supplies"/>
    <s v="Paper"/>
    <x v="833"/>
    <n v="204.95"/>
    <n v="5"/>
    <x v="0"/>
    <n v="100.4255"/>
    <x v="8"/>
    <x v="0"/>
    <x v="0"/>
  </r>
  <r>
    <x v="4928"/>
    <x v="581"/>
    <d v="2016-11-30T00:00:00"/>
    <s v="First Class"/>
    <s v="CB-12025"/>
    <s v="Cassandra Brandow"/>
    <x v="0"/>
    <x v="0"/>
    <x v="522"/>
    <x v="30"/>
    <n v="7017"/>
    <x v="3"/>
    <s v="OFF-BI-10004233"/>
    <s v="Office Supplies"/>
    <s v="Binders"/>
    <x v="1386"/>
    <n v="79.95"/>
    <n v="5"/>
    <x v="0"/>
    <n v="38.375999999999998"/>
    <x v="8"/>
    <x v="0"/>
    <x v="0"/>
  </r>
  <r>
    <x v="4929"/>
    <x v="1213"/>
    <d v="2015-06-12T00:00:00"/>
    <s v="Standard Class"/>
    <s v="AG-10495"/>
    <s v="Andrew Gjertsen"/>
    <x v="1"/>
    <x v="0"/>
    <x v="84"/>
    <x v="2"/>
    <n v="33710"/>
    <x v="0"/>
    <s v="OFF-PA-10002581"/>
    <s v="Office Supplies"/>
    <s v="Paper"/>
    <x v="1309"/>
    <n v="173.488"/>
    <n v="7"/>
    <x v="2"/>
    <n v="54.215000000000003"/>
    <x v="0"/>
    <x v="1"/>
    <x v="1"/>
  </r>
  <r>
    <x v="4929"/>
    <x v="1213"/>
    <d v="2015-06-12T00:00:00"/>
    <s v="Standard Class"/>
    <s v="AG-10495"/>
    <s v="Andrew Gjertsen"/>
    <x v="1"/>
    <x v="0"/>
    <x v="84"/>
    <x v="2"/>
    <n v="33710"/>
    <x v="0"/>
    <s v="OFF-ST-10000046"/>
    <s v="Office Supplies"/>
    <s v="Storage"/>
    <x v="764"/>
    <n v="516.96"/>
    <n v="4"/>
    <x v="2"/>
    <n v="-6.4619999999999997"/>
    <x v="0"/>
    <x v="1"/>
    <x v="1"/>
  </r>
  <r>
    <x v="4929"/>
    <x v="1213"/>
    <d v="2015-06-12T00:00:00"/>
    <s v="Standard Class"/>
    <s v="AG-10495"/>
    <s v="Andrew Gjertsen"/>
    <x v="1"/>
    <x v="0"/>
    <x v="84"/>
    <x v="2"/>
    <n v="33710"/>
    <x v="0"/>
    <s v="FUR-FU-10001185"/>
    <s v="Furniture"/>
    <s v="Furnishings"/>
    <x v="1423"/>
    <n v="173.208"/>
    <n v="7"/>
    <x v="2"/>
    <n v="45.467100000000002"/>
    <x v="0"/>
    <x v="1"/>
    <x v="1"/>
  </r>
  <r>
    <x v="4929"/>
    <x v="1213"/>
    <d v="2015-06-12T00:00:00"/>
    <s v="Standard Class"/>
    <s v="AG-10495"/>
    <s v="Andrew Gjertsen"/>
    <x v="1"/>
    <x v="0"/>
    <x v="84"/>
    <x v="2"/>
    <n v="33710"/>
    <x v="0"/>
    <s v="OFF-AR-10003856"/>
    <s v="Office Supplies"/>
    <s v="Art"/>
    <x v="449"/>
    <n v="4.4480000000000004"/>
    <n v="2"/>
    <x v="2"/>
    <n v="0.33360000000000001"/>
    <x v="0"/>
    <x v="1"/>
    <x v="1"/>
  </r>
  <r>
    <x v="4929"/>
    <x v="1213"/>
    <d v="2015-06-12T00:00:00"/>
    <s v="Standard Class"/>
    <s v="AG-10495"/>
    <s v="Andrew Gjertsen"/>
    <x v="1"/>
    <x v="0"/>
    <x v="84"/>
    <x v="2"/>
    <n v="33710"/>
    <x v="0"/>
    <s v="OFF-LA-10001982"/>
    <s v="Office Supplies"/>
    <s v="Labels"/>
    <x v="1538"/>
    <n v="9"/>
    <n v="3"/>
    <x v="2"/>
    <n v="3.15"/>
    <x v="0"/>
    <x v="1"/>
    <x v="1"/>
  </r>
  <r>
    <x v="4929"/>
    <x v="1213"/>
    <d v="2015-06-12T00:00:00"/>
    <s v="Standard Class"/>
    <s v="AG-10495"/>
    <s v="Andrew Gjertsen"/>
    <x v="1"/>
    <x v="0"/>
    <x v="84"/>
    <x v="2"/>
    <n v="33710"/>
    <x v="0"/>
    <s v="OFF-PA-10001215"/>
    <s v="Office Supplies"/>
    <s v="Paper"/>
    <x v="1726"/>
    <n v="42.24"/>
    <n v="10"/>
    <x v="2"/>
    <n v="13.2"/>
    <x v="0"/>
    <x v="1"/>
    <x v="1"/>
  </r>
  <r>
    <x v="4929"/>
    <x v="1213"/>
    <d v="2015-06-12T00:00:00"/>
    <s v="Standard Class"/>
    <s v="AG-10495"/>
    <s v="Andrew Gjertsen"/>
    <x v="1"/>
    <x v="0"/>
    <x v="84"/>
    <x v="2"/>
    <n v="33710"/>
    <x v="0"/>
    <s v="OFF-BI-10002429"/>
    <s v="Office Supplies"/>
    <s v="Binders"/>
    <x v="472"/>
    <n v="18.263999999999999"/>
    <n v="2"/>
    <x v="6"/>
    <n v="-13.393599999999999"/>
    <x v="0"/>
    <x v="1"/>
    <x v="1"/>
  </r>
  <r>
    <x v="4930"/>
    <x v="860"/>
    <d v="2014-08-19T00:00:00"/>
    <s v="Standard Class"/>
    <s v="BD-11605"/>
    <s v="Brian Dahlen"/>
    <x v="0"/>
    <x v="0"/>
    <x v="8"/>
    <x v="1"/>
    <n v="94122"/>
    <x v="1"/>
    <s v="OFF-AP-10003287"/>
    <s v="Office Supplies"/>
    <s v="Appliances"/>
    <x v="543"/>
    <n v="152.91"/>
    <n v="3"/>
    <x v="0"/>
    <n v="42.814799999999998"/>
    <x v="4"/>
    <x v="6"/>
    <x v="2"/>
  </r>
  <r>
    <x v="4930"/>
    <x v="860"/>
    <d v="2014-08-19T00:00:00"/>
    <s v="Standard Class"/>
    <s v="BD-11605"/>
    <s v="Brian Dahlen"/>
    <x v="0"/>
    <x v="0"/>
    <x v="8"/>
    <x v="1"/>
    <n v="94122"/>
    <x v="1"/>
    <s v="OFF-PA-10000167"/>
    <s v="Office Supplies"/>
    <s v="Paper"/>
    <x v="1080"/>
    <n v="92.94"/>
    <n v="3"/>
    <x v="0"/>
    <n v="41.823"/>
    <x v="4"/>
    <x v="6"/>
    <x v="2"/>
  </r>
  <r>
    <x v="4930"/>
    <x v="860"/>
    <d v="2014-08-19T00:00:00"/>
    <s v="Standard Class"/>
    <s v="BD-11605"/>
    <s v="Brian Dahlen"/>
    <x v="0"/>
    <x v="0"/>
    <x v="8"/>
    <x v="1"/>
    <n v="94122"/>
    <x v="1"/>
    <s v="OFF-BI-10002309"/>
    <s v="Office Supplies"/>
    <s v="Binders"/>
    <x v="78"/>
    <n v="17.856000000000002"/>
    <n v="4"/>
    <x v="2"/>
    <n v="6.2496"/>
    <x v="4"/>
    <x v="6"/>
    <x v="2"/>
  </r>
  <r>
    <x v="4930"/>
    <x v="860"/>
    <d v="2014-08-19T00:00:00"/>
    <s v="Standard Class"/>
    <s v="BD-11605"/>
    <s v="Brian Dahlen"/>
    <x v="0"/>
    <x v="0"/>
    <x v="8"/>
    <x v="1"/>
    <n v="94122"/>
    <x v="1"/>
    <s v="OFF-BI-10003638"/>
    <s v="Office Supplies"/>
    <s v="Binders"/>
    <x v="612"/>
    <n v="46.44"/>
    <n v="3"/>
    <x v="2"/>
    <n v="15.093"/>
    <x v="4"/>
    <x v="6"/>
    <x v="2"/>
  </r>
  <r>
    <x v="4930"/>
    <x v="860"/>
    <d v="2014-08-19T00:00:00"/>
    <s v="Standard Class"/>
    <s v="BD-11605"/>
    <s v="Brian Dahlen"/>
    <x v="0"/>
    <x v="0"/>
    <x v="8"/>
    <x v="1"/>
    <n v="94122"/>
    <x v="1"/>
    <s v="FUR-CH-10003833"/>
    <s v="Furniture"/>
    <s v="Chairs"/>
    <x v="1209"/>
    <n v="195.136"/>
    <n v="4"/>
    <x v="2"/>
    <n v="-12.196"/>
    <x v="4"/>
    <x v="6"/>
    <x v="2"/>
  </r>
  <r>
    <x v="4931"/>
    <x v="249"/>
    <d v="2017-06-26T00:00:00"/>
    <s v="Standard Class"/>
    <s v="JS-15685"/>
    <s v="Jim Sink"/>
    <x v="1"/>
    <x v="0"/>
    <x v="20"/>
    <x v="15"/>
    <n v="10035"/>
    <x v="3"/>
    <s v="OFF-ST-10001511"/>
    <s v="Office Supplies"/>
    <s v="Storage"/>
    <x v="556"/>
    <n v="129.30000000000001"/>
    <n v="2"/>
    <x v="0"/>
    <n v="6.4649999999999999"/>
    <x v="12"/>
    <x v="1"/>
    <x v="3"/>
  </r>
  <r>
    <x v="4931"/>
    <x v="249"/>
    <d v="2017-06-26T00:00:00"/>
    <s v="Standard Class"/>
    <s v="JS-15685"/>
    <s v="Jim Sink"/>
    <x v="1"/>
    <x v="0"/>
    <x v="20"/>
    <x v="15"/>
    <n v="10035"/>
    <x v="3"/>
    <s v="OFF-BI-10004728"/>
    <s v="Office Supplies"/>
    <s v="Binders"/>
    <x v="544"/>
    <n v="11.568"/>
    <n v="3"/>
    <x v="2"/>
    <n v="3.7595999999999998"/>
    <x v="12"/>
    <x v="1"/>
    <x v="3"/>
  </r>
  <r>
    <x v="4932"/>
    <x v="11"/>
    <d v="2017-07-23T00:00:00"/>
    <s v="Standard Class"/>
    <s v="NF-18385"/>
    <s v="Natalie Fritzler"/>
    <x v="0"/>
    <x v="0"/>
    <x v="35"/>
    <x v="3"/>
    <n v="28205"/>
    <x v="0"/>
    <s v="FUR-CH-10004218"/>
    <s v="Furniture"/>
    <s v="Chairs"/>
    <x v="38"/>
    <n v="242.352"/>
    <n v="3"/>
    <x v="2"/>
    <n v="15.147"/>
    <x v="9"/>
    <x v="7"/>
    <x v="3"/>
  </r>
  <r>
    <x v="4933"/>
    <x v="757"/>
    <d v="2014-12-18T00:00:00"/>
    <s v="Second Class"/>
    <s v="SC-20305"/>
    <s v="Sean Christensen"/>
    <x v="0"/>
    <x v="0"/>
    <x v="486"/>
    <x v="5"/>
    <n v="77705"/>
    <x v="2"/>
    <s v="TEC-AC-10004171"/>
    <s v="Technology"/>
    <s v="Accessories"/>
    <x v="1321"/>
    <n v="319.96800000000002"/>
    <n v="4"/>
    <x v="2"/>
    <n v="95.990399999999994"/>
    <x v="9"/>
    <x v="4"/>
    <x v="2"/>
  </r>
  <r>
    <x v="4933"/>
    <x v="757"/>
    <d v="2014-12-18T00:00:00"/>
    <s v="Second Class"/>
    <s v="SC-20305"/>
    <s v="Sean Christensen"/>
    <x v="0"/>
    <x v="0"/>
    <x v="486"/>
    <x v="5"/>
    <n v="77705"/>
    <x v="2"/>
    <s v="FUR-FU-10001706"/>
    <s v="Furniture"/>
    <s v="Furnishings"/>
    <x v="50"/>
    <n v="8.6240000000000006"/>
    <n v="7"/>
    <x v="7"/>
    <n v="-2.5872000000000002"/>
    <x v="9"/>
    <x v="4"/>
    <x v="2"/>
  </r>
  <r>
    <x v="4934"/>
    <x v="598"/>
    <d v="2014-05-22T00:00:00"/>
    <s v="Second Class"/>
    <s v="GA-14515"/>
    <s v="George Ashbrook"/>
    <x v="0"/>
    <x v="0"/>
    <x v="61"/>
    <x v="5"/>
    <n v="75220"/>
    <x v="2"/>
    <s v="OFF-PA-10001526"/>
    <s v="Office Supplies"/>
    <s v="Paper"/>
    <x v="1039"/>
    <n v="3.984"/>
    <n v="1"/>
    <x v="2"/>
    <n v="1.4441999999999999"/>
    <x v="15"/>
    <x v="5"/>
    <x v="2"/>
  </r>
  <r>
    <x v="4935"/>
    <x v="32"/>
    <d v="2017-09-19T00:00:00"/>
    <s v="Standard Class"/>
    <s v="CY-12745"/>
    <s v="Craig Yedwab"/>
    <x v="1"/>
    <x v="0"/>
    <x v="24"/>
    <x v="24"/>
    <n v="45503"/>
    <x v="3"/>
    <s v="TEC-AC-10002001"/>
    <s v="Technology"/>
    <s v="Accessories"/>
    <x v="265"/>
    <n v="895.94399999999996"/>
    <n v="7"/>
    <x v="2"/>
    <n v="190.38810000000001"/>
    <x v="19"/>
    <x v="8"/>
    <x v="3"/>
  </r>
  <r>
    <x v="4936"/>
    <x v="1155"/>
    <d v="2016-10-12T00:00:00"/>
    <s v="First Class"/>
    <s v="WB-21850"/>
    <s v="William Brown"/>
    <x v="0"/>
    <x v="0"/>
    <x v="189"/>
    <x v="5"/>
    <n v="77571"/>
    <x v="2"/>
    <s v="FUR-FU-10004963"/>
    <s v="Furniture"/>
    <s v="Furnishings"/>
    <x v="1443"/>
    <n v="14"/>
    <n v="4"/>
    <x v="7"/>
    <n v="-6.3"/>
    <x v="13"/>
    <x v="2"/>
    <x v="0"/>
  </r>
  <r>
    <x v="4936"/>
    <x v="1155"/>
    <d v="2016-10-12T00:00:00"/>
    <s v="First Class"/>
    <s v="WB-21850"/>
    <s v="William Brown"/>
    <x v="0"/>
    <x v="0"/>
    <x v="189"/>
    <x v="5"/>
    <n v="77571"/>
    <x v="2"/>
    <s v="OFF-BI-10001597"/>
    <s v="Office Supplies"/>
    <s v="Binders"/>
    <x v="798"/>
    <n v="16.391999999999999"/>
    <n v="2"/>
    <x v="3"/>
    <n v="-26.2272"/>
    <x v="13"/>
    <x v="2"/>
    <x v="0"/>
  </r>
  <r>
    <x v="4937"/>
    <x v="477"/>
    <d v="2016-10-01T00:00:00"/>
    <s v="Standard Class"/>
    <s v="DL-12865"/>
    <s v="Dan Lawera"/>
    <x v="0"/>
    <x v="0"/>
    <x v="85"/>
    <x v="1"/>
    <n v="90805"/>
    <x v="1"/>
    <s v="OFF-PA-10000141"/>
    <s v="Office Supplies"/>
    <s v="Paper"/>
    <x v="829"/>
    <n v="10.9"/>
    <n v="5"/>
    <x v="0"/>
    <n v="5.1230000000000002"/>
    <x v="10"/>
    <x v="8"/>
    <x v="0"/>
  </r>
  <r>
    <x v="4937"/>
    <x v="477"/>
    <d v="2016-10-01T00:00:00"/>
    <s v="Standard Class"/>
    <s v="DL-12865"/>
    <s v="Dan Lawera"/>
    <x v="0"/>
    <x v="0"/>
    <x v="85"/>
    <x v="1"/>
    <n v="90805"/>
    <x v="1"/>
    <s v="OFF-LA-10003923"/>
    <s v="Office Supplies"/>
    <s v="Labels"/>
    <x v="429"/>
    <n v="29.6"/>
    <n v="2"/>
    <x v="0"/>
    <n v="14.8"/>
    <x v="10"/>
    <x v="8"/>
    <x v="0"/>
  </r>
  <r>
    <x v="4937"/>
    <x v="477"/>
    <d v="2016-10-01T00:00:00"/>
    <s v="Standard Class"/>
    <s v="DL-12865"/>
    <s v="Dan Lawera"/>
    <x v="0"/>
    <x v="0"/>
    <x v="85"/>
    <x v="1"/>
    <n v="90805"/>
    <x v="1"/>
    <s v="OFF-LA-10001771"/>
    <s v="Office Supplies"/>
    <s v="Labels"/>
    <x v="1128"/>
    <n v="4.9800000000000004"/>
    <n v="1"/>
    <x v="0"/>
    <n v="2.2907999999999999"/>
    <x v="10"/>
    <x v="8"/>
    <x v="0"/>
  </r>
  <r>
    <x v="4937"/>
    <x v="477"/>
    <d v="2016-10-01T00:00:00"/>
    <s v="Standard Class"/>
    <s v="DL-12865"/>
    <s v="Dan Lawera"/>
    <x v="0"/>
    <x v="0"/>
    <x v="85"/>
    <x v="1"/>
    <n v="90805"/>
    <x v="1"/>
    <s v="TEC-CO-10001943"/>
    <s v="Technology"/>
    <s v="Copiers"/>
    <x v="1675"/>
    <n v="479.976"/>
    <n v="3"/>
    <x v="2"/>
    <n v="161.99189999999999"/>
    <x v="10"/>
    <x v="8"/>
    <x v="0"/>
  </r>
  <r>
    <x v="4937"/>
    <x v="477"/>
    <d v="2016-10-01T00:00:00"/>
    <s v="Standard Class"/>
    <s v="DL-12865"/>
    <s v="Dan Lawera"/>
    <x v="0"/>
    <x v="0"/>
    <x v="85"/>
    <x v="1"/>
    <n v="90805"/>
    <x v="1"/>
    <s v="TEC-PH-10003356"/>
    <s v="Technology"/>
    <s v="Phones"/>
    <x v="1698"/>
    <n v="44.735999999999997"/>
    <n v="8"/>
    <x v="2"/>
    <n v="4.4736000000000002"/>
    <x v="10"/>
    <x v="8"/>
    <x v="0"/>
  </r>
  <r>
    <x v="4937"/>
    <x v="477"/>
    <d v="2016-10-01T00:00:00"/>
    <s v="Standard Class"/>
    <s v="DL-12865"/>
    <s v="Dan Lawera"/>
    <x v="0"/>
    <x v="0"/>
    <x v="85"/>
    <x v="1"/>
    <n v="90805"/>
    <x v="1"/>
    <s v="OFF-AR-10002255"/>
    <s v="Office Supplies"/>
    <s v="Art"/>
    <x v="822"/>
    <n v="5.76"/>
    <n v="2"/>
    <x v="0"/>
    <n v="1.6704000000000001"/>
    <x v="10"/>
    <x v="8"/>
    <x v="0"/>
  </r>
  <r>
    <x v="4937"/>
    <x v="477"/>
    <d v="2016-10-01T00:00:00"/>
    <s v="Standard Class"/>
    <s v="DL-12865"/>
    <s v="Dan Lawera"/>
    <x v="0"/>
    <x v="0"/>
    <x v="85"/>
    <x v="1"/>
    <n v="90805"/>
    <x v="1"/>
    <s v="FUR-CH-10000665"/>
    <s v="Furniture"/>
    <s v="Chairs"/>
    <x v="662"/>
    <n v="483.13600000000002"/>
    <n v="4"/>
    <x v="2"/>
    <n v="60.392000000000003"/>
    <x v="10"/>
    <x v="8"/>
    <x v="0"/>
  </r>
  <r>
    <x v="4938"/>
    <x v="561"/>
    <d v="2014-06-06T00:00:00"/>
    <s v="First Class"/>
    <s v="RE-19450"/>
    <s v="Richard Eichhorn"/>
    <x v="0"/>
    <x v="0"/>
    <x v="27"/>
    <x v="10"/>
    <n v="62521"/>
    <x v="2"/>
    <s v="OFF-LA-10001771"/>
    <s v="Office Supplies"/>
    <s v="Labels"/>
    <x v="1128"/>
    <n v="15.936"/>
    <n v="4"/>
    <x v="2"/>
    <n v="5.1791999999999998"/>
    <x v="21"/>
    <x v="1"/>
    <x v="2"/>
  </r>
  <r>
    <x v="4938"/>
    <x v="561"/>
    <d v="2014-06-06T00:00:00"/>
    <s v="First Class"/>
    <s v="RE-19450"/>
    <s v="Richard Eichhorn"/>
    <x v="0"/>
    <x v="0"/>
    <x v="27"/>
    <x v="10"/>
    <n v="62521"/>
    <x v="2"/>
    <s v="FUR-FU-10001475"/>
    <s v="Furniture"/>
    <s v="Furnishings"/>
    <x v="504"/>
    <n v="61.543999999999997"/>
    <n v="7"/>
    <x v="7"/>
    <n v="-40.003599999999999"/>
    <x v="21"/>
    <x v="1"/>
    <x v="2"/>
  </r>
  <r>
    <x v="4938"/>
    <x v="561"/>
    <d v="2014-06-06T00:00:00"/>
    <s v="First Class"/>
    <s v="RE-19450"/>
    <s v="Richard Eichhorn"/>
    <x v="0"/>
    <x v="0"/>
    <x v="27"/>
    <x v="10"/>
    <n v="62521"/>
    <x v="2"/>
    <s v="OFF-ST-10000877"/>
    <s v="Office Supplies"/>
    <s v="Storage"/>
    <x v="1113"/>
    <n v="132.696"/>
    <n v="3"/>
    <x v="2"/>
    <n v="9.9521999999999995"/>
    <x v="21"/>
    <x v="1"/>
    <x v="2"/>
  </r>
  <r>
    <x v="4939"/>
    <x v="264"/>
    <d v="2017-09-04T00:00:00"/>
    <s v="Second Class"/>
    <s v="MH-17290"/>
    <s v="Marc Harrigan"/>
    <x v="2"/>
    <x v="0"/>
    <x v="1"/>
    <x v="1"/>
    <n v="90008"/>
    <x v="1"/>
    <s v="OFF-AP-10001492"/>
    <s v="Office Supplies"/>
    <s v="Appliances"/>
    <x v="22"/>
    <n v="43.1"/>
    <n v="5"/>
    <x v="0"/>
    <n v="11.206"/>
    <x v="28"/>
    <x v="8"/>
    <x v="3"/>
  </r>
  <r>
    <x v="4939"/>
    <x v="264"/>
    <d v="2017-09-04T00:00:00"/>
    <s v="Second Class"/>
    <s v="MH-17290"/>
    <s v="Marc Harrigan"/>
    <x v="2"/>
    <x v="0"/>
    <x v="1"/>
    <x v="1"/>
    <n v="90008"/>
    <x v="1"/>
    <s v="FUR-FU-10004188"/>
    <s v="Furniture"/>
    <s v="Furnishings"/>
    <x v="741"/>
    <n v="511.5"/>
    <n v="5"/>
    <x v="0"/>
    <n v="132.99"/>
    <x v="28"/>
    <x v="8"/>
    <x v="3"/>
  </r>
  <r>
    <x v="4939"/>
    <x v="264"/>
    <d v="2017-09-04T00:00:00"/>
    <s v="Second Class"/>
    <s v="MH-17290"/>
    <s v="Marc Harrigan"/>
    <x v="2"/>
    <x v="0"/>
    <x v="1"/>
    <x v="1"/>
    <n v="90008"/>
    <x v="1"/>
    <s v="OFF-BI-10004330"/>
    <s v="Office Supplies"/>
    <s v="Binders"/>
    <x v="803"/>
    <n v="147.91999999999999"/>
    <n v="5"/>
    <x v="2"/>
    <n v="46.225000000000001"/>
    <x v="28"/>
    <x v="8"/>
    <x v="3"/>
  </r>
  <r>
    <x v="4940"/>
    <x v="791"/>
    <d v="2014-04-18T00:00:00"/>
    <s v="Standard Class"/>
    <s v="EH-13765"/>
    <s v="Edward Hooks"/>
    <x v="1"/>
    <x v="0"/>
    <x v="529"/>
    <x v="1"/>
    <n v="95240"/>
    <x v="1"/>
    <s v="OFF-AR-10002987"/>
    <s v="Office Supplies"/>
    <s v="Art"/>
    <x v="1562"/>
    <n v="39.68"/>
    <n v="2"/>
    <x v="0"/>
    <n v="16.268799999999999"/>
    <x v="1"/>
    <x v="3"/>
    <x v="2"/>
  </r>
  <r>
    <x v="4941"/>
    <x v="440"/>
    <d v="2016-05-06T00:00:00"/>
    <s v="Standard Class"/>
    <s v="EH-13765"/>
    <s v="Edward Hooks"/>
    <x v="1"/>
    <x v="0"/>
    <x v="20"/>
    <x v="15"/>
    <n v="10009"/>
    <x v="3"/>
    <s v="FUR-FU-10000732"/>
    <s v="Furniture"/>
    <s v="Furnishings"/>
    <x v="545"/>
    <n v="12.56"/>
    <n v="2"/>
    <x v="0"/>
    <n v="4.0191999999999997"/>
    <x v="28"/>
    <x v="5"/>
    <x v="0"/>
  </r>
  <r>
    <x v="4941"/>
    <x v="440"/>
    <d v="2016-05-06T00:00:00"/>
    <s v="Standard Class"/>
    <s v="EH-13765"/>
    <s v="Edward Hooks"/>
    <x v="1"/>
    <x v="0"/>
    <x v="20"/>
    <x v="15"/>
    <n v="10009"/>
    <x v="3"/>
    <s v="OFF-BI-10001670"/>
    <s v="Office Supplies"/>
    <s v="Binders"/>
    <x v="443"/>
    <n v="90.48"/>
    <n v="3"/>
    <x v="2"/>
    <n v="33.93"/>
    <x v="28"/>
    <x v="5"/>
    <x v="0"/>
  </r>
  <r>
    <x v="4941"/>
    <x v="440"/>
    <d v="2016-05-06T00:00:00"/>
    <s v="Standard Class"/>
    <s v="EH-13765"/>
    <s v="Edward Hooks"/>
    <x v="1"/>
    <x v="0"/>
    <x v="20"/>
    <x v="15"/>
    <n v="10009"/>
    <x v="3"/>
    <s v="OFF-PA-10000533"/>
    <s v="Office Supplies"/>
    <s v="Paper"/>
    <x v="1205"/>
    <n v="13.08"/>
    <n v="2"/>
    <x v="0"/>
    <n v="6.0167999999999999"/>
    <x v="28"/>
    <x v="5"/>
    <x v="0"/>
  </r>
  <r>
    <x v="4941"/>
    <x v="440"/>
    <d v="2016-05-06T00:00:00"/>
    <s v="Standard Class"/>
    <s v="EH-13765"/>
    <s v="Edward Hooks"/>
    <x v="1"/>
    <x v="0"/>
    <x v="20"/>
    <x v="15"/>
    <n v="10009"/>
    <x v="3"/>
    <s v="FUR-FU-10002253"/>
    <s v="Furniture"/>
    <s v="Furnishings"/>
    <x v="592"/>
    <n v="214.7"/>
    <n v="5"/>
    <x v="0"/>
    <n v="83.733000000000004"/>
    <x v="28"/>
    <x v="5"/>
    <x v="0"/>
  </r>
  <r>
    <x v="4942"/>
    <x v="249"/>
    <d v="2017-06-23T00:00:00"/>
    <s v="Standard Class"/>
    <s v="GA-14515"/>
    <s v="George Ashbrook"/>
    <x v="0"/>
    <x v="0"/>
    <x v="8"/>
    <x v="1"/>
    <n v="94109"/>
    <x v="1"/>
    <s v="FUR-FU-10002396"/>
    <s v="Furniture"/>
    <s v="Furnishings"/>
    <x v="1590"/>
    <n v="50.32"/>
    <n v="4"/>
    <x v="0"/>
    <n v="21.134399999999999"/>
    <x v="12"/>
    <x v="1"/>
    <x v="3"/>
  </r>
  <r>
    <x v="4942"/>
    <x v="249"/>
    <d v="2017-06-23T00:00:00"/>
    <s v="Standard Class"/>
    <s v="GA-14515"/>
    <s v="George Ashbrook"/>
    <x v="0"/>
    <x v="0"/>
    <x v="8"/>
    <x v="1"/>
    <n v="94109"/>
    <x v="1"/>
    <s v="OFF-PA-10004438"/>
    <s v="Office Supplies"/>
    <s v="Paper"/>
    <x v="1481"/>
    <n v="24.56"/>
    <n v="2"/>
    <x v="0"/>
    <n v="11.543200000000001"/>
    <x v="12"/>
    <x v="1"/>
    <x v="3"/>
  </r>
  <r>
    <x v="4943"/>
    <x v="1231"/>
    <d v="2014-11-11T00:00:00"/>
    <s v="Standard Class"/>
    <s v="GA-14515"/>
    <s v="George Ashbrook"/>
    <x v="0"/>
    <x v="0"/>
    <x v="38"/>
    <x v="32"/>
    <n v="31907"/>
    <x v="0"/>
    <s v="OFF-PA-10000587"/>
    <s v="Office Supplies"/>
    <s v="Paper"/>
    <x v="57"/>
    <n v="43.68"/>
    <n v="6"/>
    <x v="0"/>
    <n v="20.9664"/>
    <x v="24"/>
    <x v="0"/>
    <x v="2"/>
  </r>
  <r>
    <x v="4944"/>
    <x v="514"/>
    <d v="2015-03-30T00:00:00"/>
    <s v="Standard Class"/>
    <s v="EB-13840"/>
    <s v="Ellis Ballard"/>
    <x v="1"/>
    <x v="0"/>
    <x v="4"/>
    <x v="4"/>
    <n v="98103"/>
    <x v="1"/>
    <s v="FUR-TA-10001889"/>
    <s v="Furniture"/>
    <s v="Tables"/>
    <x v="411"/>
    <n v="3393.68"/>
    <n v="8"/>
    <x v="0"/>
    <n v="610.86239999999998"/>
    <x v="20"/>
    <x v="10"/>
    <x v="1"/>
  </r>
  <r>
    <x v="4945"/>
    <x v="424"/>
    <d v="2017-01-20T00:00:00"/>
    <s v="Standard Class"/>
    <s v="HR-14770"/>
    <s v="Hallie Redmond"/>
    <x v="2"/>
    <x v="0"/>
    <x v="102"/>
    <x v="14"/>
    <n v="47374"/>
    <x v="2"/>
    <s v="OFF-ST-10001590"/>
    <s v="Office Supplies"/>
    <s v="Storage"/>
    <x v="147"/>
    <n v="67.400000000000006"/>
    <n v="5"/>
    <x v="0"/>
    <n v="17.524000000000001"/>
    <x v="19"/>
    <x v="9"/>
    <x v="3"/>
  </r>
  <r>
    <x v="4945"/>
    <x v="424"/>
    <d v="2017-01-20T00:00:00"/>
    <s v="Standard Class"/>
    <s v="HR-14770"/>
    <s v="Hallie Redmond"/>
    <x v="2"/>
    <x v="0"/>
    <x v="102"/>
    <x v="14"/>
    <n v="47374"/>
    <x v="2"/>
    <s v="OFF-FA-10003472"/>
    <s v="Office Supplies"/>
    <s v="Fasteners"/>
    <x v="243"/>
    <n v="2.52"/>
    <n v="2"/>
    <x v="0"/>
    <n v="0.1008"/>
    <x v="19"/>
    <x v="9"/>
    <x v="3"/>
  </r>
  <r>
    <x v="4945"/>
    <x v="424"/>
    <d v="2017-01-20T00:00:00"/>
    <s v="Standard Class"/>
    <s v="HR-14770"/>
    <s v="Hallie Redmond"/>
    <x v="2"/>
    <x v="0"/>
    <x v="102"/>
    <x v="14"/>
    <n v="47374"/>
    <x v="2"/>
    <s v="TEC-PH-10000169"/>
    <s v="Technology"/>
    <s v="Phones"/>
    <x v="1038"/>
    <n v="67.8"/>
    <n v="4"/>
    <x v="0"/>
    <n v="1.3560000000000001"/>
    <x v="19"/>
    <x v="9"/>
    <x v="3"/>
  </r>
  <r>
    <x v="4945"/>
    <x v="424"/>
    <d v="2017-01-20T00:00:00"/>
    <s v="Standard Class"/>
    <s v="HR-14770"/>
    <s v="Hallie Redmond"/>
    <x v="2"/>
    <x v="0"/>
    <x v="102"/>
    <x v="14"/>
    <n v="47374"/>
    <x v="2"/>
    <s v="OFF-ST-10002562"/>
    <s v="Office Supplies"/>
    <s v="Storage"/>
    <x v="683"/>
    <n v="18.760000000000002"/>
    <n v="2"/>
    <x v="0"/>
    <n v="5.2527999999999997"/>
    <x v="19"/>
    <x v="9"/>
    <x v="3"/>
  </r>
  <r>
    <x v="4945"/>
    <x v="424"/>
    <d v="2017-01-20T00:00:00"/>
    <s v="Standard Class"/>
    <s v="HR-14770"/>
    <s v="Hallie Redmond"/>
    <x v="2"/>
    <x v="0"/>
    <x v="102"/>
    <x v="14"/>
    <n v="47374"/>
    <x v="2"/>
    <s v="TEC-AC-10001445"/>
    <s v="Technology"/>
    <s v="Accessories"/>
    <x v="427"/>
    <n v="12.12"/>
    <n v="4"/>
    <x v="0"/>
    <n v="2.5451999999999999"/>
    <x v="19"/>
    <x v="9"/>
    <x v="3"/>
  </r>
  <r>
    <x v="4945"/>
    <x v="424"/>
    <d v="2017-01-20T00:00:00"/>
    <s v="Standard Class"/>
    <s v="HR-14770"/>
    <s v="Hallie Redmond"/>
    <x v="2"/>
    <x v="0"/>
    <x v="102"/>
    <x v="14"/>
    <n v="47374"/>
    <x v="2"/>
    <s v="OFF-PA-10004156"/>
    <s v="Office Supplies"/>
    <s v="Paper"/>
    <x v="750"/>
    <n v="11.34"/>
    <n v="1"/>
    <x v="0"/>
    <n v="5.5566000000000004"/>
    <x v="19"/>
    <x v="9"/>
    <x v="3"/>
  </r>
  <r>
    <x v="4945"/>
    <x v="424"/>
    <d v="2017-01-20T00:00:00"/>
    <s v="Standard Class"/>
    <s v="HR-14770"/>
    <s v="Hallie Redmond"/>
    <x v="2"/>
    <x v="0"/>
    <x v="102"/>
    <x v="14"/>
    <n v="47374"/>
    <x v="2"/>
    <s v="TEC-AC-10004469"/>
    <s v="Technology"/>
    <s v="Accessories"/>
    <x v="241"/>
    <n v="159.80000000000001"/>
    <n v="4"/>
    <x v="0"/>
    <n v="70.311999999999998"/>
    <x v="19"/>
    <x v="9"/>
    <x v="3"/>
  </r>
  <r>
    <x v="4945"/>
    <x v="424"/>
    <d v="2017-01-20T00:00:00"/>
    <s v="Standard Class"/>
    <s v="HR-14770"/>
    <s v="Hallie Redmond"/>
    <x v="2"/>
    <x v="0"/>
    <x v="102"/>
    <x v="14"/>
    <n v="47374"/>
    <x v="2"/>
    <s v="FUR-FU-10001037"/>
    <s v="Furniture"/>
    <s v="Furnishings"/>
    <x v="1169"/>
    <n v="18.96"/>
    <n v="2"/>
    <x v="0"/>
    <n v="8.532"/>
    <x v="19"/>
    <x v="9"/>
    <x v="3"/>
  </r>
  <r>
    <x v="4946"/>
    <x v="514"/>
    <d v="2015-03-28T00:00:00"/>
    <s v="Second Class"/>
    <s v="SM-20950"/>
    <s v="Suzanne McNair"/>
    <x v="1"/>
    <x v="0"/>
    <x v="20"/>
    <x v="15"/>
    <n v="10009"/>
    <x v="3"/>
    <s v="OFF-ST-10002615"/>
    <s v="Office Supplies"/>
    <s v="Storage"/>
    <x v="1436"/>
    <n v="1085.42"/>
    <n v="7"/>
    <x v="0"/>
    <n v="282.20920000000001"/>
    <x v="20"/>
    <x v="10"/>
    <x v="1"/>
  </r>
  <r>
    <x v="4946"/>
    <x v="514"/>
    <d v="2015-03-28T00:00:00"/>
    <s v="Second Class"/>
    <s v="SM-20950"/>
    <s v="Suzanne McNair"/>
    <x v="1"/>
    <x v="0"/>
    <x v="20"/>
    <x v="15"/>
    <n v="10009"/>
    <x v="3"/>
    <s v="OFF-AP-10000595"/>
    <s v="Office Supplies"/>
    <s v="Appliances"/>
    <x v="1505"/>
    <n v="13.11"/>
    <n v="3"/>
    <x v="0"/>
    <n v="3.4085999999999999"/>
    <x v="20"/>
    <x v="10"/>
    <x v="1"/>
  </r>
  <r>
    <x v="4947"/>
    <x v="301"/>
    <d v="2014-11-03T00:00:00"/>
    <s v="First Class"/>
    <s v="EA-14035"/>
    <s v="Erin Ashbrook"/>
    <x v="1"/>
    <x v="0"/>
    <x v="530"/>
    <x v="24"/>
    <n v="45040"/>
    <x v="3"/>
    <s v="FUR-FU-10002253"/>
    <s v="Furniture"/>
    <s v="Furnishings"/>
    <x v="592"/>
    <n v="68.703999999999994"/>
    <n v="2"/>
    <x v="2"/>
    <n v="16.3172"/>
    <x v="26"/>
    <x v="0"/>
    <x v="2"/>
  </r>
  <r>
    <x v="4947"/>
    <x v="301"/>
    <d v="2014-11-03T00:00:00"/>
    <s v="First Class"/>
    <s v="EA-14035"/>
    <s v="Erin Ashbrook"/>
    <x v="1"/>
    <x v="0"/>
    <x v="530"/>
    <x v="24"/>
    <n v="45040"/>
    <x v="3"/>
    <s v="OFF-BI-10000494"/>
    <s v="Office Supplies"/>
    <s v="Binders"/>
    <x v="1572"/>
    <n v="3.1320000000000001"/>
    <n v="2"/>
    <x v="6"/>
    <n v="-2.61"/>
    <x v="26"/>
    <x v="0"/>
    <x v="2"/>
  </r>
  <r>
    <x v="4947"/>
    <x v="301"/>
    <d v="2014-11-03T00:00:00"/>
    <s v="First Class"/>
    <s v="EA-14035"/>
    <s v="Erin Ashbrook"/>
    <x v="1"/>
    <x v="0"/>
    <x v="530"/>
    <x v="24"/>
    <n v="45040"/>
    <x v="3"/>
    <s v="OFF-BI-10001658"/>
    <s v="Office Supplies"/>
    <s v="Binders"/>
    <x v="444"/>
    <n v="22.428000000000001"/>
    <n v="3"/>
    <x v="6"/>
    <n v="-17.942399999999999"/>
    <x v="26"/>
    <x v="0"/>
    <x v="2"/>
  </r>
  <r>
    <x v="4948"/>
    <x v="833"/>
    <d v="2017-10-06T00:00:00"/>
    <s v="Same Day"/>
    <s v="MH-17455"/>
    <s v="Mark Hamilton"/>
    <x v="0"/>
    <x v="0"/>
    <x v="22"/>
    <x v="10"/>
    <n v="60623"/>
    <x v="2"/>
    <s v="OFF-ST-10003208"/>
    <s v="Office Supplies"/>
    <s v="Storage"/>
    <x v="246"/>
    <n v="290.33600000000001"/>
    <n v="2"/>
    <x v="2"/>
    <n v="32.662799999999997"/>
    <x v="24"/>
    <x v="2"/>
    <x v="3"/>
  </r>
  <r>
    <x v="4948"/>
    <x v="833"/>
    <d v="2017-10-06T00:00:00"/>
    <s v="Same Day"/>
    <s v="MH-17455"/>
    <s v="Mark Hamilton"/>
    <x v="0"/>
    <x v="0"/>
    <x v="22"/>
    <x v="10"/>
    <n v="60623"/>
    <x v="2"/>
    <s v="OFF-AR-10004790"/>
    <s v="Office Supplies"/>
    <s v="Art"/>
    <x v="772"/>
    <n v="19.152000000000001"/>
    <n v="2"/>
    <x v="2"/>
    <n v="1.1970000000000001"/>
    <x v="24"/>
    <x v="2"/>
    <x v="3"/>
  </r>
  <r>
    <x v="4949"/>
    <x v="107"/>
    <d v="2016-12-14T00:00:00"/>
    <s v="Standard Class"/>
    <s v="SL-20155"/>
    <s v="Sara Luxemburg"/>
    <x v="2"/>
    <x v="0"/>
    <x v="20"/>
    <x v="15"/>
    <n v="10024"/>
    <x v="3"/>
    <s v="OFF-PA-10004609"/>
    <s v="Office Supplies"/>
    <s v="Paper"/>
    <x v="1503"/>
    <n v="6.48"/>
    <n v="1"/>
    <x v="0"/>
    <n v="3.1103999999999998"/>
    <x v="13"/>
    <x v="4"/>
    <x v="0"/>
  </r>
  <r>
    <x v="4950"/>
    <x v="897"/>
    <d v="2016-09-24T00:00:00"/>
    <s v="Second Class"/>
    <s v="NP-18685"/>
    <s v="Nora Pelletier"/>
    <x v="2"/>
    <x v="0"/>
    <x v="215"/>
    <x v="24"/>
    <n v="44134"/>
    <x v="3"/>
    <s v="OFF-EN-10003055"/>
    <s v="Office Supplies"/>
    <s v="Envelopes"/>
    <x v="882"/>
    <n v="63.968000000000004"/>
    <n v="2"/>
    <x v="2"/>
    <n v="19.989999999999998"/>
    <x v="6"/>
    <x v="8"/>
    <x v="0"/>
  </r>
  <r>
    <x v="4951"/>
    <x v="1232"/>
    <d v="2016-01-05T00:00:00"/>
    <s v="Standard Class"/>
    <s v="RF-19840"/>
    <s v="Roy Französisch"/>
    <x v="0"/>
    <x v="0"/>
    <x v="20"/>
    <x v="15"/>
    <n v="10035"/>
    <x v="3"/>
    <s v="OFF-SU-10003936"/>
    <s v="Office Supplies"/>
    <s v="Supplies"/>
    <x v="1835"/>
    <n v="6.36"/>
    <n v="2"/>
    <x v="0"/>
    <n v="6.3600000000000004E-2"/>
    <x v="25"/>
    <x v="4"/>
    <x v="1"/>
  </r>
  <r>
    <x v="4952"/>
    <x v="693"/>
    <d v="2017-04-21T00:00:00"/>
    <s v="First Class"/>
    <s v="BE-11455"/>
    <s v="Brad Eason"/>
    <x v="2"/>
    <x v="0"/>
    <x v="138"/>
    <x v="24"/>
    <n v="44105"/>
    <x v="3"/>
    <s v="OFF-ST-10000078"/>
    <s v="Office Supplies"/>
    <s v="Storage"/>
    <x v="1227"/>
    <n v="848.54399999999998"/>
    <n v="4"/>
    <x v="2"/>
    <n v="-21.2136"/>
    <x v="14"/>
    <x v="3"/>
    <x v="3"/>
  </r>
  <r>
    <x v="4952"/>
    <x v="693"/>
    <d v="2017-04-21T00:00:00"/>
    <s v="First Class"/>
    <s v="BE-11455"/>
    <s v="Brad Eason"/>
    <x v="2"/>
    <x v="0"/>
    <x v="138"/>
    <x v="24"/>
    <n v="44105"/>
    <x v="3"/>
    <s v="OFF-BI-10000174"/>
    <s v="Office Supplies"/>
    <s v="Binders"/>
    <x v="1444"/>
    <n v="8.6999999999999993"/>
    <n v="5"/>
    <x v="6"/>
    <n v="-6.38"/>
    <x v="14"/>
    <x v="3"/>
    <x v="3"/>
  </r>
  <r>
    <x v="4952"/>
    <x v="693"/>
    <d v="2017-04-21T00:00:00"/>
    <s v="First Class"/>
    <s v="BE-11455"/>
    <s v="Brad Eason"/>
    <x v="2"/>
    <x v="0"/>
    <x v="138"/>
    <x v="24"/>
    <n v="44105"/>
    <x v="3"/>
    <s v="TEC-PH-10004080"/>
    <s v="Technology"/>
    <s v="Phones"/>
    <x v="1777"/>
    <n v="122.38200000000001"/>
    <n v="3"/>
    <x v="10"/>
    <n v="-24.476400000000002"/>
    <x v="14"/>
    <x v="3"/>
    <x v="3"/>
  </r>
  <r>
    <x v="4953"/>
    <x v="1036"/>
    <d v="2016-08-25T00:00:00"/>
    <s v="Standard Class"/>
    <s v="JK-15370"/>
    <s v="Jay Kimmel"/>
    <x v="0"/>
    <x v="0"/>
    <x v="20"/>
    <x v="15"/>
    <n v="10035"/>
    <x v="3"/>
    <s v="FUR-CH-10002961"/>
    <s v="Furniture"/>
    <s v="Chairs"/>
    <x v="948"/>
    <n v="573.17399999999998"/>
    <n v="7"/>
    <x v="9"/>
    <n v="63.686"/>
    <x v="30"/>
    <x v="6"/>
    <x v="0"/>
  </r>
  <r>
    <x v="4954"/>
    <x v="352"/>
    <d v="2015-05-31T00:00:00"/>
    <s v="First Class"/>
    <s v="CC-12100"/>
    <s v="Chad Cunningham"/>
    <x v="2"/>
    <x v="0"/>
    <x v="138"/>
    <x v="24"/>
    <n v="44105"/>
    <x v="3"/>
    <s v="OFF-PA-10000474"/>
    <s v="Office Supplies"/>
    <s v="Paper"/>
    <x v="33"/>
    <n v="85.055999999999997"/>
    <n v="3"/>
    <x v="2"/>
    <n v="28.706399999999999"/>
    <x v="25"/>
    <x v="5"/>
    <x v="1"/>
  </r>
  <r>
    <x v="4955"/>
    <x v="1132"/>
    <d v="2014-08-13T00:00:00"/>
    <s v="First Class"/>
    <s v="LL-16840"/>
    <s v="Lauren Leatherbury"/>
    <x v="0"/>
    <x v="0"/>
    <x v="318"/>
    <x v="32"/>
    <n v="30188"/>
    <x v="0"/>
    <s v="OFF-BI-10000138"/>
    <s v="Office Supplies"/>
    <s v="Binders"/>
    <x v="605"/>
    <n v="14.04"/>
    <n v="3"/>
    <x v="0"/>
    <n v="6.7392000000000003"/>
    <x v="1"/>
    <x v="6"/>
    <x v="2"/>
  </r>
  <r>
    <x v="4955"/>
    <x v="1132"/>
    <d v="2014-08-13T00:00:00"/>
    <s v="First Class"/>
    <s v="LL-16840"/>
    <s v="Lauren Leatherbury"/>
    <x v="0"/>
    <x v="0"/>
    <x v="318"/>
    <x v="32"/>
    <n v="30188"/>
    <x v="0"/>
    <s v="TEC-AC-10000023"/>
    <s v="Technology"/>
    <s v="Accessories"/>
    <x v="909"/>
    <n v="272.61"/>
    <n v="13"/>
    <x v="0"/>
    <n v="98.139600000000002"/>
    <x v="1"/>
    <x v="6"/>
    <x v="2"/>
  </r>
  <r>
    <x v="4956"/>
    <x v="1233"/>
    <d v="2014-04-08T00:00:00"/>
    <s v="Standard Class"/>
    <s v="KE-16420"/>
    <s v="Katrina Edelman"/>
    <x v="1"/>
    <x v="0"/>
    <x v="1"/>
    <x v="1"/>
    <n v="90008"/>
    <x v="1"/>
    <s v="OFF-EN-10001415"/>
    <s v="Office Supplies"/>
    <s v="Envelopes"/>
    <x v="153"/>
    <n v="11.16"/>
    <n v="2"/>
    <x v="0"/>
    <n v="5.58"/>
    <x v="21"/>
    <x v="3"/>
    <x v="2"/>
  </r>
  <r>
    <x v="4956"/>
    <x v="1233"/>
    <d v="2014-04-08T00:00:00"/>
    <s v="Standard Class"/>
    <s v="KE-16420"/>
    <s v="Katrina Edelman"/>
    <x v="1"/>
    <x v="0"/>
    <x v="1"/>
    <x v="1"/>
    <n v="90008"/>
    <x v="1"/>
    <s v="TEC-AC-10001284"/>
    <s v="Technology"/>
    <s v="Accessories"/>
    <x v="1181"/>
    <n v="62.31"/>
    <n v="3"/>
    <x v="0"/>
    <n v="22.4316"/>
    <x v="21"/>
    <x v="3"/>
    <x v="2"/>
  </r>
  <r>
    <x v="4956"/>
    <x v="1233"/>
    <d v="2014-04-08T00:00:00"/>
    <s v="Standard Class"/>
    <s v="KE-16420"/>
    <s v="Katrina Edelman"/>
    <x v="1"/>
    <x v="0"/>
    <x v="1"/>
    <x v="1"/>
    <n v="90008"/>
    <x v="1"/>
    <s v="TEC-AC-10000736"/>
    <s v="Technology"/>
    <s v="Accessories"/>
    <x v="1094"/>
    <n v="159.97999999999999"/>
    <n v="2"/>
    <x v="0"/>
    <n v="57.592799999999997"/>
    <x v="21"/>
    <x v="3"/>
    <x v="2"/>
  </r>
  <r>
    <x v="4957"/>
    <x v="1212"/>
    <d v="2014-01-27T00:00:00"/>
    <s v="Standard Class"/>
    <s v="SG-20605"/>
    <s v="Speros Goranitis"/>
    <x v="0"/>
    <x v="0"/>
    <x v="240"/>
    <x v="14"/>
    <n v="47905"/>
    <x v="2"/>
    <s v="OFF-FA-10003467"/>
    <s v="Office Supplies"/>
    <s v="Fasteners"/>
    <x v="494"/>
    <n v="5.94"/>
    <n v="3"/>
    <x v="0"/>
    <n v="0"/>
    <x v="27"/>
    <x v="9"/>
    <x v="2"/>
  </r>
  <r>
    <x v="4958"/>
    <x v="386"/>
    <d v="2017-10-15T00:00:00"/>
    <s v="First Class"/>
    <s v="CA-12265"/>
    <s v="Christina Anderson"/>
    <x v="0"/>
    <x v="0"/>
    <x v="20"/>
    <x v="15"/>
    <n v="10024"/>
    <x v="3"/>
    <s v="OFF-PA-10000477"/>
    <s v="Office Supplies"/>
    <s v="Paper"/>
    <x v="1214"/>
    <n v="9.9600000000000009"/>
    <n v="2"/>
    <x v="0"/>
    <n v="4.6811999999999996"/>
    <x v="1"/>
    <x v="2"/>
    <x v="3"/>
  </r>
  <r>
    <x v="4959"/>
    <x v="816"/>
    <d v="2015-08-12T00:00:00"/>
    <s v="Standard Class"/>
    <s v="RD-19585"/>
    <s v="Rob Dowd"/>
    <x v="0"/>
    <x v="0"/>
    <x v="456"/>
    <x v="15"/>
    <n v="13501"/>
    <x v="3"/>
    <s v="TEC-AC-10000736"/>
    <s v="Technology"/>
    <s v="Accessories"/>
    <x v="1094"/>
    <n v="79.989999999999995"/>
    <n v="1"/>
    <x v="0"/>
    <n v="28.796399999999998"/>
    <x v="0"/>
    <x v="6"/>
    <x v="1"/>
  </r>
  <r>
    <x v="4960"/>
    <x v="498"/>
    <d v="2017-03-20T00:00:00"/>
    <s v="First Class"/>
    <s v="VG-21805"/>
    <s v="Vivek Grady"/>
    <x v="1"/>
    <x v="0"/>
    <x v="80"/>
    <x v="30"/>
    <n v="8701"/>
    <x v="3"/>
    <s v="OFF-AR-10002467"/>
    <s v="Office Supplies"/>
    <s v="Art"/>
    <x v="1690"/>
    <n v="8.94"/>
    <n v="3"/>
    <x v="0"/>
    <n v="2.4138000000000002"/>
    <x v="12"/>
    <x v="10"/>
    <x v="3"/>
  </r>
  <r>
    <x v="4961"/>
    <x v="197"/>
    <d v="2016-07-28T00:00:00"/>
    <s v="Second Class"/>
    <s v="SH-19975"/>
    <s v="Sally Hughsby"/>
    <x v="1"/>
    <x v="0"/>
    <x v="158"/>
    <x v="6"/>
    <n v="53209"/>
    <x v="2"/>
    <s v="OFF-PA-10004996"/>
    <s v="Office Supplies"/>
    <s v="Paper"/>
    <x v="1528"/>
    <n v="20.62"/>
    <n v="2"/>
    <x v="0"/>
    <n v="9.6913999999999998"/>
    <x v="10"/>
    <x v="7"/>
    <x v="0"/>
  </r>
  <r>
    <x v="4961"/>
    <x v="197"/>
    <d v="2016-07-28T00:00:00"/>
    <s v="Second Class"/>
    <s v="SH-19975"/>
    <s v="Sally Hughsby"/>
    <x v="1"/>
    <x v="0"/>
    <x v="158"/>
    <x v="6"/>
    <n v="53209"/>
    <x v="2"/>
    <s v="TEC-AC-10003116"/>
    <s v="Technology"/>
    <s v="Accessories"/>
    <x v="929"/>
    <n v="124.25"/>
    <n v="7"/>
    <x v="0"/>
    <n v="48.457500000000003"/>
    <x v="10"/>
    <x v="7"/>
    <x v="0"/>
  </r>
  <r>
    <x v="4961"/>
    <x v="197"/>
    <d v="2016-07-28T00:00:00"/>
    <s v="Second Class"/>
    <s v="SH-19975"/>
    <s v="Sally Hughsby"/>
    <x v="1"/>
    <x v="0"/>
    <x v="158"/>
    <x v="6"/>
    <n v="53209"/>
    <x v="2"/>
    <s v="TEC-PH-10002262"/>
    <s v="Technology"/>
    <s v="Phones"/>
    <x v="477"/>
    <n v="297.55"/>
    <n v="5"/>
    <x v="0"/>
    <n v="83.313999999999993"/>
    <x v="10"/>
    <x v="7"/>
    <x v="0"/>
  </r>
  <r>
    <x v="4961"/>
    <x v="197"/>
    <d v="2016-07-28T00:00:00"/>
    <s v="Second Class"/>
    <s v="SH-19975"/>
    <s v="Sally Hughsby"/>
    <x v="1"/>
    <x v="0"/>
    <x v="158"/>
    <x v="6"/>
    <n v="53209"/>
    <x v="2"/>
    <s v="FUR-CH-10004626"/>
    <s v="Furniture"/>
    <s v="Chairs"/>
    <x v="1706"/>
    <n v="403.56"/>
    <n v="4"/>
    <x v="0"/>
    <n v="96.854399999999998"/>
    <x v="10"/>
    <x v="7"/>
    <x v="0"/>
  </r>
  <r>
    <x v="4961"/>
    <x v="197"/>
    <d v="2016-07-28T00:00:00"/>
    <s v="Second Class"/>
    <s v="SH-19975"/>
    <s v="Sally Hughsby"/>
    <x v="1"/>
    <x v="0"/>
    <x v="158"/>
    <x v="6"/>
    <n v="53209"/>
    <x v="2"/>
    <s v="FUR-FU-10001756"/>
    <s v="Furniture"/>
    <s v="Furnishings"/>
    <x v="285"/>
    <n v="95.2"/>
    <n v="5"/>
    <x v="0"/>
    <n v="27.608000000000001"/>
    <x v="10"/>
    <x v="7"/>
    <x v="0"/>
  </r>
  <r>
    <x v="4962"/>
    <x v="467"/>
    <d v="2014-10-01T00:00:00"/>
    <s v="Standard Class"/>
    <s v="MM-17920"/>
    <s v="Michael Moore"/>
    <x v="0"/>
    <x v="0"/>
    <x v="22"/>
    <x v="10"/>
    <n v="60623"/>
    <x v="2"/>
    <s v="TEC-AC-10004859"/>
    <s v="Technology"/>
    <s v="Accessories"/>
    <x v="1554"/>
    <n v="153.82400000000001"/>
    <n v="11"/>
    <x v="2"/>
    <n v="38.456000000000003"/>
    <x v="20"/>
    <x v="8"/>
    <x v="2"/>
  </r>
  <r>
    <x v="4963"/>
    <x v="1103"/>
    <d v="2014-06-20T00:00:00"/>
    <s v="Second Class"/>
    <s v="JF-15415"/>
    <s v="Jennifer Ferguson"/>
    <x v="0"/>
    <x v="0"/>
    <x v="22"/>
    <x v="10"/>
    <n v="60653"/>
    <x v="2"/>
    <s v="OFF-PA-10001725"/>
    <s v="Office Supplies"/>
    <s v="Paper"/>
    <x v="1657"/>
    <n v="62.015999999999998"/>
    <n v="2"/>
    <x v="2"/>
    <n v="22.480799999999999"/>
    <x v="11"/>
    <x v="1"/>
    <x v="2"/>
  </r>
  <r>
    <x v="4964"/>
    <x v="112"/>
    <d v="2016-06-10T00:00:00"/>
    <s v="Standard Class"/>
    <s v="LP-17095"/>
    <s v="Liz Preis"/>
    <x v="0"/>
    <x v="0"/>
    <x v="54"/>
    <x v="24"/>
    <n v="45014"/>
    <x v="3"/>
    <s v="FUR-FU-10004306"/>
    <s v="Furniture"/>
    <s v="Furnishings"/>
    <x v="622"/>
    <n v="466.32"/>
    <n v="3"/>
    <x v="2"/>
    <n v="34.973999999999997"/>
    <x v="24"/>
    <x v="1"/>
    <x v="0"/>
  </r>
  <r>
    <x v="4964"/>
    <x v="112"/>
    <d v="2016-06-10T00:00:00"/>
    <s v="Standard Class"/>
    <s v="LP-17095"/>
    <s v="Liz Preis"/>
    <x v="0"/>
    <x v="0"/>
    <x v="54"/>
    <x v="24"/>
    <n v="45014"/>
    <x v="3"/>
    <s v="FUR-FU-10004845"/>
    <s v="Furniture"/>
    <s v="Furnishings"/>
    <x v="1693"/>
    <n v="82.64"/>
    <n v="2"/>
    <x v="2"/>
    <n v="0"/>
    <x v="24"/>
    <x v="1"/>
    <x v="0"/>
  </r>
  <r>
    <x v="4965"/>
    <x v="1176"/>
    <d v="2014-04-03T00:00:00"/>
    <s v="Standard Class"/>
    <s v="MP-18175"/>
    <s v="Mike Pelletier"/>
    <x v="2"/>
    <x v="0"/>
    <x v="24"/>
    <x v="24"/>
    <n v="45503"/>
    <x v="3"/>
    <s v="FUR-TA-10000198"/>
    <s v="Furniture"/>
    <s v="Tables"/>
    <x v="594"/>
    <n v="330.58800000000002"/>
    <n v="1"/>
    <x v="10"/>
    <n v="-143.25479999999999"/>
    <x v="22"/>
    <x v="10"/>
    <x v="2"/>
  </r>
  <r>
    <x v="4966"/>
    <x v="170"/>
    <d v="2017-08-25T00:00:00"/>
    <s v="Standard Class"/>
    <s v="SC-20845"/>
    <s v="Sung Chung"/>
    <x v="0"/>
    <x v="0"/>
    <x v="103"/>
    <x v="22"/>
    <n v="80027"/>
    <x v="1"/>
    <s v="OFF-ST-10000036"/>
    <s v="Office Supplies"/>
    <s v="Storage"/>
    <x v="595"/>
    <n v="237.096"/>
    <n v="3"/>
    <x v="2"/>
    <n v="20.745899999999999"/>
    <x v="30"/>
    <x v="6"/>
    <x v="3"/>
  </r>
  <r>
    <x v="4966"/>
    <x v="170"/>
    <d v="2017-08-25T00:00:00"/>
    <s v="Standard Class"/>
    <s v="SC-20845"/>
    <s v="Sung Chung"/>
    <x v="0"/>
    <x v="0"/>
    <x v="103"/>
    <x v="22"/>
    <n v="80027"/>
    <x v="1"/>
    <s v="FUR-FU-10001037"/>
    <s v="Furniture"/>
    <s v="Furnishings"/>
    <x v="1169"/>
    <n v="22.751999999999999"/>
    <n v="3"/>
    <x v="2"/>
    <n v="7.11"/>
    <x v="30"/>
    <x v="6"/>
    <x v="3"/>
  </r>
  <r>
    <x v="4966"/>
    <x v="170"/>
    <d v="2017-08-25T00:00:00"/>
    <s v="Standard Class"/>
    <s v="SC-20845"/>
    <s v="Sung Chung"/>
    <x v="0"/>
    <x v="0"/>
    <x v="103"/>
    <x v="22"/>
    <n v="80027"/>
    <x v="1"/>
    <s v="OFF-PA-10001950"/>
    <s v="Office Supplies"/>
    <s v="Paper"/>
    <x v="145"/>
    <n v="6.6719999999999997"/>
    <n v="1"/>
    <x v="2"/>
    <n v="2.085"/>
    <x v="30"/>
    <x v="6"/>
    <x v="3"/>
  </r>
  <r>
    <x v="4967"/>
    <x v="607"/>
    <d v="2014-11-18T00:00:00"/>
    <s v="Standard Class"/>
    <s v="DP-13000"/>
    <s v="Darren Powers"/>
    <x v="0"/>
    <x v="0"/>
    <x v="238"/>
    <x v="5"/>
    <n v="75007"/>
    <x v="2"/>
    <s v="FUR-FU-10004587"/>
    <s v="Furniture"/>
    <s v="Furnishings"/>
    <x v="1362"/>
    <n v="25.128"/>
    <n v="3"/>
    <x v="7"/>
    <n v="-6.9101999999999997"/>
    <x v="1"/>
    <x v="0"/>
    <x v="2"/>
  </r>
  <r>
    <x v="4967"/>
    <x v="607"/>
    <d v="2014-11-18T00:00:00"/>
    <s v="Standard Class"/>
    <s v="DP-13000"/>
    <s v="Darren Powers"/>
    <x v="0"/>
    <x v="0"/>
    <x v="238"/>
    <x v="5"/>
    <n v="75007"/>
    <x v="2"/>
    <s v="TEC-AC-10002567"/>
    <s v="Technology"/>
    <s v="Accessories"/>
    <x v="428"/>
    <n v="127.98399999999999"/>
    <n v="2"/>
    <x v="2"/>
    <n v="25.596800000000002"/>
    <x v="1"/>
    <x v="0"/>
    <x v="2"/>
  </r>
  <r>
    <x v="4968"/>
    <x v="1023"/>
    <d v="2015-09-15T00:00:00"/>
    <s v="First Class"/>
    <s v="KD-16615"/>
    <s v="Ken Dana"/>
    <x v="1"/>
    <x v="0"/>
    <x v="125"/>
    <x v="1"/>
    <n v="92804"/>
    <x v="1"/>
    <s v="FUR-FU-10004973"/>
    <s v="Furniture"/>
    <s v="Furnishings"/>
    <x v="1143"/>
    <n v="131.88"/>
    <n v="7"/>
    <x v="0"/>
    <n v="55.389600000000002"/>
    <x v="7"/>
    <x v="8"/>
    <x v="1"/>
  </r>
  <r>
    <x v="4968"/>
    <x v="1023"/>
    <d v="2015-09-15T00:00:00"/>
    <s v="First Class"/>
    <s v="KD-16615"/>
    <s v="Ken Dana"/>
    <x v="1"/>
    <x v="0"/>
    <x v="125"/>
    <x v="1"/>
    <n v="92804"/>
    <x v="1"/>
    <s v="OFF-BI-10001628"/>
    <s v="Office Supplies"/>
    <s v="Binders"/>
    <x v="1112"/>
    <n v="25.032"/>
    <n v="3"/>
    <x v="2"/>
    <n v="7.8224999999999998"/>
    <x v="7"/>
    <x v="8"/>
    <x v="1"/>
  </r>
  <r>
    <x v="4968"/>
    <x v="1023"/>
    <d v="2015-09-15T00:00:00"/>
    <s v="First Class"/>
    <s v="KD-16615"/>
    <s v="Ken Dana"/>
    <x v="1"/>
    <x v="0"/>
    <x v="125"/>
    <x v="1"/>
    <n v="92804"/>
    <x v="1"/>
    <s v="FUR-CH-10000155"/>
    <s v="Furniture"/>
    <s v="Chairs"/>
    <x v="1166"/>
    <n v="717.72"/>
    <n v="3"/>
    <x v="2"/>
    <n v="71.772000000000006"/>
    <x v="7"/>
    <x v="8"/>
    <x v="1"/>
  </r>
  <r>
    <x v="4968"/>
    <x v="1023"/>
    <d v="2015-09-15T00:00:00"/>
    <s v="First Class"/>
    <s v="KD-16615"/>
    <s v="Ken Dana"/>
    <x v="1"/>
    <x v="0"/>
    <x v="125"/>
    <x v="1"/>
    <n v="92804"/>
    <x v="1"/>
    <s v="FUR-FU-10002379"/>
    <s v="Furniture"/>
    <s v="Furnishings"/>
    <x v="1471"/>
    <n v="207.35"/>
    <n v="5"/>
    <x v="0"/>
    <n v="24.882000000000001"/>
    <x v="7"/>
    <x v="8"/>
    <x v="1"/>
  </r>
  <r>
    <x v="4968"/>
    <x v="1023"/>
    <d v="2015-09-15T00:00:00"/>
    <s v="First Class"/>
    <s v="KD-16615"/>
    <s v="Ken Dana"/>
    <x v="1"/>
    <x v="0"/>
    <x v="125"/>
    <x v="1"/>
    <n v="92804"/>
    <x v="1"/>
    <s v="FUR-FU-10004018"/>
    <s v="Furniture"/>
    <s v="Furnishings"/>
    <x v="936"/>
    <n v="44.67"/>
    <n v="3"/>
    <x v="0"/>
    <n v="12.0609"/>
    <x v="7"/>
    <x v="8"/>
    <x v="1"/>
  </r>
  <r>
    <x v="4968"/>
    <x v="1023"/>
    <d v="2015-09-15T00:00:00"/>
    <s v="First Class"/>
    <s v="KD-16615"/>
    <s v="Ken Dana"/>
    <x v="1"/>
    <x v="0"/>
    <x v="125"/>
    <x v="1"/>
    <n v="92804"/>
    <x v="1"/>
    <s v="OFF-PA-10000994"/>
    <s v="Office Supplies"/>
    <s v="Paper"/>
    <x v="913"/>
    <n v="209.7"/>
    <n v="2"/>
    <x v="0"/>
    <n v="100.65600000000001"/>
    <x v="7"/>
    <x v="8"/>
    <x v="1"/>
  </r>
  <r>
    <x v="4969"/>
    <x v="267"/>
    <d v="2014-04-09T00:00:00"/>
    <s v="Standard Class"/>
    <s v="RP-19855"/>
    <s v="Roy Phan"/>
    <x v="1"/>
    <x v="0"/>
    <x v="102"/>
    <x v="0"/>
    <n v="40475"/>
    <x v="0"/>
    <s v="OFF-BI-10002852"/>
    <s v="Office Supplies"/>
    <s v="Binders"/>
    <x v="91"/>
    <n v="115.36"/>
    <n v="7"/>
    <x v="0"/>
    <n v="56.526400000000002"/>
    <x v="5"/>
    <x v="3"/>
    <x v="2"/>
  </r>
  <r>
    <x v="4970"/>
    <x v="998"/>
    <d v="2015-10-12T00:00:00"/>
    <s v="First Class"/>
    <s v="KN-16390"/>
    <s v="Katherine Nockton"/>
    <x v="1"/>
    <x v="0"/>
    <x v="443"/>
    <x v="1"/>
    <n v="93101"/>
    <x v="1"/>
    <s v="FUR-CH-10001714"/>
    <s v="Furniture"/>
    <s v="Chairs"/>
    <x v="1304"/>
    <n v="362.13600000000002"/>
    <n v="3"/>
    <x v="2"/>
    <n v="-54.320399999999999"/>
    <x v="13"/>
    <x v="2"/>
    <x v="1"/>
  </r>
  <r>
    <x v="4970"/>
    <x v="998"/>
    <d v="2015-10-12T00:00:00"/>
    <s v="First Class"/>
    <s v="KN-16390"/>
    <s v="Katherine Nockton"/>
    <x v="1"/>
    <x v="0"/>
    <x v="443"/>
    <x v="1"/>
    <n v="93101"/>
    <x v="1"/>
    <s v="OFF-LA-10000414"/>
    <s v="Office Supplies"/>
    <s v="Labels"/>
    <x v="1643"/>
    <n v="31.05"/>
    <n v="3"/>
    <x v="0"/>
    <n v="14.904"/>
    <x v="13"/>
    <x v="2"/>
    <x v="1"/>
  </r>
  <r>
    <x v="4971"/>
    <x v="926"/>
    <d v="2017-01-31T00:00:00"/>
    <s v="Second Class"/>
    <s v="TM-21010"/>
    <s v="Tamara Manning"/>
    <x v="0"/>
    <x v="0"/>
    <x v="292"/>
    <x v="23"/>
    <n v="52302"/>
    <x v="2"/>
    <s v="OFF-PA-10003848"/>
    <s v="Office Supplies"/>
    <s v="Paper"/>
    <x v="1451"/>
    <n v="12.96"/>
    <n v="2"/>
    <x v="0"/>
    <n v="6.2207999999999997"/>
    <x v="25"/>
    <x v="9"/>
    <x v="3"/>
  </r>
  <r>
    <x v="4971"/>
    <x v="926"/>
    <d v="2017-01-31T00:00:00"/>
    <s v="Second Class"/>
    <s v="TM-21010"/>
    <s v="Tamara Manning"/>
    <x v="0"/>
    <x v="0"/>
    <x v="292"/>
    <x v="23"/>
    <n v="52302"/>
    <x v="2"/>
    <s v="OFF-PA-10000176"/>
    <s v="Office Supplies"/>
    <s v="Paper"/>
    <x v="640"/>
    <n v="94.85"/>
    <n v="5"/>
    <x v="0"/>
    <n v="45.527999999999999"/>
    <x v="25"/>
    <x v="9"/>
    <x v="3"/>
  </r>
  <r>
    <x v="4971"/>
    <x v="926"/>
    <d v="2017-01-31T00:00:00"/>
    <s v="Second Class"/>
    <s v="TM-21010"/>
    <s v="Tamara Manning"/>
    <x v="0"/>
    <x v="0"/>
    <x v="292"/>
    <x v="23"/>
    <n v="52302"/>
    <x v="2"/>
    <s v="OFF-ST-10001590"/>
    <s v="Office Supplies"/>
    <s v="Storage"/>
    <x v="147"/>
    <n v="13.48"/>
    <n v="1"/>
    <x v="0"/>
    <n v="3.5047999999999999"/>
    <x v="25"/>
    <x v="9"/>
    <x v="3"/>
  </r>
  <r>
    <x v="4971"/>
    <x v="926"/>
    <d v="2017-01-31T00:00:00"/>
    <s v="Second Class"/>
    <s v="TM-21010"/>
    <s v="Tamara Manning"/>
    <x v="0"/>
    <x v="0"/>
    <x v="292"/>
    <x v="23"/>
    <n v="52302"/>
    <x v="2"/>
    <s v="FUR-FU-10000010"/>
    <s v="Furniture"/>
    <s v="Furnishings"/>
    <x v="527"/>
    <n v="14.91"/>
    <n v="3"/>
    <x v="0"/>
    <n v="4.6220999999999997"/>
    <x v="25"/>
    <x v="9"/>
    <x v="3"/>
  </r>
  <r>
    <x v="4972"/>
    <x v="496"/>
    <d v="2015-09-29T00:00:00"/>
    <s v="Standard Class"/>
    <s v="JF-15190"/>
    <s v="Jamie Frazer"/>
    <x v="0"/>
    <x v="0"/>
    <x v="20"/>
    <x v="15"/>
    <n v="10035"/>
    <x v="3"/>
    <s v="OFF-EN-10003055"/>
    <s v="Office Supplies"/>
    <s v="Envelopes"/>
    <x v="882"/>
    <n v="39.979999999999997"/>
    <n v="1"/>
    <x v="0"/>
    <n v="17.991"/>
    <x v="16"/>
    <x v="8"/>
    <x v="1"/>
  </r>
  <r>
    <x v="4973"/>
    <x v="543"/>
    <d v="2016-03-19T00:00:00"/>
    <s v="Standard Class"/>
    <s v="MY-18295"/>
    <s v="Muhammed Yedwab"/>
    <x v="1"/>
    <x v="0"/>
    <x v="518"/>
    <x v="5"/>
    <n v="77803"/>
    <x v="2"/>
    <s v="FUR-CH-10000863"/>
    <s v="Furniture"/>
    <s v="Chairs"/>
    <x v="83"/>
    <n v="528.42999999999995"/>
    <n v="5"/>
    <x v="4"/>
    <n v="-143.43100000000001"/>
    <x v="4"/>
    <x v="10"/>
    <x v="0"/>
  </r>
  <r>
    <x v="4973"/>
    <x v="543"/>
    <d v="2016-03-19T00:00:00"/>
    <s v="Standard Class"/>
    <s v="MY-18295"/>
    <s v="Muhammed Yedwab"/>
    <x v="1"/>
    <x v="0"/>
    <x v="518"/>
    <x v="5"/>
    <n v="77803"/>
    <x v="2"/>
    <s v="OFF-BI-10004233"/>
    <s v="Office Supplies"/>
    <s v="Binders"/>
    <x v="1386"/>
    <n v="22.385999999999999"/>
    <n v="7"/>
    <x v="3"/>
    <n v="-35.817599999999999"/>
    <x v="4"/>
    <x v="10"/>
    <x v="0"/>
  </r>
  <r>
    <x v="4974"/>
    <x v="156"/>
    <d v="2014-11-30T00:00:00"/>
    <s v="Standard Class"/>
    <s v="AT-10435"/>
    <s v="Alyssa Tate"/>
    <x v="2"/>
    <x v="0"/>
    <x v="59"/>
    <x v="24"/>
    <n v="44312"/>
    <x v="3"/>
    <s v="OFF-BI-10003350"/>
    <s v="Office Supplies"/>
    <s v="Binders"/>
    <x v="842"/>
    <n v="5.742"/>
    <n v="3"/>
    <x v="6"/>
    <n v="-4.5936000000000003"/>
    <x v="16"/>
    <x v="0"/>
    <x v="2"/>
  </r>
  <r>
    <x v="4975"/>
    <x v="636"/>
    <d v="2017-05-10T00:00:00"/>
    <s v="Standard Class"/>
    <s v="JF-15490"/>
    <s v="Jeremy Farry"/>
    <x v="0"/>
    <x v="0"/>
    <x v="22"/>
    <x v="10"/>
    <n v="60653"/>
    <x v="2"/>
    <s v="TEC-AC-10001990"/>
    <s v="Technology"/>
    <s v="Accessories"/>
    <x v="870"/>
    <n v="191.96799999999999"/>
    <n v="4"/>
    <x v="2"/>
    <n v="28.795200000000001"/>
    <x v="24"/>
    <x v="5"/>
    <x v="3"/>
  </r>
  <r>
    <x v="4976"/>
    <x v="305"/>
    <d v="2015-03-23T00:00:00"/>
    <s v="First Class"/>
    <s v="DH-13075"/>
    <s v="Dave Hallsten"/>
    <x v="1"/>
    <x v="0"/>
    <x v="20"/>
    <x v="15"/>
    <n v="10035"/>
    <x v="3"/>
    <s v="OFF-BI-10003982"/>
    <s v="Office Supplies"/>
    <s v="Binders"/>
    <x v="350"/>
    <n v="49.847999999999999"/>
    <n v="3"/>
    <x v="2"/>
    <n v="16.823699999999999"/>
    <x v="14"/>
    <x v="10"/>
    <x v="1"/>
  </r>
  <r>
    <x v="4976"/>
    <x v="305"/>
    <d v="2015-03-23T00:00:00"/>
    <s v="First Class"/>
    <s v="DH-13075"/>
    <s v="Dave Hallsten"/>
    <x v="1"/>
    <x v="0"/>
    <x v="20"/>
    <x v="15"/>
    <n v="10035"/>
    <x v="3"/>
    <s v="OFF-EN-10004386"/>
    <s v="Office Supplies"/>
    <s v="Envelopes"/>
    <x v="245"/>
    <n v="23.99"/>
    <n v="1"/>
    <x v="0"/>
    <n v="11.994999999999999"/>
    <x v="14"/>
    <x v="10"/>
    <x v="1"/>
  </r>
  <r>
    <x v="4976"/>
    <x v="305"/>
    <d v="2015-03-23T00:00:00"/>
    <s v="First Class"/>
    <s v="DH-13075"/>
    <s v="Dave Hallsten"/>
    <x v="1"/>
    <x v="0"/>
    <x v="20"/>
    <x v="15"/>
    <n v="10035"/>
    <x v="3"/>
    <s v="OFF-BI-10003656"/>
    <s v="Office Supplies"/>
    <s v="Binders"/>
    <x v="13"/>
    <n v="1087.9359999999999"/>
    <n v="8"/>
    <x v="2"/>
    <n v="353.57920000000001"/>
    <x v="14"/>
    <x v="10"/>
    <x v="1"/>
  </r>
  <r>
    <x v="4976"/>
    <x v="305"/>
    <d v="2015-03-23T00:00:00"/>
    <s v="First Class"/>
    <s v="DH-13075"/>
    <s v="Dave Hallsten"/>
    <x v="1"/>
    <x v="0"/>
    <x v="20"/>
    <x v="15"/>
    <n v="10035"/>
    <x v="3"/>
    <s v="TEC-PH-10002310"/>
    <s v="Technology"/>
    <s v="Phones"/>
    <x v="959"/>
    <n v="199.98"/>
    <n v="2"/>
    <x v="0"/>
    <n v="53.994599999999998"/>
    <x v="14"/>
    <x v="10"/>
    <x v="1"/>
  </r>
  <r>
    <x v="4976"/>
    <x v="305"/>
    <d v="2015-03-23T00:00:00"/>
    <s v="First Class"/>
    <s v="DH-13075"/>
    <s v="Dave Hallsten"/>
    <x v="1"/>
    <x v="0"/>
    <x v="20"/>
    <x v="15"/>
    <n v="10035"/>
    <x v="3"/>
    <s v="OFF-ST-10001172"/>
    <s v="Office Supplies"/>
    <s v="Storage"/>
    <x v="1206"/>
    <n v="83.92"/>
    <n v="4"/>
    <x v="0"/>
    <n v="20.140799999999999"/>
    <x v="14"/>
    <x v="10"/>
    <x v="1"/>
  </r>
  <r>
    <x v="4977"/>
    <x v="913"/>
    <d v="2016-09-04T00:00:00"/>
    <s v="Same Day"/>
    <s v="IM-15055"/>
    <s v="Ionia McGrath"/>
    <x v="0"/>
    <x v="0"/>
    <x v="8"/>
    <x v="1"/>
    <n v="94122"/>
    <x v="1"/>
    <s v="FUR-FU-10000260"/>
    <s v="Furniture"/>
    <s v="Furnishings"/>
    <x v="74"/>
    <n v="24.27"/>
    <n v="3"/>
    <x v="0"/>
    <n v="8.7371999999999996"/>
    <x v="18"/>
    <x v="8"/>
    <x v="0"/>
  </r>
  <r>
    <x v="4977"/>
    <x v="913"/>
    <d v="2016-09-04T00:00:00"/>
    <s v="Same Day"/>
    <s v="IM-15055"/>
    <s v="Ionia McGrath"/>
    <x v="0"/>
    <x v="0"/>
    <x v="8"/>
    <x v="1"/>
    <n v="94122"/>
    <x v="1"/>
    <s v="TEC-CO-10003763"/>
    <s v="Technology"/>
    <s v="Copiers"/>
    <x v="1279"/>
    <n v="2799.96"/>
    <n v="5"/>
    <x v="2"/>
    <n v="944.98649999999998"/>
    <x v="18"/>
    <x v="8"/>
    <x v="0"/>
  </r>
  <r>
    <x v="4978"/>
    <x v="50"/>
    <d v="2015-11-17T00:00:00"/>
    <s v="Standard Class"/>
    <s v="KH-16510"/>
    <s v="Keith Herrera"/>
    <x v="0"/>
    <x v="0"/>
    <x v="272"/>
    <x v="1"/>
    <n v="92404"/>
    <x v="1"/>
    <s v="OFF-BI-10001267"/>
    <s v="Office Supplies"/>
    <s v="Binders"/>
    <x v="1475"/>
    <n v="9.8719999999999999"/>
    <n v="2"/>
    <x v="2"/>
    <n v="3.4552"/>
    <x v="7"/>
    <x v="0"/>
    <x v="1"/>
  </r>
  <r>
    <x v="4978"/>
    <x v="50"/>
    <d v="2015-11-17T00:00:00"/>
    <s v="Standard Class"/>
    <s v="KH-16510"/>
    <s v="Keith Herrera"/>
    <x v="0"/>
    <x v="0"/>
    <x v="272"/>
    <x v="1"/>
    <n v="92404"/>
    <x v="1"/>
    <s v="FUR-BO-10004357"/>
    <s v="Furniture"/>
    <s v="Bookcases"/>
    <x v="1358"/>
    <n v="683.33199999999999"/>
    <n v="4"/>
    <x v="11"/>
    <n v="-40.195999999999998"/>
    <x v="7"/>
    <x v="0"/>
    <x v="1"/>
  </r>
  <r>
    <x v="4978"/>
    <x v="50"/>
    <d v="2015-11-17T00:00:00"/>
    <s v="Standard Class"/>
    <s v="KH-16510"/>
    <s v="Keith Herrera"/>
    <x v="0"/>
    <x v="0"/>
    <x v="272"/>
    <x v="1"/>
    <n v="92404"/>
    <x v="1"/>
    <s v="OFF-PA-10004610"/>
    <s v="Office Supplies"/>
    <s v="Paper"/>
    <x v="1520"/>
    <n v="29.96"/>
    <n v="7"/>
    <x v="0"/>
    <n v="13.481999999999999"/>
    <x v="7"/>
    <x v="0"/>
    <x v="1"/>
  </r>
  <r>
    <x v="4979"/>
    <x v="384"/>
    <d v="2014-07-14T00:00:00"/>
    <s v="First Class"/>
    <s v="JK-15205"/>
    <s v="Jamie Kunitz"/>
    <x v="0"/>
    <x v="0"/>
    <x v="221"/>
    <x v="15"/>
    <n v="14304"/>
    <x v="3"/>
    <s v="TEC-PH-10004912"/>
    <s v="Technology"/>
    <s v="Phones"/>
    <x v="1501"/>
    <n v="164.85"/>
    <n v="3"/>
    <x v="0"/>
    <n v="47.8065"/>
    <x v="2"/>
    <x v="7"/>
    <x v="2"/>
  </r>
  <r>
    <x v="4980"/>
    <x v="281"/>
    <d v="2016-04-12T00:00:00"/>
    <s v="Standard Class"/>
    <s v="AS-10240"/>
    <s v="Alan Shonely"/>
    <x v="0"/>
    <x v="0"/>
    <x v="10"/>
    <x v="9"/>
    <n v="19120"/>
    <x v="3"/>
    <s v="OFF-AP-10003278"/>
    <s v="Office Supplies"/>
    <s v="Appliances"/>
    <x v="1793"/>
    <n v="33.527999999999999"/>
    <n v="3"/>
    <x v="2"/>
    <n v="2.5146000000000002"/>
    <x v="29"/>
    <x v="3"/>
    <x v="0"/>
  </r>
  <r>
    <x v="4980"/>
    <x v="281"/>
    <d v="2016-04-12T00:00:00"/>
    <s v="Standard Class"/>
    <s v="AS-10240"/>
    <s v="Alan Shonely"/>
    <x v="0"/>
    <x v="0"/>
    <x v="10"/>
    <x v="9"/>
    <n v="19120"/>
    <x v="3"/>
    <s v="OFF-ST-10001627"/>
    <s v="Office Supplies"/>
    <s v="Storage"/>
    <x v="1849"/>
    <n v="36.744"/>
    <n v="3"/>
    <x v="2"/>
    <n v="3.6743999999999999"/>
    <x v="29"/>
    <x v="3"/>
    <x v="0"/>
  </r>
  <r>
    <x v="4981"/>
    <x v="92"/>
    <d v="2017-06-28T00:00:00"/>
    <s v="Standard Class"/>
    <s v="SC-20575"/>
    <s v="Sonia Cooley"/>
    <x v="0"/>
    <x v="0"/>
    <x v="395"/>
    <x v="34"/>
    <n v="2920"/>
    <x v="3"/>
    <s v="OFF-BI-10002735"/>
    <s v="Office Supplies"/>
    <s v="Binders"/>
    <x v="142"/>
    <n v="102.93"/>
    <n v="3"/>
    <x v="0"/>
    <n v="48.377099999999999"/>
    <x v="16"/>
    <x v="1"/>
    <x v="3"/>
  </r>
  <r>
    <x v="4982"/>
    <x v="1234"/>
    <d v="2016-06-06T00:00:00"/>
    <s v="Second Class"/>
    <s v="CP-12340"/>
    <s v="Christine Phan"/>
    <x v="1"/>
    <x v="0"/>
    <x v="1"/>
    <x v="1"/>
    <n v="90049"/>
    <x v="1"/>
    <s v="FUR-TA-10001676"/>
    <s v="Furniture"/>
    <s v="Tables"/>
    <x v="966"/>
    <n v="71.087999999999994"/>
    <n v="2"/>
    <x v="2"/>
    <n v="-1.7771999999999999"/>
    <x v="21"/>
    <x v="1"/>
    <x v="0"/>
  </r>
  <r>
    <x v="4983"/>
    <x v="939"/>
    <d v="2016-12-17T00:00:00"/>
    <s v="Standard Class"/>
    <s v="NS-18640"/>
    <s v="Noel Staavos"/>
    <x v="1"/>
    <x v="0"/>
    <x v="20"/>
    <x v="15"/>
    <n v="10009"/>
    <x v="3"/>
    <s v="FUR-FU-10004864"/>
    <s v="Furniture"/>
    <s v="Furnishings"/>
    <x v="1719"/>
    <n v="60.35"/>
    <n v="5"/>
    <x v="0"/>
    <n v="19.915500000000002"/>
    <x v="1"/>
    <x v="4"/>
    <x v="0"/>
  </r>
  <r>
    <x v="4983"/>
    <x v="939"/>
    <d v="2016-12-17T00:00:00"/>
    <s v="Standard Class"/>
    <s v="NS-18640"/>
    <s v="Noel Staavos"/>
    <x v="1"/>
    <x v="0"/>
    <x v="20"/>
    <x v="15"/>
    <n v="10009"/>
    <x v="3"/>
    <s v="OFF-SU-10000952"/>
    <s v="Office Supplies"/>
    <s v="Supplies"/>
    <x v="1265"/>
    <n v="35.520000000000003"/>
    <n v="4"/>
    <x v="0"/>
    <n v="9.9456000000000007"/>
    <x v="1"/>
    <x v="4"/>
    <x v="0"/>
  </r>
  <r>
    <x v="4983"/>
    <x v="939"/>
    <d v="2016-12-17T00:00:00"/>
    <s v="Standard Class"/>
    <s v="NS-18640"/>
    <s v="Noel Staavos"/>
    <x v="1"/>
    <x v="0"/>
    <x v="20"/>
    <x v="15"/>
    <n v="10009"/>
    <x v="3"/>
    <s v="OFF-AR-10000462"/>
    <s v="Office Supplies"/>
    <s v="Art"/>
    <x v="894"/>
    <n v="11.2"/>
    <n v="7"/>
    <x v="0"/>
    <n v="4.8159999999999998"/>
    <x v="1"/>
    <x v="4"/>
    <x v="0"/>
  </r>
  <r>
    <x v="4984"/>
    <x v="221"/>
    <d v="2017-11-30T00:00:00"/>
    <s v="Standard Class"/>
    <s v="JL-15835"/>
    <s v="John Lee"/>
    <x v="0"/>
    <x v="0"/>
    <x v="8"/>
    <x v="1"/>
    <n v="94122"/>
    <x v="1"/>
    <s v="TEC-AC-10001772"/>
    <s v="Technology"/>
    <s v="Accessories"/>
    <x v="405"/>
    <n v="223.58"/>
    <n v="14"/>
    <x v="0"/>
    <n v="87.196200000000005"/>
    <x v="16"/>
    <x v="0"/>
    <x v="3"/>
  </r>
  <r>
    <x v="4985"/>
    <x v="129"/>
    <d v="2015-01-03T00:00:00"/>
    <s v="Standard Class"/>
    <s v="MD-17350"/>
    <s v="Maribeth Dona"/>
    <x v="0"/>
    <x v="0"/>
    <x v="125"/>
    <x v="1"/>
    <n v="92804"/>
    <x v="1"/>
    <s v="OFF-ST-10001128"/>
    <s v="Office Supplies"/>
    <s v="Storage"/>
    <x v="1427"/>
    <n v="998.82"/>
    <n v="9"/>
    <x v="0"/>
    <n v="29.964600000000001"/>
    <x v="22"/>
    <x v="4"/>
    <x v="2"/>
  </r>
  <r>
    <x v="4985"/>
    <x v="129"/>
    <d v="2015-01-03T00:00:00"/>
    <s v="Standard Class"/>
    <s v="MD-17350"/>
    <s v="Maribeth Dona"/>
    <x v="0"/>
    <x v="0"/>
    <x v="125"/>
    <x v="1"/>
    <n v="92804"/>
    <x v="1"/>
    <s v="OFF-SU-10002537"/>
    <s v="Office Supplies"/>
    <s v="Supplies"/>
    <x v="682"/>
    <n v="51.15"/>
    <n v="5"/>
    <x v="0"/>
    <n v="13.298999999999999"/>
    <x v="22"/>
    <x v="4"/>
    <x v="2"/>
  </r>
  <r>
    <x v="4986"/>
    <x v="1235"/>
    <d v="2015-04-17T00:00:00"/>
    <s v="Second Class"/>
    <s v="RD-19660"/>
    <s v="Robert Dilbeck"/>
    <x v="2"/>
    <x v="0"/>
    <x v="4"/>
    <x v="4"/>
    <n v="98103"/>
    <x v="1"/>
    <s v="OFF-ST-10000419"/>
    <s v="Office Supplies"/>
    <s v="Storage"/>
    <x v="1024"/>
    <n v="40.74"/>
    <n v="3"/>
    <x v="0"/>
    <n v="0.40739999999999998"/>
    <x v="1"/>
    <x v="3"/>
    <x v="1"/>
  </r>
  <r>
    <x v="4987"/>
    <x v="1086"/>
    <d v="2014-03-06T00:00:00"/>
    <s v="Standard Class"/>
    <s v="NH-18610"/>
    <s v="Nicole Hansen"/>
    <x v="1"/>
    <x v="0"/>
    <x v="10"/>
    <x v="9"/>
    <n v="19120"/>
    <x v="3"/>
    <s v="OFF-PA-10000327"/>
    <s v="Office Supplies"/>
    <s v="Paper"/>
    <x v="1437"/>
    <n v="3.4239999999999999"/>
    <n v="1"/>
    <x v="2"/>
    <n v="1.07"/>
    <x v="28"/>
    <x v="10"/>
    <x v="2"/>
  </r>
  <r>
    <x v="4987"/>
    <x v="1086"/>
    <d v="2014-03-06T00:00:00"/>
    <s v="Standard Class"/>
    <s v="NH-18610"/>
    <s v="Nicole Hansen"/>
    <x v="1"/>
    <x v="0"/>
    <x v="10"/>
    <x v="9"/>
    <n v="19120"/>
    <x v="3"/>
    <s v="TEC-AC-10004353"/>
    <s v="Technology"/>
    <s v="Accessories"/>
    <x v="724"/>
    <n v="151.19999999999999"/>
    <n v="3"/>
    <x v="2"/>
    <n v="32.130000000000003"/>
    <x v="28"/>
    <x v="10"/>
    <x v="2"/>
  </r>
  <r>
    <x v="4988"/>
    <x v="702"/>
    <d v="2017-06-03T00:00:00"/>
    <s v="Second Class"/>
    <s v="HW-14935"/>
    <s v="Helen Wasserman"/>
    <x v="1"/>
    <x v="0"/>
    <x v="245"/>
    <x v="14"/>
    <n v="46203"/>
    <x v="2"/>
    <s v="FUR-CH-10003746"/>
    <s v="Furniture"/>
    <s v="Chairs"/>
    <x v="623"/>
    <n v="1925.88"/>
    <n v="6"/>
    <x v="0"/>
    <n v="539.24639999999999"/>
    <x v="26"/>
    <x v="1"/>
    <x v="3"/>
  </r>
  <r>
    <x v="4988"/>
    <x v="702"/>
    <d v="2017-06-03T00:00:00"/>
    <s v="Second Class"/>
    <s v="HW-14935"/>
    <s v="Helen Wasserman"/>
    <x v="1"/>
    <x v="0"/>
    <x v="245"/>
    <x v="14"/>
    <n v="46203"/>
    <x v="2"/>
    <s v="OFF-AP-10002945"/>
    <s v="Office Supplies"/>
    <s v="Appliances"/>
    <x v="228"/>
    <n v="2405.1999999999998"/>
    <n v="8"/>
    <x v="0"/>
    <n v="793.71600000000001"/>
    <x v="26"/>
    <x v="1"/>
    <x v="3"/>
  </r>
  <r>
    <x v="4988"/>
    <x v="702"/>
    <d v="2017-06-03T00:00:00"/>
    <s v="Second Class"/>
    <s v="HW-14935"/>
    <s v="Helen Wasserman"/>
    <x v="1"/>
    <x v="0"/>
    <x v="245"/>
    <x v="14"/>
    <n v="46203"/>
    <x v="2"/>
    <s v="TEC-AC-10004568"/>
    <s v="Technology"/>
    <s v="Accessories"/>
    <x v="1118"/>
    <n v="83.97"/>
    <n v="3"/>
    <x v="0"/>
    <n v="15.9543"/>
    <x v="26"/>
    <x v="1"/>
    <x v="3"/>
  </r>
  <r>
    <x v="4988"/>
    <x v="702"/>
    <d v="2017-06-03T00:00:00"/>
    <s v="Second Class"/>
    <s v="HW-14935"/>
    <s v="Helen Wasserman"/>
    <x v="1"/>
    <x v="0"/>
    <x v="245"/>
    <x v="14"/>
    <n v="46203"/>
    <x v="2"/>
    <s v="TEC-AC-10001714"/>
    <s v="Technology"/>
    <s v="Accessories"/>
    <x v="685"/>
    <n v="39.89"/>
    <n v="1"/>
    <x v="0"/>
    <n v="14.7593"/>
    <x v="26"/>
    <x v="1"/>
    <x v="3"/>
  </r>
  <r>
    <x v="4988"/>
    <x v="702"/>
    <d v="2017-06-03T00:00:00"/>
    <s v="Second Class"/>
    <s v="HW-14935"/>
    <s v="Helen Wasserman"/>
    <x v="1"/>
    <x v="0"/>
    <x v="245"/>
    <x v="14"/>
    <n v="46203"/>
    <x v="2"/>
    <s v="OFF-BI-10002072"/>
    <s v="Office Supplies"/>
    <s v="Binders"/>
    <x v="838"/>
    <n v="17.38"/>
    <n v="2"/>
    <x v="0"/>
    <n v="8.69"/>
    <x v="26"/>
    <x v="1"/>
    <x v="3"/>
  </r>
  <r>
    <x v="4989"/>
    <x v="639"/>
    <d v="2015-12-16T00:00:00"/>
    <s v="Second Class"/>
    <s v="DB-12970"/>
    <s v="Darren Budd"/>
    <x v="1"/>
    <x v="0"/>
    <x v="1"/>
    <x v="1"/>
    <n v="90045"/>
    <x v="1"/>
    <s v="OFF-BI-10001153"/>
    <s v="Office Supplies"/>
    <s v="Binders"/>
    <x v="303"/>
    <n v="55.264000000000003"/>
    <n v="2"/>
    <x v="2"/>
    <n v="20.724"/>
    <x v="19"/>
    <x v="4"/>
    <x v="1"/>
  </r>
  <r>
    <x v="4989"/>
    <x v="639"/>
    <d v="2015-12-16T00:00:00"/>
    <s v="Second Class"/>
    <s v="DB-12970"/>
    <s v="Darren Budd"/>
    <x v="1"/>
    <x v="0"/>
    <x v="1"/>
    <x v="1"/>
    <n v="90045"/>
    <x v="1"/>
    <s v="OFF-PA-10004983"/>
    <s v="Office Supplies"/>
    <s v="Paper"/>
    <x v="1332"/>
    <n v="6.48"/>
    <n v="1"/>
    <x v="0"/>
    <n v="3.1103999999999998"/>
    <x v="19"/>
    <x v="4"/>
    <x v="1"/>
  </r>
  <r>
    <x v="4989"/>
    <x v="639"/>
    <d v="2015-12-16T00:00:00"/>
    <s v="Second Class"/>
    <s v="DB-12970"/>
    <s v="Darren Budd"/>
    <x v="1"/>
    <x v="0"/>
    <x v="1"/>
    <x v="1"/>
    <n v="90045"/>
    <x v="1"/>
    <s v="OFF-BI-10000948"/>
    <s v="Office Supplies"/>
    <s v="Binders"/>
    <x v="1382"/>
    <n v="34.247999999999998"/>
    <n v="3"/>
    <x v="2"/>
    <n v="11.5587"/>
    <x v="19"/>
    <x v="4"/>
    <x v="1"/>
  </r>
  <r>
    <x v="4989"/>
    <x v="639"/>
    <d v="2015-12-16T00:00:00"/>
    <s v="Second Class"/>
    <s v="DB-12970"/>
    <s v="Darren Budd"/>
    <x v="1"/>
    <x v="0"/>
    <x v="1"/>
    <x v="1"/>
    <n v="90045"/>
    <x v="1"/>
    <s v="FUR-TA-10002622"/>
    <s v="Furniture"/>
    <s v="Tables"/>
    <x v="969"/>
    <n v="273.56799999999998"/>
    <n v="2"/>
    <x v="2"/>
    <n v="10.258800000000001"/>
    <x v="19"/>
    <x v="4"/>
    <x v="1"/>
  </r>
  <r>
    <x v="4990"/>
    <x v="7"/>
    <d v="2014-11-17T00:00:00"/>
    <s v="Standard Class"/>
    <s v="KN-16705"/>
    <s v="Kristina Nunn"/>
    <x v="2"/>
    <x v="0"/>
    <x v="106"/>
    <x v="15"/>
    <n v="10801"/>
    <x v="3"/>
    <s v="OFF-PA-10001776"/>
    <s v="Office Supplies"/>
    <s v="Paper"/>
    <x v="1272"/>
    <n v="46.35"/>
    <n v="5"/>
    <x v="0"/>
    <n v="21.784500000000001"/>
    <x v="2"/>
    <x v="0"/>
    <x v="2"/>
  </r>
  <r>
    <x v="4990"/>
    <x v="7"/>
    <d v="2014-11-17T00:00:00"/>
    <s v="Standard Class"/>
    <s v="KN-16705"/>
    <s v="Kristina Nunn"/>
    <x v="2"/>
    <x v="0"/>
    <x v="106"/>
    <x v="15"/>
    <n v="10801"/>
    <x v="3"/>
    <s v="OFF-PA-10004039"/>
    <s v="Office Supplies"/>
    <s v="Paper"/>
    <x v="1547"/>
    <n v="223.92"/>
    <n v="4"/>
    <x v="0"/>
    <n v="109.7208"/>
    <x v="2"/>
    <x v="0"/>
    <x v="2"/>
  </r>
  <r>
    <x v="4990"/>
    <x v="7"/>
    <d v="2014-11-17T00:00:00"/>
    <s v="Standard Class"/>
    <s v="KN-16705"/>
    <s v="Kristina Nunn"/>
    <x v="2"/>
    <x v="0"/>
    <x v="106"/>
    <x v="15"/>
    <n v="10801"/>
    <x v="3"/>
    <s v="OFF-SU-10001574"/>
    <s v="Office Supplies"/>
    <s v="Supplies"/>
    <x v="503"/>
    <n v="7.3"/>
    <n v="2"/>
    <x v="0"/>
    <n v="2.19"/>
    <x v="2"/>
    <x v="0"/>
    <x v="2"/>
  </r>
  <r>
    <x v="4991"/>
    <x v="833"/>
    <d v="2017-10-11T00:00:00"/>
    <s v="Standard Class"/>
    <s v="AJ-10945"/>
    <s v="Ashley Jarboe"/>
    <x v="0"/>
    <x v="0"/>
    <x v="432"/>
    <x v="16"/>
    <n v="85224"/>
    <x v="1"/>
    <s v="OFF-AR-10001761"/>
    <s v="Office Supplies"/>
    <s v="Art"/>
    <x v="1651"/>
    <n v="9.3439999999999994"/>
    <n v="2"/>
    <x v="2"/>
    <n v="1.8688"/>
    <x v="24"/>
    <x v="2"/>
    <x v="3"/>
  </r>
  <r>
    <x v="4992"/>
    <x v="118"/>
    <d v="2017-09-18T00:00:00"/>
    <s v="Second Class"/>
    <s v="CL-12700"/>
    <s v="Craig Leslie"/>
    <x v="2"/>
    <x v="0"/>
    <x v="159"/>
    <x v="0"/>
    <n v="41042"/>
    <x v="0"/>
    <s v="TEC-AC-10002305"/>
    <s v="Technology"/>
    <s v="Accessories"/>
    <x v="1530"/>
    <n v="18"/>
    <n v="1"/>
    <x v="0"/>
    <n v="3.24"/>
    <x v="9"/>
    <x v="8"/>
    <x v="3"/>
  </r>
  <r>
    <x v="4993"/>
    <x v="531"/>
    <d v="2015-03-22T00:00:00"/>
    <s v="First Class"/>
    <s v="CM-12655"/>
    <s v="Corinna Mitchell"/>
    <x v="2"/>
    <x v="0"/>
    <x v="12"/>
    <x v="5"/>
    <n v="77041"/>
    <x v="2"/>
    <s v="OFF-PA-10000675"/>
    <s v="Office Supplies"/>
    <s v="Paper"/>
    <x v="1115"/>
    <n v="65.584000000000003"/>
    <n v="2"/>
    <x v="2"/>
    <n v="23.7742"/>
    <x v="12"/>
    <x v="10"/>
    <x v="1"/>
  </r>
  <r>
    <x v="4993"/>
    <x v="531"/>
    <d v="2015-03-22T00:00:00"/>
    <s v="First Class"/>
    <s v="CM-12655"/>
    <s v="Corinna Mitchell"/>
    <x v="2"/>
    <x v="0"/>
    <x v="12"/>
    <x v="5"/>
    <n v="77041"/>
    <x v="2"/>
    <s v="FUR-BO-10004218"/>
    <s v="Furniture"/>
    <s v="Bookcases"/>
    <x v="1593"/>
    <n v="383.46559999999999"/>
    <n v="4"/>
    <x v="8"/>
    <n v="-67.670400000000001"/>
    <x v="12"/>
    <x v="10"/>
    <x v="1"/>
  </r>
  <r>
    <x v="4994"/>
    <x v="353"/>
    <d v="2015-07-26T00:00:00"/>
    <s v="Same Day"/>
    <s v="AS-10240"/>
    <s v="Alan Shonely"/>
    <x v="0"/>
    <x v="0"/>
    <x v="10"/>
    <x v="9"/>
    <n v="19140"/>
    <x v="3"/>
    <s v="OFF-PA-10003072"/>
    <s v="Office Supplies"/>
    <s v="Paper"/>
    <x v="927"/>
    <n v="10.368"/>
    <n v="2"/>
    <x v="2"/>
    <n v="3.6288"/>
    <x v="20"/>
    <x v="7"/>
    <x v="1"/>
  </r>
  <r>
    <x v="4995"/>
    <x v="5"/>
    <d v="2016-12-10T00:00:00"/>
    <s v="Second Class"/>
    <s v="HE-14800"/>
    <s v="Harold Engle"/>
    <x v="1"/>
    <x v="0"/>
    <x v="46"/>
    <x v="13"/>
    <n v="19711"/>
    <x v="3"/>
    <s v="FUR-FU-10002671"/>
    <s v="Furniture"/>
    <s v="Furnishings"/>
    <x v="278"/>
    <n v="13.4"/>
    <n v="1"/>
    <x v="0"/>
    <n v="6.4320000000000004"/>
    <x v="5"/>
    <x v="4"/>
    <x v="0"/>
  </r>
  <r>
    <x v="4995"/>
    <x v="5"/>
    <d v="2016-12-10T00:00:00"/>
    <s v="Second Class"/>
    <s v="HE-14800"/>
    <s v="Harold Engle"/>
    <x v="1"/>
    <x v="0"/>
    <x v="46"/>
    <x v="13"/>
    <n v="19711"/>
    <x v="3"/>
    <s v="OFF-PA-10000349"/>
    <s v="Office Supplies"/>
    <s v="Paper"/>
    <x v="33"/>
    <n v="4.9800000000000004"/>
    <n v="1"/>
    <x v="0"/>
    <n v="2.3405999999999998"/>
    <x v="5"/>
    <x v="4"/>
    <x v="0"/>
  </r>
  <r>
    <x v="4995"/>
    <x v="5"/>
    <d v="2016-12-10T00:00:00"/>
    <s v="Second Class"/>
    <s v="HE-14800"/>
    <s v="Harold Engle"/>
    <x v="1"/>
    <x v="0"/>
    <x v="46"/>
    <x v="13"/>
    <n v="19711"/>
    <x v="3"/>
    <s v="OFF-EN-10004483"/>
    <s v="Office Supplies"/>
    <s v="Envelopes"/>
    <x v="1344"/>
    <n v="109.69"/>
    <n v="7"/>
    <x v="0"/>
    <n v="51.554299999999998"/>
    <x v="5"/>
    <x v="4"/>
    <x v="0"/>
  </r>
  <r>
    <x v="4996"/>
    <x v="157"/>
    <d v="2017-12-17T00:00:00"/>
    <s v="Standard Class"/>
    <s v="RB-19435"/>
    <s v="Richard Bierner"/>
    <x v="0"/>
    <x v="0"/>
    <x v="135"/>
    <x v="30"/>
    <n v="7060"/>
    <x v="3"/>
    <s v="OFF-BI-10004209"/>
    <s v="Office Supplies"/>
    <s v="Binders"/>
    <x v="1215"/>
    <n v="40.200000000000003"/>
    <n v="5"/>
    <x v="0"/>
    <n v="18.09"/>
    <x v="2"/>
    <x v="4"/>
    <x v="3"/>
  </r>
  <r>
    <x v="4996"/>
    <x v="157"/>
    <d v="2017-12-17T00:00:00"/>
    <s v="Standard Class"/>
    <s v="RB-19435"/>
    <s v="Richard Bierner"/>
    <x v="0"/>
    <x v="0"/>
    <x v="135"/>
    <x v="30"/>
    <n v="7060"/>
    <x v="3"/>
    <s v="OFF-BI-10004600"/>
    <s v="Office Supplies"/>
    <s v="Binders"/>
    <x v="1486"/>
    <n v="735.98"/>
    <n v="2"/>
    <x v="0"/>
    <n v="331.19099999999997"/>
    <x v="2"/>
    <x v="4"/>
    <x v="3"/>
  </r>
  <r>
    <x v="4996"/>
    <x v="157"/>
    <d v="2017-12-17T00:00:00"/>
    <s v="Standard Class"/>
    <s v="RB-19435"/>
    <s v="Richard Bierner"/>
    <x v="0"/>
    <x v="0"/>
    <x v="135"/>
    <x v="30"/>
    <n v="7060"/>
    <x v="3"/>
    <s v="OFF-AP-10003622"/>
    <s v="Office Supplies"/>
    <s v="Appliances"/>
    <x v="190"/>
    <n v="22.75"/>
    <n v="7"/>
    <x v="0"/>
    <n v="6.5975000000000001"/>
    <x v="2"/>
    <x v="4"/>
    <x v="3"/>
  </r>
  <r>
    <x v="4997"/>
    <x v="1141"/>
    <d v="2015-07-02T00:00:00"/>
    <s v="Standard Class"/>
    <s v="MP-17470"/>
    <s v="Mark Packer"/>
    <x v="2"/>
    <x v="0"/>
    <x v="214"/>
    <x v="32"/>
    <n v="30080"/>
    <x v="0"/>
    <s v="OFF-BI-10002867"/>
    <s v="Office Supplies"/>
    <s v="Binders"/>
    <x v="972"/>
    <n v="119.56"/>
    <n v="2"/>
    <x v="0"/>
    <n v="54.997599999999998"/>
    <x v="22"/>
    <x v="1"/>
    <x v="1"/>
  </r>
  <r>
    <x v="4997"/>
    <x v="1141"/>
    <d v="2015-07-02T00:00:00"/>
    <s v="Standard Class"/>
    <s v="MP-17470"/>
    <s v="Mark Packer"/>
    <x v="2"/>
    <x v="0"/>
    <x v="214"/>
    <x v="32"/>
    <n v="30080"/>
    <x v="0"/>
    <s v="OFF-AR-10000538"/>
    <s v="Office Supplies"/>
    <s v="Art"/>
    <x v="1254"/>
    <n v="140.75"/>
    <n v="5"/>
    <x v="0"/>
    <n v="42.225000000000001"/>
    <x v="22"/>
    <x v="1"/>
    <x v="1"/>
  </r>
  <r>
    <x v="4998"/>
    <x v="108"/>
    <d v="2016-09-17T00:00:00"/>
    <s v="Standard Class"/>
    <s v="RC-19960"/>
    <s v="Ryan Crowe"/>
    <x v="0"/>
    <x v="0"/>
    <x v="12"/>
    <x v="5"/>
    <n v="77041"/>
    <x v="2"/>
    <s v="OFF-EN-10000056"/>
    <s v="Office Supplies"/>
    <s v="Envelopes"/>
    <x v="633"/>
    <n v="99.567999999999998"/>
    <n v="2"/>
    <x v="2"/>
    <n v="33.604199999999999"/>
    <x v="2"/>
    <x v="8"/>
    <x v="0"/>
  </r>
  <r>
    <x v="4999"/>
    <x v="409"/>
    <d v="2016-12-10T00:00:00"/>
    <s v="Standard Class"/>
    <s v="AP-10720"/>
    <s v="Anne Pryor"/>
    <x v="2"/>
    <x v="0"/>
    <x v="1"/>
    <x v="1"/>
    <n v="90032"/>
    <x v="1"/>
    <s v="TEC-PH-10004080"/>
    <s v="Technology"/>
    <s v="Phones"/>
    <x v="1777"/>
    <n v="271.95999999999998"/>
    <n v="5"/>
    <x v="2"/>
    <n v="27.196000000000002"/>
    <x v="24"/>
    <x v="4"/>
    <x v="0"/>
  </r>
  <r>
    <x v="4999"/>
    <x v="409"/>
    <d v="2016-12-10T00:00:00"/>
    <s v="Standard Class"/>
    <s v="AP-10720"/>
    <s v="Anne Pryor"/>
    <x v="2"/>
    <x v="0"/>
    <x v="1"/>
    <x v="1"/>
    <n v="90032"/>
    <x v="1"/>
    <s v="OFF-AR-10004752"/>
    <s v="Office Supplies"/>
    <s v="Art"/>
    <x v="1114"/>
    <n v="18.690000000000001"/>
    <n v="7"/>
    <x v="0"/>
    <n v="5.2332000000000001"/>
    <x v="24"/>
    <x v="4"/>
    <x v="0"/>
  </r>
  <r>
    <x v="4999"/>
    <x v="409"/>
    <d v="2016-12-10T00:00:00"/>
    <s v="Standard Class"/>
    <s v="AP-10720"/>
    <s v="Anne Pryor"/>
    <x v="2"/>
    <x v="0"/>
    <x v="1"/>
    <x v="1"/>
    <n v="90032"/>
    <x v="1"/>
    <s v="OFF-PA-10000743"/>
    <s v="Office Supplies"/>
    <s v="Paper"/>
    <x v="578"/>
    <n v="13.36"/>
    <n v="2"/>
    <x v="0"/>
    <n v="6.4127999999999998"/>
    <x v="24"/>
    <x v="4"/>
    <x v="0"/>
  </r>
  <r>
    <x v="4999"/>
    <x v="409"/>
    <d v="2016-12-10T00:00:00"/>
    <s v="Standard Class"/>
    <s v="AP-10720"/>
    <s v="Anne Pryor"/>
    <x v="2"/>
    <x v="0"/>
    <x v="1"/>
    <x v="1"/>
    <n v="90032"/>
    <x v="1"/>
    <s v="TEC-PH-10002496"/>
    <s v="Technology"/>
    <s v="Phones"/>
    <x v="495"/>
    <n v="249.584"/>
    <n v="2"/>
    <x v="2"/>
    <n v="31.198"/>
    <x v="24"/>
    <x v="4"/>
    <x v="0"/>
  </r>
  <r>
    <x v="4999"/>
    <x v="409"/>
    <d v="2016-12-10T00:00:00"/>
    <s v="Standard Class"/>
    <s v="AP-10720"/>
    <s v="Anne Pryor"/>
    <x v="2"/>
    <x v="0"/>
    <x v="1"/>
    <x v="1"/>
    <n v="90032"/>
    <x v="1"/>
    <s v="OFF-FA-10003467"/>
    <s v="Office Supplies"/>
    <s v="Fasteners"/>
    <x v="494"/>
    <n v="13.86"/>
    <n v="7"/>
    <x v="0"/>
    <n v="0"/>
    <x v="24"/>
    <x v="4"/>
    <x v="0"/>
  </r>
  <r>
    <x v="4999"/>
    <x v="409"/>
    <d v="2016-12-10T00:00:00"/>
    <s v="Standard Class"/>
    <s v="AP-10720"/>
    <s v="Anne Pryor"/>
    <x v="2"/>
    <x v="0"/>
    <x v="1"/>
    <x v="1"/>
    <n v="90032"/>
    <x v="1"/>
    <s v="OFF-BI-10003727"/>
    <s v="Office Supplies"/>
    <s v="Binders"/>
    <x v="805"/>
    <n v="13.375999999999999"/>
    <n v="4"/>
    <x v="2"/>
    <n v="4.6816000000000004"/>
    <x v="24"/>
    <x v="4"/>
    <x v="0"/>
  </r>
  <r>
    <x v="4999"/>
    <x v="409"/>
    <d v="2016-12-10T00:00:00"/>
    <s v="Standard Class"/>
    <s v="AP-10720"/>
    <s v="Anne Pryor"/>
    <x v="2"/>
    <x v="0"/>
    <x v="1"/>
    <x v="1"/>
    <n v="90032"/>
    <x v="1"/>
    <s v="OFF-BI-10002026"/>
    <s v="Office Supplies"/>
    <s v="Binders"/>
    <x v="1758"/>
    <n v="437.47199999999998"/>
    <n v="14"/>
    <x v="2"/>
    <n v="153.11519999999999"/>
    <x v="24"/>
    <x v="4"/>
    <x v="0"/>
  </r>
  <r>
    <x v="5000"/>
    <x v="684"/>
    <d v="2015-09-09T00:00:00"/>
    <s v="Second Class"/>
    <s v="SW-20455"/>
    <s v="Shaun Weien"/>
    <x v="0"/>
    <x v="0"/>
    <x v="240"/>
    <x v="28"/>
    <n v="70506"/>
    <x v="0"/>
    <s v="FUR-TA-10001039"/>
    <s v="Furniture"/>
    <s v="Tables"/>
    <x v="832"/>
    <n v="85.98"/>
    <n v="1"/>
    <x v="0"/>
    <n v="22.354800000000001"/>
    <x v="24"/>
    <x v="8"/>
    <x v="1"/>
  </r>
  <r>
    <x v="5001"/>
    <x v="646"/>
    <d v="2017-08-06T00:00:00"/>
    <s v="First Class"/>
    <s v="TB-21055"/>
    <s v="Ted Butterfield"/>
    <x v="0"/>
    <x v="0"/>
    <x v="54"/>
    <x v="24"/>
    <n v="45014"/>
    <x v="3"/>
    <s v="OFF-LA-10004484"/>
    <s v="Office Supplies"/>
    <s v="Labels"/>
    <x v="617"/>
    <n v="16.52"/>
    <n v="5"/>
    <x v="2"/>
    <n v="5.3689999999999998"/>
    <x v="21"/>
    <x v="6"/>
    <x v="3"/>
  </r>
  <r>
    <x v="5002"/>
    <x v="897"/>
    <d v="2016-09-28T00:00:00"/>
    <s v="Standard Class"/>
    <s v="RC-19960"/>
    <s v="Ryan Crowe"/>
    <x v="0"/>
    <x v="0"/>
    <x v="354"/>
    <x v="12"/>
    <n v="49505"/>
    <x v="2"/>
    <s v="OFF-PA-10002195"/>
    <s v="Office Supplies"/>
    <s v="Paper"/>
    <x v="726"/>
    <n v="35.56"/>
    <n v="7"/>
    <x v="0"/>
    <n v="16.713200000000001"/>
    <x v="6"/>
    <x v="8"/>
    <x v="0"/>
  </r>
  <r>
    <x v="5002"/>
    <x v="897"/>
    <d v="2016-09-28T00:00:00"/>
    <s v="Standard Class"/>
    <s v="RC-19960"/>
    <s v="Ryan Crowe"/>
    <x v="0"/>
    <x v="0"/>
    <x v="354"/>
    <x v="12"/>
    <n v="49505"/>
    <x v="2"/>
    <s v="TEC-PH-10001305"/>
    <s v="Technology"/>
    <s v="Phones"/>
    <x v="1680"/>
    <n v="97.98"/>
    <n v="2"/>
    <x v="0"/>
    <n v="27.4344"/>
    <x v="6"/>
    <x v="8"/>
    <x v="0"/>
  </r>
  <r>
    <x v="5003"/>
    <x v="961"/>
    <d v="2015-05-23T00:00:00"/>
    <s v="Standard Class"/>
    <s v="DV-13465"/>
    <s v="Dianna Vittorini"/>
    <x v="0"/>
    <x v="0"/>
    <x v="85"/>
    <x v="15"/>
    <n v="11561"/>
    <x v="3"/>
    <s v="OFF-LA-10003766"/>
    <s v="Office Supplies"/>
    <s v="Labels"/>
    <x v="365"/>
    <n v="31.5"/>
    <n v="10"/>
    <x v="0"/>
    <n v="15.12"/>
    <x v="11"/>
    <x v="5"/>
    <x v="1"/>
  </r>
  <r>
    <x v="5003"/>
    <x v="961"/>
    <d v="2015-05-23T00:00:00"/>
    <s v="Standard Class"/>
    <s v="DV-13465"/>
    <s v="Dianna Vittorini"/>
    <x v="0"/>
    <x v="0"/>
    <x v="85"/>
    <x v="15"/>
    <n v="11561"/>
    <x v="3"/>
    <s v="OFF-SU-10000898"/>
    <s v="Office Supplies"/>
    <s v="Supplies"/>
    <x v="1190"/>
    <n v="55.6"/>
    <n v="4"/>
    <x v="0"/>
    <n v="16.123999999999999"/>
    <x v="11"/>
    <x v="5"/>
    <x v="1"/>
  </r>
  <r>
    <x v="5004"/>
    <x v="321"/>
    <d v="2016-10-03T00:00:00"/>
    <s v="Standard Class"/>
    <s v="ML-17410"/>
    <s v="Maris LaWare"/>
    <x v="0"/>
    <x v="0"/>
    <x v="1"/>
    <x v="1"/>
    <n v="90008"/>
    <x v="1"/>
    <s v="TEC-AC-10003399"/>
    <s v="Technology"/>
    <s v="Accessories"/>
    <x v="1506"/>
    <n v="36.24"/>
    <n v="1"/>
    <x v="0"/>
    <n v="15.220800000000001"/>
    <x v="25"/>
    <x v="8"/>
    <x v="0"/>
  </r>
  <r>
    <x v="5005"/>
    <x v="701"/>
    <d v="2017-11-21T00:00:00"/>
    <s v="Standard Class"/>
    <s v="RA-19885"/>
    <s v="Ruben Ausman"/>
    <x v="1"/>
    <x v="0"/>
    <x v="417"/>
    <x v="32"/>
    <n v="30605"/>
    <x v="0"/>
    <s v="TEC-AC-10001539"/>
    <s v="Technology"/>
    <s v="Accessories"/>
    <x v="1585"/>
    <n v="79.989999999999995"/>
    <n v="1"/>
    <x v="0"/>
    <n v="28.796399999999998"/>
    <x v="11"/>
    <x v="0"/>
    <x v="3"/>
  </r>
  <r>
    <x v="5005"/>
    <x v="701"/>
    <d v="2017-11-21T00:00:00"/>
    <s v="Standard Class"/>
    <s v="RA-19885"/>
    <s v="Ruben Ausman"/>
    <x v="1"/>
    <x v="0"/>
    <x v="417"/>
    <x v="32"/>
    <n v="30605"/>
    <x v="0"/>
    <s v="TEC-PH-10004006"/>
    <s v="Technology"/>
    <s v="Phones"/>
    <x v="1773"/>
    <n v="206.1"/>
    <n v="5"/>
    <x v="0"/>
    <n v="55.646999999999998"/>
    <x v="11"/>
    <x v="0"/>
    <x v="3"/>
  </r>
  <r>
    <x v="5006"/>
    <x v="1236"/>
    <d v="2014-01-23T00:00:00"/>
    <s v="Second Class"/>
    <s v="TB-21400"/>
    <s v="Tom Boeckenhauer"/>
    <x v="0"/>
    <x v="0"/>
    <x v="100"/>
    <x v="2"/>
    <n v="33180"/>
    <x v="0"/>
    <s v="FUR-FU-10001889"/>
    <s v="Furniture"/>
    <s v="Furnishings"/>
    <x v="1158"/>
    <n v="25.248000000000001"/>
    <n v="3"/>
    <x v="2"/>
    <n v="4.1028000000000002"/>
    <x v="30"/>
    <x v="9"/>
    <x v="2"/>
  </r>
  <r>
    <x v="5007"/>
    <x v="425"/>
    <d v="2017-03-03T00:00:00"/>
    <s v="Standard Class"/>
    <s v="DB-13060"/>
    <s v="Dave Brooks"/>
    <x v="0"/>
    <x v="0"/>
    <x v="116"/>
    <x v="1"/>
    <n v="92627"/>
    <x v="1"/>
    <s v="FUR-FU-10000747"/>
    <s v="Furniture"/>
    <s v="Furnishings"/>
    <x v="1751"/>
    <n v="91.96"/>
    <n v="2"/>
    <x v="0"/>
    <n v="15.6332"/>
    <x v="20"/>
    <x v="11"/>
    <x v="3"/>
  </r>
  <r>
    <x v="5007"/>
    <x v="425"/>
    <d v="2017-03-03T00:00:00"/>
    <s v="Standard Class"/>
    <s v="DB-13060"/>
    <s v="Dave Brooks"/>
    <x v="0"/>
    <x v="0"/>
    <x v="116"/>
    <x v="1"/>
    <n v="92627"/>
    <x v="1"/>
    <s v="TEC-PH-10003645"/>
    <s v="Technology"/>
    <s v="Phones"/>
    <x v="297"/>
    <n v="258.57600000000002"/>
    <n v="2"/>
    <x v="2"/>
    <n v="19.3932"/>
    <x v="20"/>
    <x v="11"/>
    <x v="3"/>
  </r>
  <r>
    <x v="5007"/>
    <x v="425"/>
    <d v="2017-03-03T00:00:00"/>
    <s v="Standard Class"/>
    <s v="DB-13060"/>
    <s v="Dave Brooks"/>
    <x v="0"/>
    <x v="0"/>
    <x v="116"/>
    <x v="1"/>
    <n v="92627"/>
    <x v="1"/>
    <s v="OFF-PA-10004041"/>
    <s v="Office Supplies"/>
    <s v="Paper"/>
    <x v="949"/>
    <n v="29.6"/>
    <n v="4"/>
    <x v="0"/>
    <n v="13.32"/>
    <x v="20"/>
    <x v="11"/>
    <x v="3"/>
  </r>
  <r>
    <x v="5008"/>
    <x v="464"/>
    <d v="2017-05-09T00:00:00"/>
    <s v="Second Class"/>
    <s v="CC-12220"/>
    <s v="Chris Cortes"/>
    <x v="0"/>
    <x v="0"/>
    <x v="223"/>
    <x v="1"/>
    <n v="92683"/>
    <x v="1"/>
    <s v="OFF-AP-10002684"/>
    <s v="Office Supplies"/>
    <s v="Appliances"/>
    <x v="167"/>
    <n v="243.16"/>
    <n v="2"/>
    <x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6D250E-6245-4108-8824-8359B2E8E633}" name="Bottom10ProfMarg" cacheId="0" applyNumberFormats="0" applyBorderFormats="0" applyFontFormats="0" applyPatternFormats="0" applyAlignmentFormats="0" applyWidthHeightFormats="1" dataCaption="Values" updatedVersion="8" minRefreshableVersion="5" itemPrintTitles="1" createdVersion="8" indent="0" compact="0" compactData="0" multipleFieldFilters="0" chartFormat="44">
  <location ref="D33:E44"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15"/>
  </rowFields>
  <rowItems count="11">
    <i>
      <x v="605"/>
    </i>
    <i>
      <x v="388"/>
    </i>
    <i>
      <x v="613"/>
    </i>
    <i>
      <x v="1209"/>
    </i>
    <i>
      <x v="1845"/>
    </i>
    <i>
      <x v="696"/>
    </i>
    <i>
      <x v="372"/>
    </i>
    <i>
      <x v="603"/>
    </i>
    <i>
      <x v="602"/>
    </i>
    <i>
      <x v="717"/>
    </i>
    <i t="grand">
      <x/>
    </i>
  </rowItems>
  <colItems count="1">
    <i/>
  </colItems>
  <dataFields count="1">
    <dataField name="Average of Profit Margin" fld="23" subtotal="average" baseField="15" baseItem="5" numFmtId="166"/>
  </dataFields>
  <formats count="2">
    <format dxfId="2">
      <pivotArea outline="0" collapsedLevelsAreSubtotals="1" fieldPosition="0"/>
    </format>
    <format dxfId="1">
      <pivotArea dataOnly="0" labelOnly="1" outline="0" axis="axisValues" fieldPosition="0"/>
    </format>
  </formats>
  <chartFormats count="12">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608"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 fld="15" type="count" evalOrder="-1" id="297"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3A9FE0-D963-4D71-A71F-1FD201784F4B}" name="Prev Period"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M4:Q9" firstHeaderRow="0"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9"/>
        <item h="1" x="11"/>
        <item h="1" x="10"/>
        <item h="1" x="3"/>
        <item h="1" x="5"/>
        <item x="1"/>
        <item h="1" x="7"/>
        <item h="1" x="6"/>
        <item h="1" x="8"/>
        <item h="1" x="2"/>
        <item h="1" x="0"/>
        <item h="1" x="4"/>
        <item t="default"/>
      </items>
      <extLst>
        <ext xmlns:x14="http://schemas.microsoft.com/office/spreadsheetml/2009/9/main" uri="{2946ED86-A175-432a-8AC1-64E0C546D7DE}">
          <x14:pivotField fillDownLabels="1"/>
        </ext>
      </extLst>
    </pivotField>
    <pivotField axis="axisRow" compact="0" outline="0" showAll="0">
      <items count="5">
        <item x="2"/>
        <item x="1"/>
        <item x="0"/>
        <item x="3"/>
        <item t="default"/>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22"/>
  </rowFields>
  <rowItems count="5">
    <i>
      <x/>
    </i>
    <i>
      <x v="1"/>
    </i>
    <i>
      <x v="2"/>
    </i>
    <i>
      <x v="3"/>
    </i>
    <i t="grand">
      <x/>
    </i>
  </rowItems>
  <colFields count="1">
    <field x="-2"/>
  </colFields>
  <colItems count="4">
    <i>
      <x/>
    </i>
    <i i="1">
      <x v="1"/>
    </i>
    <i i="2">
      <x v="2"/>
    </i>
    <i i="3">
      <x v="3"/>
    </i>
  </colItems>
  <dataFields count="4">
    <dataField name="Total Sales" fld="16" baseField="0" baseItem="0"/>
    <dataField name="Total Profit" fld="19" baseField="0" baseItem="1"/>
    <dataField name="Total Quantity" fld="17" baseField="0" baseItem="0"/>
    <dataField name="Profit Margin " fld="23" baseField="0" baseItem="0" numFmtId="166"/>
  </dataFields>
  <formats count="2">
    <format dxfId="4">
      <pivotArea outline="0" collapsedLevelsAreSubtotals="1" fieldPosition="0"/>
    </format>
    <format dxfId="3">
      <pivotArea outline="0" fieldPosition="0">
        <references count="1">
          <reference field="4294967294" count="1" selected="0">
            <x v="3"/>
          </reference>
        </references>
      </pivotArea>
    </format>
  </formats>
  <pivotTableStyleInfo name="PivotStyleLight16" showRowHeaders="1" showColHeaders="1" showRowStripes="0" showColStripes="0" showLastColumn="1"/>
  <filters count="1">
    <filter fld="1" type="dateBetween" evalOrder="-1" id="47"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CBA44F-AF87-4B3D-8F3F-2F609AD0CFD8}" name="PivotTable2"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54:B59"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11"/>
  </rowFields>
  <rowItems count="5">
    <i>
      <x/>
    </i>
    <i>
      <x v="1"/>
    </i>
    <i>
      <x v="2"/>
    </i>
    <i>
      <x v="3"/>
    </i>
    <i t="grand">
      <x/>
    </i>
  </rowItems>
  <colItems count="1">
    <i/>
  </colItems>
  <dataFields count="1">
    <dataField name="Total Sales" fld="16" baseField="0" baseItem="0" numFmtId="43"/>
  </dataFields>
  <formats count="1">
    <format dxfId="5">
      <pivotArea outline="0" fieldPosition="0">
        <references count="1">
          <reference field="4294967294" count="1" selected="0">
            <x v="0"/>
          </reference>
        </references>
      </pivotArea>
    </format>
  </formats>
  <chartFormats count="17">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1" count="1" selected="0">
            <x v="0"/>
          </reference>
        </references>
      </pivotArea>
    </chartFormat>
    <chartFormat chart="11" format="8">
      <pivotArea type="data" outline="0" fieldPosition="0">
        <references count="2">
          <reference field="4294967294" count="1" selected="0">
            <x v="0"/>
          </reference>
          <reference field="11" count="1" selected="0">
            <x v="1"/>
          </reference>
        </references>
      </pivotArea>
    </chartFormat>
    <chartFormat chart="11" format="9">
      <pivotArea type="data" outline="0" fieldPosition="0">
        <references count="2">
          <reference field="4294967294" count="1" selected="0">
            <x v="0"/>
          </reference>
          <reference field="11" count="1" selected="0">
            <x v="2"/>
          </reference>
        </references>
      </pivotArea>
    </chartFormat>
    <chartFormat chart="11" format="10">
      <pivotArea type="data" outline="0" fieldPosition="0">
        <references count="2">
          <reference field="4294967294" count="1" selected="0">
            <x v="0"/>
          </reference>
          <reference field="11"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1" count="1" selected="0">
            <x v="0"/>
          </reference>
        </references>
      </pivotArea>
    </chartFormat>
    <chartFormat chart="14" format="18">
      <pivotArea type="data" outline="0" fieldPosition="0">
        <references count="2">
          <reference field="4294967294" count="1" selected="0">
            <x v="0"/>
          </reference>
          <reference field="11" count="1" selected="0">
            <x v="1"/>
          </reference>
        </references>
      </pivotArea>
    </chartFormat>
    <chartFormat chart="14" format="19">
      <pivotArea type="data" outline="0" fieldPosition="0">
        <references count="2">
          <reference field="4294967294" count="1" selected="0">
            <x v="0"/>
          </reference>
          <reference field="11" count="1" selected="0">
            <x v="2"/>
          </reference>
        </references>
      </pivotArea>
    </chartFormat>
    <chartFormat chart="14" format="20">
      <pivotArea type="data" outline="0" fieldPosition="0">
        <references count="2">
          <reference field="4294967294" count="1" selected="0">
            <x v="0"/>
          </reference>
          <reference field="11"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1" count="1" selected="0">
            <x v="0"/>
          </reference>
        </references>
      </pivotArea>
    </chartFormat>
    <chartFormat chart="17" format="18">
      <pivotArea type="data" outline="0" fieldPosition="0">
        <references count="2">
          <reference field="4294967294" count="1" selected="0">
            <x v="0"/>
          </reference>
          <reference field="11" count="1" selected="0">
            <x v="1"/>
          </reference>
        </references>
      </pivotArea>
    </chartFormat>
    <chartFormat chart="17" format="19">
      <pivotArea type="data" outline="0" fieldPosition="0">
        <references count="2">
          <reference field="4294967294" count="1" selected="0">
            <x v="0"/>
          </reference>
          <reference field="11" count="1" selected="0">
            <x v="2"/>
          </reference>
        </references>
      </pivotArea>
    </chartFormat>
    <chartFormat chart="17"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16D82D-2FE4-4959-AE32-9D38D731A999}"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C24:D28"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6"/>
  </rowFields>
  <rowItems count="4">
    <i>
      <x/>
    </i>
    <i>
      <x v="1"/>
    </i>
    <i>
      <x v="2"/>
    </i>
    <i t="grand">
      <x/>
    </i>
  </rowItems>
  <colItems count="1">
    <i/>
  </colItems>
  <dataFields count="1">
    <dataField name="Total Sales" fld="16" baseField="0" baseItem="0" numFmtId="43"/>
  </dataFields>
  <formats count="1">
    <format dxfId="6">
      <pivotArea outline="0" fieldPosition="0">
        <references count="1">
          <reference field="4294967294" count="1" selected="0">
            <x v="0"/>
          </reference>
        </references>
      </pivotArea>
    </format>
  </formats>
  <chartFormats count="1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6" count="1" selected="0">
            <x v="0"/>
          </reference>
        </references>
      </pivotArea>
    </chartFormat>
    <chartFormat chart="8" format="15">
      <pivotArea type="data" outline="0" fieldPosition="0">
        <references count="2">
          <reference field="4294967294" count="1" selected="0">
            <x v="0"/>
          </reference>
          <reference field="6" count="1" selected="0">
            <x v="1"/>
          </reference>
        </references>
      </pivotArea>
    </chartFormat>
    <chartFormat chart="8" format="16">
      <pivotArea type="data" outline="0" fieldPosition="0">
        <references count="2">
          <reference field="4294967294" count="1" selected="0">
            <x v="0"/>
          </reference>
          <reference field="6"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6" count="1" selected="0">
            <x v="0"/>
          </reference>
        </references>
      </pivotArea>
    </chartFormat>
    <chartFormat chart="11" format="15">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2">
          <reference field="4294967294" count="1" selected="0">
            <x v="0"/>
          </reference>
          <reference field="6" count="1" selected="0">
            <x v="2"/>
          </reference>
        </references>
      </pivotArea>
    </chartFormat>
    <chartFormat chart="3"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0D1746-F05C-4949-859F-B6F6E7B7D6BB}" name="Monthly Trend"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6">
  <location ref="A8:C21" firstHeaderRow="0"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21"/>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6" baseField="0" baseItem="0" numFmtId="43"/>
    <dataField name="Profit Margin " fld="23" baseField="0" baseItem="0" numFmtId="166"/>
  </dataFields>
  <formats count="2">
    <format dxfId="8">
      <pivotArea outline="0" fieldPosition="0">
        <references count="1">
          <reference field="4294967294" count="1" selected="0">
            <x v="0"/>
          </reference>
        </references>
      </pivotArea>
    </format>
    <format dxfId="7">
      <pivotArea outline="0" fieldPosition="0">
        <references count="1">
          <reference field="4294967294" count="1" selected="0">
            <x v="1"/>
          </reference>
        </references>
      </pivotArea>
    </format>
  </formats>
  <chartFormats count="20">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0A1641-9E2C-42F4-B8EC-3131A5F4BE85}" name="KPI Annually"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G4:K9" firstHeaderRow="0"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9"/>
        <item h="1" x="11"/>
        <item h="1" x="10"/>
        <item h="1" x="3"/>
        <item h="1" x="5"/>
        <item h="1" x="1"/>
        <item h="1" x="7"/>
        <item h="1" x="6"/>
        <item x="8"/>
        <item h="1" x="2"/>
        <item h="1" x="0"/>
        <item h="1" x="4"/>
        <item t="default"/>
      </items>
      <extLst>
        <ext xmlns:x14="http://schemas.microsoft.com/office/spreadsheetml/2009/9/main" uri="{2946ED86-A175-432a-8AC1-64E0C546D7DE}">
          <x14:pivotField fillDownLabels="1"/>
        </ext>
      </extLst>
    </pivotField>
    <pivotField axis="axisRow" compact="0" outline="0" showAll="0" sortType="descending">
      <items count="5">
        <item x="3"/>
        <item x="0"/>
        <item x="1"/>
        <item x="2"/>
        <item t="default"/>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22"/>
  </rowFields>
  <rowItems count="5">
    <i>
      <x/>
    </i>
    <i>
      <x v="1"/>
    </i>
    <i>
      <x v="2"/>
    </i>
    <i>
      <x v="3"/>
    </i>
    <i t="grand">
      <x/>
    </i>
  </rowItems>
  <colFields count="1">
    <field x="-2"/>
  </colFields>
  <colItems count="4">
    <i>
      <x/>
    </i>
    <i i="1">
      <x v="1"/>
    </i>
    <i i="2">
      <x v="2"/>
    </i>
    <i i="3">
      <x v="3"/>
    </i>
  </colItems>
  <dataFields count="4">
    <dataField name="Total Sales" fld="16" baseField="0" baseItem="0"/>
    <dataField name="Total Profit" fld="19" baseField="0" baseItem="1"/>
    <dataField name="Total Quantity" fld="17" baseField="0" baseItem="0"/>
    <dataField name="Profit Margin " fld="23" baseField="0" baseItem="0" numFmtId="166"/>
  </dataFields>
  <formats count="2">
    <format dxfId="10">
      <pivotArea outline="0" collapsedLevelsAreSubtotals="1" fieldPosition="0"/>
    </format>
    <format dxfId="9">
      <pivotArea outline="0" fieldPosition="0">
        <references count="1">
          <reference field="4294967294" count="1" selected="0">
            <x v="3"/>
          </reference>
        </references>
      </pivotArea>
    </format>
  </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7A0A2E-C04B-4579-AED4-F49219C4ED2F}" name="Top10Prod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0">
  <location ref="A33:B44"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15"/>
  </rowFields>
  <rowItems count="11">
    <i>
      <x v="805"/>
    </i>
    <i>
      <x v="683"/>
    </i>
    <i>
      <x v="878"/>
    </i>
    <i>
      <x v="797"/>
    </i>
    <i>
      <x v="688"/>
    </i>
    <i>
      <x v="686"/>
    </i>
    <i>
      <x v="827"/>
    </i>
    <i>
      <x v="440"/>
    </i>
    <i>
      <x v="650"/>
    </i>
    <i>
      <x v="394"/>
    </i>
    <i t="grand">
      <x/>
    </i>
  </rowItems>
  <colItems count="1">
    <i/>
  </colItems>
  <dataFields count="1">
    <dataField name="Total Sales" fld="16" baseField="0" baseItem="0" numFmtId="43"/>
  </dataFields>
  <formats count="1">
    <format dxfId="11">
      <pivotArea outline="0" fieldPosition="0">
        <references count="1">
          <reference field="4294967294" count="1" selected="0">
            <x v="0"/>
          </reference>
        </references>
      </pivotArea>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607"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 fld="15" type="count" evalOrder="-1" id="12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1F442D-7573-42F6-A52B-B214E09A7A96}" name="PivotTable9"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13">
  <location ref="G24:G28"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11"/>
  </rowFields>
  <rowItems count="4">
    <i>
      <x/>
    </i>
    <i>
      <x v="1"/>
    </i>
    <i>
      <x v="2"/>
    </i>
    <i>
      <x v="3"/>
    </i>
  </rowItems>
  <colItems count="1">
    <i/>
  </colItem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91E08D-450C-4D24-B7BC-F1DB3A59620A}" name="TransCnt"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U4:V5014" firstHeaderRow="1" firstDataRow="1" firstDataCol="2"/>
  <pivotFields count="26">
    <pivotField axis="axisRow"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9"/>
        <item h="1" x="11"/>
        <item h="1" x="10"/>
        <item x="3"/>
        <item h="1" x="5"/>
        <item h="1" x="1"/>
        <item h="1" x="7"/>
        <item h="1" x="6"/>
        <item h="1" x="8"/>
        <item h="1" x="2"/>
        <item h="1" x="0"/>
        <item h="1" x="4"/>
        <item t="default"/>
      </items>
      <extLst>
        <ext xmlns:x14="http://schemas.microsoft.com/office/spreadsheetml/2009/9/main" uri="{2946ED86-A175-432a-8AC1-64E0C546D7DE}">
          <x14:pivotField fillDownLabels="1"/>
        </ext>
      </extLst>
    </pivotField>
    <pivotField axis="axisRow"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2">
    <field x="22"/>
    <field x="0"/>
  </rowFields>
  <rowItems count="501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4195"/>
    </i>
    <i r="1">
      <x v="4196"/>
    </i>
    <i r="1">
      <x v="4197"/>
    </i>
    <i r="1">
      <x v="4198"/>
    </i>
    <i r="1">
      <x v="4199"/>
    </i>
    <i r="1">
      <x v="4200"/>
    </i>
    <i r="1">
      <x v="4201"/>
    </i>
    <i r="1">
      <x v="4202"/>
    </i>
    <i r="1">
      <x v="4203"/>
    </i>
    <i r="1">
      <x v="4204"/>
    </i>
    <i r="1">
      <x v="4205"/>
    </i>
    <i r="1">
      <x v="4206"/>
    </i>
    <i r="1">
      <x v="4207"/>
    </i>
    <i r="1">
      <x v="4208"/>
    </i>
    <i r="1">
      <x v="4209"/>
    </i>
    <i r="1">
      <x v="4210"/>
    </i>
    <i r="1">
      <x v="4211"/>
    </i>
    <i r="1">
      <x v="4212"/>
    </i>
    <i r="1">
      <x v="4213"/>
    </i>
    <i r="1">
      <x v="4214"/>
    </i>
    <i r="1">
      <x v="4215"/>
    </i>
    <i r="1">
      <x v="4216"/>
    </i>
    <i r="1">
      <x v="4217"/>
    </i>
    <i r="1">
      <x v="4218"/>
    </i>
    <i r="1">
      <x v="4219"/>
    </i>
    <i r="1">
      <x v="4220"/>
    </i>
    <i r="1">
      <x v="4221"/>
    </i>
    <i r="1">
      <x v="4222"/>
    </i>
    <i r="1">
      <x v="4223"/>
    </i>
    <i r="1">
      <x v="4224"/>
    </i>
    <i r="1">
      <x v="4225"/>
    </i>
    <i r="1">
      <x v="4226"/>
    </i>
    <i r="1">
      <x v="4227"/>
    </i>
    <i r="1">
      <x v="4228"/>
    </i>
    <i r="1">
      <x v="4229"/>
    </i>
    <i r="1">
      <x v="4230"/>
    </i>
    <i r="1">
      <x v="4231"/>
    </i>
    <i r="1">
      <x v="4232"/>
    </i>
    <i r="1">
      <x v="4233"/>
    </i>
    <i r="1">
      <x v="4234"/>
    </i>
    <i r="1">
      <x v="4235"/>
    </i>
    <i r="1">
      <x v="4236"/>
    </i>
    <i r="1">
      <x v="4237"/>
    </i>
    <i r="1">
      <x v="4238"/>
    </i>
    <i r="1">
      <x v="4239"/>
    </i>
    <i r="1">
      <x v="4240"/>
    </i>
    <i r="1">
      <x v="4241"/>
    </i>
    <i r="1">
      <x v="4242"/>
    </i>
    <i r="1">
      <x v="4243"/>
    </i>
    <i r="1">
      <x v="4244"/>
    </i>
    <i r="1">
      <x v="4245"/>
    </i>
    <i r="1">
      <x v="4246"/>
    </i>
    <i r="1">
      <x v="4247"/>
    </i>
    <i r="1">
      <x v="4248"/>
    </i>
    <i r="1">
      <x v="4249"/>
    </i>
    <i r="1">
      <x v="4250"/>
    </i>
    <i r="1">
      <x v="4251"/>
    </i>
    <i r="1">
      <x v="4252"/>
    </i>
    <i r="1">
      <x v="4253"/>
    </i>
    <i r="1">
      <x v="4254"/>
    </i>
    <i r="1">
      <x v="4255"/>
    </i>
    <i r="1">
      <x v="4256"/>
    </i>
    <i r="1">
      <x v="4257"/>
    </i>
    <i r="1">
      <x v="4258"/>
    </i>
    <i r="1">
      <x v="4259"/>
    </i>
    <i r="1">
      <x v="4260"/>
    </i>
    <i r="1">
      <x v="4261"/>
    </i>
    <i r="1">
      <x v="4262"/>
    </i>
    <i r="1">
      <x v="4263"/>
    </i>
    <i r="1">
      <x v="4264"/>
    </i>
    <i r="1">
      <x v="4265"/>
    </i>
    <i r="1">
      <x v="4266"/>
    </i>
    <i r="1">
      <x v="4267"/>
    </i>
    <i r="1">
      <x v="4268"/>
    </i>
    <i r="1">
      <x v="4269"/>
    </i>
    <i r="1">
      <x v="4270"/>
    </i>
    <i r="1">
      <x v="4271"/>
    </i>
    <i r="1">
      <x v="4272"/>
    </i>
    <i r="1">
      <x v="4273"/>
    </i>
    <i r="1">
      <x v="4274"/>
    </i>
    <i r="1">
      <x v="4275"/>
    </i>
    <i r="1">
      <x v="4276"/>
    </i>
    <i r="1">
      <x v="4277"/>
    </i>
    <i r="1">
      <x v="4278"/>
    </i>
    <i r="1">
      <x v="4279"/>
    </i>
    <i r="1">
      <x v="4280"/>
    </i>
    <i r="1">
      <x v="4281"/>
    </i>
    <i r="1">
      <x v="4282"/>
    </i>
    <i r="1">
      <x v="4283"/>
    </i>
    <i r="1">
      <x v="4284"/>
    </i>
    <i r="1">
      <x v="4285"/>
    </i>
    <i r="1">
      <x v="4286"/>
    </i>
    <i r="1">
      <x v="4287"/>
    </i>
    <i r="1">
      <x v="4288"/>
    </i>
    <i r="1">
      <x v="4289"/>
    </i>
    <i r="1">
      <x v="4290"/>
    </i>
    <i r="1">
      <x v="4291"/>
    </i>
    <i r="1">
      <x v="4292"/>
    </i>
    <i r="1">
      <x v="4293"/>
    </i>
    <i r="1">
      <x v="4294"/>
    </i>
    <i r="1">
      <x v="4295"/>
    </i>
    <i r="1">
      <x v="4296"/>
    </i>
    <i r="1">
      <x v="4297"/>
    </i>
    <i r="1">
      <x v="4298"/>
    </i>
    <i r="1">
      <x v="4299"/>
    </i>
    <i r="1">
      <x v="4300"/>
    </i>
    <i r="1">
      <x v="4301"/>
    </i>
    <i r="1">
      <x v="4302"/>
    </i>
    <i r="1">
      <x v="4303"/>
    </i>
    <i r="1">
      <x v="4304"/>
    </i>
    <i r="1">
      <x v="4305"/>
    </i>
    <i r="1">
      <x v="4306"/>
    </i>
    <i r="1">
      <x v="4307"/>
    </i>
    <i r="1">
      <x v="4308"/>
    </i>
    <i r="1">
      <x v="4309"/>
    </i>
    <i r="1">
      <x v="4310"/>
    </i>
    <i r="1">
      <x v="4311"/>
    </i>
    <i r="1">
      <x v="4312"/>
    </i>
    <i r="1">
      <x v="4313"/>
    </i>
    <i r="1">
      <x v="4314"/>
    </i>
    <i r="1">
      <x v="4315"/>
    </i>
    <i r="1">
      <x v="4316"/>
    </i>
    <i r="1">
      <x v="4317"/>
    </i>
    <i r="1">
      <x v="4318"/>
    </i>
    <i r="1">
      <x v="4319"/>
    </i>
    <i r="1">
      <x v="4320"/>
    </i>
    <i r="1">
      <x v="4321"/>
    </i>
    <i r="1">
      <x v="4322"/>
    </i>
    <i r="1">
      <x v="4323"/>
    </i>
    <i r="1">
      <x v="4324"/>
    </i>
    <i r="1">
      <x v="4325"/>
    </i>
    <i r="1">
      <x v="4326"/>
    </i>
    <i r="1">
      <x v="4327"/>
    </i>
    <i r="1">
      <x v="4328"/>
    </i>
    <i r="1">
      <x v="4329"/>
    </i>
    <i r="1">
      <x v="4330"/>
    </i>
    <i r="1">
      <x v="4331"/>
    </i>
    <i r="1">
      <x v="4332"/>
    </i>
    <i r="1">
      <x v="4333"/>
    </i>
    <i r="1">
      <x v="4334"/>
    </i>
    <i r="1">
      <x v="4335"/>
    </i>
    <i r="1">
      <x v="4336"/>
    </i>
    <i r="1">
      <x v="4337"/>
    </i>
    <i r="1">
      <x v="4338"/>
    </i>
    <i r="1">
      <x v="4339"/>
    </i>
    <i r="1">
      <x v="4340"/>
    </i>
    <i r="1">
      <x v="4341"/>
    </i>
    <i r="1">
      <x v="4342"/>
    </i>
    <i r="1">
      <x v="4343"/>
    </i>
    <i r="1">
      <x v="4344"/>
    </i>
    <i r="1">
      <x v="4345"/>
    </i>
    <i r="1">
      <x v="4346"/>
    </i>
    <i r="1">
      <x v="4347"/>
    </i>
    <i r="1">
      <x v="4348"/>
    </i>
    <i r="1">
      <x v="4349"/>
    </i>
    <i r="1">
      <x v="4350"/>
    </i>
    <i r="1">
      <x v="4351"/>
    </i>
    <i r="1">
      <x v="4352"/>
    </i>
    <i r="1">
      <x v="4353"/>
    </i>
    <i r="1">
      <x v="4354"/>
    </i>
    <i r="1">
      <x v="4355"/>
    </i>
    <i r="1">
      <x v="4356"/>
    </i>
    <i r="1">
      <x v="4357"/>
    </i>
    <i>
      <x v="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240"/>
    </i>
    <i r="1">
      <x v="1241"/>
    </i>
    <i r="1">
      <x v="1242"/>
    </i>
    <i r="1">
      <x v="1243"/>
    </i>
    <i r="1">
      <x v="1244"/>
    </i>
    <i r="1">
      <x v="1245"/>
    </i>
    <i r="1">
      <x v="1246"/>
    </i>
    <i r="1">
      <x v="1247"/>
    </i>
    <i r="1">
      <x v="1248"/>
    </i>
    <i r="1">
      <x v="1249"/>
    </i>
    <i r="1">
      <x v="1250"/>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330"/>
    </i>
    <i r="1">
      <x v="1331"/>
    </i>
    <i r="1">
      <x v="1332"/>
    </i>
    <i r="1">
      <x v="1333"/>
    </i>
    <i r="1">
      <x v="1334"/>
    </i>
    <i r="1">
      <x v="1335"/>
    </i>
    <i r="1">
      <x v="1336"/>
    </i>
    <i r="1">
      <x v="1337"/>
    </i>
    <i r="1">
      <x v="1338"/>
    </i>
    <i r="1">
      <x v="1339"/>
    </i>
    <i r="1">
      <x v="1340"/>
    </i>
    <i r="1">
      <x v="1341"/>
    </i>
    <i r="1">
      <x v="1342"/>
    </i>
    <i r="1">
      <x v="1343"/>
    </i>
    <i r="1">
      <x v="1344"/>
    </i>
    <i r="1">
      <x v="1345"/>
    </i>
    <i r="1">
      <x v="1346"/>
    </i>
    <i r="1">
      <x v="1347"/>
    </i>
    <i r="1">
      <x v="1348"/>
    </i>
    <i r="1">
      <x v="1349"/>
    </i>
    <i r="1">
      <x v="1350"/>
    </i>
    <i r="1">
      <x v="1351"/>
    </i>
    <i r="1">
      <x v="1352"/>
    </i>
    <i r="1">
      <x v="1353"/>
    </i>
    <i r="1">
      <x v="1354"/>
    </i>
    <i r="1">
      <x v="1355"/>
    </i>
    <i r="1">
      <x v="1356"/>
    </i>
    <i r="1">
      <x v="1357"/>
    </i>
    <i r="1">
      <x v="1358"/>
    </i>
    <i r="1">
      <x v="1359"/>
    </i>
    <i r="1">
      <x v="1360"/>
    </i>
    <i r="1">
      <x v="1361"/>
    </i>
    <i r="1">
      <x v="1362"/>
    </i>
    <i r="1">
      <x v="1363"/>
    </i>
    <i r="1">
      <x v="1364"/>
    </i>
    <i r="1">
      <x v="1365"/>
    </i>
    <i r="1">
      <x v="1366"/>
    </i>
    <i r="1">
      <x v="1367"/>
    </i>
    <i r="1">
      <x v="1368"/>
    </i>
    <i r="1">
      <x v="1369"/>
    </i>
    <i r="1">
      <x v="1370"/>
    </i>
    <i r="1">
      <x v="1371"/>
    </i>
    <i r="1">
      <x v="1372"/>
    </i>
    <i r="1">
      <x v="1373"/>
    </i>
    <i r="1">
      <x v="1374"/>
    </i>
    <i r="1">
      <x v="1375"/>
    </i>
    <i r="1">
      <x v="1376"/>
    </i>
    <i r="1">
      <x v="1377"/>
    </i>
    <i r="1">
      <x v="1378"/>
    </i>
    <i r="1">
      <x v="1379"/>
    </i>
    <i r="1">
      <x v="1380"/>
    </i>
    <i r="1">
      <x v="1381"/>
    </i>
    <i r="1">
      <x v="1382"/>
    </i>
    <i r="1">
      <x v="1383"/>
    </i>
    <i r="1">
      <x v="1384"/>
    </i>
    <i r="1">
      <x v="1385"/>
    </i>
    <i r="1">
      <x v="1386"/>
    </i>
    <i r="1">
      <x v="1387"/>
    </i>
    <i r="1">
      <x v="1388"/>
    </i>
    <i r="1">
      <x v="1389"/>
    </i>
    <i r="1">
      <x v="1390"/>
    </i>
    <i r="1">
      <x v="1391"/>
    </i>
    <i r="1">
      <x v="1392"/>
    </i>
    <i r="1">
      <x v="1393"/>
    </i>
    <i r="1">
      <x v="1394"/>
    </i>
    <i r="1">
      <x v="1395"/>
    </i>
    <i r="1">
      <x v="1396"/>
    </i>
    <i r="1">
      <x v="1397"/>
    </i>
    <i r="1">
      <x v="1398"/>
    </i>
    <i r="1">
      <x v="1399"/>
    </i>
    <i r="1">
      <x v="1400"/>
    </i>
    <i r="1">
      <x v="1401"/>
    </i>
    <i r="1">
      <x v="1402"/>
    </i>
    <i r="1">
      <x v="1403"/>
    </i>
    <i r="1">
      <x v="1404"/>
    </i>
    <i r="1">
      <x v="1405"/>
    </i>
    <i r="1">
      <x v="1406"/>
    </i>
    <i r="1">
      <x v="1407"/>
    </i>
    <i r="1">
      <x v="1408"/>
    </i>
    <i r="1">
      <x v="1409"/>
    </i>
    <i r="1">
      <x v="1410"/>
    </i>
    <i r="1">
      <x v="1411"/>
    </i>
    <i r="1">
      <x v="1412"/>
    </i>
    <i r="1">
      <x v="1413"/>
    </i>
    <i r="1">
      <x v="1414"/>
    </i>
    <i r="1">
      <x v="1415"/>
    </i>
    <i r="1">
      <x v="1416"/>
    </i>
    <i r="1">
      <x v="1417"/>
    </i>
    <i r="1">
      <x v="1418"/>
    </i>
    <i r="1">
      <x v="1419"/>
    </i>
    <i r="1">
      <x v="1420"/>
    </i>
    <i r="1">
      <x v="1421"/>
    </i>
    <i r="1">
      <x v="1422"/>
    </i>
    <i r="1">
      <x v="1423"/>
    </i>
    <i r="1">
      <x v="1424"/>
    </i>
    <i r="1">
      <x v="1425"/>
    </i>
    <i r="1">
      <x v="1426"/>
    </i>
    <i r="1">
      <x v="1427"/>
    </i>
    <i r="1">
      <x v="1428"/>
    </i>
    <i r="1">
      <x v="1429"/>
    </i>
    <i r="1">
      <x v="1430"/>
    </i>
    <i r="1">
      <x v="1431"/>
    </i>
    <i r="1">
      <x v="1432"/>
    </i>
    <i r="1">
      <x v="1433"/>
    </i>
    <i r="1">
      <x v="1434"/>
    </i>
    <i r="1">
      <x v="1435"/>
    </i>
    <i r="1">
      <x v="1436"/>
    </i>
    <i r="1">
      <x v="1437"/>
    </i>
    <i r="1">
      <x v="1438"/>
    </i>
    <i r="1">
      <x v="1439"/>
    </i>
    <i r="1">
      <x v="1440"/>
    </i>
    <i r="1">
      <x v="1441"/>
    </i>
    <i r="1">
      <x v="1442"/>
    </i>
    <i r="1">
      <x v="1443"/>
    </i>
    <i r="1">
      <x v="1444"/>
    </i>
    <i r="1">
      <x v="1445"/>
    </i>
    <i r="1">
      <x v="1446"/>
    </i>
    <i r="1">
      <x v="1447"/>
    </i>
    <i r="1">
      <x v="1448"/>
    </i>
    <i r="1">
      <x v="1449"/>
    </i>
    <i r="1">
      <x v="1450"/>
    </i>
    <i r="1">
      <x v="1451"/>
    </i>
    <i r="1">
      <x v="1452"/>
    </i>
    <i r="1">
      <x v="1453"/>
    </i>
    <i r="1">
      <x v="1454"/>
    </i>
    <i r="1">
      <x v="1455"/>
    </i>
    <i r="1">
      <x v="1456"/>
    </i>
    <i r="1">
      <x v="1457"/>
    </i>
    <i r="1">
      <x v="1458"/>
    </i>
    <i r="1">
      <x v="1459"/>
    </i>
    <i r="1">
      <x v="1460"/>
    </i>
    <i r="1">
      <x v="1461"/>
    </i>
    <i r="1">
      <x v="1462"/>
    </i>
    <i r="1">
      <x v="1463"/>
    </i>
    <i r="1">
      <x v="1464"/>
    </i>
    <i r="1">
      <x v="1465"/>
    </i>
    <i r="1">
      <x v="1466"/>
    </i>
    <i r="1">
      <x v="1467"/>
    </i>
    <i r="1">
      <x v="1468"/>
    </i>
    <i r="1">
      <x v="1469"/>
    </i>
    <i r="1">
      <x v="1470"/>
    </i>
    <i r="1">
      <x v="1471"/>
    </i>
    <i r="1">
      <x v="1472"/>
    </i>
    <i r="1">
      <x v="1473"/>
    </i>
    <i r="1">
      <x v="1474"/>
    </i>
    <i r="1">
      <x v="1475"/>
    </i>
    <i r="1">
      <x v="1476"/>
    </i>
    <i r="1">
      <x v="1477"/>
    </i>
    <i r="1">
      <x v="1478"/>
    </i>
    <i r="1">
      <x v="1479"/>
    </i>
    <i r="1">
      <x v="1480"/>
    </i>
    <i r="1">
      <x v="1481"/>
    </i>
    <i r="1">
      <x v="1482"/>
    </i>
    <i r="1">
      <x v="1483"/>
    </i>
    <i r="1">
      <x v="1484"/>
    </i>
    <i r="1">
      <x v="1485"/>
    </i>
    <i r="1">
      <x v="1486"/>
    </i>
    <i r="1">
      <x v="1487"/>
    </i>
    <i r="1">
      <x v="1488"/>
    </i>
    <i r="1">
      <x v="1489"/>
    </i>
    <i r="1">
      <x v="1490"/>
    </i>
    <i r="1">
      <x v="1491"/>
    </i>
    <i r="1">
      <x v="1492"/>
    </i>
    <i r="1">
      <x v="1493"/>
    </i>
    <i r="1">
      <x v="1494"/>
    </i>
    <i r="1">
      <x v="1495"/>
    </i>
    <i r="1">
      <x v="1496"/>
    </i>
    <i r="1">
      <x v="1497"/>
    </i>
    <i r="1">
      <x v="1498"/>
    </i>
    <i r="1">
      <x v="1499"/>
    </i>
    <i r="1">
      <x v="1500"/>
    </i>
    <i r="1">
      <x v="1501"/>
    </i>
    <i r="1">
      <x v="1502"/>
    </i>
    <i r="1">
      <x v="1503"/>
    </i>
    <i r="1">
      <x v="1504"/>
    </i>
    <i r="1">
      <x v="1505"/>
    </i>
    <i r="1">
      <x v="1506"/>
    </i>
    <i r="1">
      <x v="1507"/>
    </i>
    <i r="1">
      <x v="1508"/>
    </i>
    <i r="1">
      <x v="1509"/>
    </i>
    <i r="1">
      <x v="1510"/>
    </i>
    <i r="1">
      <x v="1511"/>
    </i>
    <i r="1">
      <x v="1512"/>
    </i>
    <i r="1">
      <x v="1513"/>
    </i>
    <i r="1">
      <x v="1514"/>
    </i>
    <i r="1">
      <x v="1515"/>
    </i>
    <i r="1">
      <x v="1516"/>
    </i>
    <i r="1">
      <x v="1517"/>
    </i>
    <i r="1">
      <x v="1518"/>
    </i>
    <i r="1">
      <x v="1519"/>
    </i>
    <i r="1">
      <x v="1520"/>
    </i>
    <i r="1">
      <x v="1521"/>
    </i>
    <i r="1">
      <x v="1522"/>
    </i>
    <i r="1">
      <x v="1523"/>
    </i>
    <i r="1">
      <x v="1524"/>
    </i>
    <i r="1">
      <x v="1525"/>
    </i>
    <i r="1">
      <x v="1526"/>
    </i>
    <i r="1">
      <x v="1527"/>
    </i>
    <i r="1">
      <x v="1528"/>
    </i>
    <i r="1">
      <x v="1529"/>
    </i>
    <i r="1">
      <x v="1530"/>
    </i>
    <i r="1">
      <x v="1531"/>
    </i>
    <i r="1">
      <x v="1532"/>
    </i>
    <i r="1">
      <x v="1533"/>
    </i>
    <i r="1">
      <x v="1534"/>
    </i>
    <i r="1">
      <x v="1535"/>
    </i>
    <i r="1">
      <x v="1536"/>
    </i>
    <i r="1">
      <x v="1537"/>
    </i>
    <i r="1">
      <x v="1538"/>
    </i>
    <i r="1">
      <x v="1539"/>
    </i>
    <i r="1">
      <x v="1540"/>
    </i>
    <i r="1">
      <x v="1541"/>
    </i>
    <i r="1">
      <x v="1542"/>
    </i>
    <i r="1">
      <x v="1543"/>
    </i>
    <i r="1">
      <x v="1544"/>
    </i>
    <i r="1">
      <x v="1545"/>
    </i>
    <i r="1">
      <x v="1546"/>
    </i>
    <i r="1">
      <x v="1547"/>
    </i>
    <i r="1">
      <x v="1548"/>
    </i>
    <i r="1">
      <x v="1549"/>
    </i>
    <i r="1">
      <x v="1550"/>
    </i>
    <i r="1">
      <x v="1551"/>
    </i>
    <i r="1">
      <x v="1552"/>
    </i>
    <i r="1">
      <x v="1553"/>
    </i>
    <i r="1">
      <x v="1554"/>
    </i>
    <i r="1">
      <x v="1555"/>
    </i>
    <i r="1">
      <x v="1556"/>
    </i>
    <i r="1">
      <x v="1557"/>
    </i>
    <i r="1">
      <x v="1558"/>
    </i>
    <i r="1">
      <x v="1559"/>
    </i>
    <i r="1">
      <x v="1560"/>
    </i>
    <i r="1">
      <x v="1561"/>
    </i>
    <i r="1">
      <x v="1562"/>
    </i>
    <i r="1">
      <x v="1563"/>
    </i>
    <i r="1">
      <x v="1564"/>
    </i>
    <i r="1">
      <x v="1565"/>
    </i>
    <i r="1">
      <x v="1566"/>
    </i>
    <i r="1">
      <x v="1567"/>
    </i>
    <i r="1">
      <x v="1568"/>
    </i>
    <i r="1">
      <x v="1569"/>
    </i>
    <i r="1">
      <x v="1570"/>
    </i>
    <i r="1">
      <x v="1571"/>
    </i>
    <i r="1">
      <x v="1572"/>
    </i>
    <i r="1">
      <x v="1573"/>
    </i>
    <i r="1">
      <x v="1574"/>
    </i>
    <i r="1">
      <x v="1575"/>
    </i>
    <i r="1">
      <x v="1576"/>
    </i>
    <i r="1">
      <x v="1577"/>
    </i>
    <i r="1">
      <x v="1578"/>
    </i>
    <i r="1">
      <x v="1579"/>
    </i>
    <i r="1">
      <x v="1580"/>
    </i>
    <i r="1">
      <x v="1581"/>
    </i>
    <i r="1">
      <x v="1582"/>
    </i>
    <i r="1">
      <x v="1583"/>
    </i>
    <i r="1">
      <x v="1584"/>
    </i>
    <i r="1">
      <x v="1585"/>
    </i>
    <i r="1">
      <x v="1586"/>
    </i>
    <i r="1">
      <x v="1587"/>
    </i>
    <i r="1">
      <x v="1588"/>
    </i>
    <i r="1">
      <x v="1589"/>
    </i>
    <i r="1">
      <x v="1590"/>
    </i>
    <i r="1">
      <x v="1591"/>
    </i>
    <i r="1">
      <x v="1592"/>
    </i>
    <i r="1">
      <x v="1593"/>
    </i>
    <i r="1">
      <x v="1594"/>
    </i>
    <i r="1">
      <x v="1595"/>
    </i>
    <i r="1">
      <x v="1596"/>
    </i>
    <i r="1">
      <x v="1597"/>
    </i>
    <i r="1">
      <x v="1598"/>
    </i>
    <i r="1">
      <x v="1599"/>
    </i>
    <i r="1">
      <x v="1600"/>
    </i>
    <i r="1">
      <x v="1601"/>
    </i>
    <i r="1">
      <x v="1602"/>
    </i>
    <i r="1">
      <x v="1603"/>
    </i>
    <i r="1">
      <x v="1604"/>
    </i>
    <i r="1">
      <x v="1605"/>
    </i>
    <i r="1">
      <x v="1606"/>
    </i>
    <i r="1">
      <x v="1607"/>
    </i>
    <i r="1">
      <x v="1608"/>
    </i>
    <i r="1">
      <x v="1609"/>
    </i>
    <i r="1">
      <x v="1610"/>
    </i>
    <i r="1">
      <x v="1611"/>
    </i>
    <i r="1">
      <x v="1612"/>
    </i>
    <i r="1">
      <x v="1613"/>
    </i>
    <i r="1">
      <x v="1614"/>
    </i>
    <i r="1">
      <x v="1615"/>
    </i>
    <i r="1">
      <x v="1616"/>
    </i>
    <i r="1">
      <x v="1617"/>
    </i>
    <i r="1">
      <x v="1618"/>
    </i>
    <i r="1">
      <x v="1619"/>
    </i>
    <i r="1">
      <x v="1620"/>
    </i>
    <i r="1">
      <x v="1621"/>
    </i>
    <i r="1">
      <x v="1622"/>
    </i>
    <i r="1">
      <x v="1623"/>
    </i>
    <i r="1">
      <x v="1624"/>
    </i>
    <i r="1">
      <x v="1625"/>
    </i>
    <i r="1">
      <x v="1626"/>
    </i>
    <i r="1">
      <x v="1627"/>
    </i>
    <i r="1">
      <x v="1628"/>
    </i>
    <i r="1">
      <x v="1629"/>
    </i>
    <i r="1">
      <x v="1630"/>
    </i>
    <i r="1">
      <x v="1631"/>
    </i>
    <i r="1">
      <x v="1632"/>
    </i>
    <i r="1">
      <x v="1633"/>
    </i>
    <i r="1">
      <x v="1634"/>
    </i>
    <i r="1">
      <x v="1635"/>
    </i>
    <i r="1">
      <x v="1636"/>
    </i>
    <i r="1">
      <x v="1637"/>
    </i>
    <i r="1">
      <x v="1638"/>
    </i>
    <i r="1">
      <x v="1639"/>
    </i>
    <i r="1">
      <x v="1640"/>
    </i>
    <i r="1">
      <x v="1641"/>
    </i>
    <i r="1">
      <x v="1642"/>
    </i>
    <i r="1">
      <x v="1643"/>
    </i>
    <i r="1">
      <x v="1644"/>
    </i>
    <i r="1">
      <x v="1645"/>
    </i>
    <i r="1">
      <x v="1646"/>
    </i>
    <i r="1">
      <x v="1647"/>
    </i>
    <i r="1">
      <x v="1648"/>
    </i>
    <i r="1">
      <x v="1649"/>
    </i>
    <i r="1">
      <x v="1650"/>
    </i>
    <i r="1">
      <x v="1651"/>
    </i>
    <i r="1">
      <x v="1652"/>
    </i>
    <i r="1">
      <x v="1653"/>
    </i>
    <i r="1">
      <x v="1654"/>
    </i>
    <i r="1">
      <x v="1655"/>
    </i>
    <i r="1">
      <x v="1656"/>
    </i>
    <i r="1">
      <x v="1657"/>
    </i>
    <i r="1">
      <x v="1658"/>
    </i>
    <i r="1">
      <x v="1659"/>
    </i>
    <i r="1">
      <x v="1660"/>
    </i>
    <i r="1">
      <x v="1661"/>
    </i>
    <i r="1">
      <x v="1662"/>
    </i>
    <i r="1">
      <x v="1663"/>
    </i>
    <i r="1">
      <x v="1664"/>
    </i>
    <i r="1">
      <x v="1665"/>
    </i>
    <i r="1">
      <x v="1666"/>
    </i>
    <i r="1">
      <x v="1667"/>
    </i>
    <i r="1">
      <x v="1668"/>
    </i>
    <i r="1">
      <x v="1669"/>
    </i>
    <i r="1">
      <x v="1670"/>
    </i>
    <i r="1">
      <x v="1671"/>
    </i>
    <i r="1">
      <x v="1672"/>
    </i>
    <i r="1">
      <x v="1673"/>
    </i>
    <i r="1">
      <x v="1674"/>
    </i>
    <i r="1">
      <x v="1675"/>
    </i>
    <i r="1">
      <x v="1676"/>
    </i>
    <i r="1">
      <x v="1677"/>
    </i>
    <i r="1">
      <x v="1678"/>
    </i>
    <i r="1">
      <x v="1679"/>
    </i>
    <i r="1">
      <x v="1680"/>
    </i>
    <i r="1">
      <x v="1681"/>
    </i>
    <i r="1">
      <x v="1682"/>
    </i>
    <i r="1">
      <x v="1683"/>
    </i>
    <i r="1">
      <x v="1684"/>
    </i>
    <i r="1">
      <x v="1685"/>
    </i>
    <i r="1">
      <x v="1686"/>
    </i>
    <i r="1">
      <x v="1687"/>
    </i>
    <i r="1">
      <x v="1688"/>
    </i>
    <i r="1">
      <x v="1689"/>
    </i>
    <i r="1">
      <x v="1690"/>
    </i>
    <i r="1">
      <x v="1691"/>
    </i>
    <i r="1">
      <x v="1692"/>
    </i>
    <i r="1">
      <x v="1693"/>
    </i>
    <i r="1">
      <x v="1694"/>
    </i>
    <i r="1">
      <x v="1695"/>
    </i>
    <i r="1">
      <x v="1696"/>
    </i>
    <i r="1">
      <x v="1697"/>
    </i>
    <i r="1">
      <x v="1698"/>
    </i>
    <i r="1">
      <x v="4358"/>
    </i>
    <i r="1">
      <x v="4359"/>
    </i>
    <i r="1">
      <x v="4360"/>
    </i>
    <i r="1">
      <x v="4361"/>
    </i>
    <i r="1">
      <x v="4362"/>
    </i>
    <i r="1">
      <x v="4363"/>
    </i>
    <i r="1">
      <x v="4364"/>
    </i>
    <i r="1">
      <x v="4365"/>
    </i>
    <i r="1">
      <x v="4366"/>
    </i>
    <i r="1">
      <x v="4367"/>
    </i>
    <i r="1">
      <x v="4368"/>
    </i>
    <i r="1">
      <x v="4369"/>
    </i>
    <i r="1">
      <x v="4370"/>
    </i>
    <i r="1">
      <x v="4371"/>
    </i>
    <i r="1">
      <x v="4372"/>
    </i>
    <i r="1">
      <x v="4373"/>
    </i>
    <i r="1">
      <x v="4374"/>
    </i>
    <i r="1">
      <x v="4375"/>
    </i>
    <i r="1">
      <x v="4376"/>
    </i>
    <i r="1">
      <x v="4377"/>
    </i>
    <i r="1">
      <x v="4378"/>
    </i>
    <i r="1">
      <x v="4379"/>
    </i>
    <i r="1">
      <x v="4380"/>
    </i>
    <i r="1">
      <x v="4381"/>
    </i>
    <i r="1">
      <x v="4382"/>
    </i>
    <i r="1">
      <x v="4383"/>
    </i>
    <i r="1">
      <x v="4384"/>
    </i>
    <i r="1">
      <x v="4385"/>
    </i>
    <i r="1">
      <x v="4386"/>
    </i>
    <i r="1">
      <x v="4387"/>
    </i>
    <i r="1">
      <x v="4388"/>
    </i>
    <i r="1">
      <x v="4389"/>
    </i>
    <i r="1">
      <x v="4390"/>
    </i>
    <i r="1">
      <x v="4391"/>
    </i>
    <i r="1">
      <x v="4392"/>
    </i>
    <i r="1">
      <x v="4393"/>
    </i>
    <i r="1">
      <x v="4394"/>
    </i>
    <i r="1">
      <x v="4395"/>
    </i>
    <i r="1">
      <x v="4396"/>
    </i>
    <i r="1">
      <x v="4397"/>
    </i>
    <i r="1">
      <x v="4398"/>
    </i>
    <i r="1">
      <x v="4399"/>
    </i>
    <i r="1">
      <x v="4400"/>
    </i>
    <i r="1">
      <x v="4401"/>
    </i>
    <i r="1">
      <x v="4402"/>
    </i>
    <i r="1">
      <x v="4403"/>
    </i>
    <i r="1">
      <x v="4404"/>
    </i>
    <i r="1">
      <x v="4405"/>
    </i>
    <i r="1">
      <x v="4406"/>
    </i>
    <i r="1">
      <x v="4407"/>
    </i>
    <i r="1">
      <x v="4408"/>
    </i>
    <i r="1">
      <x v="4409"/>
    </i>
    <i r="1">
      <x v="4410"/>
    </i>
    <i r="1">
      <x v="4411"/>
    </i>
    <i r="1">
      <x v="4412"/>
    </i>
    <i r="1">
      <x v="4413"/>
    </i>
    <i r="1">
      <x v="4414"/>
    </i>
    <i r="1">
      <x v="4415"/>
    </i>
    <i r="1">
      <x v="4416"/>
    </i>
    <i r="1">
      <x v="4417"/>
    </i>
    <i r="1">
      <x v="4418"/>
    </i>
    <i r="1">
      <x v="4419"/>
    </i>
    <i r="1">
      <x v="4420"/>
    </i>
    <i r="1">
      <x v="4421"/>
    </i>
    <i r="1">
      <x v="4422"/>
    </i>
    <i r="1">
      <x v="4423"/>
    </i>
    <i r="1">
      <x v="4424"/>
    </i>
    <i r="1">
      <x v="4425"/>
    </i>
    <i r="1">
      <x v="4426"/>
    </i>
    <i r="1">
      <x v="4427"/>
    </i>
    <i r="1">
      <x v="4428"/>
    </i>
    <i r="1">
      <x v="4429"/>
    </i>
    <i r="1">
      <x v="4430"/>
    </i>
    <i r="1">
      <x v="4431"/>
    </i>
    <i r="1">
      <x v="4432"/>
    </i>
    <i r="1">
      <x v="4433"/>
    </i>
    <i r="1">
      <x v="4434"/>
    </i>
    <i r="1">
      <x v="4435"/>
    </i>
    <i r="1">
      <x v="4436"/>
    </i>
    <i r="1">
      <x v="4437"/>
    </i>
    <i r="1">
      <x v="4438"/>
    </i>
    <i r="1">
      <x v="4439"/>
    </i>
    <i r="1">
      <x v="4440"/>
    </i>
    <i r="1">
      <x v="4441"/>
    </i>
    <i r="1">
      <x v="4442"/>
    </i>
    <i r="1">
      <x v="4443"/>
    </i>
    <i r="1">
      <x v="4444"/>
    </i>
    <i r="1">
      <x v="4445"/>
    </i>
    <i r="1">
      <x v="4446"/>
    </i>
    <i r="1">
      <x v="4447"/>
    </i>
    <i r="1">
      <x v="4448"/>
    </i>
    <i r="1">
      <x v="4449"/>
    </i>
    <i r="1">
      <x v="4450"/>
    </i>
    <i r="1">
      <x v="4451"/>
    </i>
    <i r="1">
      <x v="4452"/>
    </i>
    <i r="1">
      <x v="4453"/>
    </i>
    <i r="1">
      <x v="4454"/>
    </i>
    <i r="1">
      <x v="4455"/>
    </i>
    <i r="1">
      <x v="4456"/>
    </i>
    <i r="1">
      <x v="4457"/>
    </i>
    <i r="1">
      <x v="4458"/>
    </i>
    <i r="1">
      <x v="4459"/>
    </i>
    <i r="1">
      <x v="4460"/>
    </i>
    <i r="1">
      <x v="4461"/>
    </i>
    <i r="1">
      <x v="4462"/>
    </i>
    <i r="1">
      <x v="4463"/>
    </i>
    <i r="1">
      <x v="4464"/>
    </i>
    <i r="1">
      <x v="4465"/>
    </i>
    <i r="1">
      <x v="4466"/>
    </i>
    <i r="1">
      <x v="4467"/>
    </i>
    <i r="1">
      <x v="4468"/>
    </i>
    <i r="1">
      <x v="4469"/>
    </i>
    <i r="1">
      <x v="4470"/>
    </i>
    <i r="1">
      <x v="4471"/>
    </i>
    <i r="1">
      <x v="4472"/>
    </i>
    <i r="1">
      <x v="4473"/>
    </i>
    <i r="1">
      <x v="4474"/>
    </i>
    <i r="1">
      <x v="4475"/>
    </i>
    <i r="1">
      <x v="4476"/>
    </i>
    <i r="1">
      <x v="4477"/>
    </i>
    <i r="1">
      <x v="4478"/>
    </i>
    <i r="1">
      <x v="4479"/>
    </i>
    <i r="1">
      <x v="4480"/>
    </i>
    <i r="1">
      <x v="4481"/>
    </i>
    <i r="1">
      <x v="4482"/>
    </i>
    <i r="1">
      <x v="4483"/>
    </i>
    <i r="1">
      <x v="4484"/>
    </i>
    <i r="1">
      <x v="4485"/>
    </i>
    <i r="1">
      <x v="4486"/>
    </i>
    <i r="1">
      <x v="4487"/>
    </i>
    <i r="1">
      <x v="4488"/>
    </i>
    <i r="1">
      <x v="4489"/>
    </i>
    <i r="1">
      <x v="4490"/>
    </i>
    <i r="1">
      <x v="4491"/>
    </i>
    <i r="1">
      <x v="4492"/>
    </i>
    <i r="1">
      <x v="4493"/>
    </i>
    <i r="1">
      <x v="4494"/>
    </i>
    <i r="1">
      <x v="4495"/>
    </i>
    <i r="1">
      <x v="4496"/>
    </i>
    <i r="1">
      <x v="4497"/>
    </i>
    <i r="1">
      <x v="4498"/>
    </i>
    <i r="1">
      <x v="4499"/>
    </i>
    <i r="1">
      <x v="4500"/>
    </i>
    <i r="1">
      <x v="4501"/>
    </i>
    <i r="1">
      <x v="4502"/>
    </i>
    <i>
      <x v="2"/>
      <x v="1699"/>
    </i>
    <i r="1">
      <x v="1700"/>
    </i>
    <i r="1">
      <x v="1701"/>
    </i>
    <i r="1">
      <x v="1702"/>
    </i>
    <i r="1">
      <x v="1703"/>
    </i>
    <i r="1">
      <x v="1704"/>
    </i>
    <i r="1">
      <x v="1705"/>
    </i>
    <i r="1">
      <x v="1706"/>
    </i>
    <i r="1">
      <x v="1707"/>
    </i>
    <i r="1">
      <x v="1708"/>
    </i>
    <i r="1">
      <x v="1709"/>
    </i>
    <i r="1">
      <x v="1710"/>
    </i>
    <i r="1">
      <x v="1711"/>
    </i>
    <i r="1">
      <x v="1712"/>
    </i>
    <i r="1">
      <x v="1713"/>
    </i>
    <i r="1">
      <x v="1714"/>
    </i>
    <i r="1">
      <x v="1715"/>
    </i>
    <i r="1">
      <x v="1716"/>
    </i>
    <i r="1">
      <x v="1717"/>
    </i>
    <i r="1">
      <x v="1718"/>
    </i>
    <i r="1">
      <x v="1719"/>
    </i>
    <i r="1">
      <x v="1720"/>
    </i>
    <i r="1">
      <x v="1721"/>
    </i>
    <i r="1">
      <x v="1722"/>
    </i>
    <i r="1">
      <x v="1723"/>
    </i>
    <i r="1">
      <x v="1724"/>
    </i>
    <i r="1">
      <x v="1725"/>
    </i>
    <i r="1">
      <x v="1726"/>
    </i>
    <i r="1">
      <x v="1727"/>
    </i>
    <i r="1">
      <x v="1728"/>
    </i>
    <i r="1">
      <x v="1729"/>
    </i>
    <i r="1">
      <x v="1730"/>
    </i>
    <i r="1">
      <x v="1731"/>
    </i>
    <i r="1">
      <x v="1732"/>
    </i>
    <i r="1">
      <x v="1733"/>
    </i>
    <i r="1">
      <x v="1734"/>
    </i>
    <i r="1">
      <x v="1735"/>
    </i>
    <i r="1">
      <x v="1736"/>
    </i>
    <i r="1">
      <x v="1737"/>
    </i>
    <i r="1">
      <x v="1738"/>
    </i>
    <i r="1">
      <x v="1739"/>
    </i>
    <i r="1">
      <x v="1740"/>
    </i>
    <i r="1">
      <x v="1741"/>
    </i>
    <i r="1">
      <x v="1742"/>
    </i>
    <i r="1">
      <x v="1743"/>
    </i>
    <i r="1">
      <x v="1744"/>
    </i>
    <i r="1">
      <x v="1745"/>
    </i>
    <i r="1">
      <x v="1746"/>
    </i>
    <i r="1">
      <x v="1747"/>
    </i>
    <i r="1">
      <x v="1748"/>
    </i>
    <i r="1">
      <x v="1749"/>
    </i>
    <i r="1">
      <x v="1750"/>
    </i>
    <i r="1">
      <x v="1751"/>
    </i>
    <i r="1">
      <x v="1752"/>
    </i>
    <i r="1">
      <x v="1753"/>
    </i>
    <i r="1">
      <x v="1754"/>
    </i>
    <i r="1">
      <x v="1755"/>
    </i>
    <i r="1">
      <x v="1756"/>
    </i>
    <i r="1">
      <x v="1757"/>
    </i>
    <i r="1">
      <x v="1758"/>
    </i>
    <i r="1">
      <x v="1759"/>
    </i>
    <i r="1">
      <x v="1760"/>
    </i>
    <i r="1">
      <x v="1761"/>
    </i>
    <i r="1">
      <x v="1762"/>
    </i>
    <i r="1">
      <x v="1763"/>
    </i>
    <i r="1">
      <x v="1764"/>
    </i>
    <i r="1">
      <x v="1765"/>
    </i>
    <i r="1">
      <x v="1766"/>
    </i>
    <i r="1">
      <x v="1767"/>
    </i>
    <i r="1">
      <x v="1768"/>
    </i>
    <i r="1">
      <x v="1769"/>
    </i>
    <i r="1">
      <x v="1770"/>
    </i>
    <i r="1">
      <x v="1771"/>
    </i>
    <i r="1">
      <x v="1772"/>
    </i>
    <i r="1">
      <x v="1773"/>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1794"/>
    </i>
    <i r="1">
      <x v="1795"/>
    </i>
    <i r="1">
      <x v="1796"/>
    </i>
    <i r="1">
      <x v="1797"/>
    </i>
    <i r="1">
      <x v="1798"/>
    </i>
    <i r="1">
      <x v="1799"/>
    </i>
    <i r="1">
      <x v="1800"/>
    </i>
    <i r="1">
      <x v="1801"/>
    </i>
    <i r="1">
      <x v="1802"/>
    </i>
    <i r="1">
      <x v="1803"/>
    </i>
    <i r="1">
      <x v="1804"/>
    </i>
    <i r="1">
      <x v="1805"/>
    </i>
    <i r="1">
      <x v="1806"/>
    </i>
    <i r="1">
      <x v="1807"/>
    </i>
    <i r="1">
      <x v="1808"/>
    </i>
    <i r="1">
      <x v="1809"/>
    </i>
    <i r="1">
      <x v="1810"/>
    </i>
    <i r="1">
      <x v="1811"/>
    </i>
    <i r="1">
      <x v="1812"/>
    </i>
    <i r="1">
      <x v="1813"/>
    </i>
    <i r="1">
      <x v="1814"/>
    </i>
    <i r="1">
      <x v="1815"/>
    </i>
    <i r="1">
      <x v="1816"/>
    </i>
    <i r="1">
      <x v="1817"/>
    </i>
    <i r="1">
      <x v="1818"/>
    </i>
    <i r="1">
      <x v="1819"/>
    </i>
    <i r="1">
      <x v="1820"/>
    </i>
    <i r="1">
      <x v="1821"/>
    </i>
    <i r="1">
      <x v="1822"/>
    </i>
    <i r="1">
      <x v="1823"/>
    </i>
    <i r="1">
      <x v="1824"/>
    </i>
    <i r="1">
      <x v="1825"/>
    </i>
    <i r="1">
      <x v="1826"/>
    </i>
    <i r="1">
      <x v="1827"/>
    </i>
    <i r="1">
      <x v="1828"/>
    </i>
    <i r="1">
      <x v="1829"/>
    </i>
    <i r="1">
      <x v="1830"/>
    </i>
    <i r="1">
      <x v="1831"/>
    </i>
    <i r="1">
      <x v="1832"/>
    </i>
    <i r="1">
      <x v="1833"/>
    </i>
    <i r="1">
      <x v="1834"/>
    </i>
    <i r="1">
      <x v="1835"/>
    </i>
    <i r="1">
      <x v="1836"/>
    </i>
    <i r="1">
      <x v="1837"/>
    </i>
    <i r="1">
      <x v="1838"/>
    </i>
    <i r="1">
      <x v="1839"/>
    </i>
    <i r="1">
      <x v="1840"/>
    </i>
    <i r="1">
      <x v="1841"/>
    </i>
    <i r="1">
      <x v="1842"/>
    </i>
    <i r="1">
      <x v="1843"/>
    </i>
    <i r="1">
      <x v="1844"/>
    </i>
    <i r="1">
      <x v="1845"/>
    </i>
    <i r="1">
      <x v="1846"/>
    </i>
    <i r="1">
      <x v="1847"/>
    </i>
    <i r="1">
      <x v="1848"/>
    </i>
    <i r="1">
      <x v="1849"/>
    </i>
    <i r="1">
      <x v="1850"/>
    </i>
    <i r="1">
      <x v="1851"/>
    </i>
    <i r="1">
      <x v="1852"/>
    </i>
    <i r="1">
      <x v="1853"/>
    </i>
    <i r="1">
      <x v="1854"/>
    </i>
    <i r="1">
      <x v="1855"/>
    </i>
    <i r="1">
      <x v="1856"/>
    </i>
    <i r="1">
      <x v="1857"/>
    </i>
    <i r="1">
      <x v="1858"/>
    </i>
    <i r="1">
      <x v="1859"/>
    </i>
    <i r="1">
      <x v="1860"/>
    </i>
    <i r="1">
      <x v="1861"/>
    </i>
    <i r="1">
      <x v="1862"/>
    </i>
    <i r="1">
      <x v="1863"/>
    </i>
    <i r="1">
      <x v="1864"/>
    </i>
    <i r="1">
      <x v="1865"/>
    </i>
    <i r="1">
      <x v="1866"/>
    </i>
    <i r="1">
      <x v="1867"/>
    </i>
    <i r="1">
      <x v="1868"/>
    </i>
    <i r="1">
      <x v="1869"/>
    </i>
    <i r="1">
      <x v="1870"/>
    </i>
    <i r="1">
      <x v="1871"/>
    </i>
    <i r="1">
      <x v="1872"/>
    </i>
    <i r="1">
      <x v="1873"/>
    </i>
    <i r="1">
      <x v="1874"/>
    </i>
    <i r="1">
      <x v="1875"/>
    </i>
    <i r="1">
      <x v="1876"/>
    </i>
    <i r="1">
      <x v="1877"/>
    </i>
    <i r="1">
      <x v="1878"/>
    </i>
    <i r="1">
      <x v="1879"/>
    </i>
    <i r="1">
      <x v="1880"/>
    </i>
    <i r="1">
      <x v="1881"/>
    </i>
    <i r="1">
      <x v="1882"/>
    </i>
    <i r="1">
      <x v="1883"/>
    </i>
    <i r="1">
      <x v="1884"/>
    </i>
    <i r="1">
      <x v="1885"/>
    </i>
    <i r="1">
      <x v="1886"/>
    </i>
    <i r="1">
      <x v="1887"/>
    </i>
    <i r="1">
      <x v="1888"/>
    </i>
    <i r="1">
      <x v="1889"/>
    </i>
    <i r="1">
      <x v="1890"/>
    </i>
    <i r="1">
      <x v="1891"/>
    </i>
    <i r="1">
      <x v="1892"/>
    </i>
    <i r="1">
      <x v="1893"/>
    </i>
    <i r="1">
      <x v="1894"/>
    </i>
    <i r="1">
      <x v="1895"/>
    </i>
    <i r="1">
      <x v="1896"/>
    </i>
    <i r="1">
      <x v="1897"/>
    </i>
    <i r="1">
      <x v="1898"/>
    </i>
    <i r="1">
      <x v="1899"/>
    </i>
    <i r="1">
      <x v="1900"/>
    </i>
    <i r="1">
      <x v="1901"/>
    </i>
    <i r="1">
      <x v="1902"/>
    </i>
    <i r="1">
      <x v="1903"/>
    </i>
    <i r="1">
      <x v="1904"/>
    </i>
    <i r="1">
      <x v="1905"/>
    </i>
    <i r="1">
      <x v="1906"/>
    </i>
    <i r="1">
      <x v="1907"/>
    </i>
    <i r="1">
      <x v="1908"/>
    </i>
    <i r="1">
      <x v="1909"/>
    </i>
    <i r="1">
      <x v="1910"/>
    </i>
    <i r="1">
      <x v="1911"/>
    </i>
    <i r="1">
      <x v="1912"/>
    </i>
    <i r="1">
      <x v="1913"/>
    </i>
    <i r="1">
      <x v="1914"/>
    </i>
    <i r="1">
      <x v="1915"/>
    </i>
    <i r="1">
      <x v="1916"/>
    </i>
    <i r="1">
      <x v="1917"/>
    </i>
    <i r="1">
      <x v="1918"/>
    </i>
    <i r="1">
      <x v="1919"/>
    </i>
    <i r="1">
      <x v="1920"/>
    </i>
    <i r="1">
      <x v="1921"/>
    </i>
    <i r="1">
      <x v="1922"/>
    </i>
    <i r="1">
      <x v="1923"/>
    </i>
    <i r="1">
      <x v="1924"/>
    </i>
    <i r="1">
      <x v="1925"/>
    </i>
    <i r="1">
      <x v="1926"/>
    </i>
    <i r="1">
      <x v="1927"/>
    </i>
    <i r="1">
      <x v="1928"/>
    </i>
    <i r="1">
      <x v="1929"/>
    </i>
    <i r="1">
      <x v="1930"/>
    </i>
    <i r="1">
      <x v="1931"/>
    </i>
    <i r="1">
      <x v="1932"/>
    </i>
    <i r="1">
      <x v="1933"/>
    </i>
    <i r="1">
      <x v="1934"/>
    </i>
    <i r="1">
      <x v="1935"/>
    </i>
    <i r="1">
      <x v="1936"/>
    </i>
    <i r="1">
      <x v="1937"/>
    </i>
    <i r="1">
      <x v="1938"/>
    </i>
    <i r="1">
      <x v="1939"/>
    </i>
    <i r="1">
      <x v="1940"/>
    </i>
    <i r="1">
      <x v="1941"/>
    </i>
    <i r="1">
      <x v="1942"/>
    </i>
    <i r="1">
      <x v="1943"/>
    </i>
    <i r="1">
      <x v="1944"/>
    </i>
    <i r="1">
      <x v="1945"/>
    </i>
    <i r="1">
      <x v="1946"/>
    </i>
    <i r="1">
      <x v="1947"/>
    </i>
    <i r="1">
      <x v="1948"/>
    </i>
    <i r="1">
      <x v="1949"/>
    </i>
    <i r="1">
      <x v="1950"/>
    </i>
    <i r="1">
      <x v="1951"/>
    </i>
    <i r="1">
      <x v="1952"/>
    </i>
    <i r="1">
      <x v="1953"/>
    </i>
    <i r="1">
      <x v="1954"/>
    </i>
    <i r="1">
      <x v="1955"/>
    </i>
    <i r="1">
      <x v="1956"/>
    </i>
    <i r="1">
      <x v="1957"/>
    </i>
    <i r="1">
      <x v="1958"/>
    </i>
    <i r="1">
      <x v="1959"/>
    </i>
    <i r="1">
      <x v="1960"/>
    </i>
    <i r="1">
      <x v="1961"/>
    </i>
    <i r="1">
      <x v="1962"/>
    </i>
    <i r="1">
      <x v="1963"/>
    </i>
    <i r="1">
      <x v="1964"/>
    </i>
    <i r="1">
      <x v="1965"/>
    </i>
    <i r="1">
      <x v="1966"/>
    </i>
    <i r="1">
      <x v="1967"/>
    </i>
    <i r="1">
      <x v="1968"/>
    </i>
    <i r="1">
      <x v="1969"/>
    </i>
    <i r="1">
      <x v="1970"/>
    </i>
    <i r="1">
      <x v="1971"/>
    </i>
    <i r="1">
      <x v="1972"/>
    </i>
    <i r="1">
      <x v="1973"/>
    </i>
    <i r="1">
      <x v="1974"/>
    </i>
    <i r="1">
      <x v="1975"/>
    </i>
    <i r="1">
      <x v="1976"/>
    </i>
    <i r="1">
      <x v="1977"/>
    </i>
    <i r="1">
      <x v="1978"/>
    </i>
    <i r="1">
      <x v="1979"/>
    </i>
    <i r="1">
      <x v="1980"/>
    </i>
    <i r="1">
      <x v="1981"/>
    </i>
    <i r="1">
      <x v="1982"/>
    </i>
    <i r="1">
      <x v="1983"/>
    </i>
    <i r="1">
      <x v="1984"/>
    </i>
    <i r="1">
      <x v="1985"/>
    </i>
    <i r="1">
      <x v="1986"/>
    </i>
    <i r="1">
      <x v="1987"/>
    </i>
    <i r="1">
      <x v="1988"/>
    </i>
    <i r="1">
      <x v="1989"/>
    </i>
    <i r="1">
      <x v="1990"/>
    </i>
    <i r="1">
      <x v="1991"/>
    </i>
    <i r="1">
      <x v="1992"/>
    </i>
    <i r="1">
      <x v="1993"/>
    </i>
    <i r="1">
      <x v="1994"/>
    </i>
    <i r="1">
      <x v="1995"/>
    </i>
    <i r="1">
      <x v="1996"/>
    </i>
    <i r="1">
      <x v="1997"/>
    </i>
    <i r="1">
      <x v="1998"/>
    </i>
    <i r="1">
      <x v="1999"/>
    </i>
    <i r="1">
      <x v="2000"/>
    </i>
    <i r="1">
      <x v="2001"/>
    </i>
    <i r="1">
      <x v="2002"/>
    </i>
    <i r="1">
      <x v="2003"/>
    </i>
    <i r="1">
      <x v="2004"/>
    </i>
    <i r="1">
      <x v="2005"/>
    </i>
    <i r="1">
      <x v="2006"/>
    </i>
    <i r="1">
      <x v="2007"/>
    </i>
    <i r="1">
      <x v="2008"/>
    </i>
    <i r="1">
      <x v="2009"/>
    </i>
    <i r="1">
      <x v="2010"/>
    </i>
    <i r="1">
      <x v="2011"/>
    </i>
    <i r="1">
      <x v="2012"/>
    </i>
    <i r="1">
      <x v="2013"/>
    </i>
    <i r="1">
      <x v="2014"/>
    </i>
    <i r="1">
      <x v="2015"/>
    </i>
    <i r="1">
      <x v="2016"/>
    </i>
    <i r="1">
      <x v="2017"/>
    </i>
    <i r="1">
      <x v="2018"/>
    </i>
    <i r="1">
      <x v="2019"/>
    </i>
    <i r="1">
      <x v="2020"/>
    </i>
    <i r="1">
      <x v="2021"/>
    </i>
    <i r="1">
      <x v="2022"/>
    </i>
    <i r="1">
      <x v="2023"/>
    </i>
    <i r="1">
      <x v="2024"/>
    </i>
    <i r="1">
      <x v="2025"/>
    </i>
    <i r="1">
      <x v="2026"/>
    </i>
    <i r="1">
      <x v="2027"/>
    </i>
    <i r="1">
      <x v="2028"/>
    </i>
    <i r="1">
      <x v="2029"/>
    </i>
    <i r="1">
      <x v="2030"/>
    </i>
    <i r="1">
      <x v="2031"/>
    </i>
    <i r="1">
      <x v="2032"/>
    </i>
    <i r="1">
      <x v="2033"/>
    </i>
    <i r="1">
      <x v="2034"/>
    </i>
    <i r="1">
      <x v="2035"/>
    </i>
    <i r="1">
      <x v="2036"/>
    </i>
    <i r="1">
      <x v="2037"/>
    </i>
    <i r="1">
      <x v="2038"/>
    </i>
    <i r="1">
      <x v="2039"/>
    </i>
    <i r="1">
      <x v="2040"/>
    </i>
    <i r="1">
      <x v="2041"/>
    </i>
    <i r="1">
      <x v="2042"/>
    </i>
    <i r="1">
      <x v="2043"/>
    </i>
    <i r="1">
      <x v="2044"/>
    </i>
    <i r="1">
      <x v="2045"/>
    </i>
    <i r="1">
      <x v="2046"/>
    </i>
    <i r="1">
      <x v="2047"/>
    </i>
    <i r="1">
      <x v="2048"/>
    </i>
    <i r="1">
      <x v="2049"/>
    </i>
    <i r="1">
      <x v="2050"/>
    </i>
    <i r="1">
      <x v="2051"/>
    </i>
    <i r="1">
      <x v="2052"/>
    </i>
    <i r="1">
      <x v="2053"/>
    </i>
    <i r="1">
      <x v="2054"/>
    </i>
    <i r="1">
      <x v="2055"/>
    </i>
    <i r="1">
      <x v="2056"/>
    </i>
    <i r="1">
      <x v="2057"/>
    </i>
    <i r="1">
      <x v="2058"/>
    </i>
    <i r="1">
      <x v="2059"/>
    </i>
    <i r="1">
      <x v="2060"/>
    </i>
    <i r="1">
      <x v="2061"/>
    </i>
    <i r="1">
      <x v="2062"/>
    </i>
    <i r="1">
      <x v="2063"/>
    </i>
    <i r="1">
      <x v="2064"/>
    </i>
    <i r="1">
      <x v="2065"/>
    </i>
    <i r="1">
      <x v="2066"/>
    </i>
    <i r="1">
      <x v="2067"/>
    </i>
    <i r="1">
      <x v="2068"/>
    </i>
    <i r="1">
      <x v="2069"/>
    </i>
    <i r="1">
      <x v="2070"/>
    </i>
    <i r="1">
      <x v="2071"/>
    </i>
    <i r="1">
      <x v="2072"/>
    </i>
    <i r="1">
      <x v="2073"/>
    </i>
    <i r="1">
      <x v="2074"/>
    </i>
    <i r="1">
      <x v="2075"/>
    </i>
    <i r="1">
      <x v="2076"/>
    </i>
    <i r="1">
      <x v="2077"/>
    </i>
    <i r="1">
      <x v="2078"/>
    </i>
    <i r="1">
      <x v="2079"/>
    </i>
    <i r="1">
      <x v="2080"/>
    </i>
    <i r="1">
      <x v="2081"/>
    </i>
    <i r="1">
      <x v="2082"/>
    </i>
    <i r="1">
      <x v="2083"/>
    </i>
    <i r="1">
      <x v="2084"/>
    </i>
    <i r="1">
      <x v="2085"/>
    </i>
    <i r="1">
      <x v="2086"/>
    </i>
    <i r="1">
      <x v="2087"/>
    </i>
    <i r="1">
      <x v="2088"/>
    </i>
    <i r="1">
      <x v="2089"/>
    </i>
    <i r="1">
      <x v="2090"/>
    </i>
    <i r="1">
      <x v="2091"/>
    </i>
    <i r="1">
      <x v="2092"/>
    </i>
    <i r="1">
      <x v="2093"/>
    </i>
    <i r="1">
      <x v="2094"/>
    </i>
    <i r="1">
      <x v="2095"/>
    </i>
    <i r="1">
      <x v="2096"/>
    </i>
    <i r="1">
      <x v="2097"/>
    </i>
    <i r="1">
      <x v="2098"/>
    </i>
    <i r="1">
      <x v="2099"/>
    </i>
    <i r="1">
      <x v="2100"/>
    </i>
    <i r="1">
      <x v="2101"/>
    </i>
    <i r="1">
      <x v="2102"/>
    </i>
    <i r="1">
      <x v="2103"/>
    </i>
    <i r="1">
      <x v="2104"/>
    </i>
    <i r="1">
      <x v="2105"/>
    </i>
    <i r="1">
      <x v="2106"/>
    </i>
    <i r="1">
      <x v="2107"/>
    </i>
    <i r="1">
      <x v="2108"/>
    </i>
    <i r="1">
      <x v="2109"/>
    </i>
    <i r="1">
      <x v="2110"/>
    </i>
    <i r="1">
      <x v="2111"/>
    </i>
    <i r="1">
      <x v="2112"/>
    </i>
    <i r="1">
      <x v="2113"/>
    </i>
    <i r="1">
      <x v="2114"/>
    </i>
    <i r="1">
      <x v="2115"/>
    </i>
    <i r="1">
      <x v="2116"/>
    </i>
    <i r="1">
      <x v="2117"/>
    </i>
    <i r="1">
      <x v="2118"/>
    </i>
    <i r="1">
      <x v="2119"/>
    </i>
    <i r="1">
      <x v="2120"/>
    </i>
    <i r="1">
      <x v="2121"/>
    </i>
    <i r="1">
      <x v="2122"/>
    </i>
    <i r="1">
      <x v="2123"/>
    </i>
    <i r="1">
      <x v="2124"/>
    </i>
    <i r="1">
      <x v="2125"/>
    </i>
    <i r="1">
      <x v="2126"/>
    </i>
    <i r="1">
      <x v="2127"/>
    </i>
    <i r="1">
      <x v="2128"/>
    </i>
    <i r="1">
      <x v="2129"/>
    </i>
    <i r="1">
      <x v="2130"/>
    </i>
    <i r="1">
      <x v="2131"/>
    </i>
    <i r="1">
      <x v="2132"/>
    </i>
    <i r="1">
      <x v="2133"/>
    </i>
    <i r="1">
      <x v="2134"/>
    </i>
    <i r="1">
      <x v="2135"/>
    </i>
    <i r="1">
      <x v="2136"/>
    </i>
    <i r="1">
      <x v="2137"/>
    </i>
    <i r="1">
      <x v="2138"/>
    </i>
    <i r="1">
      <x v="2139"/>
    </i>
    <i r="1">
      <x v="2140"/>
    </i>
    <i r="1">
      <x v="2141"/>
    </i>
    <i r="1">
      <x v="2142"/>
    </i>
    <i r="1">
      <x v="2143"/>
    </i>
    <i r="1">
      <x v="2144"/>
    </i>
    <i r="1">
      <x v="2145"/>
    </i>
    <i r="1">
      <x v="2146"/>
    </i>
    <i r="1">
      <x v="2147"/>
    </i>
    <i r="1">
      <x v="2148"/>
    </i>
    <i r="1">
      <x v="2149"/>
    </i>
    <i r="1">
      <x v="2150"/>
    </i>
    <i r="1">
      <x v="2151"/>
    </i>
    <i r="1">
      <x v="2152"/>
    </i>
    <i r="1">
      <x v="2153"/>
    </i>
    <i r="1">
      <x v="2154"/>
    </i>
    <i r="1">
      <x v="2155"/>
    </i>
    <i r="1">
      <x v="2156"/>
    </i>
    <i r="1">
      <x v="2157"/>
    </i>
    <i r="1">
      <x v="2158"/>
    </i>
    <i r="1">
      <x v="2159"/>
    </i>
    <i r="1">
      <x v="2160"/>
    </i>
    <i r="1">
      <x v="2161"/>
    </i>
    <i r="1">
      <x v="2162"/>
    </i>
    <i r="1">
      <x v="2163"/>
    </i>
    <i r="1">
      <x v="2164"/>
    </i>
    <i r="1">
      <x v="2165"/>
    </i>
    <i r="1">
      <x v="2166"/>
    </i>
    <i r="1">
      <x v="2167"/>
    </i>
    <i r="1">
      <x v="2168"/>
    </i>
    <i r="1">
      <x v="2169"/>
    </i>
    <i r="1">
      <x v="2170"/>
    </i>
    <i r="1">
      <x v="2171"/>
    </i>
    <i r="1">
      <x v="2172"/>
    </i>
    <i r="1">
      <x v="2173"/>
    </i>
    <i r="1">
      <x v="2174"/>
    </i>
    <i r="1">
      <x v="2175"/>
    </i>
    <i r="1">
      <x v="2176"/>
    </i>
    <i r="1">
      <x v="2177"/>
    </i>
    <i r="1">
      <x v="2178"/>
    </i>
    <i r="1">
      <x v="2179"/>
    </i>
    <i r="1">
      <x v="2180"/>
    </i>
    <i r="1">
      <x v="2181"/>
    </i>
    <i r="1">
      <x v="2182"/>
    </i>
    <i r="1">
      <x v="2183"/>
    </i>
    <i r="1">
      <x v="2184"/>
    </i>
    <i r="1">
      <x v="2185"/>
    </i>
    <i r="1">
      <x v="2186"/>
    </i>
    <i r="1">
      <x v="2187"/>
    </i>
    <i r="1">
      <x v="2188"/>
    </i>
    <i r="1">
      <x v="2189"/>
    </i>
    <i r="1">
      <x v="2190"/>
    </i>
    <i r="1">
      <x v="2191"/>
    </i>
    <i r="1">
      <x v="2192"/>
    </i>
    <i r="1">
      <x v="2193"/>
    </i>
    <i r="1">
      <x v="2194"/>
    </i>
    <i r="1">
      <x v="2195"/>
    </i>
    <i r="1">
      <x v="2196"/>
    </i>
    <i r="1">
      <x v="2197"/>
    </i>
    <i r="1">
      <x v="2198"/>
    </i>
    <i r="1">
      <x v="2199"/>
    </i>
    <i r="1">
      <x v="2200"/>
    </i>
    <i r="1">
      <x v="2201"/>
    </i>
    <i r="1">
      <x v="2202"/>
    </i>
    <i r="1">
      <x v="2203"/>
    </i>
    <i r="1">
      <x v="2204"/>
    </i>
    <i r="1">
      <x v="2205"/>
    </i>
    <i r="1">
      <x v="2206"/>
    </i>
    <i r="1">
      <x v="2207"/>
    </i>
    <i r="1">
      <x v="2208"/>
    </i>
    <i r="1">
      <x v="2209"/>
    </i>
    <i r="1">
      <x v="2210"/>
    </i>
    <i r="1">
      <x v="2211"/>
    </i>
    <i r="1">
      <x v="2212"/>
    </i>
    <i r="1">
      <x v="2213"/>
    </i>
    <i r="1">
      <x v="2214"/>
    </i>
    <i r="1">
      <x v="2215"/>
    </i>
    <i r="1">
      <x v="2216"/>
    </i>
    <i r="1">
      <x v="2217"/>
    </i>
    <i r="1">
      <x v="2218"/>
    </i>
    <i r="1">
      <x v="2219"/>
    </i>
    <i r="1">
      <x v="2220"/>
    </i>
    <i r="1">
      <x v="2221"/>
    </i>
    <i r="1">
      <x v="2222"/>
    </i>
    <i r="1">
      <x v="2223"/>
    </i>
    <i r="1">
      <x v="2224"/>
    </i>
    <i r="1">
      <x v="2225"/>
    </i>
    <i r="1">
      <x v="2226"/>
    </i>
    <i r="1">
      <x v="2227"/>
    </i>
    <i r="1">
      <x v="2228"/>
    </i>
    <i r="1">
      <x v="2229"/>
    </i>
    <i r="1">
      <x v="2230"/>
    </i>
    <i r="1">
      <x v="2231"/>
    </i>
    <i r="1">
      <x v="2232"/>
    </i>
    <i r="1">
      <x v="2233"/>
    </i>
    <i r="1">
      <x v="2234"/>
    </i>
    <i r="1">
      <x v="2235"/>
    </i>
    <i r="1">
      <x v="2236"/>
    </i>
    <i r="1">
      <x v="2237"/>
    </i>
    <i r="1">
      <x v="2238"/>
    </i>
    <i r="1">
      <x v="2239"/>
    </i>
    <i r="1">
      <x v="2240"/>
    </i>
    <i r="1">
      <x v="2241"/>
    </i>
    <i r="1">
      <x v="2242"/>
    </i>
    <i r="1">
      <x v="2243"/>
    </i>
    <i r="1">
      <x v="2244"/>
    </i>
    <i r="1">
      <x v="2245"/>
    </i>
    <i r="1">
      <x v="2246"/>
    </i>
    <i r="1">
      <x v="2247"/>
    </i>
    <i r="1">
      <x v="2248"/>
    </i>
    <i r="1">
      <x v="2249"/>
    </i>
    <i r="1">
      <x v="2250"/>
    </i>
    <i r="1">
      <x v="2251"/>
    </i>
    <i r="1">
      <x v="2252"/>
    </i>
    <i r="1">
      <x v="2253"/>
    </i>
    <i r="1">
      <x v="2254"/>
    </i>
    <i r="1">
      <x v="2255"/>
    </i>
    <i r="1">
      <x v="2256"/>
    </i>
    <i r="1">
      <x v="2257"/>
    </i>
    <i r="1">
      <x v="2258"/>
    </i>
    <i r="1">
      <x v="2259"/>
    </i>
    <i r="1">
      <x v="2260"/>
    </i>
    <i r="1">
      <x v="2261"/>
    </i>
    <i r="1">
      <x v="2262"/>
    </i>
    <i r="1">
      <x v="2263"/>
    </i>
    <i r="1">
      <x v="2264"/>
    </i>
    <i r="1">
      <x v="2265"/>
    </i>
    <i r="1">
      <x v="2266"/>
    </i>
    <i r="1">
      <x v="2267"/>
    </i>
    <i r="1">
      <x v="2268"/>
    </i>
    <i r="1">
      <x v="2269"/>
    </i>
    <i r="1">
      <x v="2270"/>
    </i>
    <i r="1">
      <x v="2271"/>
    </i>
    <i r="1">
      <x v="2272"/>
    </i>
    <i r="1">
      <x v="2273"/>
    </i>
    <i r="1">
      <x v="2274"/>
    </i>
    <i r="1">
      <x v="2275"/>
    </i>
    <i r="1">
      <x v="2276"/>
    </i>
    <i r="1">
      <x v="2277"/>
    </i>
    <i r="1">
      <x v="2278"/>
    </i>
    <i r="1">
      <x v="2279"/>
    </i>
    <i r="1">
      <x v="2280"/>
    </i>
    <i r="1">
      <x v="2281"/>
    </i>
    <i r="1">
      <x v="2282"/>
    </i>
    <i r="1">
      <x v="2283"/>
    </i>
    <i r="1">
      <x v="2284"/>
    </i>
    <i r="1">
      <x v="2285"/>
    </i>
    <i r="1">
      <x v="2286"/>
    </i>
    <i r="1">
      <x v="2287"/>
    </i>
    <i r="1">
      <x v="2288"/>
    </i>
    <i r="1">
      <x v="2289"/>
    </i>
    <i r="1">
      <x v="2290"/>
    </i>
    <i r="1">
      <x v="2291"/>
    </i>
    <i r="1">
      <x v="2292"/>
    </i>
    <i r="1">
      <x v="2293"/>
    </i>
    <i r="1">
      <x v="2294"/>
    </i>
    <i r="1">
      <x v="2295"/>
    </i>
    <i r="1">
      <x v="2296"/>
    </i>
    <i r="1">
      <x v="2297"/>
    </i>
    <i r="1">
      <x v="2298"/>
    </i>
    <i r="1">
      <x v="2299"/>
    </i>
    <i r="1">
      <x v="2300"/>
    </i>
    <i r="1">
      <x v="2301"/>
    </i>
    <i r="1">
      <x v="2302"/>
    </i>
    <i r="1">
      <x v="2303"/>
    </i>
    <i r="1">
      <x v="2304"/>
    </i>
    <i r="1">
      <x v="2305"/>
    </i>
    <i r="1">
      <x v="2306"/>
    </i>
    <i r="1">
      <x v="2307"/>
    </i>
    <i r="1">
      <x v="2308"/>
    </i>
    <i r="1">
      <x v="2309"/>
    </i>
    <i r="1">
      <x v="2310"/>
    </i>
    <i r="1">
      <x v="2311"/>
    </i>
    <i r="1">
      <x v="2312"/>
    </i>
    <i r="1">
      <x v="2313"/>
    </i>
    <i r="1">
      <x v="2314"/>
    </i>
    <i r="1">
      <x v="2315"/>
    </i>
    <i r="1">
      <x v="2316"/>
    </i>
    <i r="1">
      <x v="2317"/>
    </i>
    <i r="1">
      <x v="2318"/>
    </i>
    <i r="1">
      <x v="2319"/>
    </i>
    <i r="1">
      <x v="2320"/>
    </i>
    <i r="1">
      <x v="2321"/>
    </i>
    <i r="1">
      <x v="2322"/>
    </i>
    <i r="1">
      <x v="2323"/>
    </i>
    <i r="1">
      <x v="2324"/>
    </i>
    <i r="1">
      <x v="2325"/>
    </i>
    <i r="1">
      <x v="2326"/>
    </i>
    <i r="1">
      <x v="2327"/>
    </i>
    <i r="1">
      <x v="2328"/>
    </i>
    <i r="1">
      <x v="2329"/>
    </i>
    <i r="1">
      <x v="2330"/>
    </i>
    <i r="1">
      <x v="2331"/>
    </i>
    <i r="1">
      <x v="2332"/>
    </i>
    <i r="1">
      <x v="2333"/>
    </i>
    <i r="1">
      <x v="2334"/>
    </i>
    <i r="1">
      <x v="2335"/>
    </i>
    <i r="1">
      <x v="2336"/>
    </i>
    <i r="1">
      <x v="2337"/>
    </i>
    <i r="1">
      <x v="2338"/>
    </i>
    <i r="1">
      <x v="2339"/>
    </i>
    <i r="1">
      <x v="2340"/>
    </i>
    <i r="1">
      <x v="2341"/>
    </i>
    <i r="1">
      <x v="2342"/>
    </i>
    <i r="1">
      <x v="2343"/>
    </i>
    <i r="1">
      <x v="2344"/>
    </i>
    <i r="1">
      <x v="2345"/>
    </i>
    <i r="1">
      <x v="2346"/>
    </i>
    <i r="1">
      <x v="2347"/>
    </i>
    <i r="1">
      <x v="2348"/>
    </i>
    <i r="1">
      <x v="2349"/>
    </i>
    <i r="1">
      <x v="2350"/>
    </i>
    <i r="1">
      <x v="2351"/>
    </i>
    <i r="1">
      <x v="2352"/>
    </i>
    <i r="1">
      <x v="2353"/>
    </i>
    <i r="1">
      <x v="2354"/>
    </i>
    <i r="1">
      <x v="2355"/>
    </i>
    <i r="1">
      <x v="2356"/>
    </i>
    <i r="1">
      <x v="2357"/>
    </i>
    <i r="1">
      <x v="2358"/>
    </i>
    <i r="1">
      <x v="2359"/>
    </i>
    <i r="1">
      <x v="2360"/>
    </i>
    <i r="1">
      <x v="2361"/>
    </i>
    <i r="1">
      <x v="2362"/>
    </i>
    <i r="1">
      <x v="2363"/>
    </i>
    <i r="1">
      <x v="2364"/>
    </i>
    <i r="1">
      <x v="2365"/>
    </i>
    <i r="1">
      <x v="2366"/>
    </i>
    <i r="1">
      <x v="2367"/>
    </i>
    <i r="1">
      <x v="2368"/>
    </i>
    <i r="1">
      <x v="2369"/>
    </i>
    <i r="1">
      <x v="2370"/>
    </i>
    <i r="1">
      <x v="2371"/>
    </i>
    <i r="1">
      <x v="2372"/>
    </i>
    <i r="1">
      <x v="2373"/>
    </i>
    <i r="1">
      <x v="2374"/>
    </i>
    <i r="1">
      <x v="2375"/>
    </i>
    <i r="1">
      <x v="2376"/>
    </i>
    <i r="1">
      <x v="2377"/>
    </i>
    <i r="1">
      <x v="2378"/>
    </i>
    <i r="1">
      <x v="2379"/>
    </i>
    <i r="1">
      <x v="2380"/>
    </i>
    <i r="1">
      <x v="2381"/>
    </i>
    <i r="1">
      <x v="2382"/>
    </i>
    <i r="1">
      <x v="2383"/>
    </i>
    <i r="1">
      <x v="2384"/>
    </i>
    <i r="1">
      <x v="2385"/>
    </i>
    <i r="1">
      <x v="2386"/>
    </i>
    <i r="1">
      <x v="2387"/>
    </i>
    <i r="1">
      <x v="2388"/>
    </i>
    <i r="1">
      <x v="2389"/>
    </i>
    <i r="1">
      <x v="2390"/>
    </i>
    <i r="1">
      <x v="2391"/>
    </i>
    <i r="1">
      <x v="2392"/>
    </i>
    <i r="1">
      <x v="2393"/>
    </i>
    <i r="1">
      <x v="2394"/>
    </i>
    <i r="1">
      <x v="2395"/>
    </i>
    <i r="1">
      <x v="2396"/>
    </i>
    <i r="1">
      <x v="2397"/>
    </i>
    <i r="1">
      <x v="2398"/>
    </i>
    <i r="1">
      <x v="2399"/>
    </i>
    <i r="1">
      <x v="2400"/>
    </i>
    <i r="1">
      <x v="2401"/>
    </i>
    <i r="1">
      <x v="2402"/>
    </i>
    <i r="1">
      <x v="2403"/>
    </i>
    <i r="1">
      <x v="2404"/>
    </i>
    <i r="1">
      <x v="2405"/>
    </i>
    <i r="1">
      <x v="2406"/>
    </i>
    <i r="1">
      <x v="2407"/>
    </i>
    <i r="1">
      <x v="2408"/>
    </i>
    <i r="1">
      <x v="2409"/>
    </i>
    <i r="1">
      <x v="2410"/>
    </i>
    <i r="1">
      <x v="2411"/>
    </i>
    <i r="1">
      <x v="2412"/>
    </i>
    <i r="1">
      <x v="2413"/>
    </i>
    <i r="1">
      <x v="2414"/>
    </i>
    <i r="1">
      <x v="2415"/>
    </i>
    <i r="1">
      <x v="2416"/>
    </i>
    <i r="1">
      <x v="2417"/>
    </i>
    <i r="1">
      <x v="2418"/>
    </i>
    <i r="1">
      <x v="2419"/>
    </i>
    <i r="1">
      <x v="2420"/>
    </i>
    <i r="1">
      <x v="2421"/>
    </i>
    <i r="1">
      <x v="2422"/>
    </i>
    <i r="1">
      <x v="2423"/>
    </i>
    <i r="1">
      <x v="2424"/>
    </i>
    <i r="1">
      <x v="2425"/>
    </i>
    <i r="1">
      <x v="2426"/>
    </i>
    <i r="1">
      <x v="2427"/>
    </i>
    <i r="1">
      <x v="2428"/>
    </i>
    <i r="1">
      <x v="2429"/>
    </i>
    <i r="1">
      <x v="2430"/>
    </i>
    <i r="1">
      <x v="2431"/>
    </i>
    <i r="1">
      <x v="2432"/>
    </i>
    <i r="1">
      <x v="2433"/>
    </i>
    <i r="1">
      <x v="2434"/>
    </i>
    <i r="1">
      <x v="2435"/>
    </i>
    <i r="1">
      <x v="2436"/>
    </i>
    <i r="1">
      <x v="2437"/>
    </i>
    <i r="1">
      <x v="2438"/>
    </i>
    <i r="1">
      <x v="2439"/>
    </i>
    <i r="1">
      <x v="2440"/>
    </i>
    <i r="1">
      <x v="2441"/>
    </i>
    <i r="1">
      <x v="2442"/>
    </i>
    <i r="1">
      <x v="2443"/>
    </i>
    <i r="1">
      <x v="2444"/>
    </i>
    <i r="1">
      <x v="2445"/>
    </i>
    <i r="1">
      <x v="2446"/>
    </i>
    <i r="1">
      <x v="2447"/>
    </i>
    <i r="1">
      <x v="2448"/>
    </i>
    <i r="1">
      <x v="2449"/>
    </i>
    <i r="1">
      <x v="2450"/>
    </i>
    <i r="1">
      <x v="2451"/>
    </i>
    <i r="1">
      <x v="2452"/>
    </i>
    <i r="1">
      <x v="2453"/>
    </i>
    <i r="1">
      <x v="2454"/>
    </i>
    <i r="1">
      <x v="2455"/>
    </i>
    <i r="1">
      <x v="2456"/>
    </i>
    <i r="1">
      <x v="2457"/>
    </i>
    <i r="1">
      <x v="2458"/>
    </i>
    <i r="1">
      <x v="2459"/>
    </i>
    <i r="1">
      <x v="2460"/>
    </i>
    <i r="1">
      <x v="2461"/>
    </i>
    <i r="1">
      <x v="2462"/>
    </i>
    <i r="1">
      <x v="2463"/>
    </i>
    <i r="1">
      <x v="2464"/>
    </i>
    <i r="1">
      <x v="2465"/>
    </i>
    <i r="1">
      <x v="2466"/>
    </i>
    <i r="1">
      <x v="2467"/>
    </i>
    <i r="1">
      <x v="2468"/>
    </i>
    <i r="1">
      <x v="2469"/>
    </i>
    <i r="1">
      <x v="2470"/>
    </i>
    <i r="1">
      <x v="2471"/>
    </i>
    <i r="1">
      <x v="2472"/>
    </i>
    <i r="1">
      <x v="2473"/>
    </i>
    <i r="1">
      <x v="2474"/>
    </i>
    <i r="1">
      <x v="2475"/>
    </i>
    <i r="1">
      <x v="2476"/>
    </i>
    <i r="1">
      <x v="2477"/>
    </i>
    <i r="1">
      <x v="2478"/>
    </i>
    <i r="1">
      <x v="2479"/>
    </i>
    <i r="1">
      <x v="2480"/>
    </i>
    <i r="1">
      <x v="2481"/>
    </i>
    <i r="1">
      <x v="2482"/>
    </i>
    <i r="1">
      <x v="2483"/>
    </i>
    <i r="1">
      <x v="2484"/>
    </i>
    <i r="1">
      <x v="2485"/>
    </i>
    <i r="1">
      <x v="2486"/>
    </i>
    <i r="1">
      <x v="2487"/>
    </i>
    <i r="1">
      <x v="2488"/>
    </i>
    <i r="1">
      <x v="2489"/>
    </i>
    <i r="1">
      <x v="2490"/>
    </i>
    <i r="1">
      <x v="2491"/>
    </i>
    <i r="1">
      <x v="2492"/>
    </i>
    <i r="1">
      <x v="2493"/>
    </i>
    <i r="1">
      <x v="2494"/>
    </i>
    <i r="1">
      <x v="2495"/>
    </i>
    <i r="1">
      <x v="2496"/>
    </i>
    <i r="1">
      <x v="2497"/>
    </i>
    <i r="1">
      <x v="2498"/>
    </i>
    <i r="1">
      <x v="2499"/>
    </i>
    <i r="1">
      <x v="2500"/>
    </i>
    <i r="1">
      <x v="2501"/>
    </i>
    <i r="1">
      <x v="2502"/>
    </i>
    <i r="1">
      <x v="2503"/>
    </i>
    <i r="1">
      <x v="2504"/>
    </i>
    <i r="1">
      <x v="2505"/>
    </i>
    <i r="1">
      <x v="2506"/>
    </i>
    <i r="1">
      <x v="2507"/>
    </i>
    <i r="1">
      <x v="2508"/>
    </i>
    <i r="1">
      <x v="2509"/>
    </i>
    <i r="1">
      <x v="2510"/>
    </i>
    <i r="1">
      <x v="2511"/>
    </i>
    <i r="1">
      <x v="2512"/>
    </i>
    <i r="1">
      <x v="2513"/>
    </i>
    <i r="1">
      <x v="2514"/>
    </i>
    <i r="1">
      <x v="2515"/>
    </i>
    <i r="1">
      <x v="2516"/>
    </i>
    <i r="1">
      <x v="2517"/>
    </i>
    <i r="1">
      <x v="2518"/>
    </i>
    <i r="1">
      <x v="2519"/>
    </i>
    <i r="1">
      <x v="2520"/>
    </i>
    <i r="1">
      <x v="2521"/>
    </i>
    <i r="1">
      <x v="2522"/>
    </i>
    <i r="1">
      <x v="2523"/>
    </i>
    <i r="1">
      <x v="2524"/>
    </i>
    <i r="1">
      <x v="2525"/>
    </i>
    <i r="1">
      <x v="2526"/>
    </i>
    <i r="1">
      <x v="2527"/>
    </i>
    <i r="1">
      <x v="2528"/>
    </i>
    <i r="1">
      <x v="2529"/>
    </i>
    <i r="1">
      <x v="2530"/>
    </i>
    <i r="1">
      <x v="2531"/>
    </i>
    <i r="1">
      <x v="2532"/>
    </i>
    <i r="1">
      <x v="2533"/>
    </i>
    <i r="1">
      <x v="2534"/>
    </i>
    <i r="1">
      <x v="2535"/>
    </i>
    <i r="1">
      <x v="2536"/>
    </i>
    <i r="1">
      <x v="2537"/>
    </i>
    <i r="1">
      <x v="2538"/>
    </i>
    <i r="1">
      <x v="2539"/>
    </i>
    <i r="1">
      <x v="2540"/>
    </i>
    <i r="1">
      <x v="2541"/>
    </i>
    <i r="1">
      <x v="2542"/>
    </i>
    <i r="1">
      <x v="2543"/>
    </i>
    <i r="1">
      <x v="2544"/>
    </i>
    <i r="1">
      <x v="2545"/>
    </i>
    <i r="1">
      <x v="2546"/>
    </i>
    <i r="1">
      <x v="2547"/>
    </i>
    <i r="1">
      <x v="2548"/>
    </i>
    <i r="1">
      <x v="2549"/>
    </i>
    <i r="1">
      <x v="2550"/>
    </i>
    <i r="1">
      <x v="2551"/>
    </i>
    <i r="1">
      <x v="2552"/>
    </i>
    <i r="1">
      <x v="2553"/>
    </i>
    <i r="1">
      <x v="2554"/>
    </i>
    <i r="1">
      <x v="2555"/>
    </i>
    <i r="1">
      <x v="2556"/>
    </i>
    <i r="1">
      <x v="2557"/>
    </i>
    <i r="1">
      <x v="2558"/>
    </i>
    <i r="1">
      <x v="2559"/>
    </i>
    <i r="1">
      <x v="2560"/>
    </i>
    <i r="1">
      <x v="2561"/>
    </i>
    <i r="1">
      <x v="2562"/>
    </i>
    <i r="1">
      <x v="2563"/>
    </i>
    <i r="1">
      <x v="2564"/>
    </i>
    <i r="1">
      <x v="2565"/>
    </i>
    <i r="1">
      <x v="2566"/>
    </i>
    <i r="1">
      <x v="2567"/>
    </i>
    <i r="1">
      <x v="2568"/>
    </i>
    <i r="1">
      <x v="2569"/>
    </i>
    <i r="1">
      <x v="2570"/>
    </i>
    <i r="1">
      <x v="2571"/>
    </i>
    <i r="1">
      <x v="2572"/>
    </i>
    <i r="1">
      <x v="2573"/>
    </i>
    <i r="1">
      <x v="2574"/>
    </i>
    <i r="1">
      <x v="2575"/>
    </i>
    <i r="1">
      <x v="2576"/>
    </i>
    <i r="1">
      <x v="2577"/>
    </i>
    <i r="1">
      <x v="2578"/>
    </i>
    <i r="1">
      <x v="2579"/>
    </i>
    <i r="1">
      <x v="2580"/>
    </i>
    <i r="1">
      <x v="2581"/>
    </i>
    <i r="1">
      <x v="2582"/>
    </i>
    <i r="1">
      <x v="2583"/>
    </i>
    <i r="1">
      <x v="2584"/>
    </i>
    <i r="1">
      <x v="2585"/>
    </i>
    <i r="1">
      <x v="2586"/>
    </i>
    <i r="1">
      <x v="2587"/>
    </i>
    <i r="1">
      <x v="2588"/>
    </i>
    <i r="1">
      <x v="2589"/>
    </i>
    <i r="1">
      <x v="2590"/>
    </i>
    <i r="1">
      <x v="2591"/>
    </i>
    <i r="1">
      <x v="2592"/>
    </i>
    <i r="1">
      <x v="2593"/>
    </i>
    <i r="1">
      <x v="2594"/>
    </i>
    <i r="1">
      <x v="2595"/>
    </i>
    <i r="1">
      <x v="2596"/>
    </i>
    <i r="1">
      <x v="2597"/>
    </i>
    <i r="1">
      <x v="2598"/>
    </i>
    <i r="1">
      <x v="2599"/>
    </i>
    <i r="1">
      <x v="2600"/>
    </i>
    <i r="1">
      <x v="2601"/>
    </i>
    <i r="1">
      <x v="2602"/>
    </i>
    <i r="1">
      <x v="2603"/>
    </i>
    <i r="1">
      <x v="2604"/>
    </i>
    <i r="1">
      <x v="2605"/>
    </i>
    <i r="1">
      <x v="2606"/>
    </i>
    <i r="1">
      <x v="2607"/>
    </i>
    <i r="1">
      <x v="2608"/>
    </i>
    <i r="1">
      <x v="2609"/>
    </i>
    <i r="1">
      <x v="2610"/>
    </i>
    <i r="1">
      <x v="2611"/>
    </i>
    <i r="1">
      <x v="2612"/>
    </i>
    <i r="1">
      <x v="2613"/>
    </i>
    <i r="1">
      <x v="2614"/>
    </i>
    <i r="1">
      <x v="2615"/>
    </i>
    <i r="1">
      <x v="2616"/>
    </i>
    <i r="1">
      <x v="2617"/>
    </i>
    <i r="1">
      <x v="2618"/>
    </i>
    <i r="1">
      <x v="2619"/>
    </i>
    <i r="1">
      <x v="2620"/>
    </i>
    <i r="1">
      <x v="2621"/>
    </i>
    <i r="1">
      <x v="2622"/>
    </i>
    <i r="1">
      <x v="2623"/>
    </i>
    <i r="1">
      <x v="2624"/>
    </i>
    <i r="1">
      <x v="2625"/>
    </i>
    <i r="1">
      <x v="2626"/>
    </i>
    <i r="1">
      <x v="2627"/>
    </i>
    <i r="1">
      <x v="2628"/>
    </i>
    <i r="1">
      <x v="2629"/>
    </i>
    <i r="1">
      <x v="2630"/>
    </i>
    <i r="1">
      <x v="2631"/>
    </i>
    <i r="1">
      <x v="2632"/>
    </i>
    <i r="1">
      <x v="2633"/>
    </i>
    <i r="1">
      <x v="2634"/>
    </i>
    <i r="1">
      <x v="2635"/>
    </i>
    <i r="1">
      <x v="2636"/>
    </i>
    <i r="1">
      <x v="2637"/>
    </i>
    <i r="1">
      <x v="2638"/>
    </i>
    <i r="1">
      <x v="2639"/>
    </i>
    <i r="1">
      <x v="2640"/>
    </i>
    <i r="1">
      <x v="2641"/>
    </i>
    <i r="1">
      <x v="2642"/>
    </i>
    <i r="1">
      <x v="2643"/>
    </i>
    <i r="1">
      <x v="2644"/>
    </i>
    <i r="1">
      <x v="2645"/>
    </i>
    <i r="1">
      <x v="2646"/>
    </i>
    <i r="1">
      <x v="2647"/>
    </i>
    <i r="1">
      <x v="2648"/>
    </i>
    <i r="1">
      <x v="2649"/>
    </i>
    <i r="1">
      <x v="2650"/>
    </i>
    <i r="1">
      <x v="2651"/>
    </i>
    <i r="1">
      <x v="2652"/>
    </i>
    <i r="1">
      <x v="2653"/>
    </i>
    <i r="1">
      <x v="2654"/>
    </i>
    <i r="1">
      <x v="2655"/>
    </i>
    <i r="1">
      <x v="2656"/>
    </i>
    <i r="1">
      <x v="2657"/>
    </i>
    <i r="1">
      <x v="2658"/>
    </i>
    <i r="1">
      <x v="2659"/>
    </i>
    <i r="1">
      <x v="2660"/>
    </i>
    <i r="1">
      <x v="2661"/>
    </i>
    <i r="1">
      <x v="2662"/>
    </i>
    <i r="1">
      <x v="2663"/>
    </i>
    <i r="1">
      <x v="2664"/>
    </i>
    <i r="1">
      <x v="2665"/>
    </i>
    <i r="1">
      <x v="2666"/>
    </i>
    <i r="1">
      <x v="2667"/>
    </i>
    <i r="1">
      <x v="2668"/>
    </i>
    <i r="1">
      <x v="2669"/>
    </i>
    <i r="1">
      <x v="2670"/>
    </i>
    <i r="1">
      <x v="2671"/>
    </i>
    <i r="1">
      <x v="2672"/>
    </i>
    <i r="1">
      <x v="2673"/>
    </i>
    <i r="1">
      <x v="2674"/>
    </i>
    <i r="1">
      <x v="2675"/>
    </i>
    <i r="1">
      <x v="2676"/>
    </i>
    <i r="1">
      <x v="2677"/>
    </i>
    <i r="1">
      <x v="2678"/>
    </i>
    <i r="1">
      <x v="2679"/>
    </i>
    <i r="1">
      <x v="2680"/>
    </i>
    <i r="1">
      <x v="2681"/>
    </i>
    <i r="1">
      <x v="2682"/>
    </i>
    <i r="1">
      <x v="2683"/>
    </i>
    <i r="1">
      <x v="2684"/>
    </i>
    <i r="1">
      <x v="2685"/>
    </i>
    <i r="1">
      <x v="2686"/>
    </i>
    <i r="1">
      <x v="2687"/>
    </i>
    <i r="1">
      <x v="2688"/>
    </i>
    <i r="1">
      <x v="2689"/>
    </i>
    <i r="1">
      <x v="2690"/>
    </i>
    <i r="1">
      <x v="2691"/>
    </i>
    <i r="1">
      <x v="2692"/>
    </i>
    <i r="1">
      <x v="2693"/>
    </i>
    <i r="1">
      <x v="2694"/>
    </i>
    <i r="1">
      <x v="2695"/>
    </i>
    <i r="1">
      <x v="2696"/>
    </i>
    <i r="1">
      <x v="2697"/>
    </i>
    <i r="1">
      <x v="2698"/>
    </i>
    <i r="1">
      <x v="2699"/>
    </i>
    <i r="1">
      <x v="2700"/>
    </i>
    <i r="1">
      <x v="2701"/>
    </i>
    <i r="1">
      <x v="2702"/>
    </i>
    <i r="1">
      <x v="2703"/>
    </i>
    <i r="1">
      <x v="2704"/>
    </i>
    <i r="1">
      <x v="2705"/>
    </i>
    <i r="1">
      <x v="2706"/>
    </i>
    <i r="1">
      <x v="2707"/>
    </i>
    <i r="1">
      <x v="2708"/>
    </i>
    <i r="1">
      <x v="2709"/>
    </i>
    <i r="1">
      <x v="2710"/>
    </i>
    <i r="1">
      <x v="2711"/>
    </i>
    <i r="1">
      <x v="2712"/>
    </i>
    <i r="1">
      <x v="2713"/>
    </i>
    <i r="1">
      <x v="2714"/>
    </i>
    <i r="1">
      <x v="2715"/>
    </i>
    <i r="1">
      <x v="2716"/>
    </i>
    <i r="1">
      <x v="2717"/>
    </i>
    <i r="1">
      <x v="2718"/>
    </i>
    <i r="1">
      <x v="2719"/>
    </i>
    <i r="1">
      <x v="2720"/>
    </i>
    <i r="1">
      <x v="2721"/>
    </i>
    <i r="1">
      <x v="2722"/>
    </i>
    <i r="1">
      <x v="2723"/>
    </i>
    <i r="1">
      <x v="2724"/>
    </i>
    <i r="1">
      <x v="2725"/>
    </i>
    <i r="1">
      <x v="2726"/>
    </i>
    <i r="1">
      <x v="2727"/>
    </i>
    <i r="1">
      <x v="2728"/>
    </i>
    <i r="1">
      <x v="2729"/>
    </i>
    <i r="1">
      <x v="2730"/>
    </i>
    <i r="1">
      <x v="2731"/>
    </i>
    <i r="1">
      <x v="2732"/>
    </i>
    <i r="1">
      <x v="2733"/>
    </i>
    <i r="1">
      <x v="2734"/>
    </i>
    <i r="1">
      <x v="2735"/>
    </i>
    <i r="1">
      <x v="2736"/>
    </i>
    <i r="1">
      <x v="2737"/>
    </i>
    <i r="1">
      <x v="2738"/>
    </i>
    <i r="1">
      <x v="2739"/>
    </i>
    <i r="1">
      <x v="2740"/>
    </i>
    <i r="1">
      <x v="2741"/>
    </i>
    <i r="1">
      <x v="2742"/>
    </i>
    <i r="1">
      <x v="2743"/>
    </i>
    <i r="1">
      <x v="2744"/>
    </i>
    <i r="1">
      <x v="2745"/>
    </i>
    <i r="1">
      <x v="2746"/>
    </i>
    <i r="1">
      <x v="2747"/>
    </i>
    <i r="1">
      <x v="2748"/>
    </i>
    <i r="1">
      <x v="2749"/>
    </i>
    <i r="1">
      <x v="2750"/>
    </i>
    <i r="1">
      <x v="2751"/>
    </i>
    <i r="1">
      <x v="2752"/>
    </i>
    <i r="1">
      <x v="2753"/>
    </i>
    <i r="1">
      <x v="2754"/>
    </i>
    <i r="1">
      <x v="2755"/>
    </i>
    <i r="1">
      <x v="2756"/>
    </i>
    <i r="1">
      <x v="2757"/>
    </i>
    <i r="1">
      <x v="2758"/>
    </i>
    <i r="1">
      <x v="2759"/>
    </i>
    <i r="1">
      <x v="2760"/>
    </i>
    <i r="1">
      <x v="2761"/>
    </i>
    <i r="1">
      <x v="2762"/>
    </i>
    <i r="1">
      <x v="2763"/>
    </i>
    <i r="1">
      <x v="2764"/>
    </i>
    <i r="1">
      <x v="2765"/>
    </i>
    <i r="1">
      <x v="2766"/>
    </i>
    <i r="1">
      <x v="2767"/>
    </i>
    <i r="1">
      <x v="2768"/>
    </i>
    <i r="1">
      <x v="2769"/>
    </i>
    <i r="1">
      <x v="2770"/>
    </i>
    <i r="1">
      <x v="2771"/>
    </i>
    <i r="1">
      <x v="2772"/>
    </i>
    <i r="1">
      <x v="2773"/>
    </i>
    <i r="1">
      <x v="2774"/>
    </i>
    <i r="1">
      <x v="2775"/>
    </i>
    <i r="1">
      <x v="2776"/>
    </i>
    <i r="1">
      <x v="2777"/>
    </i>
    <i r="1">
      <x v="2778"/>
    </i>
    <i r="1">
      <x v="2779"/>
    </i>
    <i r="1">
      <x v="2780"/>
    </i>
    <i r="1">
      <x v="2781"/>
    </i>
    <i r="1">
      <x v="2782"/>
    </i>
    <i r="1">
      <x v="2783"/>
    </i>
    <i r="1">
      <x v="2784"/>
    </i>
    <i r="1">
      <x v="2785"/>
    </i>
    <i r="1">
      <x v="2786"/>
    </i>
    <i r="1">
      <x v="2787"/>
    </i>
    <i r="1">
      <x v="2788"/>
    </i>
    <i r="1">
      <x v="2789"/>
    </i>
    <i r="1">
      <x v="2790"/>
    </i>
    <i r="1">
      <x v="2791"/>
    </i>
    <i r="1">
      <x v="2792"/>
    </i>
    <i r="1">
      <x v="2793"/>
    </i>
    <i r="1">
      <x v="2799"/>
    </i>
    <i r="1">
      <x v="3920"/>
    </i>
    <i r="1">
      <x v="4000"/>
    </i>
    <i r="1">
      <x v="4503"/>
    </i>
    <i r="1">
      <x v="4504"/>
    </i>
    <i r="1">
      <x v="4505"/>
    </i>
    <i r="1">
      <x v="4506"/>
    </i>
    <i r="1">
      <x v="4507"/>
    </i>
    <i r="1">
      <x v="4508"/>
    </i>
    <i r="1">
      <x v="4509"/>
    </i>
    <i r="1">
      <x v="4510"/>
    </i>
    <i r="1">
      <x v="4511"/>
    </i>
    <i r="1">
      <x v="4512"/>
    </i>
    <i r="1">
      <x v="4513"/>
    </i>
    <i r="1">
      <x v="4514"/>
    </i>
    <i r="1">
      <x v="4515"/>
    </i>
    <i r="1">
      <x v="4516"/>
    </i>
    <i r="1">
      <x v="4517"/>
    </i>
    <i r="1">
      <x v="4518"/>
    </i>
    <i r="1">
      <x v="4519"/>
    </i>
    <i r="1">
      <x v="4520"/>
    </i>
    <i r="1">
      <x v="4521"/>
    </i>
    <i r="1">
      <x v="4522"/>
    </i>
    <i r="1">
      <x v="4523"/>
    </i>
    <i r="1">
      <x v="4524"/>
    </i>
    <i r="1">
      <x v="4525"/>
    </i>
    <i r="1">
      <x v="4526"/>
    </i>
    <i r="1">
      <x v="4527"/>
    </i>
    <i r="1">
      <x v="4528"/>
    </i>
    <i r="1">
      <x v="4529"/>
    </i>
    <i r="1">
      <x v="4530"/>
    </i>
    <i r="1">
      <x v="4531"/>
    </i>
    <i r="1">
      <x v="4532"/>
    </i>
    <i r="1">
      <x v="4533"/>
    </i>
    <i r="1">
      <x v="4534"/>
    </i>
    <i r="1">
      <x v="4535"/>
    </i>
    <i r="1">
      <x v="4536"/>
    </i>
    <i r="1">
      <x v="4537"/>
    </i>
    <i r="1">
      <x v="4538"/>
    </i>
    <i r="1">
      <x v="4539"/>
    </i>
    <i r="1">
      <x v="4540"/>
    </i>
    <i r="1">
      <x v="4541"/>
    </i>
    <i r="1">
      <x v="4542"/>
    </i>
    <i r="1">
      <x v="4543"/>
    </i>
    <i r="1">
      <x v="4544"/>
    </i>
    <i r="1">
      <x v="4545"/>
    </i>
    <i r="1">
      <x v="4546"/>
    </i>
    <i r="1">
      <x v="4547"/>
    </i>
    <i r="1">
      <x v="4548"/>
    </i>
    <i r="1">
      <x v="4549"/>
    </i>
    <i r="1">
      <x v="4550"/>
    </i>
    <i r="1">
      <x v="4551"/>
    </i>
    <i r="1">
      <x v="4552"/>
    </i>
    <i r="1">
      <x v="4553"/>
    </i>
    <i r="1">
      <x v="4554"/>
    </i>
    <i r="1">
      <x v="4555"/>
    </i>
    <i r="1">
      <x v="4556"/>
    </i>
    <i r="1">
      <x v="4557"/>
    </i>
    <i r="1">
      <x v="4558"/>
    </i>
    <i r="1">
      <x v="4559"/>
    </i>
    <i r="1">
      <x v="4560"/>
    </i>
    <i r="1">
      <x v="4561"/>
    </i>
    <i r="1">
      <x v="4562"/>
    </i>
    <i r="1">
      <x v="4563"/>
    </i>
    <i r="1">
      <x v="4564"/>
    </i>
    <i r="1">
      <x v="4565"/>
    </i>
    <i r="1">
      <x v="4566"/>
    </i>
    <i r="1">
      <x v="4567"/>
    </i>
    <i r="1">
      <x v="4568"/>
    </i>
    <i r="1">
      <x v="4569"/>
    </i>
    <i r="1">
      <x v="4570"/>
    </i>
    <i r="1">
      <x v="4571"/>
    </i>
    <i r="1">
      <x v="4572"/>
    </i>
    <i r="1">
      <x v="4573"/>
    </i>
    <i r="1">
      <x v="4574"/>
    </i>
    <i r="1">
      <x v="4575"/>
    </i>
    <i r="1">
      <x v="4576"/>
    </i>
    <i r="1">
      <x v="4577"/>
    </i>
    <i r="1">
      <x v="4578"/>
    </i>
    <i r="1">
      <x v="4579"/>
    </i>
    <i r="1">
      <x v="4580"/>
    </i>
    <i r="1">
      <x v="4581"/>
    </i>
    <i r="1">
      <x v="4582"/>
    </i>
    <i r="1">
      <x v="4583"/>
    </i>
    <i r="1">
      <x v="4584"/>
    </i>
    <i r="1">
      <x v="4585"/>
    </i>
    <i r="1">
      <x v="4586"/>
    </i>
    <i r="1">
      <x v="4587"/>
    </i>
    <i r="1">
      <x v="4588"/>
    </i>
    <i r="1">
      <x v="4589"/>
    </i>
    <i r="1">
      <x v="4590"/>
    </i>
    <i r="1">
      <x v="4591"/>
    </i>
    <i r="1">
      <x v="4592"/>
    </i>
    <i r="1">
      <x v="4593"/>
    </i>
    <i r="1">
      <x v="4594"/>
    </i>
    <i r="1">
      <x v="4595"/>
    </i>
    <i r="1">
      <x v="4596"/>
    </i>
    <i r="1">
      <x v="4597"/>
    </i>
    <i r="1">
      <x v="4598"/>
    </i>
    <i r="1">
      <x v="4599"/>
    </i>
    <i r="1">
      <x v="4600"/>
    </i>
    <i r="1">
      <x v="4601"/>
    </i>
    <i r="1">
      <x v="4602"/>
    </i>
    <i r="1">
      <x v="4603"/>
    </i>
    <i r="1">
      <x v="4604"/>
    </i>
    <i r="1">
      <x v="4605"/>
    </i>
    <i r="1">
      <x v="4606"/>
    </i>
    <i r="1">
      <x v="4607"/>
    </i>
    <i r="1">
      <x v="4608"/>
    </i>
    <i r="1">
      <x v="4609"/>
    </i>
    <i r="1">
      <x v="4610"/>
    </i>
    <i r="1">
      <x v="4611"/>
    </i>
    <i r="1">
      <x v="4612"/>
    </i>
    <i r="1">
      <x v="4613"/>
    </i>
    <i r="1">
      <x v="4614"/>
    </i>
    <i r="1">
      <x v="4615"/>
    </i>
    <i r="1">
      <x v="4616"/>
    </i>
    <i r="1">
      <x v="4617"/>
    </i>
    <i r="1">
      <x v="4618"/>
    </i>
    <i r="1">
      <x v="4619"/>
    </i>
    <i r="1">
      <x v="4620"/>
    </i>
    <i r="1">
      <x v="4621"/>
    </i>
    <i r="1">
      <x v="4622"/>
    </i>
    <i r="1">
      <x v="4623"/>
    </i>
    <i r="1">
      <x v="4624"/>
    </i>
    <i r="1">
      <x v="4625"/>
    </i>
    <i r="1">
      <x v="4626"/>
    </i>
    <i r="1">
      <x v="4627"/>
    </i>
    <i r="1">
      <x v="4628"/>
    </i>
    <i r="1">
      <x v="4629"/>
    </i>
    <i r="1">
      <x v="4630"/>
    </i>
    <i r="1">
      <x v="4631"/>
    </i>
    <i r="1">
      <x v="4632"/>
    </i>
    <i r="1">
      <x v="4633"/>
    </i>
    <i r="1">
      <x v="4634"/>
    </i>
    <i r="1">
      <x v="4635"/>
    </i>
    <i r="1">
      <x v="4636"/>
    </i>
    <i r="1">
      <x v="4637"/>
    </i>
    <i r="1">
      <x v="4638"/>
    </i>
    <i r="1">
      <x v="4639"/>
    </i>
    <i r="1">
      <x v="4640"/>
    </i>
    <i r="1">
      <x v="4641"/>
    </i>
    <i r="1">
      <x v="4642"/>
    </i>
    <i r="1">
      <x v="4643"/>
    </i>
    <i r="1">
      <x v="4644"/>
    </i>
    <i r="1">
      <x v="4645"/>
    </i>
    <i r="1">
      <x v="4646"/>
    </i>
    <i r="1">
      <x v="4647"/>
    </i>
    <i r="1">
      <x v="4648"/>
    </i>
    <i r="1">
      <x v="4649"/>
    </i>
    <i r="1">
      <x v="4650"/>
    </i>
    <i r="1">
      <x v="4651"/>
    </i>
    <i r="1">
      <x v="4652"/>
    </i>
    <i r="1">
      <x v="4653"/>
    </i>
    <i r="1">
      <x v="4654"/>
    </i>
    <i r="1">
      <x v="4655"/>
    </i>
    <i r="1">
      <x v="4656"/>
    </i>
    <i r="1">
      <x v="4657"/>
    </i>
    <i r="1">
      <x v="4658"/>
    </i>
    <i r="1">
      <x v="4659"/>
    </i>
    <i r="1">
      <x v="4660"/>
    </i>
    <i r="1">
      <x v="4661"/>
    </i>
    <i r="1">
      <x v="4662"/>
    </i>
    <i r="1">
      <x v="4663"/>
    </i>
    <i r="1">
      <x v="4664"/>
    </i>
    <i r="1">
      <x v="4665"/>
    </i>
    <i r="1">
      <x v="4666"/>
    </i>
    <i r="1">
      <x v="4667"/>
    </i>
    <i r="1">
      <x v="4668"/>
    </i>
    <i r="1">
      <x v="4669"/>
    </i>
    <i r="1">
      <x v="4670"/>
    </i>
    <i r="1">
      <x v="4671"/>
    </i>
    <i r="1">
      <x v="4672"/>
    </i>
    <i r="1">
      <x v="4673"/>
    </i>
    <i r="1">
      <x v="4674"/>
    </i>
    <i r="1">
      <x v="4675"/>
    </i>
    <i r="1">
      <x v="4676"/>
    </i>
    <i r="1">
      <x v="4677"/>
    </i>
    <i r="1">
      <x v="4678"/>
    </i>
    <i r="1">
      <x v="4679"/>
    </i>
    <i r="1">
      <x v="4680"/>
    </i>
    <i r="1">
      <x v="4681"/>
    </i>
    <i r="1">
      <x v="4682"/>
    </i>
    <i r="1">
      <x v="4683"/>
    </i>
    <i r="1">
      <x v="4684"/>
    </i>
    <i r="1">
      <x v="4685"/>
    </i>
    <i r="1">
      <x v="4686"/>
    </i>
    <i r="1">
      <x v="4687"/>
    </i>
    <i r="1">
      <x v="4688"/>
    </i>
    <i r="1">
      <x v="4689"/>
    </i>
    <i r="1">
      <x v="4690"/>
    </i>
    <i r="1">
      <x v="4691"/>
    </i>
    <i r="1">
      <x v="4692"/>
    </i>
    <i r="1">
      <x v="4693"/>
    </i>
    <i r="1">
      <x v="4694"/>
    </i>
    <i r="1">
      <x v="4695"/>
    </i>
    <i r="1">
      <x v="4696"/>
    </i>
    <i r="1">
      <x v="4697"/>
    </i>
    <i r="1">
      <x v="4698"/>
    </i>
    <i r="1">
      <x v="4699"/>
    </i>
    <i r="1">
      <x v="4700"/>
    </i>
    <i r="1">
      <x v="4701"/>
    </i>
    <i r="1">
      <x v="4702"/>
    </i>
    <i r="1">
      <x v="4703"/>
    </i>
    <i r="1">
      <x v="4704"/>
    </i>
    <i r="1">
      <x v="4705"/>
    </i>
    <i r="1">
      <x v="4706"/>
    </i>
    <i r="1">
      <x v="4707"/>
    </i>
    <i r="1">
      <x v="4708"/>
    </i>
    <i r="1">
      <x v="4709"/>
    </i>
    <i r="1">
      <x v="4710"/>
    </i>
    <i r="1">
      <x v="4711"/>
    </i>
    <i r="1">
      <x v="4712"/>
    </i>
    <i r="1">
      <x v="4713"/>
    </i>
    <i r="1">
      <x v="4714"/>
    </i>
    <i r="1">
      <x v="4715"/>
    </i>
    <i r="1">
      <x v="4716"/>
    </i>
    <i r="1">
      <x v="4717"/>
    </i>
    <i r="1">
      <x v="4745"/>
    </i>
    <i r="1">
      <x v="4990"/>
    </i>
    <i>
      <x v="3"/>
      <x v="2794"/>
    </i>
    <i r="1">
      <x v="2795"/>
    </i>
    <i r="1">
      <x v="2796"/>
    </i>
    <i r="1">
      <x v="2797"/>
    </i>
    <i r="1">
      <x v="2798"/>
    </i>
    <i r="1">
      <x v="2800"/>
    </i>
    <i r="1">
      <x v="2801"/>
    </i>
    <i r="1">
      <x v="2802"/>
    </i>
    <i r="1">
      <x v="2803"/>
    </i>
    <i r="1">
      <x v="2804"/>
    </i>
    <i r="1">
      <x v="2805"/>
    </i>
    <i r="1">
      <x v="2806"/>
    </i>
    <i r="1">
      <x v="2807"/>
    </i>
    <i r="1">
      <x v="2808"/>
    </i>
    <i r="1">
      <x v="2809"/>
    </i>
    <i r="1">
      <x v="2810"/>
    </i>
    <i r="1">
      <x v="2811"/>
    </i>
    <i r="1">
      <x v="2812"/>
    </i>
    <i r="1">
      <x v="2813"/>
    </i>
    <i r="1">
      <x v="2814"/>
    </i>
    <i r="1">
      <x v="2815"/>
    </i>
    <i r="1">
      <x v="2816"/>
    </i>
    <i r="1">
      <x v="2817"/>
    </i>
    <i r="1">
      <x v="2818"/>
    </i>
    <i r="1">
      <x v="2819"/>
    </i>
    <i r="1">
      <x v="2820"/>
    </i>
    <i r="1">
      <x v="2821"/>
    </i>
    <i r="1">
      <x v="2822"/>
    </i>
    <i r="1">
      <x v="2823"/>
    </i>
    <i r="1">
      <x v="2824"/>
    </i>
    <i r="1">
      <x v="2825"/>
    </i>
    <i r="1">
      <x v="2826"/>
    </i>
    <i r="1">
      <x v="2827"/>
    </i>
    <i r="1">
      <x v="2828"/>
    </i>
    <i r="1">
      <x v="2829"/>
    </i>
    <i r="1">
      <x v="2830"/>
    </i>
    <i r="1">
      <x v="2831"/>
    </i>
    <i r="1">
      <x v="2832"/>
    </i>
    <i r="1">
      <x v="2833"/>
    </i>
    <i r="1">
      <x v="2834"/>
    </i>
    <i r="1">
      <x v="2835"/>
    </i>
    <i r="1">
      <x v="2836"/>
    </i>
    <i r="1">
      <x v="2837"/>
    </i>
    <i r="1">
      <x v="2838"/>
    </i>
    <i r="1">
      <x v="2839"/>
    </i>
    <i r="1">
      <x v="2840"/>
    </i>
    <i r="1">
      <x v="2841"/>
    </i>
    <i r="1">
      <x v="2842"/>
    </i>
    <i r="1">
      <x v="2843"/>
    </i>
    <i r="1">
      <x v="2844"/>
    </i>
    <i r="1">
      <x v="2845"/>
    </i>
    <i r="1">
      <x v="2846"/>
    </i>
    <i r="1">
      <x v="2847"/>
    </i>
    <i r="1">
      <x v="2848"/>
    </i>
    <i r="1">
      <x v="2849"/>
    </i>
    <i r="1">
      <x v="2850"/>
    </i>
    <i r="1">
      <x v="2851"/>
    </i>
    <i r="1">
      <x v="2852"/>
    </i>
    <i r="1">
      <x v="2853"/>
    </i>
    <i r="1">
      <x v="2854"/>
    </i>
    <i r="1">
      <x v="2855"/>
    </i>
    <i r="1">
      <x v="2856"/>
    </i>
    <i r="1">
      <x v="2857"/>
    </i>
    <i r="1">
      <x v="2858"/>
    </i>
    <i r="1">
      <x v="2859"/>
    </i>
    <i r="1">
      <x v="2860"/>
    </i>
    <i r="1">
      <x v="2861"/>
    </i>
    <i r="1">
      <x v="2862"/>
    </i>
    <i r="1">
      <x v="2863"/>
    </i>
    <i r="1">
      <x v="2864"/>
    </i>
    <i r="1">
      <x v="2865"/>
    </i>
    <i r="1">
      <x v="2866"/>
    </i>
    <i r="1">
      <x v="2867"/>
    </i>
    <i r="1">
      <x v="2868"/>
    </i>
    <i r="1">
      <x v="2869"/>
    </i>
    <i r="1">
      <x v="2870"/>
    </i>
    <i r="1">
      <x v="2871"/>
    </i>
    <i r="1">
      <x v="2872"/>
    </i>
    <i r="1">
      <x v="2873"/>
    </i>
    <i r="1">
      <x v="2874"/>
    </i>
    <i r="1">
      <x v="2875"/>
    </i>
    <i r="1">
      <x v="2876"/>
    </i>
    <i r="1">
      <x v="2877"/>
    </i>
    <i r="1">
      <x v="2878"/>
    </i>
    <i r="1">
      <x v="2879"/>
    </i>
    <i r="1">
      <x v="2880"/>
    </i>
    <i r="1">
      <x v="2881"/>
    </i>
    <i r="1">
      <x v="2882"/>
    </i>
    <i r="1">
      <x v="2883"/>
    </i>
    <i r="1">
      <x v="2884"/>
    </i>
    <i r="1">
      <x v="2885"/>
    </i>
    <i r="1">
      <x v="2886"/>
    </i>
    <i r="1">
      <x v="2887"/>
    </i>
    <i r="1">
      <x v="2888"/>
    </i>
    <i r="1">
      <x v="2889"/>
    </i>
    <i r="1">
      <x v="2890"/>
    </i>
    <i r="1">
      <x v="2891"/>
    </i>
    <i r="1">
      <x v="2892"/>
    </i>
    <i r="1">
      <x v="2893"/>
    </i>
    <i r="1">
      <x v="2894"/>
    </i>
    <i r="1">
      <x v="2895"/>
    </i>
    <i r="1">
      <x v="2896"/>
    </i>
    <i r="1">
      <x v="2897"/>
    </i>
    <i r="1">
      <x v="2898"/>
    </i>
    <i r="1">
      <x v="2899"/>
    </i>
    <i r="1">
      <x v="2900"/>
    </i>
    <i r="1">
      <x v="2901"/>
    </i>
    <i r="1">
      <x v="2902"/>
    </i>
    <i r="1">
      <x v="2903"/>
    </i>
    <i r="1">
      <x v="2904"/>
    </i>
    <i r="1">
      <x v="2905"/>
    </i>
    <i r="1">
      <x v="2906"/>
    </i>
    <i r="1">
      <x v="2907"/>
    </i>
    <i r="1">
      <x v="2908"/>
    </i>
    <i r="1">
      <x v="2909"/>
    </i>
    <i r="1">
      <x v="2910"/>
    </i>
    <i r="1">
      <x v="2911"/>
    </i>
    <i r="1">
      <x v="2912"/>
    </i>
    <i r="1">
      <x v="2913"/>
    </i>
    <i r="1">
      <x v="2914"/>
    </i>
    <i r="1">
      <x v="2915"/>
    </i>
    <i r="1">
      <x v="2916"/>
    </i>
    <i r="1">
      <x v="2917"/>
    </i>
    <i r="1">
      <x v="2918"/>
    </i>
    <i r="1">
      <x v="2919"/>
    </i>
    <i r="1">
      <x v="2920"/>
    </i>
    <i r="1">
      <x v="2921"/>
    </i>
    <i r="1">
      <x v="2922"/>
    </i>
    <i r="1">
      <x v="2923"/>
    </i>
    <i r="1">
      <x v="2924"/>
    </i>
    <i r="1">
      <x v="2925"/>
    </i>
    <i r="1">
      <x v="2926"/>
    </i>
    <i r="1">
      <x v="2927"/>
    </i>
    <i r="1">
      <x v="2928"/>
    </i>
    <i r="1">
      <x v="2929"/>
    </i>
    <i r="1">
      <x v="2930"/>
    </i>
    <i r="1">
      <x v="2931"/>
    </i>
    <i r="1">
      <x v="2932"/>
    </i>
    <i r="1">
      <x v="2933"/>
    </i>
    <i r="1">
      <x v="2934"/>
    </i>
    <i r="1">
      <x v="2935"/>
    </i>
    <i r="1">
      <x v="2936"/>
    </i>
    <i r="1">
      <x v="2937"/>
    </i>
    <i r="1">
      <x v="2938"/>
    </i>
    <i r="1">
      <x v="2939"/>
    </i>
    <i r="1">
      <x v="2940"/>
    </i>
    <i r="1">
      <x v="2941"/>
    </i>
    <i r="1">
      <x v="2942"/>
    </i>
    <i r="1">
      <x v="2943"/>
    </i>
    <i r="1">
      <x v="2944"/>
    </i>
    <i r="1">
      <x v="2945"/>
    </i>
    <i r="1">
      <x v="2946"/>
    </i>
    <i r="1">
      <x v="2947"/>
    </i>
    <i r="1">
      <x v="2948"/>
    </i>
    <i r="1">
      <x v="2949"/>
    </i>
    <i r="1">
      <x v="2950"/>
    </i>
    <i r="1">
      <x v="2951"/>
    </i>
    <i r="1">
      <x v="2952"/>
    </i>
    <i r="1">
      <x v="2953"/>
    </i>
    <i r="1">
      <x v="2954"/>
    </i>
    <i r="1">
      <x v="2955"/>
    </i>
    <i r="1">
      <x v="2956"/>
    </i>
    <i r="1">
      <x v="2957"/>
    </i>
    <i r="1">
      <x v="2958"/>
    </i>
    <i r="1">
      <x v="2959"/>
    </i>
    <i r="1">
      <x v="2960"/>
    </i>
    <i r="1">
      <x v="2961"/>
    </i>
    <i r="1">
      <x v="2962"/>
    </i>
    <i r="1">
      <x v="2963"/>
    </i>
    <i r="1">
      <x v="2964"/>
    </i>
    <i r="1">
      <x v="2965"/>
    </i>
    <i r="1">
      <x v="2966"/>
    </i>
    <i r="1">
      <x v="2967"/>
    </i>
    <i r="1">
      <x v="2968"/>
    </i>
    <i r="1">
      <x v="2969"/>
    </i>
    <i r="1">
      <x v="2970"/>
    </i>
    <i r="1">
      <x v="2971"/>
    </i>
    <i r="1">
      <x v="2972"/>
    </i>
    <i r="1">
      <x v="2973"/>
    </i>
    <i r="1">
      <x v="2974"/>
    </i>
    <i r="1">
      <x v="2975"/>
    </i>
    <i r="1">
      <x v="2976"/>
    </i>
    <i r="1">
      <x v="2977"/>
    </i>
    <i r="1">
      <x v="2978"/>
    </i>
    <i r="1">
      <x v="2979"/>
    </i>
    <i r="1">
      <x v="2980"/>
    </i>
    <i r="1">
      <x v="2981"/>
    </i>
    <i r="1">
      <x v="2982"/>
    </i>
    <i r="1">
      <x v="2983"/>
    </i>
    <i r="1">
      <x v="2984"/>
    </i>
    <i r="1">
      <x v="2985"/>
    </i>
    <i r="1">
      <x v="2986"/>
    </i>
    <i r="1">
      <x v="2987"/>
    </i>
    <i r="1">
      <x v="2988"/>
    </i>
    <i r="1">
      <x v="2989"/>
    </i>
    <i r="1">
      <x v="2990"/>
    </i>
    <i r="1">
      <x v="2991"/>
    </i>
    <i r="1">
      <x v="2992"/>
    </i>
    <i r="1">
      <x v="2993"/>
    </i>
    <i r="1">
      <x v="2994"/>
    </i>
    <i r="1">
      <x v="2995"/>
    </i>
    <i r="1">
      <x v="2996"/>
    </i>
    <i r="1">
      <x v="2997"/>
    </i>
    <i r="1">
      <x v="2998"/>
    </i>
    <i r="1">
      <x v="2999"/>
    </i>
    <i r="1">
      <x v="3000"/>
    </i>
    <i r="1">
      <x v="3001"/>
    </i>
    <i r="1">
      <x v="3002"/>
    </i>
    <i r="1">
      <x v="3003"/>
    </i>
    <i r="1">
      <x v="3004"/>
    </i>
    <i r="1">
      <x v="3005"/>
    </i>
    <i r="1">
      <x v="3006"/>
    </i>
    <i r="1">
      <x v="3007"/>
    </i>
    <i r="1">
      <x v="3008"/>
    </i>
    <i r="1">
      <x v="3009"/>
    </i>
    <i r="1">
      <x v="3010"/>
    </i>
    <i r="1">
      <x v="3011"/>
    </i>
    <i r="1">
      <x v="3012"/>
    </i>
    <i r="1">
      <x v="3013"/>
    </i>
    <i r="1">
      <x v="3014"/>
    </i>
    <i r="1">
      <x v="3015"/>
    </i>
    <i r="1">
      <x v="3016"/>
    </i>
    <i r="1">
      <x v="3017"/>
    </i>
    <i r="1">
      <x v="3018"/>
    </i>
    <i r="1">
      <x v="3019"/>
    </i>
    <i r="1">
      <x v="3020"/>
    </i>
    <i r="1">
      <x v="3021"/>
    </i>
    <i r="1">
      <x v="3022"/>
    </i>
    <i r="1">
      <x v="3023"/>
    </i>
    <i r="1">
      <x v="3024"/>
    </i>
    <i r="1">
      <x v="3025"/>
    </i>
    <i r="1">
      <x v="3026"/>
    </i>
    <i r="1">
      <x v="3027"/>
    </i>
    <i r="1">
      <x v="3028"/>
    </i>
    <i r="1">
      <x v="3029"/>
    </i>
    <i r="1">
      <x v="3030"/>
    </i>
    <i r="1">
      <x v="3031"/>
    </i>
    <i r="1">
      <x v="3032"/>
    </i>
    <i r="1">
      <x v="3033"/>
    </i>
    <i r="1">
      <x v="3034"/>
    </i>
    <i r="1">
      <x v="3035"/>
    </i>
    <i r="1">
      <x v="3036"/>
    </i>
    <i r="1">
      <x v="3037"/>
    </i>
    <i r="1">
      <x v="3038"/>
    </i>
    <i r="1">
      <x v="3039"/>
    </i>
    <i r="1">
      <x v="3040"/>
    </i>
    <i r="1">
      <x v="3041"/>
    </i>
    <i r="1">
      <x v="3042"/>
    </i>
    <i r="1">
      <x v="3043"/>
    </i>
    <i r="1">
      <x v="3044"/>
    </i>
    <i r="1">
      <x v="3045"/>
    </i>
    <i r="1">
      <x v="3046"/>
    </i>
    <i r="1">
      <x v="3047"/>
    </i>
    <i r="1">
      <x v="3048"/>
    </i>
    <i r="1">
      <x v="3049"/>
    </i>
    <i r="1">
      <x v="3050"/>
    </i>
    <i r="1">
      <x v="3051"/>
    </i>
    <i r="1">
      <x v="3052"/>
    </i>
    <i r="1">
      <x v="3053"/>
    </i>
    <i r="1">
      <x v="3054"/>
    </i>
    <i r="1">
      <x v="3055"/>
    </i>
    <i r="1">
      <x v="3056"/>
    </i>
    <i r="1">
      <x v="3057"/>
    </i>
    <i r="1">
      <x v="3058"/>
    </i>
    <i r="1">
      <x v="3059"/>
    </i>
    <i r="1">
      <x v="3060"/>
    </i>
    <i r="1">
      <x v="3061"/>
    </i>
    <i r="1">
      <x v="3062"/>
    </i>
    <i r="1">
      <x v="3063"/>
    </i>
    <i r="1">
      <x v="3064"/>
    </i>
    <i r="1">
      <x v="3065"/>
    </i>
    <i r="1">
      <x v="3066"/>
    </i>
    <i r="1">
      <x v="3067"/>
    </i>
    <i r="1">
      <x v="3068"/>
    </i>
    <i r="1">
      <x v="3069"/>
    </i>
    <i r="1">
      <x v="3070"/>
    </i>
    <i r="1">
      <x v="3071"/>
    </i>
    <i r="1">
      <x v="3072"/>
    </i>
    <i r="1">
      <x v="3073"/>
    </i>
    <i r="1">
      <x v="3074"/>
    </i>
    <i r="1">
      <x v="3075"/>
    </i>
    <i r="1">
      <x v="3076"/>
    </i>
    <i r="1">
      <x v="3077"/>
    </i>
    <i r="1">
      <x v="3078"/>
    </i>
    <i r="1">
      <x v="3079"/>
    </i>
    <i r="1">
      <x v="3080"/>
    </i>
    <i r="1">
      <x v="3081"/>
    </i>
    <i r="1">
      <x v="3082"/>
    </i>
    <i r="1">
      <x v="3083"/>
    </i>
    <i r="1">
      <x v="3084"/>
    </i>
    <i r="1">
      <x v="3085"/>
    </i>
    <i r="1">
      <x v="3086"/>
    </i>
    <i r="1">
      <x v="3087"/>
    </i>
    <i r="1">
      <x v="3088"/>
    </i>
    <i r="1">
      <x v="3089"/>
    </i>
    <i r="1">
      <x v="3090"/>
    </i>
    <i r="1">
      <x v="3091"/>
    </i>
    <i r="1">
      <x v="3092"/>
    </i>
    <i r="1">
      <x v="3093"/>
    </i>
    <i r="1">
      <x v="3094"/>
    </i>
    <i r="1">
      <x v="3095"/>
    </i>
    <i r="1">
      <x v="3096"/>
    </i>
    <i r="1">
      <x v="3097"/>
    </i>
    <i r="1">
      <x v="3098"/>
    </i>
    <i r="1">
      <x v="3099"/>
    </i>
    <i r="1">
      <x v="3100"/>
    </i>
    <i r="1">
      <x v="3101"/>
    </i>
    <i r="1">
      <x v="3102"/>
    </i>
    <i r="1">
      <x v="3103"/>
    </i>
    <i r="1">
      <x v="3104"/>
    </i>
    <i r="1">
      <x v="3105"/>
    </i>
    <i r="1">
      <x v="3106"/>
    </i>
    <i r="1">
      <x v="3107"/>
    </i>
    <i r="1">
      <x v="3108"/>
    </i>
    <i r="1">
      <x v="3109"/>
    </i>
    <i r="1">
      <x v="3110"/>
    </i>
    <i r="1">
      <x v="3111"/>
    </i>
    <i r="1">
      <x v="3112"/>
    </i>
    <i r="1">
      <x v="3113"/>
    </i>
    <i r="1">
      <x v="3114"/>
    </i>
    <i r="1">
      <x v="3115"/>
    </i>
    <i r="1">
      <x v="3116"/>
    </i>
    <i r="1">
      <x v="3117"/>
    </i>
    <i r="1">
      <x v="3118"/>
    </i>
    <i r="1">
      <x v="3119"/>
    </i>
    <i r="1">
      <x v="3120"/>
    </i>
    <i r="1">
      <x v="3121"/>
    </i>
    <i r="1">
      <x v="3122"/>
    </i>
    <i r="1">
      <x v="3123"/>
    </i>
    <i r="1">
      <x v="3124"/>
    </i>
    <i r="1">
      <x v="3125"/>
    </i>
    <i r="1">
      <x v="3126"/>
    </i>
    <i r="1">
      <x v="3127"/>
    </i>
    <i r="1">
      <x v="3128"/>
    </i>
    <i r="1">
      <x v="3129"/>
    </i>
    <i r="1">
      <x v="3130"/>
    </i>
    <i r="1">
      <x v="3131"/>
    </i>
    <i r="1">
      <x v="3132"/>
    </i>
    <i r="1">
      <x v="3133"/>
    </i>
    <i r="1">
      <x v="3134"/>
    </i>
    <i r="1">
      <x v="3135"/>
    </i>
    <i r="1">
      <x v="3136"/>
    </i>
    <i r="1">
      <x v="3137"/>
    </i>
    <i r="1">
      <x v="3138"/>
    </i>
    <i r="1">
      <x v="3139"/>
    </i>
    <i r="1">
      <x v="3140"/>
    </i>
    <i r="1">
      <x v="3141"/>
    </i>
    <i r="1">
      <x v="3142"/>
    </i>
    <i r="1">
      <x v="3143"/>
    </i>
    <i r="1">
      <x v="3144"/>
    </i>
    <i r="1">
      <x v="3145"/>
    </i>
    <i r="1">
      <x v="3146"/>
    </i>
    <i r="1">
      <x v="3147"/>
    </i>
    <i r="1">
      <x v="3148"/>
    </i>
    <i r="1">
      <x v="3149"/>
    </i>
    <i r="1">
      <x v="3150"/>
    </i>
    <i r="1">
      <x v="3151"/>
    </i>
    <i r="1">
      <x v="3152"/>
    </i>
    <i r="1">
      <x v="3153"/>
    </i>
    <i r="1">
      <x v="3154"/>
    </i>
    <i r="1">
      <x v="3155"/>
    </i>
    <i r="1">
      <x v="3156"/>
    </i>
    <i r="1">
      <x v="3157"/>
    </i>
    <i r="1">
      <x v="3158"/>
    </i>
    <i r="1">
      <x v="3159"/>
    </i>
    <i r="1">
      <x v="3160"/>
    </i>
    <i r="1">
      <x v="3161"/>
    </i>
    <i r="1">
      <x v="3162"/>
    </i>
    <i r="1">
      <x v="3163"/>
    </i>
    <i r="1">
      <x v="3164"/>
    </i>
    <i r="1">
      <x v="3165"/>
    </i>
    <i r="1">
      <x v="3166"/>
    </i>
    <i r="1">
      <x v="3167"/>
    </i>
    <i r="1">
      <x v="3168"/>
    </i>
    <i r="1">
      <x v="3169"/>
    </i>
    <i r="1">
      <x v="3170"/>
    </i>
    <i r="1">
      <x v="3171"/>
    </i>
    <i r="1">
      <x v="3172"/>
    </i>
    <i r="1">
      <x v="3173"/>
    </i>
    <i r="1">
      <x v="3174"/>
    </i>
    <i r="1">
      <x v="3175"/>
    </i>
    <i r="1">
      <x v="3176"/>
    </i>
    <i r="1">
      <x v="3177"/>
    </i>
    <i r="1">
      <x v="3178"/>
    </i>
    <i r="1">
      <x v="3179"/>
    </i>
    <i r="1">
      <x v="3180"/>
    </i>
    <i r="1">
      <x v="3181"/>
    </i>
    <i r="1">
      <x v="3182"/>
    </i>
    <i r="1">
      <x v="3183"/>
    </i>
    <i r="1">
      <x v="3184"/>
    </i>
    <i r="1">
      <x v="3185"/>
    </i>
    <i r="1">
      <x v="3186"/>
    </i>
    <i r="1">
      <x v="3187"/>
    </i>
    <i r="1">
      <x v="3188"/>
    </i>
    <i r="1">
      <x v="3189"/>
    </i>
    <i r="1">
      <x v="3190"/>
    </i>
    <i r="1">
      <x v="3191"/>
    </i>
    <i r="1">
      <x v="3192"/>
    </i>
    <i r="1">
      <x v="3193"/>
    </i>
    <i r="1">
      <x v="3194"/>
    </i>
    <i r="1">
      <x v="3195"/>
    </i>
    <i r="1">
      <x v="3196"/>
    </i>
    <i r="1">
      <x v="3197"/>
    </i>
    <i r="1">
      <x v="3198"/>
    </i>
    <i r="1">
      <x v="3199"/>
    </i>
    <i r="1">
      <x v="3200"/>
    </i>
    <i r="1">
      <x v="3201"/>
    </i>
    <i r="1">
      <x v="3202"/>
    </i>
    <i r="1">
      <x v="3203"/>
    </i>
    <i r="1">
      <x v="3204"/>
    </i>
    <i r="1">
      <x v="3205"/>
    </i>
    <i r="1">
      <x v="3206"/>
    </i>
    <i r="1">
      <x v="3207"/>
    </i>
    <i r="1">
      <x v="3208"/>
    </i>
    <i r="1">
      <x v="3209"/>
    </i>
    <i r="1">
      <x v="3210"/>
    </i>
    <i r="1">
      <x v="3211"/>
    </i>
    <i r="1">
      <x v="3212"/>
    </i>
    <i r="1">
      <x v="3213"/>
    </i>
    <i r="1">
      <x v="3214"/>
    </i>
    <i r="1">
      <x v="3215"/>
    </i>
    <i r="1">
      <x v="3216"/>
    </i>
    <i r="1">
      <x v="3217"/>
    </i>
    <i r="1">
      <x v="3218"/>
    </i>
    <i r="1">
      <x v="3219"/>
    </i>
    <i r="1">
      <x v="3220"/>
    </i>
    <i r="1">
      <x v="3221"/>
    </i>
    <i r="1">
      <x v="3222"/>
    </i>
    <i r="1">
      <x v="3223"/>
    </i>
    <i r="1">
      <x v="3224"/>
    </i>
    <i r="1">
      <x v="3225"/>
    </i>
    <i r="1">
      <x v="3226"/>
    </i>
    <i r="1">
      <x v="3227"/>
    </i>
    <i r="1">
      <x v="3228"/>
    </i>
    <i r="1">
      <x v="3229"/>
    </i>
    <i r="1">
      <x v="3230"/>
    </i>
    <i r="1">
      <x v="3231"/>
    </i>
    <i r="1">
      <x v="3232"/>
    </i>
    <i r="1">
      <x v="3233"/>
    </i>
    <i r="1">
      <x v="3234"/>
    </i>
    <i r="1">
      <x v="3235"/>
    </i>
    <i r="1">
      <x v="3236"/>
    </i>
    <i r="1">
      <x v="3237"/>
    </i>
    <i r="1">
      <x v="3238"/>
    </i>
    <i r="1">
      <x v="3239"/>
    </i>
    <i r="1">
      <x v="3240"/>
    </i>
    <i r="1">
      <x v="3241"/>
    </i>
    <i r="1">
      <x v="3242"/>
    </i>
    <i r="1">
      <x v="3243"/>
    </i>
    <i r="1">
      <x v="3244"/>
    </i>
    <i r="1">
      <x v="3245"/>
    </i>
    <i r="1">
      <x v="3246"/>
    </i>
    <i r="1">
      <x v="3247"/>
    </i>
    <i r="1">
      <x v="3248"/>
    </i>
    <i r="1">
      <x v="3249"/>
    </i>
    <i r="1">
      <x v="3250"/>
    </i>
    <i r="1">
      <x v="3251"/>
    </i>
    <i r="1">
      <x v="3252"/>
    </i>
    <i r="1">
      <x v="3253"/>
    </i>
    <i r="1">
      <x v="3254"/>
    </i>
    <i r="1">
      <x v="3255"/>
    </i>
    <i r="1">
      <x v="3256"/>
    </i>
    <i r="1">
      <x v="3257"/>
    </i>
    <i r="1">
      <x v="3258"/>
    </i>
    <i r="1">
      <x v="3259"/>
    </i>
    <i r="1">
      <x v="3260"/>
    </i>
    <i r="1">
      <x v="3261"/>
    </i>
    <i r="1">
      <x v="3262"/>
    </i>
    <i r="1">
      <x v="3263"/>
    </i>
    <i r="1">
      <x v="3264"/>
    </i>
    <i r="1">
      <x v="3265"/>
    </i>
    <i r="1">
      <x v="3266"/>
    </i>
    <i r="1">
      <x v="3267"/>
    </i>
    <i r="1">
      <x v="3268"/>
    </i>
    <i r="1">
      <x v="3269"/>
    </i>
    <i r="1">
      <x v="3270"/>
    </i>
    <i r="1">
      <x v="3271"/>
    </i>
    <i r="1">
      <x v="3272"/>
    </i>
    <i r="1">
      <x v="3273"/>
    </i>
    <i r="1">
      <x v="3274"/>
    </i>
    <i r="1">
      <x v="3275"/>
    </i>
    <i r="1">
      <x v="3276"/>
    </i>
    <i r="1">
      <x v="3277"/>
    </i>
    <i r="1">
      <x v="3278"/>
    </i>
    <i r="1">
      <x v="3279"/>
    </i>
    <i r="1">
      <x v="3280"/>
    </i>
    <i r="1">
      <x v="3281"/>
    </i>
    <i r="1">
      <x v="3282"/>
    </i>
    <i r="1">
      <x v="3283"/>
    </i>
    <i r="1">
      <x v="3284"/>
    </i>
    <i r="1">
      <x v="3285"/>
    </i>
    <i r="1">
      <x v="3286"/>
    </i>
    <i r="1">
      <x v="3287"/>
    </i>
    <i r="1">
      <x v="3288"/>
    </i>
    <i r="1">
      <x v="3289"/>
    </i>
    <i r="1">
      <x v="3290"/>
    </i>
    <i r="1">
      <x v="3291"/>
    </i>
    <i r="1">
      <x v="3292"/>
    </i>
    <i r="1">
      <x v="3293"/>
    </i>
    <i r="1">
      <x v="3294"/>
    </i>
    <i r="1">
      <x v="3295"/>
    </i>
    <i r="1">
      <x v="3296"/>
    </i>
    <i r="1">
      <x v="3297"/>
    </i>
    <i r="1">
      <x v="3298"/>
    </i>
    <i r="1">
      <x v="3299"/>
    </i>
    <i r="1">
      <x v="3300"/>
    </i>
    <i r="1">
      <x v="3301"/>
    </i>
    <i r="1">
      <x v="3302"/>
    </i>
    <i r="1">
      <x v="3303"/>
    </i>
    <i r="1">
      <x v="3304"/>
    </i>
    <i r="1">
      <x v="3305"/>
    </i>
    <i r="1">
      <x v="3306"/>
    </i>
    <i r="1">
      <x v="3307"/>
    </i>
    <i r="1">
      <x v="3308"/>
    </i>
    <i r="1">
      <x v="3309"/>
    </i>
    <i r="1">
      <x v="3310"/>
    </i>
    <i r="1">
      <x v="3311"/>
    </i>
    <i r="1">
      <x v="3312"/>
    </i>
    <i r="1">
      <x v="3313"/>
    </i>
    <i r="1">
      <x v="3314"/>
    </i>
    <i r="1">
      <x v="3315"/>
    </i>
    <i r="1">
      <x v="3316"/>
    </i>
    <i r="1">
      <x v="3317"/>
    </i>
    <i r="1">
      <x v="3318"/>
    </i>
    <i r="1">
      <x v="3319"/>
    </i>
    <i r="1">
      <x v="3320"/>
    </i>
    <i r="1">
      <x v="3321"/>
    </i>
    <i r="1">
      <x v="3322"/>
    </i>
    <i r="1">
      <x v="3323"/>
    </i>
    <i r="1">
      <x v="3324"/>
    </i>
    <i r="1">
      <x v="3325"/>
    </i>
    <i r="1">
      <x v="3326"/>
    </i>
    <i r="1">
      <x v="3327"/>
    </i>
    <i r="1">
      <x v="3328"/>
    </i>
    <i r="1">
      <x v="3329"/>
    </i>
    <i r="1">
      <x v="3330"/>
    </i>
    <i r="1">
      <x v="3331"/>
    </i>
    <i r="1">
      <x v="3332"/>
    </i>
    <i r="1">
      <x v="3333"/>
    </i>
    <i r="1">
      <x v="3334"/>
    </i>
    <i r="1">
      <x v="3335"/>
    </i>
    <i r="1">
      <x v="3336"/>
    </i>
    <i r="1">
      <x v="3337"/>
    </i>
    <i r="1">
      <x v="3338"/>
    </i>
    <i r="1">
      <x v="3339"/>
    </i>
    <i r="1">
      <x v="3340"/>
    </i>
    <i r="1">
      <x v="3341"/>
    </i>
    <i r="1">
      <x v="3342"/>
    </i>
    <i r="1">
      <x v="3343"/>
    </i>
    <i r="1">
      <x v="3344"/>
    </i>
    <i r="1">
      <x v="3345"/>
    </i>
    <i r="1">
      <x v="3346"/>
    </i>
    <i r="1">
      <x v="3347"/>
    </i>
    <i r="1">
      <x v="3348"/>
    </i>
    <i r="1">
      <x v="3349"/>
    </i>
    <i r="1">
      <x v="3350"/>
    </i>
    <i r="1">
      <x v="3351"/>
    </i>
    <i r="1">
      <x v="3352"/>
    </i>
    <i r="1">
      <x v="3353"/>
    </i>
    <i r="1">
      <x v="3354"/>
    </i>
    <i r="1">
      <x v="3355"/>
    </i>
    <i r="1">
      <x v="3356"/>
    </i>
    <i r="1">
      <x v="3357"/>
    </i>
    <i r="1">
      <x v="3358"/>
    </i>
    <i r="1">
      <x v="3359"/>
    </i>
    <i r="1">
      <x v="3360"/>
    </i>
    <i r="1">
      <x v="3361"/>
    </i>
    <i r="1">
      <x v="3362"/>
    </i>
    <i r="1">
      <x v="3363"/>
    </i>
    <i r="1">
      <x v="3364"/>
    </i>
    <i r="1">
      <x v="3365"/>
    </i>
    <i r="1">
      <x v="3366"/>
    </i>
    <i r="1">
      <x v="3367"/>
    </i>
    <i r="1">
      <x v="3368"/>
    </i>
    <i r="1">
      <x v="3369"/>
    </i>
    <i r="1">
      <x v="3370"/>
    </i>
    <i r="1">
      <x v="3371"/>
    </i>
    <i r="1">
      <x v="3372"/>
    </i>
    <i r="1">
      <x v="3373"/>
    </i>
    <i r="1">
      <x v="3374"/>
    </i>
    <i r="1">
      <x v="3375"/>
    </i>
    <i r="1">
      <x v="3376"/>
    </i>
    <i r="1">
      <x v="3377"/>
    </i>
    <i r="1">
      <x v="3378"/>
    </i>
    <i r="1">
      <x v="3379"/>
    </i>
    <i r="1">
      <x v="3380"/>
    </i>
    <i r="1">
      <x v="3381"/>
    </i>
    <i r="1">
      <x v="3382"/>
    </i>
    <i r="1">
      <x v="3383"/>
    </i>
    <i r="1">
      <x v="3384"/>
    </i>
    <i r="1">
      <x v="3385"/>
    </i>
    <i r="1">
      <x v="3386"/>
    </i>
    <i r="1">
      <x v="3387"/>
    </i>
    <i r="1">
      <x v="3388"/>
    </i>
    <i r="1">
      <x v="3389"/>
    </i>
    <i r="1">
      <x v="3390"/>
    </i>
    <i r="1">
      <x v="3391"/>
    </i>
    <i r="1">
      <x v="3392"/>
    </i>
    <i r="1">
      <x v="3393"/>
    </i>
    <i r="1">
      <x v="3394"/>
    </i>
    <i r="1">
      <x v="3395"/>
    </i>
    <i r="1">
      <x v="3396"/>
    </i>
    <i r="1">
      <x v="3397"/>
    </i>
    <i r="1">
      <x v="3398"/>
    </i>
    <i r="1">
      <x v="3399"/>
    </i>
    <i r="1">
      <x v="3400"/>
    </i>
    <i r="1">
      <x v="3401"/>
    </i>
    <i r="1">
      <x v="3402"/>
    </i>
    <i r="1">
      <x v="3403"/>
    </i>
    <i r="1">
      <x v="3404"/>
    </i>
    <i r="1">
      <x v="3405"/>
    </i>
    <i r="1">
      <x v="3406"/>
    </i>
    <i r="1">
      <x v="3407"/>
    </i>
    <i r="1">
      <x v="3408"/>
    </i>
    <i r="1">
      <x v="3409"/>
    </i>
    <i r="1">
      <x v="3410"/>
    </i>
    <i r="1">
      <x v="3411"/>
    </i>
    <i r="1">
      <x v="3412"/>
    </i>
    <i r="1">
      <x v="3413"/>
    </i>
    <i r="1">
      <x v="3414"/>
    </i>
    <i r="1">
      <x v="3415"/>
    </i>
    <i r="1">
      <x v="3416"/>
    </i>
    <i r="1">
      <x v="3417"/>
    </i>
    <i r="1">
      <x v="3418"/>
    </i>
    <i r="1">
      <x v="3419"/>
    </i>
    <i r="1">
      <x v="3420"/>
    </i>
    <i r="1">
      <x v="3421"/>
    </i>
    <i r="1">
      <x v="3422"/>
    </i>
    <i r="1">
      <x v="3423"/>
    </i>
    <i r="1">
      <x v="3424"/>
    </i>
    <i r="1">
      <x v="3425"/>
    </i>
    <i r="1">
      <x v="3426"/>
    </i>
    <i r="1">
      <x v="3427"/>
    </i>
    <i r="1">
      <x v="3428"/>
    </i>
    <i r="1">
      <x v="3429"/>
    </i>
    <i r="1">
      <x v="3430"/>
    </i>
    <i r="1">
      <x v="3431"/>
    </i>
    <i r="1">
      <x v="3432"/>
    </i>
    <i r="1">
      <x v="3433"/>
    </i>
    <i r="1">
      <x v="3434"/>
    </i>
    <i r="1">
      <x v="3435"/>
    </i>
    <i r="1">
      <x v="3436"/>
    </i>
    <i r="1">
      <x v="3437"/>
    </i>
    <i r="1">
      <x v="3438"/>
    </i>
    <i r="1">
      <x v="3439"/>
    </i>
    <i r="1">
      <x v="3440"/>
    </i>
    <i r="1">
      <x v="3441"/>
    </i>
    <i r="1">
      <x v="3442"/>
    </i>
    <i r="1">
      <x v="3443"/>
    </i>
    <i r="1">
      <x v="3444"/>
    </i>
    <i r="1">
      <x v="3445"/>
    </i>
    <i r="1">
      <x v="3446"/>
    </i>
    <i r="1">
      <x v="3447"/>
    </i>
    <i r="1">
      <x v="3448"/>
    </i>
    <i r="1">
      <x v="3449"/>
    </i>
    <i r="1">
      <x v="3450"/>
    </i>
    <i r="1">
      <x v="3451"/>
    </i>
    <i r="1">
      <x v="3452"/>
    </i>
    <i r="1">
      <x v="3453"/>
    </i>
    <i r="1">
      <x v="3454"/>
    </i>
    <i r="1">
      <x v="3455"/>
    </i>
    <i r="1">
      <x v="3456"/>
    </i>
    <i r="1">
      <x v="3457"/>
    </i>
    <i r="1">
      <x v="3458"/>
    </i>
    <i r="1">
      <x v="3459"/>
    </i>
    <i r="1">
      <x v="3460"/>
    </i>
    <i r="1">
      <x v="3461"/>
    </i>
    <i r="1">
      <x v="3462"/>
    </i>
    <i r="1">
      <x v="3463"/>
    </i>
    <i r="1">
      <x v="3464"/>
    </i>
    <i r="1">
      <x v="3465"/>
    </i>
    <i r="1">
      <x v="3466"/>
    </i>
    <i r="1">
      <x v="3467"/>
    </i>
    <i r="1">
      <x v="3468"/>
    </i>
    <i r="1">
      <x v="3469"/>
    </i>
    <i r="1">
      <x v="3470"/>
    </i>
    <i r="1">
      <x v="3471"/>
    </i>
    <i r="1">
      <x v="3472"/>
    </i>
    <i r="1">
      <x v="3473"/>
    </i>
    <i r="1">
      <x v="3474"/>
    </i>
    <i r="1">
      <x v="3475"/>
    </i>
    <i r="1">
      <x v="3476"/>
    </i>
    <i r="1">
      <x v="3477"/>
    </i>
    <i r="1">
      <x v="3478"/>
    </i>
    <i r="1">
      <x v="3479"/>
    </i>
    <i r="1">
      <x v="3480"/>
    </i>
    <i r="1">
      <x v="3481"/>
    </i>
    <i r="1">
      <x v="3482"/>
    </i>
    <i r="1">
      <x v="3483"/>
    </i>
    <i r="1">
      <x v="3484"/>
    </i>
    <i r="1">
      <x v="3485"/>
    </i>
    <i r="1">
      <x v="3486"/>
    </i>
    <i r="1">
      <x v="3487"/>
    </i>
    <i r="1">
      <x v="3488"/>
    </i>
    <i r="1">
      <x v="3489"/>
    </i>
    <i r="1">
      <x v="3490"/>
    </i>
    <i r="1">
      <x v="3491"/>
    </i>
    <i r="1">
      <x v="3492"/>
    </i>
    <i r="1">
      <x v="3493"/>
    </i>
    <i r="1">
      <x v="3494"/>
    </i>
    <i r="1">
      <x v="3495"/>
    </i>
    <i r="1">
      <x v="3496"/>
    </i>
    <i r="1">
      <x v="3497"/>
    </i>
    <i r="1">
      <x v="3498"/>
    </i>
    <i r="1">
      <x v="3499"/>
    </i>
    <i r="1">
      <x v="3500"/>
    </i>
    <i r="1">
      <x v="3501"/>
    </i>
    <i r="1">
      <x v="3502"/>
    </i>
    <i r="1">
      <x v="3503"/>
    </i>
    <i r="1">
      <x v="3504"/>
    </i>
    <i r="1">
      <x v="3505"/>
    </i>
    <i r="1">
      <x v="3506"/>
    </i>
    <i r="1">
      <x v="3507"/>
    </i>
    <i r="1">
      <x v="3508"/>
    </i>
    <i r="1">
      <x v="3509"/>
    </i>
    <i r="1">
      <x v="3510"/>
    </i>
    <i r="1">
      <x v="3511"/>
    </i>
    <i r="1">
      <x v="3512"/>
    </i>
    <i r="1">
      <x v="3513"/>
    </i>
    <i r="1">
      <x v="3514"/>
    </i>
    <i r="1">
      <x v="3515"/>
    </i>
    <i r="1">
      <x v="3516"/>
    </i>
    <i r="1">
      <x v="3517"/>
    </i>
    <i r="1">
      <x v="3518"/>
    </i>
    <i r="1">
      <x v="3519"/>
    </i>
    <i r="1">
      <x v="3520"/>
    </i>
    <i r="1">
      <x v="3521"/>
    </i>
    <i r="1">
      <x v="3522"/>
    </i>
    <i r="1">
      <x v="3523"/>
    </i>
    <i r="1">
      <x v="3524"/>
    </i>
    <i r="1">
      <x v="3525"/>
    </i>
    <i r="1">
      <x v="3526"/>
    </i>
    <i r="1">
      <x v="3527"/>
    </i>
    <i r="1">
      <x v="3528"/>
    </i>
    <i r="1">
      <x v="3529"/>
    </i>
    <i r="1">
      <x v="3530"/>
    </i>
    <i r="1">
      <x v="3531"/>
    </i>
    <i r="1">
      <x v="3532"/>
    </i>
    <i r="1">
      <x v="3533"/>
    </i>
    <i r="1">
      <x v="3534"/>
    </i>
    <i r="1">
      <x v="3535"/>
    </i>
    <i r="1">
      <x v="3536"/>
    </i>
    <i r="1">
      <x v="3537"/>
    </i>
    <i r="1">
      <x v="3538"/>
    </i>
    <i r="1">
      <x v="3539"/>
    </i>
    <i r="1">
      <x v="3540"/>
    </i>
    <i r="1">
      <x v="3541"/>
    </i>
    <i r="1">
      <x v="3542"/>
    </i>
    <i r="1">
      <x v="3543"/>
    </i>
    <i r="1">
      <x v="3544"/>
    </i>
    <i r="1">
      <x v="3545"/>
    </i>
    <i r="1">
      <x v="3546"/>
    </i>
    <i r="1">
      <x v="3547"/>
    </i>
    <i r="1">
      <x v="3548"/>
    </i>
    <i r="1">
      <x v="3549"/>
    </i>
    <i r="1">
      <x v="3550"/>
    </i>
    <i r="1">
      <x v="3551"/>
    </i>
    <i r="1">
      <x v="3552"/>
    </i>
    <i r="1">
      <x v="3553"/>
    </i>
    <i r="1">
      <x v="3554"/>
    </i>
    <i r="1">
      <x v="3555"/>
    </i>
    <i r="1">
      <x v="3556"/>
    </i>
    <i r="1">
      <x v="3557"/>
    </i>
    <i r="1">
      <x v="3558"/>
    </i>
    <i r="1">
      <x v="3559"/>
    </i>
    <i r="1">
      <x v="3560"/>
    </i>
    <i r="1">
      <x v="3561"/>
    </i>
    <i r="1">
      <x v="3562"/>
    </i>
    <i r="1">
      <x v="3563"/>
    </i>
    <i r="1">
      <x v="3564"/>
    </i>
    <i r="1">
      <x v="3565"/>
    </i>
    <i r="1">
      <x v="3566"/>
    </i>
    <i r="1">
      <x v="3567"/>
    </i>
    <i r="1">
      <x v="3568"/>
    </i>
    <i r="1">
      <x v="3569"/>
    </i>
    <i r="1">
      <x v="3570"/>
    </i>
    <i r="1">
      <x v="3571"/>
    </i>
    <i r="1">
      <x v="3572"/>
    </i>
    <i r="1">
      <x v="3573"/>
    </i>
    <i r="1">
      <x v="3574"/>
    </i>
    <i r="1">
      <x v="3575"/>
    </i>
    <i r="1">
      <x v="3576"/>
    </i>
    <i r="1">
      <x v="3577"/>
    </i>
    <i r="1">
      <x v="3578"/>
    </i>
    <i r="1">
      <x v="3579"/>
    </i>
    <i r="1">
      <x v="3580"/>
    </i>
    <i r="1">
      <x v="3581"/>
    </i>
    <i r="1">
      <x v="3582"/>
    </i>
    <i r="1">
      <x v="3583"/>
    </i>
    <i r="1">
      <x v="3584"/>
    </i>
    <i r="1">
      <x v="3585"/>
    </i>
    <i r="1">
      <x v="3586"/>
    </i>
    <i r="1">
      <x v="3587"/>
    </i>
    <i r="1">
      <x v="3588"/>
    </i>
    <i r="1">
      <x v="3589"/>
    </i>
    <i r="1">
      <x v="3590"/>
    </i>
    <i r="1">
      <x v="3591"/>
    </i>
    <i r="1">
      <x v="3592"/>
    </i>
    <i r="1">
      <x v="3593"/>
    </i>
    <i r="1">
      <x v="3594"/>
    </i>
    <i r="1">
      <x v="3595"/>
    </i>
    <i r="1">
      <x v="3596"/>
    </i>
    <i r="1">
      <x v="3597"/>
    </i>
    <i r="1">
      <x v="3598"/>
    </i>
    <i r="1">
      <x v="3599"/>
    </i>
    <i r="1">
      <x v="3600"/>
    </i>
    <i r="1">
      <x v="3601"/>
    </i>
    <i r="1">
      <x v="3602"/>
    </i>
    <i r="1">
      <x v="3603"/>
    </i>
    <i r="1">
      <x v="3604"/>
    </i>
    <i r="1">
      <x v="3605"/>
    </i>
    <i r="1">
      <x v="3606"/>
    </i>
    <i r="1">
      <x v="3607"/>
    </i>
    <i r="1">
      <x v="3608"/>
    </i>
    <i r="1">
      <x v="3609"/>
    </i>
    <i r="1">
      <x v="3610"/>
    </i>
    <i r="1">
      <x v="3611"/>
    </i>
    <i r="1">
      <x v="3612"/>
    </i>
    <i r="1">
      <x v="3613"/>
    </i>
    <i r="1">
      <x v="3614"/>
    </i>
    <i r="1">
      <x v="3615"/>
    </i>
    <i r="1">
      <x v="3616"/>
    </i>
    <i r="1">
      <x v="3617"/>
    </i>
    <i r="1">
      <x v="3618"/>
    </i>
    <i r="1">
      <x v="3619"/>
    </i>
    <i r="1">
      <x v="3620"/>
    </i>
    <i r="1">
      <x v="3621"/>
    </i>
    <i r="1">
      <x v="3622"/>
    </i>
    <i r="1">
      <x v="3623"/>
    </i>
    <i r="1">
      <x v="3624"/>
    </i>
    <i r="1">
      <x v="3625"/>
    </i>
    <i r="1">
      <x v="3626"/>
    </i>
    <i r="1">
      <x v="3627"/>
    </i>
    <i r="1">
      <x v="3628"/>
    </i>
    <i r="1">
      <x v="3629"/>
    </i>
    <i r="1">
      <x v="3630"/>
    </i>
    <i r="1">
      <x v="3631"/>
    </i>
    <i r="1">
      <x v="3632"/>
    </i>
    <i r="1">
      <x v="3633"/>
    </i>
    <i r="1">
      <x v="3634"/>
    </i>
    <i r="1">
      <x v="3635"/>
    </i>
    <i r="1">
      <x v="3636"/>
    </i>
    <i r="1">
      <x v="3637"/>
    </i>
    <i r="1">
      <x v="3638"/>
    </i>
    <i r="1">
      <x v="3639"/>
    </i>
    <i r="1">
      <x v="3640"/>
    </i>
    <i r="1">
      <x v="3641"/>
    </i>
    <i r="1">
      <x v="3642"/>
    </i>
    <i r="1">
      <x v="3643"/>
    </i>
    <i r="1">
      <x v="3644"/>
    </i>
    <i r="1">
      <x v="3645"/>
    </i>
    <i r="1">
      <x v="3646"/>
    </i>
    <i r="1">
      <x v="3647"/>
    </i>
    <i r="1">
      <x v="3648"/>
    </i>
    <i r="1">
      <x v="3649"/>
    </i>
    <i r="1">
      <x v="3650"/>
    </i>
    <i r="1">
      <x v="3651"/>
    </i>
    <i r="1">
      <x v="3652"/>
    </i>
    <i r="1">
      <x v="3653"/>
    </i>
    <i r="1">
      <x v="3654"/>
    </i>
    <i r="1">
      <x v="3655"/>
    </i>
    <i r="1">
      <x v="3656"/>
    </i>
    <i r="1">
      <x v="3657"/>
    </i>
    <i r="1">
      <x v="3658"/>
    </i>
    <i r="1">
      <x v="3659"/>
    </i>
    <i r="1">
      <x v="3660"/>
    </i>
    <i r="1">
      <x v="3661"/>
    </i>
    <i r="1">
      <x v="3662"/>
    </i>
    <i r="1">
      <x v="3663"/>
    </i>
    <i r="1">
      <x v="3664"/>
    </i>
    <i r="1">
      <x v="3665"/>
    </i>
    <i r="1">
      <x v="3666"/>
    </i>
    <i r="1">
      <x v="3667"/>
    </i>
    <i r="1">
      <x v="3668"/>
    </i>
    <i r="1">
      <x v="3669"/>
    </i>
    <i r="1">
      <x v="3670"/>
    </i>
    <i r="1">
      <x v="3671"/>
    </i>
    <i r="1">
      <x v="3672"/>
    </i>
    <i r="1">
      <x v="3673"/>
    </i>
    <i r="1">
      <x v="3674"/>
    </i>
    <i r="1">
      <x v="3675"/>
    </i>
    <i r="1">
      <x v="3676"/>
    </i>
    <i r="1">
      <x v="3677"/>
    </i>
    <i r="1">
      <x v="3678"/>
    </i>
    <i r="1">
      <x v="3679"/>
    </i>
    <i r="1">
      <x v="3680"/>
    </i>
    <i r="1">
      <x v="3681"/>
    </i>
    <i r="1">
      <x v="3682"/>
    </i>
    <i r="1">
      <x v="3683"/>
    </i>
    <i r="1">
      <x v="3684"/>
    </i>
    <i r="1">
      <x v="3685"/>
    </i>
    <i r="1">
      <x v="3686"/>
    </i>
    <i r="1">
      <x v="3687"/>
    </i>
    <i r="1">
      <x v="3688"/>
    </i>
    <i r="1">
      <x v="3689"/>
    </i>
    <i r="1">
      <x v="3690"/>
    </i>
    <i r="1">
      <x v="3691"/>
    </i>
    <i r="1">
      <x v="3692"/>
    </i>
    <i r="1">
      <x v="3693"/>
    </i>
    <i r="1">
      <x v="3694"/>
    </i>
    <i r="1">
      <x v="3695"/>
    </i>
    <i r="1">
      <x v="3696"/>
    </i>
    <i r="1">
      <x v="3697"/>
    </i>
    <i r="1">
      <x v="3698"/>
    </i>
    <i r="1">
      <x v="3699"/>
    </i>
    <i r="1">
      <x v="3700"/>
    </i>
    <i r="1">
      <x v="3701"/>
    </i>
    <i r="1">
      <x v="3702"/>
    </i>
    <i r="1">
      <x v="3703"/>
    </i>
    <i r="1">
      <x v="3704"/>
    </i>
    <i r="1">
      <x v="3705"/>
    </i>
    <i r="1">
      <x v="3706"/>
    </i>
    <i r="1">
      <x v="3707"/>
    </i>
    <i r="1">
      <x v="3708"/>
    </i>
    <i r="1">
      <x v="3709"/>
    </i>
    <i r="1">
      <x v="3710"/>
    </i>
    <i r="1">
      <x v="3711"/>
    </i>
    <i r="1">
      <x v="3712"/>
    </i>
    <i r="1">
      <x v="3713"/>
    </i>
    <i r="1">
      <x v="3714"/>
    </i>
    <i r="1">
      <x v="3715"/>
    </i>
    <i r="1">
      <x v="3716"/>
    </i>
    <i r="1">
      <x v="3717"/>
    </i>
    <i r="1">
      <x v="3718"/>
    </i>
    <i r="1">
      <x v="3719"/>
    </i>
    <i r="1">
      <x v="3720"/>
    </i>
    <i r="1">
      <x v="3721"/>
    </i>
    <i r="1">
      <x v="3722"/>
    </i>
    <i r="1">
      <x v="3723"/>
    </i>
    <i r="1">
      <x v="3724"/>
    </i>
    <i r="1">
      <x v="3725"/>
    </i>
    <i r="1">
      <x v="3726"/>
    </i>
    <i r="1">
      <x v="3727"/>
    </i>
    <i r="1">
      <x v="3728"/>
    </i>
    <i r="1">
      <x v="3729"/>
    </i>
    <i r="1">
      <x v="3730"/>
    </i>
    <i r="1">
      <x v="3731"/>
    </i>
    <i r="1">
      <x v="3732"/>
    </i>
    <i r="1">
      <x v="3733"/>
    </i>
    <i r="1">
      <x v="3734"/>
    </i>
    <i r="1">
      <x v="3735"/>
    </i>
    <i r="1">
      <x v="3736"/>
    </i>
    <i r="1">
      <x v="3737"/>
    </i>
    <i r="1">
      <x v="3738"/>
    </i>
    <i r="1">
      <x v="3739"/>
    </i>
    <i r="1">
      <x v="3740"/>
    </i>
    <i r="1">
      <x v="3741"/>
    </i>
    <i r="1">
      <x v="3742"/>
    </i>
    <i r="1">
      <x v="3743"/>
    </i>
    <i r="1">
      <x v="3744"/>
    </i>
    <i r="1">
      <x v="3745"/>
    </i>
    <i r="1">
      <x v="3746"/>
    </i>
    <i r="1">
      <x v="3747"/>
    </i>
    <i r="1">
      <x v="3748"/>
    </i>
    <i r="1">
      <x v="3749"/>
    </i>
    <i r="1">
      <x v="3750"/>
    </i>
    <i r="1">
      <x v="3751"/>
    </i>
    <i r="1">
      <x v="3752"/>
    </i>
    <i r="1">
      <x v="3753"/>
    </i>
    <i r="1">
      <x v="3754"/>
    </i>
    <i r="1">
      <x v="3755"/>
    </i>
    <i r="1">
      <x v="3756"/>
    </i>
    <i r="1">
      <x v="3757"/>
    </i>
    <i r="1">
      <x v="3758"/>
    </i>
    <i r="1">
      <x v="3759"/>
    </i>
    <i r="1">
      <x v="3760"/>
    </i>
    <i r="1">
      <x v="3761"/>
    </i>
    <i r="1">
      <x v="3762"/>
    </i>
    <i r="1">
      <x v="3763"/>
    </i>
    <i r="1">
      <x v="3764"/>
    </i>
    <i r="1">
      <x v="3765"/>
    </i>
    <i r="1">
      <x v="3766"/>
    </i>
    <i r="1">
      <x v="3767"/>
    </i>
    <i r="1">
      <x v="3768"/>
    </i>
    <i r="1">
      <x v="3769"/>
    </i>
    <i r="1">
      <x v="3770"/>
    </i>
    <i r="1">
      <x v="3771"/>
    </i>
    <i r="1">
      <x v="3772"/>
    </i>
    <i r="1">
      <x v="3773"/>
    </i>
    <i r="1">
      <x v="3774"/>
    </i>
    <i r="1">
      <x v="3775"/>
    </i>
    <i r="1">
      <x v="3776"/>
    </i>
    <i r="1">
      <x v="3777"/>
    </i>
    <i r="1">
      <x v="3778"/>
    </i>
    <i r="1">
      <x v="3779"/>
    </i>
    <i r="1">
      <x v="3780"/>
    </i>
    <i r="1">
      <x v="3781"/>
    </i>
    <i r="1">
      <x v="3782"/>
    </i>
    <i r="1">
      <x v="3783"/>
    </i>
    <i r="1">
      <x v="3784"/>
    </i>
    <i r="1">
      <x v="3785"/>
    </i>
    <i r="1">
      <x v="3786"/>
    </i>
    <i r="1">
      <x v="3787"/>
    </i>
    <i r="1">
      <x v="3788"/>
    </i>
    <i r="1">
      <x v="3789"/>
    </i>
    <i r="1">
      <x v="3790"/>
    </i>
    <i r="1">
      <x v="3791"/>
    </i>
    <i r="1">
      <x v="3792"/>
    </i>
    <i r="1">
      <x v="3793"/>
    </i>
    <i r="1">
      <x v="3794"/>
    </i>
    <i r="1">
      <x v="3795"/>
    </i>
    <i r="1">
      <x v="3796"/>
    </i>
    <i r="1">
      <x v="3797"/>
    </i>
    <i r="1">
      <x v="3798"/>
    </i>
    <i r="1">
      <x v="3799"/>
    </i>
    <i r="1">
      <x v="3800"/>
    </i>
    <i r="1">
      <x v="3801"/>
    </i>
    <i r="1">
      <x v="3802"/>
    </i>
    <i r="1">
      <x v="3803"/>
    </i>
    <i r="1">
      <x v="3804"/>
    </i>
    <i r="1">
      <x v="3805"/>
    </i>
    <i r="1">
      <x v="3806"/>
    </i>
    <i r="1">
      <x v="3807"/>
    </i>
    <i r="1">
      <x v="3808"/>
    </i>
    <i r="1">
      <x v="3809"/>
    </i>
    <i r="1">
      <x v="3810"/>
    </i>
    <i r="1">
      <x v="3811"/>
    </i>
    <i r="1">
      <x v="3812"/>
    </i>
    <i r="1">
      <x v="3813"/>
    </i>
    <i r="1">
      <x v="3814"/>
    </i>
    <i r="1">
      <x v="3815"/>
    </i>
    <i r="1">
      <x v="3816"/>
    </i>
    <i r="1">
      <x v="3817"/>
    </i>
    <i r="1">
      <x v="3818"/>
    </i>
    <i r="1">
      <x v="3819"/>
    </i>
    <i r="1">
      <x v="3820"/>
    </i>
    <i r="1">
      <x v="3821"/>
    </i>
    <i r="1">
      <x v="3822"/>
    </i>
    <i r="1">
      <x v="3823"/>
    </i>
    <i r="1">
      <x v="3824"/>
    </i>
    <i r="1">
      <x v="3825"/>
    </i>
    <i r="1">
      <x v="3826"/>
    </i>
    <i r="1">
      <x v="3827"/>
    </i>
    <i r="1">
      <x v="3828"/>
    </i>
    <i r="1">
      <x v="3829"/>
    </i>
    <i r="1">
      <x v="3830"/>
    </i>
    <i r="1">
      <x v="3831"/>
    </i>
    <i r="1">
      <x v="3832"/>
    </i>
    <i r="1">
      <x v="3833"/>
    </i>
    <i r="1">
      <x v="3834"/>
    </i>
    <i r="1">
      <x v="3835"/>
    </i>
    <i r="1">
      <x v="3836"/>
    </i>
    <i r="1">
      <x v="3837"/>
    </i>
    <i r="1">
      <x v="3838"/>
    </i>
    <i r="1">
      <x v="3839"/>
    </i>
    <i r="1">
      <x v="3840"/>
    </i>
    <i r="1">
      <x v="3841"/>
    </i>
    <i r="1">
      <x v="3842"/>
    </i>
    <i r="1">
      <x v="3843"/>
    </i>
    <i r="1">
      <x v="3844"/>
    </i>
    <i r="1">
      <x v="3845"/>
    </i>
    <i r="1">
      <x v="3846"/>
    </i>
    <i r="1">
      <x v="3847"/>
    </i>
    <i r="1">
      <x v="3848"/>
    </i>
    <i r="1">
      <x v="3849"/>
    </i>
    <i r="1">
      <x v="3850"/>
    </i>
    <i r="1">
      <x v="3851"/>
    </i>
    <i r="1">
      <x v="3852"/>
    </i>
    <i r="1">
      <x v="3853"/>
    </i>
    <i r="1">
      <x v="3854"/>
    </i>
    <i r="1">
      <x v="3855"/>
    </i>
    <i r="1">
      <x v="3856"/>
    </i>
    <i r="1">
      <x v="3857"/>
    </i>
    <i r="1">
      <x v="3858"/>
    </i>
    <i r="1">
      <x v="3859"/>
    </i>
    <i r="1">
      <x v="3860"/>
    </i>
    <i r="1">
      <x v="3861"/>
    </i>
    <i r="1">
      <x v="3862"/>
    </i>
    <i r="1">
      <x v="3863"/>
    </i>
    <i r="1">
      <x v="3864"/>
    </i>
    <i r="1">
      <x v="3865"/>
    </i>
    <i r="1">
      <x v="3866"/>
    </i>
    <i r="1">
      <x v="3867"/>
    </i>
    <i r="1">
      <x v="3868"/>
    </i>
    <i r="1">
      <x v="3869"/>
    </i>
    <i r="1">
      <x v="3870"/>
    </i>
    <i r="1">
      <x v="3871"/>
    </i>
    <i r="1">
      <x v="3872"/>
    </i>
    <i r="1">
      <x v="3873"/>
    </i>
    <i r="1">
      <x v="3874"/>
    </i>
    <i r="1">
      <x v="3875"/>
    </i>
    <i r="1">
      <x v="3876"/>
    </i>
    <i r="1">
      <x v="3877"/>
    </i>
    <i r="1">
      <x v="3878"/>
    </i>
    <i r="1">
      <x v="3879"/>
    </i>
    <i r="1">
      <x v="3880"/>
    </i>
    <i r="1">
      <x v="3881"/>
    </i>
    <i r="1">
      <x v="3882"/>
    </i>
    <i r="1">
      <x v="3883"/>
    </i>
    <i r="1">
      <x v="3884"/>
    </i>
    <i r="1">
      <x v="3885"/>
    </i>
    <i r="1">
      <x v="3886"/>
    </i>
    <i r="1">
      <x v="3887"/>
    </i>
    <i r="1">
      <x v="3888"/>
    </i>
    <i r="1">
      <x v="3889"/>
    </i>
    <i r="1">
      <x v="3890"/>
    </i>
    <i r="1">
      <x v="3891"/>
    </i>
    <i r="1">
      <x v="3892"/>
    </i>
    <i r="1">
      <x v="3893"/>
    </i>
    <i r="1">
      <x v="3894"/>
    </i>
    <i r="1">
      <x v="3895"/>
    </i>
    <i r="1">
      <x v="3896"/>
    </i>
    <i r="1">
      <x v="3897"/>
    </i>
    <i r="1">
      <x v="3898"/>
    </i>
    <i r="1">
      <x v="3899"/>
    </i>
    <i r="1">
      <x v="3900"/>
    </i>
    <i r="1">
      <x v="3901"/>
    </i>
    <i r="1">
      <x v="3902"/>
    </i>
    <i r="1">
      <x v="3903"/>
    </i>
    <i r="1">
      <x v="3904"/>
    </i>
    <i r="1">
      <x v="3905"/>
    </i>
    <i r="1">
      <x v="3906"/>
    </i>
    <i r="1">
      <x v="3907"/>
    </i>
    <i r="1">
      <x v="3908"/>
    </i>
    <i r="1">
      <x v="3909"/>
    </i>
    <i r="1">
      <x v="3910"/>
    </i>
    <i r="1">
      <x v="3911"/>
    </i>
    <i r="1">
      <x v="3912"/>
    </i>
    <i r="1">
      <x v="3913"/>
    </i>
    <i r="1">
      <x v="3914"/>
    </i>
    <i r="1">
      <x v="3915"/>
    </i>
    <i r="1">
      <x v="3916"/>
    </i>
    <i r="1">
      <x v="3917"/>
    </i>
    <i r="1">
      <x v="3918"/>
    </i>
    <i r="1">
      <x v="3919"/>
    </i>
    <i r="1">
      <x v="3921"/>
    </i>
    <i r="1">
      <x v="3922"/>
    </i>
    <i r="1">
      <x v="3923"/>
    </i>
    <i r="1">
      <x v="3924"/>
    </i>
    <i r="1">
      <x v="3925"/>
    </i>
    <i r="1">
      <x v="3926"/>
    </i>
    <i r="1">
      <x v="3927"/>
    </i>
    <i r="1">
      <x v="3928"/>
    </i>
    <i r="1">
      <x v="3929"/>
    </i>
    <i r="1">
      <x v="3930"/>
    </i>
    <i r="1">
      <x v="3931"/>
    </i>
    <i r="1">
      <x v="3932"/>
    </i>
    <i r="1">
      <x v="3933"/>
    </i>
    <i r="1">
      <x v="3934"/>
    </i>
    <i r="1">
      <x v="3935"/>
    </i>
    <i r="1">
      <x v="3936"/>
    </i>
    <i r="1">
      <x v="3937"/>
    </i>
    <i r="1">
      <x v="3938"/>
    </i>
    <i r="1">
      <x v="3939"/>
    </i>
    <i r="1">
      <x v="3940"/>
    </i>
    <i r="1">
      <x v="3941"/>
    </i>
    <i r="1">
      <x v="3942"/>
    </i>
    <i r="1">
      <x v="3943"/>
    </i>
    <i r="1">
      <x v="3944"/>
    </i>
    <i r="1">
      <x v="3945"/>
    </i>
    <i r="1">
      <x v="3946"/>
    </i>
    <i r="1">
      <x v="3947"/>
    </i>
    <i r="1">
      <x v="3948"/>
    </i>
    <i r="1">
      <x v="3949"/>
    </i>
    <i r="1">
      <x v="3950"/>
    </i>
    <i r="1">
      <x v="3951"/>
    </i>
    <i r="1">
      <x v="3952"/>
    </i>
    <i r="1">
      <x v="3953"/>
    </i>
    <i r="1">
      <x v="3954"/>
    </i>
    <i r="1">
      <x v="3955"/>
    </i>
    <i r="1">
      <x v="3956"/>
    </i>
    <i r="1">
      <x v="3957"/>
    </i>
    <i r="1">
      <x v="3958"/>
    </i>
    <i r="1">
      <x v="3959"/>
    </i>
    <i r="1">
      <x v="3960"/>
    </i>
    <i r="1">
      <x v="3961"/>
    </i>
    <i r="1">
      <x v="3962"/>
    </i>
    <i r="1">
      <x v="3963"/>
    </i>
    <i r="1">
      <x v="3964"/>
    </i>
    <i r="1">
      <x v="3965"/>
    </i>
    <i r="1">
      <x v="3966"/>
    </i>
    <i r="1">
      <x v="3967"/>
    </i>
    <i r="1">
      <x v="3968"/>
    </i>
    <i r="1">
      <x v="3969"/>
    </i>
    <i r="1">
      <x v="3970"/>
    </i>
    <i r="1">
      <x v="3971"/>
    </i>
    <i r="1">
      <x v="3972"/>
    </i>
    <i r="1">
      <x v="3973"/>
    </i>
    <i r="1">
      <x v="3974"/>
    </i>
    <i r="1">
      <x v="3975"/>
    </i>
    <i r="1">
      <x v="3976"/>
    </i>
    <i r="1">
      <x v="3977"/>
    </i>
    <i r="1">
      <x v="3978"/>
    </i>
    <i r="1">
      <x v="3979"/>
    </i>
    <i r="1">
      <x v="3980"/>
    </i>
    <i r="1">
      <x v="3981"/>
    </i>
    <i r="1">
      <x v="3982"/>
    </i>
    <i r="1">
      <x v="3983"/>
    </i>
    <i r="1">
      <x v="3984"/>
    </i>
    <i r="1">
      <x v="3985"/>
    </i>
    <i r="1">
      <x v="3986"/>
    </i>
    <i r="1">
      <x v="3987"/>
    </i>
    <i r="1">
      <x v="3988"/>
    </i>
    <i r="1">
      <x v="3989"/>
    </i>
    <i r="1">
      <x v="3990"/>
    </i>
    <i r="1">
      <x v="3991"/>
    </i>
    <i r="1">
      <x v="3992"/>
    </i>
    <i r="1">
      <x v="3993"/>
    </i>
    <i r="1">
      <x v="3994"/>
    </i>
    <i r="1">
      <x v="3995"/>
    </i>
    <i r="1">
      <x v="3996"/>
    </i>
    <i r="1">
      <x v="3997"/>
    </i>
    <i r="1">
      <x v="3998"/>
    </i>
    <i r="1">
      <x v="3999"/>
    </i>
    <i r="1">
      <x v="4001"/>
    </i>
    <i r="1">
      <x v="4002"/>
    </i>
    <i r="1">
      <x v="4003"/>
    </i>
    <i r="1">
      <x v="4004"/>
    </i>
    <i r="1">
      <x v="4005"/>
    </i>
    <i r="1">
      <x v="4006"/>
    </i>
    <i r="1">
      <x v="4007"/>
    </i>
    <i r="1">
      <x v="4008"/>
    </i>
    <i r="1">
      <x v="4009"/>
    </i>
    <i r="1">
      <x v="4010"/>
    </i>
    <i r="1">
      <x v="4011"/>
    </i>
    <i r="1">
      <x v="4012"/>
    </i>
    <i r="1">
      <x v="4013"/>
    </i>
    <i r="1">
      <x v="4014"/>
    </i>
    <i r="1">
      <x v="4015"/>
    </i>
    <i r="1">
      <x v="4016"/>
    </i>
    <i r="1">
      <x v="4017"/>
    </i>
    <i r="1">
      <x v="4018"/>
    </i>
    <i r="1">
      <x v="4019"/>
    </i>
    <i r="1">
      <x v="4020"/>
    </i>
    <i r="1">
      <x v="4021"/>
    </i>
    <i r="1">
      <x v="4022"/>
    </i>
    <i r="1">
      <x v="4023"/>
    </i>
    <i r="1">
      <x v="4024"/>
    </i>
    <i r="1">
      <x v="4025"/>
    </i>
    <i r="1">
      <x v="4026"/>
    </i>
    <i r="1">
      <x v="4027"/>
    </i>
    <i r="1">
      <x v="4028"/>
    </i>
    <i r="1">
      <x v="4029"/>
    </i>
    <i r="1">
      <x v="4030"/>
    </i>
    <i r="1">
      <x v="4031"/>
    </i>
    <i r="1">
      <x v="4032"/>
    </i>
    <i r="1">
      <x v="4033"/>
    </i>
    <i r="1">
      <x v="4034"/>
    </i>
    <i r="1">
      <x v="4035"/>
    </i>
    <i r="1">
      <x v="4036"/>
    </i>
    <i r="1">
      <x v="4037"/>
    </i>
    <i r="1">
      <x v="4038"/>
    </i>
    <i r="1">
      <x v="4039"/>
    </i>
    <i r="1">
      <x v="4040"/>
    </i>
    <i r="1">
      <x v="4041"/>
    </i>
    <i r="1">
      <x v="4042"/>
    </i>
    <i r="1">
      <x v="4043"/>
    </i>
    <i r="1">
      <x v="4044"/>
    </i>
    <i r="1">
      <x v="4045"/>
    </i>
    <i r="1">
      <x v="4046"/>
    </i>
    <i r="1">
      <x v="4047"/>
    </i>
    <i r="1">
      <x v="4048"/>
    </i>
    <i r="1">
      <x v="4049"/>
    </i>
    <i r="1">
      <x v="4050"/>
    </i>
    <i r="1">
      <x v="4051"/>
    </i>
    <i r="1">
      <x v="4052"/>
    </i>
    <i r="1">
      <x v="4053"/>
    </i>
    <i r="1">
      <x v="4054"/>
    </i>
    <i r="1">
      <x v="4055"/>
    </i>
    <i r="1">
      <x v="4056"/>
    </i>
    <i r="1">
      <x v="4057"/>
    </i>
    <i r="1">
      <x v="4058"/>
    </i>
    <i r="1">
      <x v="4059"/>
    </i>
    <i r="1">
      <x v="4060"/>
    </i>
    <i r="1">
      <x v="4061"/>
    </i>
    <i r="1">
      <x v="4062"/>
    </i>
    <i r="1">
      <x v="4063"/>
    </i>
    <i r="1">
      <x v="4064"/>
    </i>
    <i r="1">
      <x v="4065"/>
    </i>
    <i r="1">
      <x v="4066"/>
    </i>
    <i r="1">
      <x v="4067"/>
    </i>
    <i r="1">
      <x v="4068"/>
    </i>
    <i r="1">
      <x v="4069"/>
    </i>
    <i r="1">
      <x v="4070"/>
    </i>
    <i r="1">
      <x v="4071"/>
    </i>
    <i r="1">
      <x v="4072"/>
    </i>
    <i r="1">
      <x v="4073"/>
    </i>
    <i r="1">
      <x v="4074"/>
    </i>
    <i r="1">
      <x v="4075"/>
    </i>
    <i r="1">
      <x v="4076"/>
    </i>
    <i r="1">
      <x v="4077"/>
    </i>
    <i r="1">
      <x v="4078"/>
    </i>
    <i r="1">
      <x v="4079"/>
    </i>
    <i r="1">
      <x v="4080"/>
    </i>
    <i r="1">
      <x v="4081"/>
    </i>
    <i r="1">
      <x v="4082"/>
    </i>
    <i r="1">
      <x v="4083"/>
    </i>
    <i r="1">
      <x v="4084"/>
    </i>
    <i r="1">
      <x v="4085"/>
    </i>
    <i r="1">
      <x v="4086"/>
    </i>
    <i r="1">
      <x v="4087"/>
    </i>
    <i r="1">
      <x v="4088"/>
    </i>
    <i r="1">
      <x v="4089"/>
    </i>
    <i r="1">
      <x v="4090"/>
    </i>
    <i r="1">
      <x v="4091"/>
    </i>
    <i r="1">
      <x v="4092"/>
    </i>
    <i r="1">
      <x v="4093"/>
    </i>
    <i r="1">
      <x v="4094"/>
    </i>
    <i r="1">
      <x v="4095"/>
    </i>
    <i r="1">
      <x v="4096"/>
    </i>
    <i r="1">
      <x v="4097"/>
    </i>
    <i r="1">
      <x v="4098"/>
    </i>
    <i r="1">
      <x v="4099"/>
    </i>
    <i r="1">
      <x v="4100"/>
    </i>
    <i r="1">
      <x v="4101"/>
    </i>
    <i r="1">
      <x v="4102"/>
    </i>
    <i r="1">
      <x v="4103"/>
    </i>
    <i r="1">
      <x v="4104"/>
    </i>
    <i r="1">
      <x v="4105"/>
    </i>
    <i r="1">
      <x v="4106"/>
    </i>
    <i r="1">
      <x v="4107"/>
    </i>
    <i r="1">
      <x v="4108"/>
    </i>
    <i r="1">
      <x v="4109"/>
    </i>
    <i r="1">
      <x v="4110"/>
    </i>
    <i r="1">
      <x v="4111"/>
    </i>
    <i r="1">
      <x v="4112"/>
    </i>
    <i r="1">
      <x v="4113"/>
    </i>
    <i r="1">
      <x v="4114"/>
    </i>
    <i r="1">
      <x v="4115"/>
    </i>
    <i r="1">
      <x v="4116"/>
    </i>
    <i r="1">
      <x v="4117"/>
    </i>
    <i r="1">
      <x v="4118"/>
    </i>
    <i r="1">
      <x v="4119"/>
    </i>
    <i r="1">
      <x v="4120"/>
    </i>
    <i r="1">
      <x v="4121"/>
    </i>
    <i r="1">
      <x v="4122"/>
    </i>
    <i r="1">
      <x v="4123"/>
    </i>
    <i r="1">
      <x v="4124"/>
    </i>
    <i r="1">
      <x v="4125"/>
    </i>
    <i r="1">
      <x v="4126"/>
    </i>
    <i r="1">
      <x v="4127"/>
    </i>
    <i r="1">
      <x v="4128"/>
    </i>
    <i r="1">
      <x v="4129"/>
    </i>
    <i r="1">
      <x v="4130"/>
    </i>
    <i r="1">
      <x v="4131"/>
    </i>
    <i r="1">
      <x v="4132"/>
    </i>
    <i r="1">
      <x v="4133"/>
    </i>
    <i r="1">
      <x v="4134"/>
    </i>
    <i r="1">
      <x v="4135"/>
    </i>
    <i r="1">
      <x v="4136"/>
    </i>
    <i r="1">
      <x v="4137"/>
    </i>
    <i r="1">
      <x v="4138"/>
    </i>
    <i r="1">
      <x v="4139"/>
    </i>
    <i r="1">
      <x v="4140"/>
    </i>
    <i r="1">
      <x v="4141"/>
    </i>
    <i r="1">
      <x v="4142"/>
    </i>
    <i r="1">
      <x v="4143"/>
    </i>
    <i r="1">
      <x v="4144"/>
    </i>
    <i r="1">
      <x v="4145"/>
    </i>
    <i r="1">
      <x v="4146"/>
    </i>
    <i r="1">
      <x v="4147"/>
    </i>
    <i r="1">
      <x v="4148"/>
    </i>
    <i r="1">
      <x v="4149"/>
    </i>
    <i r="1">
      <x v="4150"/>
    </i>
    <i r="1">
      <x v="4151"/>
    </i>
    <i r="1">
      <x v="4152"/>
    </i>
    <i r="1">
      <x v="4153"/>
    </i>
    <i r="1">
      <x v="4154"/>
    </i>
    <i r="1">
      <x v="4155"/>
    </i>
    <i r="1">
      <x v="4156"/>
    </i>
    <i r="1">
      <x v="4157"/>
    </i>
    <i r="1">
      <x v="4158"/>
    </i>
    <i r="1">
      <x v="4159"/>
    </i>
    <i r="1">
      <x v="4160"/>
    </i>
    <i r="1">
      <x v="4161"/>
    </i>
    <i r="1">
      <x v="4162"/>
    </i>
    <i r="1">
      <x v="4163"/>
    </i>
    <i r="1">
      <x v="4164"/>
    </i>
    <i r="1">
      <x v="4165"/>
    </i>
    <i r="1">
      <x v="4166"/>
    </i>
    <i r="1">
      <x v="4167"/>
    </i>
    <i r="1">
      <x v="4168"/>
    </i>
    <i r="1">
      <x v="4169"/>
    </i>
    <i r="1">
      <x v="4170"/>
    </i>
    <i r="1">
      <x v="4171"/>
    </i>
    <i r="1">
      <x v="4172"/>
    </i>
    <i r="1">
      <x v="4173"/>
    </i>
    <i r="1">
      <x v="4174"/>
    </i>
    <i r="1">
      <x v="4175"/>
    </i>
    <i r="1">
      <x v="4176"/>
    </i>
    <i r="1">
      <x v="4177"/>
    </i>
    <i r="1">
      <x v="4178"/>
    </i>
    <i r="1">
      <x v="4179"/>
    </i>
    <i r="1">
      <x v="4180"/>
    </i>
    <i r="1">
      <x v="4181"/>
    </i>
    <i r="1">
      <x v="4182"/>
    </i>
    <i r="1">
      <x v="4183"/>
    </i>
    <i r="1">
      <x v="4184"/>
    </i>
    <i r="1">
      <x v="4185"/>
    </i>
    <i r="1">
      <x v="4186"/>
    </i>
    <i r="1">
      <x v="4187"/>
    </i>
    <i r="1">
      <x v="4188"/>
    </i>
    <i r="1">
      <x v="4189"/>
    </i>
    <i r="1">
      <x v="4190"/>
    </i>
    <i r="1">
      <x v="4191"/>
    </i>
    <i r="1">
      <x v="4192"/>
    </i>
    <i r="1">
      <x v="4193"/>
    </i>
    <i r="1">
      <x v="4194"/>
    </i>
    <i r="1">
      <x v="4718"/>
    </i>
    <i r="1">
      <x v="4719"/>
    </i>
    <i r="1">
      <x v="4720"/>
    </i>
    <i r="1">
      <x v="4721"/>
    </i>
    <i r="1">
      <x v="4722"/>
    </i>
    <i r="1">
      <x v="4723"/>
    </i>
    <i r="1">
      <x v="4724"/>
    </i>
    <i r="1">
      <x v="4725"/>
    </i>
    <i r="1">
      <x v="4726"/>
    </i>
    <i r="1">
      <x v="4727"/>
    </i>
    <i r="1">
      <x v="4728"/>
    </i>
    <i r="1">
      <x v="4729"/>
    </i>
    <i r="1">
      <x v="4730"/>
    </i>
    <i r="1">
      <x v="4731"/>
    </i>
    <i r="1">
      <x v="4732"/>
    </i>
    <i r="1">
      <x v="4733"/>
    </i>
    <i r="1">
      <x v="4734"/>
    </i>
    <i r="1">
      <x v="4735"/>
    </i>
    <i r="1">
      <x v="4736"/>
    </i>
    <i r="1">
      <x v="4737"/>
    </i>
    <i r="1">
      <x v="4738"/>
    </i>
    <i r="1">
      <x v="4739"/>
    </i>
    <i r="1">
      <x v="4740"/>
    </i>
    <i r="1">
      <x v="4741"/>
    </i>
    <i r="1">
      <x v="4742"/>
    </i>
    <i r="1">
      <x v="4743"/>
    </i>
    <i r="1">
      <x v="4744"/>
    </i>
    <i r="1">
      <x v="4746"/>
    </i>
    <i r="1">
      <x v="4747"/>
    </i>
    <i r="1">
      <x v="4748"/>
    </i>
    <i r="1">
      <x v="4749"/>
    </i>
    <i r="1">
      <x v="4750"/>
    </i>
    <i r="1">
      <x v="4751"/>
    </i>
    <i r="1">
      <x v="4752"/>
    </i>
    <i r="1">
      <x v="4753"/>
    </i>
    <i r="1">
      <x v="4754"/>
    </i>
    <i r="1">
      <x v="4755"/>
    </i>
    <i r="1">
      <x v="4756"/>
    </i>
    <i r="1">
      <x v="4757"/>
    </i>
    <i r="1">
      <x v="4758"/>
    </i>
    <i r="1">
      <x v="4759"/>
    </i>
    <i r="1">
      <x v="4760"/>
    </i>
    <i r="1">
      <x v="4761"/>
    </i>
    <i r="1">
      <x v="4762"/>
    </i>
    <i r="1">
      <x v="4763"/>
    </i>
    <i r="1">
      <x v="4764"/>
    </i>
    <i r="1">
      <x v="4765"/>
    </i>
    <i r="1">
      <x v="4766"/>
    </i>
    <i r="1">
      <x v="4767"/>
    </i>
    <i r="1">
      <x v="4768"/>
    </i>
    <i r="1">
      <x v="4769"/>
    </i>
    <i r="1">
      <x v="4770"/>
    </i>
    <i r="1">
      <x v="4771"/>
    </i>
    <i r="1">
      <x v="4772"/>
    </i>
    <i r="1">
      <x v="4773"/>
    </i>
    <i r="1">
      <x v="4774"/>
    </i>
    <i r="1">
      <x v="4775"/>
    </i>
    <i r="1">
      <x v="4776"/>
    </i>
    <i r="1">
      <x v="4777"/>
    </i>
    <i r="1">
      <x v="4778"/>
    </i>
    <i r="1">
      <x v="4779"/>
    </i>
    <i r="1">
      <x v="4780"/>
    </i>
    <i r="1">
      <x v="4781"/>
    </i>
    <i r="1">
      <x v="4782"/>
    </i>
    <i r="1">
      <x v="4783"/>
    </i>
    <i r="1">
      <x v="4784"/>
    </i>
    <i r="1">
      <x v="4785"/>
    </i>
    <i r="1">
      <x v="4786"/>
    </i>
    <i r="1">
      <x v="4787"/>
    </i>
    <i r="1">
      <x v="4788"/>
    </i>
    <i r="1">
      <x v="4789"/>
    </i>
    <i r="1">
      <x v="4790"/>
    </i>
    <i r="1">
      <x v="4791"/>
    </i>
    <i r="1">
      <x v="4792"/>
    </i>
    <i r="1">
      <x v="4793"/>
    </i>
    <i r="1">
      <x v="4794"/>
    </i>
    <i r="1">
      <x v="4795"/>
    </i>
    <i r="1">
      <x v="4796"/>
    </i>
    <i r="1">
      <x v="4797"/>
    </i>
    <i r="1">
      <x v="4798"/>
    </i>
    <i r="1">
      <x v="4799"/>
    </i>
    <i r="1">
      <x v="4800"/>
    </i>
    <i r="1">
      <x v="4801"/>
    </i>
    <i r="1">
      <x v="4802"/>
    </i>
    <i r="1">
      <x v="4803"/>
    </i>
    <i r="1">
      <x v="4804"/>
    </i>
    <i r="1">
      <x v="4805"/>
    </i>
    <i r="1">
      <x v="4806"/>
    </i>
    <i r="1">
      <x v="4807"/>
    </i>
    <i r="1">
      <x v="4808"/>
    </i>
    <i r="1">
      <x v="4809"/>
    </i>
    <i r="1">
      <x v="4810"/>
    </i>
    <i r="1">
      <x v="4811"/>
    </i>
    <i r="1">
      <x v="4812"/>
    </i>
    <i r="1">
      <x v="4813"/>
    </i>
    <i r="1">
      <x v="4814"/>
    </i>
    <i r="1">
      <x v="4815"/>
    </i>
    <i r="1">
      <x v="4816"/>
    </i>
    <i r="1">
      <x v="4817"/>
    </i>
    <i r="1">
      <x v="4818"/>
    </i>
    <i r="1">
      <x v="4819"/>
    </i>
    <i r="1">
      <x v="4820"/>
    </i>
    <i r="1">
      <x v="4821"/>
    </i>
    <i r="1">
      <x v="4822"/>
    </i>
    <i r="1">
      <x v="4823"/>
    </i>
    <i r="1">
      <x v="4824"/>
    </i>
    <i r="1">
      <x v="4825"/>
    </i>
    <i r="1">
      <x v="4826"/>
    </i>
    <i r="1">
      <x v="4827"/>
    </i>
    <i r="1">
      <x v="4828"/>
    </i>
    <i r="1">
      <x v="4829"/>
    </i>
    <i r="1">
      <x v="4830"/>
    </i>
    <i r="1">
      <x v="4831"/>
    </i>
    <i r="1">
      <x v="4832"/>
    </i>
    <i r="1">
      <x v="4833"/>
    </i>
    <i r="1">
      <x v="4834"/>
    </i>
    <i r="1">
      <x v="4835"/>
    </i>
    <i r="1">
      <x v="4836"/>
    </i>
    <i r="1">
      <x v="4837"/>
    </i>
    <i r="1">
      <x v="4838"/>
    </i>
    <i r="1">
      <x v="4839"/>
    </i>
    <i r="1">
      <x v="4840"/>
    </i>
    <i r="1">
      <x v="4841"/>
    </i>
    <i r="1">
      <x v="4842"/>
    </i>
    <i r="1">
      <x v="4843"/>
    </i>
    <i r="1">
      <x v="4844"/>
    </i>
    <i r="1">
      <x v="4845"/>
    </i>
    <i r="1">
      <x v="4846"/>
    </i>
    <i r="1">
      <x v="4847"/>
    </i>
    <i r="1">
      <x v="4848"/>
    </i>
    <i r="1">
      <x v="4849"/>
    </i>
    <i r="1">
      <x v="4850"/>
    </i>
    <i r="1">
      <x v="4851"/>
    </i>
    <i r="1">
      <x v="4852"/>
    </i>
    <i r="1">
      <x v="4853"/>
    </i>
    <i r="1">
      <x v="4854"/>
    </i>
    <i r="1">
      <x v="4855"/>
    </i>
    <i r="1">
      <x v="4856"/>
    </i>
    <i r="1">
      <x v="4857"/>
    </i>
    <i r="1">
      <x v="4858"/>
    </i>
    <i r="1">
      <x v="4859"/>
    </i>
    <i r="1">
      <x v="4860"/>
    </i>
    <i r="1">
      <x v="4861"/>
    </i>
    <i r="1">
      <x v="4862"/>
    </i>
    <i r="1">
      <x v="4863"/>
    </i>
    <i r="1">
      <x v="4864"/>
    </i>
    <i r="1">
      <x v="4865"/>
    </i>
    <i r="1">
      <x v="4866"/>
    </i>
    <i r="1">
      <x v="4867"/>
    </i>
    <i r="1">
      <x v="4868"/>
    </i>
    <i r="1">
      <x v="4869"/>
    </i>
    <i r="1">
      <x v="4870"/>
    </i>
    <i r="1">
      <x v="4871"/>
    </i>
    <i r="1">
      <x v="4872"/>
    </i>
    <i r="1">
      <x v="4873"/>
    </i>
    <i r="1">
      <x v="4874"/>
    </i>
    <i r="1">
      <x v="4875"/>
    </i>
    <i r="1">
      <x v="4876"/>
    </i>
    <i r="1">
      <x v="4877"/>
    </i>
    <i r="1">
      <x v="4878"/>
    </i>
    <i r="1">
      <x v="4879"/>
    </i>
    <i r="1">
      <x v="4880"/>
    </i>
    <i r="1">
      <x v="4881"/>
    </i>
    <i r="1">
      <x v="4882"/>
    </i>
    <i r="1">
      <x v="4883"/>
    </i>
    <i r="1">
      <x v="4884"/>
    </i>
    <i r="1">
      <x v="4885"/>
    </i>
    <i r="1">
      <x v="4886"/>
    </i>
    <i r="1">
      <x v="4887"/>
    </i>
    <i r="1">
      <x v="4888"/>
    </i>
    <i r="1">
      <x v="4889"/>
    </i>
    <i r="1">
      <x v="4890"/>
    </i>
    <i r="1">
      <x v="4891"/>
    </i>
    <i r="1">
      <x v="4892"/>
    </i>
    <i r="1">
      <x v="4893"/>
    </i>
    <i r="1">
      <x v="4894"/>
    </i>
    <i r="1">
      <x v="4895"/>
    </i>
    <i r="1">
      <x v="4896"/>
    </i>
    <i r="1">
      <x v="4897"/>
    </i>
    <i r="1">
      <x v="4898"/>
    </i>
    <i r="1">
      <x v="4899"/>
    </i>
    <i r="1">
      <x v="4900"/>
    </i>
    <i r="1">
      <x v="4901"/>
    </i>
    <i r="1">
      <x v="4902"/>
    </i>
    <i r="1">
      <x v="4903"/>
    </i>
    <i r="1">
      <x v="4904"/>
    </i>
    <i r="1">
      <x v="4905"/>
    </i>
    <i r="1">
      <x v="4906"/>
    </i>
    <i r="1">
      <x v="4907"/>
    </i>
    <i r="1">
      <x v="4908"/>
    </i>
    <i r="1">
      <x v="4909"/>
    </i>
    <i r="1">
      <x v="4910"/>
    </i>
    <i r="1">
      <x v="4911"/>
    </i>
    <i r="1">
      <x v="4912"/>
    </i>
    <i r="1">
      <x v="4913"/>
    </i>
    <i r="1">
      <x v="4914"/>
    </i>
    <i r="1">
      <x v="4915"/>
    </i>
    <i r="1">
      <x v="4916"/>
    </i>
    <i r="1">
      <x v="4917"/>
    </i>
    <i r="1">
      <x v="4918"/>
    </i>
    <i r="1">
      <x v="4919"/>
    </i>
    <i r="1">
      <x v="4920"/>
    </i>
    <i r="1">
      <x v="4921"/>
    </i>
    <i r="1">
      <x v="4922"/>
    </i>
    <i r="1">
      <x v="4923"/>
    </i>
    <i r="1">
      <x v="4924"/>
    </i>
    <i r="1">
      <x v="4925"/>
    </i>
    <i r="1">
      <x v="4926"/>
    </i>
    <i r="1">
      <x v="4927"/>
    </i>
    <i r="1">
      <x v="4928"/>
    </i>
    <i r="1">
      <x v="4929"/>
    </i>
    <i r="1">
      <x v="4930"/>
    </i>
    <i r="1">
      <x v="4931"/>
    </i>
    <i r="1">
      <x v="4932"/>
    </i>
    <i r="1">
      <x v="4933"/>
    </i>
    <i r="1">
      <x v="4934"/>
    </i>
    <i r="1">
      <x v="4935"/>
    </i>
    <i r="1">
      <x v="4936"/>
    </i>
    <i r="1">
      <x v="4937"/>
    </i>
    <i r="1">
      <x v="4938"/>
    </i>
    <i r="1">
      <x v="4939"/>
    </i>
    <i r="1">
      <x v="4940"/>
    </i>
    <i r="1">
      <x v="4941"/>
    </i>
    <i r="1">
      <x v="4942"/>
    </i>
    <i r="1">
      <x v="4943"/>
    </i>
    <i r="1">
      <x v="4944"/>
    </i>
    <i r="1">
      <x v="4945"/>
    </i>
    <i r="1">
      <x v="4946"/>
    </i>
    <i r="1">
      <x v="4947"/>
    </i>
    <i r="1">
      <x v="4948"/>
    </i>
    <i r="1">
      <x v="4949"/>
    </i>
    <i r="1">
      <x v="4950"/>
    </i>
    <i r="1">
      <x v="4951"/>
    </i>
    <i r="1">
      <x v="4952"/>
    </i>
    <i r="1">
      <x v="4953"/>
    </i>
    <i r="1">
      <x v="4954"/>
    </i>
    <i r="1">
      <x v="4955"/>
    </i>
    <i r="1">
      <x v="4956"/>
    </i>
    <i r="1">
      <x v="4957"/>
    </i>
    <i r="1">
      <x v="4958"/>
    </i>
    <i r="1">
      <x v="4959"/>
    </i>
    <i r="1">
      <x v="4960"/>
    </i>
    <i r="1">
      <x v="4961"/>
    </i>
    <i r="1">
      <x v="4962"/>
    </i>
    <i r="1">
      <x v="4963"/>
    </i>
    <i r="1">
      <x v="4964"/>
    </i>
    <i r="1">
      <x v="4965"/>
    </i>
    <i r="1">
      <x v="4966"/>
    </i>
    <i r="1">
      <x v="4967"/>
    </i>
    <i r="1">
      <x v="4968"/>
    </i>
    <i r="1">
      <x v="4969"/>
    </i>
    <i r="1">
      <x v="4970"/>
    </i>
    <i r="1">
      <x v="4971"/>
    </i>
    <i r="1">
      <x v="4972"/>
    </i>
    <i r="1">
      <x v="4973"/>
    </i>
    <i r="1">
      <x v="4974"/>
    </i>
    <i r="1">
      <x v="4975"/>
    </i>
    <i r="1">
      <x v="4976"/>
    </i>
    <i r="1">
      <x v="4977"/>
    </i>
    <i r="1">
      <x v="4978"/>
    </i>
    <i r="1">
      <x v="4979"/>
    </i>
    <i r="1">
      <x v="4980"/>
    </i>
    <i r="1">
      <x v="4981"/>
    </i>
    <i r="1">
      <x v="4982"/>
    </i>
    <i r="1">
      <x v="4983"/>
    </i>
    <i r="1">
      <x v="4984"/>
    </i>
    <i r="1">
      <x v="4985"/>
    </i>
    <i r="1">
      <x v="4986"/>
    </i>
    <i r="1">
      <x v="4987"/>
    </i>
    <i r="1">
      <x v="4988"/>
    </i>
    <i r="1">
      <x v="4989"/>
    </i>
    <i r="1">
      <x v="4991"/>
    </i>
    <i r="1">
      <x v="4992"/>
    </i>
    <i r="1">
      <x v="4993"/>
    </i>
    <i r="1">
      <x v="4994"/>
    </i>
    <i r="1">
      <x v="4995"/>
    </i>
    <i r="1">
      <x v="4996"/>
    </i>
    <i r="1">
      <x v="4997"/>
    </i>
    <i r="1">
      <x v="4998"/>
    </i>
    <i r="1">
      <x v="4999"/>
    </i>
    <i r="1">
      <x v="5000"/>
    </i>
    <i r="1">
      <x v="5001"/>
    </i>
    <i r="1">
      <x v="5002"/>
    </i>
    <i r="1">
      <x v="5003"/>
    </i>
    <i r="1">
      <x v="5004"/>
    </i>
    <i r="1">
      <x v="5005"/>
    </i>
    <i r="1">
      <x v="5006"/>
    </i>
    <i r="1">
      <x v="5007"/>
    </i>
    <i r="1">
      <x v="5008"/>
    </i>
    <i t="grand">
      <x/>
    </i>
  </rowItems>
  <colItems count="1">
    <i/>
  </colItems>
  <formats count="1">
    <format dxfId="12">
      <pivotArea outline="0" collapsedLevelsAreSubtotals="1" fieldPosition="0"/>
    </format>
  </formats>
  <pivotTableStyleInfo name="PivotStyleLight16" showRowHeaders="1" showColHeaders="1" showRowStripes="0" showColStripes="0" showLastColumn="1"/>
  <filters count="1">
    <filter fld="1" type="dateBetween" evalOrder="-1" id="47"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078CC4-6A32-4BC6-890E-58E34A7E397F}" name="Segment"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39">
  <location ref="A24:B27"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6"/>
  </rowFields>
  <rowItems count="3">
    <i>
      <x/>
    </i>
    <i>
      <x v="1"/>
    </i>
    <i>
      <x v="2"/>
    </i>
  </rowItems>
  <colItems count="1">
    <i/>
  </colItems>
  <dataFields count="1">
    <dataField name="Total Sales" fld="16" baseField="0" baseItem="0" numFmtId="43"/>
  </dataFields>
  <formats count="1">
    <format dxfId="13">
      <pivotArea outline="0" fieldPosition="0">
        <references count="1">
          <reference field="4294967294" count="1" selected="0">
            <x v="0"/>
          </reference>
        </references>
      </pivotArea>
    </format>
  </formats>
  <chartFormats count="36">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6" count="1" selected="0">
            <x v="0"/>
          </reference>
        </references>
      </pivotArea>
    </chartFormat>
    <chartFormat chart="8" format="15">
      <pivotArea type="data" outline="0" fieldPosition="0">
        <references count="2">
          <reference field="4294967294" count="1" selected="0">
            <x v="0"/>
          </reference>
          <reference field="6" count="1" selected="0">
            <x v="1"/>
          </reference>
        </references>
      </pivotArea>
    </chartFormat>
    <chartFormat chart="8" format="16">
      <pivotArea type="data" outline="0" fieldPosition="0">
        <references count="2">
          <reference field="4294967294" count="1" selected="0">
            <x v="0"/>
          </reference>
          <reference field="6"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6" count="1" selected="0">
            <x v="0"/>
          </reference>
        </references>
      </pivotArea>
    </chartFormat>
    <chartFormat chart="11" format="15">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2">
          <reference field="4294967294" count="1" selected="0">
            <x v="0"/>
          </reference>
          <reference field="6" count="1" selected="0">
            <x v="2"/>
          </reference>
        </references>
      </pivotArea>
    </chartFormat>
    <chartFormat chart="3" format="9">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6" count="1" selected="0">
            <x v="0"/>
          </reference>
        </references>
      </pivotArea>
    </chartFormat>
    <chartFormat chart="19" format="16">
      <pivotArea type="data" outline="0" fieldPosition="0">
        <references count="2">
          <reference field="4294967294" count="1" selected="0">
            <x v="0"/>
          </reference>
          <reference field="6" count="1" selected="0">
            <x v="1"/>
          </reference>
        </references>
      </pivotArea>
    </chartFormat>
    <chartFormat chart="19" format="17">
      <pivotArea type="data" outline="0" fieldPosition="0">
        <references count="2">
          <reference field="4294967294" count="1" selected="0">
            <x v="0"/>
          </reference>
          <reference field="6" count="1" selected="0">
            <x v="2"/>
          </reference>
        </references>
      </pivotArea>
    </chartFormat>
    <chartFormat chart="22" format="14" series="1">
      <pivotArea type="data" outline="0" fieldPosition="0">
        <references count="1">
          <reference field="4294967294" count="1" selected="0">
            <x v="0"/>
          </reference>
        </references>
      </pivotArea>
    </chartFormat>
    <chartFormat chart="22" format="15">
      <pivotArea type="data" outline="0" fieldPosition="0">
        <references count="2">
          <reference field="4294967294" count="1" selected="0">
            <x v="0"/>
          </reference>
          <reference field="6" count="1" selected="0">
            <x v="0"/>
          </reference>
        </references>
      </pivotArea>
    </chartFormat>
    <chartFormat chart="22" format="16">
      <pivotArea type="data" outline="0" fieldPosition="0">
        <references count="2">
          <reference field="4294967294" count="1" selected="0">
            <x v="0"/>
          </reference>
          <reference field="6" count="1" selected="0">
            <x v="1"/>
          </reference>
        </references>
      </pivotArea>
    </chartFormat>
    <chartFormat chart="22" format="17">
      <pivotArea type="data" outline="0" fieldPosition="0">
        <references count="2">
          <reference field="4294967294" count="1" selected="0">
            <x v="0"/>
          </reference>
          <reference field="6" count="1" selected="0">
            <x v="2"/>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6" count="1" selected="0">
            <x v="0"/>
          </reference>
        </references>
      </pivotArea>
    </chartFormat>
    <chartFormat chart="25" format="16">
      <pivotArea type="data" outline="0" fieldPosition="0">
        <references count="2">
          <reference field="4294967294" count="1" selected="0">
            <x v="0"/>
          </reference>
          <reference field="6" count="1" selected="0">
            <x v="1"/>
          </reference>
        </references>
      </pivotArea>
    </chartFormat>
    <chartFormat chart="25" format="17">
      <pivotArea type="data" outline="0" fieldPosition="0">
        <references count="2">
          <reference field="4294967294" count="1" selected="0">
            <x v="0"/>
          </reference>
          <reference field="6" count="1" selected="0">
            <x v="2"/>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6" count="1" selected="0">
            <x v="0"/>
          </reference>
        </references>
      </pivotArea>
    </chartFormat>
    <chartFormat chart="28" format="16">
      <pivotArea type="data" outline="0" fieldPosition="0">
        <references count="2">
          <reference field="4294967294" count="1" selected="0">
            <x v="0"/>
          </reference>
          <reference field="6" count="1" selected="0">
            <x v="1"/>
          </reference>
        </references>
      </pivotArea>
    </chartFormat>
    <chartFormat chart="28" format="17">
      <pivotArea type="data" outline="0" fieldPosition="0">
        <references count="2">
          <reference field="4294967294" count="1" selected="0">
            <x v="0"/>
          </reference>
          <reference field="6" count="1" selected="0">
            <x v="2"/>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1">
          <reference field="4294967294" count="1" selected="0">
            <x v="0"/>
          </reference>
        </references>
      </pivotArea>
    </chartFormat>
    <chartFormat chart="37" format="12" series="1">
      <pivotArea type="data" outline="0" fieldPosition="0">
        <references count="1">
          <reference field="4294967294" count="1" selected="0">
            <x v="0"/>
          </reference>
        </references>
      </pivotArea>
    </chartFormat>
    <chartFormat chart="37"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2598D1-A425-4938-AAD5-740275361C85}" name="SalesRegion"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45">
  <location ref="A48:B52"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11"/>
  </rowFields>
  <rowItems count="4">
    <i>
      <x/>
    </i>
    <i>
      <x v="1"/>
    </i>
    <i>
      <x v="2"/>
    </i>
    <i>
      <x v="3"/>
    </i>
  </rowItems>
  <colItems count="1">
    <i/>
  </colItems>
  <dataFields count="1">
    <dataField name="Total Sales" fld="16" baseField="0" baseItem="0" numFmtId="43"/>
  </dataFields>
  <formats count="1">
    <format dxfId="14">
      <pivotArea outline="0" fieldPosition="0">
        <references count="1">
          <reference field="4294967294" count="1" selected="0">
            <x v="0"/>
          </reference>
        </references>
      </pivotArea>
    </format>
  </formats>
  <chartFormats count="5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1" count="1" selected="0">
            <x v="0"/>
          </reference>
        </references>
      </pivotArea>
    </chartFormat>
    <chartFormat chart="11" format="8">
      <pivotArea type="data" outline="0" fieldPosition="0">
        <references count="2">
          <reference field="4294967294" count="1" selected="0">
            <x v="0"/>
          </reference>
          <reference field="11" count="1" selected="0">
            <x v="1"/>
          </reference>
        </references>
      </pivotArea>
    </chartFormat>
    <chartFormat chart="11" format="9">
      <pivotArea type="data" outline="0" fieldPosition="0">
        <references count="2">
          <reference field="4294967294" count="1" selected="0">
            <x v="0"/>
          </reference>
          <reference field="11" count="1" selected="0">
            <x v="2"/>
          </reference>
        </references>
      </pivotArea>
    </chartFormat>
    <chartFormat chart="11" format="10">
      <pivotArea type="data" outline="0" fieldPosition="0">
        <references count="2">
          <reference field="4294967294" count="1" selected="0">
            <x v="0"/>
          </reference>
          <reference field="11"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1" count="1" selected="0">
            <x v="0"/>
          </reference>
        </references>
      </pivotArea>
    </chartFormat>
    <chartFormat chart="14" format="18">
      <pivotArea type="data" outline="0" fieldPosition="0">
        <references count="2">
          <reference field="4294967294" count="1" selected="0">
            <x v="0"/>
          </reference>
          <reference field="11" count="1" selected="0">
            <x v="1"/>
          </reference>
        </references>
      </pivotArea>
    </chartFormat>
    <chartFormat chart="14" format="19">
      <pivotArea type="data" outline="0" fieldPosition="0">
        <references count="2">
          <reference field="4294967294" count="1" selected="0">
            <x v="0"/>
          </reference>
          <reference field="11" count="1" selected="0">
            <x v="2"/>
          </reference>
        </references>
      </pivotArea>
    </chartFormat>
    <chartFormat chart="14" format="20">
      <pivotArea type="data" outline="0" fieldPosition="0">
        <references count="2">
          <reference field="4294967294" count="1" selected="0">
            <x v="0"/>
          </reference>
          <reference field="11"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1" count="1" selected="0">
            <x v="0"/>
          </reference>
        </references>
      </pivotArea>
    </chartFormat>
    <chartFormat chart="17" format="18">
      <pivotArea type="data" outline="0" fieldPosition="0">
        <references count="2">
          <reference field="4294967294" count="1" selected="0">
            <x v="0"/>
          </reference>
          <reference field="11" count="1" selected="0">
            <x v="1"/>
          </reference>
        </references>
      </pivotArea>
    </chartFormat>
    <chartFormat chart="17" format="19">
      <pivotArea type="data" outline="0" fieldPosition="0">
        <references count="2">
          <reference field="4294967294" count="1" selected="0">
            <x v="0"/>
          </reference>
          <reference field="11" count="1" selected="0">
            <x v="2"/>
          </reference>
        </references>
      </pivotArea>
    </chartFormat>
    <chartFormat chart="17" format="20">
      <pivotArea type="data" outline="0" fieldPosition="0">
        <references count="2">
          <reference field="4294967294" count="1" selected="0">
            <x v="0"/>
          </reference>
          <reference field="11" count="1" selected="0">
            <x v="3"/>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11" count="1" selected="0">
            <x v="0"/>
          </reference>
        </references>
      </pivotArea>
    </chartFormat>
    <chartFormat chart="25" format="18">
      <pivotArea type="data" outline="0" fieldPosition="0">
        <references count="2">
          <reference field="4294967294" count="1" selected="0">
            <x v="0"/>
          </reference>
          <reference field="11" count="1" selected="0">
            <x v="1"/>
          </reference>
        </references>
      </pivotArea>
    </chartFormat>
    <chartFormat chart="25" format="19">
      <pivotArea type="data" outline="0" fieldPosition="0">
        <references count="2">
          <reference field="4294967294" count="1" selected="0">
            <x v="0"/>
          </reference>
          <reference field="11" count="1" selected="0">
            <x v="2"/>
          </reference>
        </references>
      </pivotArea>
    </chartFormat>
    <chartFormat chart="25" format="20">
      <pivotArea type="data" outline="0" fieldPosition="0">
        <references count="2">
          <reference field="4294967294" count="1" selected="0">
            <x v="0"/>
          </reference>
          <reference field="11" count="1" selected="0">
            <x v="3"/>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11" count="1" selected="0">
            <x v="0"/>
          </reference>
        </references>
      </pivotArea>
    </chartFormat>
    <chartFormat chart="28" format="18">
      <pivotArea type="data" outline="0" fieldPosition="0">
        <references count="2">
          <reference field="4294967294" count="1" selected="0">
            <x v="0"/>
          </reference>
          <reference field="11" count="1" selected="0">
            <x v="1"/>
          </reference>
        </references>
      </pivotArea>
    </chartFormat>
    <chartFormat chart="28" format="19">
      <pivotArea type="data" outline="0" fieldPosition="0">
        <references count="2">
          <reference field="4294967294" count="1" selected="0">
            <x v="0"/>
          </reference>
          <reference field="11" count="1" selected="0">
            <x v="2"/>
          </reference>
        </references>
      </pivotArea>
    </chartFormat>
    <chartFormat chart="28" format="20">
      <pivotArea type="data" outline="0" fieldPosition="0">
        <references count="2">
          <reference field="4294967294" count="1" selected="0">
            <x v="0"/>
          </reference>
          <reference field="11" count="1" selected="0">
            <x v="3"/>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11" count="1" selected="0">
            <x v="0"/>
          </reference>
        </references>
      </pivotArea>
    </chartFormat>
    <chartFormat chart="31" format="18">
      <pivotArea type="data" outline="0" fieldPosition="0">
        <references count="2">
          <reference field="4294967294" count="1" selected="0">
            <x v="0"/>
          </reference>
          <reference field="11" count="1" selected="0">
            <x v="1"/>
          </reference>
        </references>
      </pivotArea>
    </chartFormat>
    <chartFormat chart="31" format="19">
      <pivotArea type="data" outline="0" fieldPosition="0">
        <references count="2">
          <reference field="4294967294" count="1" selected="0">
            <x v="0"/>
          </reference>
          <reference field="11" count="1" selected="0">
            <x v="2"/>
          </reference>
        </references>
      </pivotArea>
    </chartFormat>
    <chartFormat chart="31" format="20">
      <pivotArea type="data" outline="0" fieldPosition="0">
        <references count="2">
          <reference field="4294967294" count="1" selected="0">
            <x v="0"/>
          </reference>
          <reference field="11" count="1" selected="0">
            <x v="3"/>
          </reference>
        </references>
      </pivotArea>
    </chartFormat>
    <chartFormat chart="34" format="16" series="1">
      <pivotArea type="data" outline="0" fieldPosition="0">
        <references count="1">
          <reference field="4294967294" count="1" selected="0">
            <x v="0"/>
          </reference>
        </references>
      </pivotArea>
    </chartFormat>
    <chartFormat chart="34" format="17">
      <pivotArea type="data" outline="0" fieldPosition="0">
        <references count="2">
          <reference field="4294967294" count="1" selected="0">
            <x v="0"/>
          </reference>
          <reference field="11" count="1" selected="0">
            <x v="0"/>
          </reference>
        </references>
      </pivotArea>
    </chartFormat>
    <chartFormat chart="34" format="18">
      <pivotArea type="data" outline="0" fieldPosition="0">
        <references count="2">
          <reference field="4294967294" count="1" selected="0">
            <x v="0"/>
          </reference>
          <reference field="11" count="1" selected="0">
            <x v="1"/>
          </reference>
        </references>
      </pivotArea>
    </chartFormat>
    <chartFormat chart="34" format="19">
      <pivotArea type="data" outline="0" fieldPosition="0">
        <references count="2">
          <reference field="4294967294" count="1" selected="0">
            <x v="0"/>
          </reference>
          <reference field="11" count="1" selected="0">
            <x v="2"/>
          </reference>
        </references>
      </pivotArea>
    </chartFormat>
    <chartFormat chart="34" format="20">
      <pivotArea type="data" outline="0" fieldPosition="0">
        <references count="2">
          <reference field="4294967294" count="1" selected="0">
            <x v="0"/>
          </reference>
          <reference field="11" count="1" selected="0">
            <x v="3"/>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11" count="1" selected="0">
            <x v="0"/>
          </reference>
        </references>
      </pivotArea>
    </chartFormat>
    <chartFormat chart="37" format="18">
      <pivotArea type="data" outline="0" fieldPosition="0">
        <references count="2">
          <reference field="4294967294" count="1" selected="0">
            <x v="0"/>
          </reference>
          <reference field="11" count="1" selected="0">
            <x v="1"/>
          </reference>
        </references>
      </pivotArea>
    </chartFormat>
    <chartFormat chart="37" format="19">
      <pivotArea type="data" outline="0" fieldPosition="0">
        <references count="2">
          <reference field="4294967294" count="1" selected="0">
            <x v="0"/>
          </reference>
          <reference field="11" count="1" selected="0">
            <x v="2"/>
          </reference>
        </references>
      </pivotArea>
    </chartFormat>
    <chartFormat chart="37" format="20">
      <pivotArea type="data" outline="0" fieldPosition="0">
        <references count="2">
          <reference field="4294967294" count="1" selected="0">
            <x v="0"/>
          </reference>
          <reference field="11" count="1" selected="0">
            <x v="3"/>
          </reference>
        </references>
      </pivotArea>
    </chartFormat>
    <chartFormat chart="40" format="16" series="1">
      <pivotArea type="data" outline="0" fieldPosition="0">
        <references count="1">
          <reference field="4294967294" count="1" selected="0">
            <x v="0"/>
          </reference>
        </references>
      </pivotArea>
    </chartFormat>
    <chartFormat chart="40" format="17">
      <pivotArea type="data" outline="0" fieldPosition="0">
        <references count="2">
          <reference field="4294967294" count="1" selected="0">
            <x v="0"/>
          </reference>
          <reference field="11" count="1" selected="0">
            <x v="0"/>
          </reference>
        </references>
      </pivotArea>
    </chartFormat>
    <chartFormat chart="40" format="18">
      <pivotArea type="data" outline="0" fieldPosition="0">
        <references count="2">
          <reference field="4294967294" count="1" selected="0">
            <x v="0"/>
          </reference>
          <reference field="11" count="1" selected="0">
            <x v="1"/>
          </reference>
        </references>
      </pivotArea>
    </chartFormat>
    <chartFormat chart="40" format="19">
      <pivotArea type="data" outline="0" fieldPosition="0">
        <references count="2">
          <reference field="4294967294" count="1" selected="0">
            <x v="0"/>
          </reference>
          <reference field="11" count="1" selected="0">
            <x v="2"/>
          </reference>
        </references>
      </pivotArea>
    </chartFormat>
    <chartFormat chart="40" format="20">
      <pivotArea type="data" outline="0" fieldPosition="0">
        <references count="2">
          <reference field="4294967294" count="1" selected="0">
            <x v="0"/>
          </reference>
          <reference field="11" count="1" selected="0">
            <x v="3"/>
          </reference>
        </references>
      </pivotArea>
    </chartFormat>
    <chartFormat chart="43" format="13" series="1">
      <pivotArea type="data" outline="0" fieldPosition="0">
        <references count="1">
          <reference field="4294967294" count="1" selected="0">
            <x v="0"/>
          </reference>
        </references>
      </pivotArea>
    </chartFormat>
    <chartFormat chart="43" format="14">
      <pivotArea type="data" outline="0" fieldPosition="0">
        <references count="1">
          <reference field="4294967294" count="1" selected="0">
            <x v="0"/>
          </reference>
        </references>
      </pivotArea>
    </chartFormat>
    <chartFormat chart="11"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AE13B9-8EB4-4D13-AB37-D8E12EA7BE90}" name="KPI Global"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4:D5" firstHeaderRow="0" firstDataRow="1" firstDataCol="0" rowPageCount="2" colPageCount="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Items count="1">
    <i/>
  </rowItems>
  <colFields count="1">
    <field x="-2"/>
  </colFields>
  <colItems count="4">
    <i>
      <x/>
    </i>
    <i i="1">
      <x v="1"/>
    </i>
    <i i="2">
      <x v="2"/>
    </i>
    <i i="3">
      <x v="3"/>
    </i>
  </colItems>
  <pageFields count="2">
    <pageField fld="11" hier="-1"/>
    <pageField fld="9" hier="-1"/>
  </pageFields>
  <dataFields count="4">
    <dataField name="Total Sales" fld="16" baseField="0" baseItem="0" numFmtId="170"/>
    <dataField name="Total Profit" fld="19" baseField="0" baseItem="1" numFmtId="168"/>
    <dataField name="Total Quantity" fld="17" baseField="0" baseItem="0" numFmtId="169"/>
    <dataField name="Profit Margin " fld="23" baseField="0" baseItem="0" numFmtId="166"/>
  </dataFields>
  <formats count="8">
    <format dxfId="22">
      <pivotArea outline="0" collapsedLevelsAreSubtotals="1" fieldPosition="0"/>
    </format>
    <format dxfId="21">
      <pivotArea outline="0" fieldPosition="0">
        <references count="1">
          <reference field="4294967294" count="1" selected="0">
            <x v="3"/>
          </reference>
        </references>
      </pivotArea>
    </format>
    <format dxfId="20">
      <pivotArea outline="0" collapsedLevelsAreSubtotals="1" fieldPosition="0"/>
    </format>
    <format dxfId="19">
      <pivotArea outline="0" fieldPosition="0">
        <references count="1">
          <reference field="4294967294" count="2" selected="0">
            <x v="1"/>
            <x v="2"/>
          </reference>
        </references>
      </pivotArea>
    </format>
    <format dxfId="18">
      <pivotArea outline="0" collapsedLevelsAreSubtotals="1" fieldPosition="0"/>
    </format>
    <format dxfId="17">
      <pivotArea outline="0" fieldPosition="0">
        <references count="1">
          <reference field="4294967294" count="1" selected="0">
            <x v="1"/>
          </reference>
        </references>
      </pivotArea>
    </format>
    <format dxfId="16">
      <pivotArea outline="0" fieldPosition="0">
        <references count="1">
          <reference field="4294967294" count="1" selected="0">
            <x v="2"/>
          </reference>
        </references>
      </pivotArea>
    </format>
    <format dxfId="15">
      <pivotArea outline="0" fieldPosition="0">
        <references count="1">
          <reference field="4294967294" count="1" selected="0">
            <x v="0"/>
          </reference>
        </references>
      </pivotArea>
    </format>
  </formats>
  <pivotTableStyleInfo name="PivotStyleLight16" showRowHeaders="1" showColHeaders="1" showRowStripes="0" showColStripes="0" showLastColumn="1"/>
  <filters count="1">
    <filter fld="1" type="dateBetween" evalOrder="-1" id="41" name="Order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ABFCCE-68FC-49FC-B7AE-15AAC8ACB6AC}"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13">
  <location ref="I39:J51" firstHeaderRow="1" firstDataRow="1" firstDataCol="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3">
        <item x="0"/>
        <item x="9"/>
        <item x="11"/>
        <item x="2"/>
        <item x="4"/>
        <item x="8"/>
        <item x="10"/>
        <item x="1"/>
        <item x="5"/>
        <item x="7"/>
        <item x="6"/>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compact="0" outline="0" showAll="0">
      <items count="5">
        <item x="2"/>
        <item x="1"/>
        <item x="0"/>
        <item x="3"/>
        <item t="default"/>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rowFields count="1">
    <field x="18"/>
  </rowFields>
  <rowItems count="12">
    <i>
      <x/>
    </i>
    <i>
      <x v="1"/>
    </i>
    <i>
      <x v="2"/>
    </i>
    <i>
      <x v="3"/>
    </i>
    <i>
      <x v="4"/>
    </i>
    <i>
      <x v="5"/>
    </i>
    <i>
      <x v="6"/>
    </i>
    <i>
      <x v="7"/>
    </i>
    <i>
      <x v="8"/>
    </i>
    <i>
      <x v="9"/>
    </i>
    <i>
      <x v="10"/>
    </i>
    <i>
      <x v="11"/>
    </i>
  </rowItems>
  <colItems count="1">
    <i/>
  </colItems>
  <dataFields count="1">
    <dataField name="Sum of Profit Margin" fld="23" baseField="0" baseItem="0" numFmtId="9"/>
  </dataFields>
  <formats count="1">
    <format dxfId="23">
      <pivotArea outline="0" collapsedLevelsAreSubtotals="1" fieldPosition="0"/>
    </format>
  </formats>
  <pivotTableStyleInfo name="PivotStyleLight16" showRowHeaders="1" showColHeaders="1" showRowStripes="0" showColStripes="0" showLastColumn="1"/>
  <filters count="1">
    <filter fld="1" type="dateBetween" evalOrder="-1" id="606" name="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43BD28-847A-423C-9CEC-AD2CB0720D26}"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B6" firstHeaderRow="0" firstDataRow="0" firstDataCol="0" rowPageCount="4" colPageCount="1"/>
  <pivotFields count="26">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extLst>
        <ext xmlns:x14="http://schemas.microsoft.com/office/spreadsheetml/2009/9/main" uri="{2946ED86-A175-432a-8AC1-64E0C546D7DE}">
          <x14:pivotField fillDownLabels="1"/>
        </ext>
      </extLst>
    </pivotField>
    <pivotField compact="0" numFmtId="164"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5">
        <item x="2"/>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9"/>
        <item h="1" x="11"/>
        <item h="1" x="10"/>
        <item h="1" x="3"/>
        <item h="1" x="5"/>
        <item x="1"/>
        <item h="1" x="7"/>
        <item h="1" x="6"/>
        <item h="1" x="8"/>
        <item h="1" x="2"/>
        <item h="1" x="0"/>
        <item h="1" x="4"/>
        <item t="default"/>
      </items>
      <extLst>
        <ext xmlns:x14="http://schemas.microsoft.com/office/spreadsheetml/2009/9/main" uri="{2946ED86-A175-432a-8AC1-64E0C546D7DE}">
          <x14:pivotField fillDownLabels="1"/>
        </ext>
      </extLst>
    </pivotField>
    <pivotField axis="axisPage" compact="0" outline="0" showAll="0">
      <items count="5">
        <item x="2"/>
        <item x="1"/>
        <item x="0"/>
        <item x="3"/>
        <item t="default"/>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items count="7">
        <item sd="0" x="0"/>
        <item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x="4"/>
        <item sd="0" x="5"/>
        <item t="default"/>
      </items>
      <extLst>
        <ext xmlns:x14="http://schemas.microsoft.com/office/spreadsheetml/2009/9/main" uri="{2946ED86-A175-432a-8AC1-64E0C546D7DE}">
          <x14:pivotField fillDownLabels="1"/>
        </ext>
      </extLst>
    </pivotField>
  </pivotFields>
  <pageFields count="4">
    <pageField fld="6" hier="-1"/>
    <pageField fld="9" hier="-1"/>
    <pageField fld="11" hier="-1"/>
    <pageField fld="22" hier="-1"/>
  </pageFields>
  <formats count="1">
    <format dxfId="0">
      <pivotArea outline="0" collapsedLevelsAreSubtotals="1" fieldPosition="0"/>
    </format>
  </formats>
  <pivotTableStyleInfo name="PivotStyleLight16" showRowHeaders="1" showColHeaders="1" showRowStripes="0" showColStripes="0" showLastColumn="1"/>
  <filters count="1">
    <filter fld="1" type="dateBetween" evalOrder="-1" id="47"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F645201-9B40-403E-824E-CC1A65C052FE}" sourceName="Month">
  <pivotTables>
    <pivotTable tabId="4" name="Segment"/>
    <pivotTable tabId="4" name="Top10ProdSales"/>
    <pivotTable tabId="4" name="SalesRegion"/>
    <pivotTable tabId="4" name="Bottom10ProfMarg"/>
    <pivotTable tabId="4" name="PivotTable9"/>
    <pivotTable tabId="4" name="PivotTable4"/>
    <pivotTable tabId="4" name="PivotTable1"/>
    <pivotTable tabId="4" name="PivotTable2"/>
  </pivotTables>
  <data>
    <tabular pivotCacheId="597501537">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E4962BE-75F9-4E16-AB9A-6E1E18865BF6}" sourceName="Region">
  <pivotTables>
    <pivotTable tabId="4" name="KPI Annually"/>
    <pivotTable tabId="4" name="KPI Global"/>
    <pivotTable tabId="4" name="Monthly Trend"/>
    <pivotTable tabId="4" name="Prev Period"/>
    <pivotTable tabId="4" name="Segment"/>
    <pivotTable tabId="4" name="Top10ProdSales"/>
    <pivotTable tabId="4" name="TransCnt"/>
    <pivotTable tabId="4" name="Bottom10ProfMarg"/>
    <pivotTable tabId="4" name="PivotTable9"/>
    <pivotTable tabId="4" name="PivotTable4"/>
    <pivotTable tabId="4" name="SalesRegion"/>
    <pivotTable tabId="7" name="PivotTable5"/>
    <pivotTable tabId="4" name="PivotTable1"/>
  </pivotTables>
  <data>
    <tabular pivotCacheId="59750153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2868E632-4E6E-48A0-A71D-3359A4C3ECAC}" sourceName="State">
  <pivotTables>
    <pivotTable tabId="4" name="KPI Global"/>
    <pivotTable tabId="4" name="TransCnt"/>
    <pivotTable tabId="4" name="Bottom10ProfMarg"/>
    <pivotTable tabId="4" name="Monthly Trend"/>
    <pivotTable tabId="4" name="KPI Annually"/>
    <pivotTable tabId="4" name="Prev Period"/>
    <pivotTable tabId="4" name="Segment"/>
    <pivotTable tabId="4" name="Top10ProdSales"/>
    <pivotTable tabId="4" name="PivotTable9"/>
    <pivotTable tabId="4" name="PivotTable4"/>
    <pivotTable tabId="4" name="SalesRegion"/>
    <pivotTable tabId="7" name="PivotTable5"/>
    <pivotTable tabId="4" name="PivotTable1"/>
    <pivotTable tabId="4" name="PivotTable2"/>
  </pivotTables>
  <data>
    <tabular pivotCacheId="59750153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D9CC6B7-3996-479E-A5F3-E62E30F13DC4}" sourceName="Segment">
  <pivotTables>
    <pivotTable tabId="4" name="KPI Global"/>
    <pivotTable tabId="4" name="Bottom10ProfMarg"/>
    <pivotTable tabId="4" name="KPI Annually"/>
    <pivotTable tabId="4" name="Monthly Trend"/>
    <pivotTable tabId="4" name="PivotTable4"/>
    <pivotTable tabId="4" name="PivotTable9"/>
    <pivotTable tabId="4" name="Prev Period"/>
    <pivotTable tabId="4" name="SalesRegion"/>
    <pivotTable tabId="4" name="Segment"/>
    <pivotTable tabId="4" name="Top10ProdSales"/>
    <pivotTable tabId="4" name="TransCnt"/>
    <pivotTable tabId="7" name="PivotTable5"/>
    <pivotTable tabId="4" name="PivotTable2"/>
  </pivotTables>
  <data>
    <tabular pivotCacheId="5975015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AF956F5-763B-4213-BB9E-341836AC1F15}" cache="Slicer_Month1" caption="Month" columnCount="2" style="SlicerStyleLight1 2" rowHeight="220133"/>
  <slicer name="Region 2" xr10:uid="{A76164BA-1B26-4583-A7F6-51A9BAA306AA}" cache="Slicer_Region1" caption="Region" columnCount="4" style="SlicerStyleLight1 2" rowHeight="220133"/>
  <slicer name="State 1" xr10:uid="{899CA2E0-D547-4F63-A24F-9125D4B932C7}" cache="Slicer_State1" caption="State" columnCount="2" style="SlicerStyleLight1 2" rowHeight="209550"/>
  <slicer name="Segment 2" xr10:uid="{B39E8128-97B4-4066-89C4-1004E9516D17}" cache="Slicer_Segment" caption="Segment" columnCount="2" style="SlicerStyleLight1 2"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CE8282A-643D-4DCD-A1CF-F89367E77BBC}" sourceName="Order Date">
  <pivotTables>
    <pivotTable tabId="4" name="Monthly Trend"/>
    <pivotTable tabId="4" name="KPI Annually"/>
    <pivotTable tabId="4" name="Segment"/>
    <pivotTable tabId="4" name="Top10ProdSales"/>
    <pivotTable tabId="4" name="SalesRegion"/>
    <pivotTable tabId="4" name="Bottom10ProfMarg"/>
    <pivotTable tabId="4" name="PivotTable9"/>
    <pivotTable tabId="4" name="PivotTable4"/>
    <pivotTable tabId="4" name="PivotTable1"/>
    <pivotTable tabId="4" name="PivotTable2"/>
  </pivotTables>
  <state minimalRefreshVersion="6" lastRefreshVersion="6" pivotCacheId="597501537" filterType="dateBetween">
    <selection startDate="2014-01-01T00:00:00" endDate="2017-12-31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CF34BFA-6962-4309-971A-5BA3D5C42B3E}" cache="NativeTimeline_Order_Date" caption="Order Date" showHeader="0" showSelectionLabel="0" showTimeLevel="0" level="0" selectionLevel="0" scrollPosition="2014-01-01T00:00:00" style="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DBB6814-80A9-4F7B-97BA-086906C2CE6A}" cache="NativeTimeline_Order_Date" caption="Order Date" showHeader="0" showSelectionLabel="0" showTimeLevel="0" level="0" selectionLevel="0" scrollPosition="2014-01-01T00:00:00" style="TimeSlicerStyleLight1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F04D-913C-4DCC-9F46-143E7A403B2C}">
  <sheetPr codeName="Sheet3"/>
  <dimension ref="A1:Z5014"/>
  <sheetViews>
    <sheetView showGridLines="0" topLeftCell="A5" zoomScale="67" workbookViewId="0">
      <selection activeCell="E29" sqref="E29"/>
    </sheetView>
  </sheetViews>
  <sheetFormatPr defaultRowHeight="12.5"/>
  <cols>
    <col min="1" max="1" width="11.08984375" bestFit="1" customWidth="1"/>
    <col min="2" max="2" width="12.7265625" bestFit="1" customWidth="1"/>
    <col min="3" max="3" width="12" bestFit="1" customWidth="1"/>
    <col min="4" max="4" width="12.7265625" bestFit="1" customWidth="1"/>
    <col min="5" max="5" width="35.90625" customWidth="1"/>
    <col min="6" max="6" width="13.08984375" bestFit="1" customWidth="1"/>
    <col min="7" max="7" width="10.36328125" bestFit="1" customWidth="1"/>
    <col min="8" max="8" width="14.453125" bestFit="1" customWidth="1"/>
    <col min="9" max="9" width="11.6328125" bestFit="1" customWidth="1"/>
    <col min="10" max="10" width="18.90625" bestFit="1" customWidth="1"/>
    <col min="11" max="11" width="13.453125" bestFit="1" customWidth="1"/>
    <col min="12" max="12" width="9.1796875" bestFit="1" customWidth="1"/>
    <col min="13" max="13" width="11.08984375" bestFit="1" customWidth="1"/>
    <col min="14" max="14" width="12.7265625" bestFit="1" customWidth="1"/>
    <col min="15" max="15" width="11.1796875" bestFit="1" customWidth="1"/>
    <col min="16" max="16" width="13.1796875" bestFit="1" customWidth="1"/>
    <col min="17" max="17" width="12.7265625" bestFit="1" customWidth="1"/>
    <col min="18" max="18" width="11.7265625" bestFit="1" customWidth="1"/>
    <col min="19" max="19" width="11.1796875" customWidth="1"/>
    <col min="22" max="22" width="14.6328125" bestFit="1" customWidth="1"/>
    <col min="23" max="26" width="12.90625" bestFit="1" customWidth="1"/>
  </cols>
  <sheetData>
    <row r="1" spans="1:26">
      <c r="A1" s="3" t="s">
        <v>11</v>
      </c>
      <c r="B1" t="s">
        <v>10942</v>
      </c>
    </row>
    <row r="2" spans="1:26">
      <c r="A2" s="3" t="s">
        <v>9</v>
      </c>
      <c r="B2" t="s">
        <v>10942</v>
      </c>
      <c r="D2" t="str">
        <f>IF(AND(B1="(All)",B2="(All)"),"All Region",IF(OR(AND(B1="(All)",B2="(Multiple items)"),AND(B1="(Multiple items)",B2="(Multiple items)")),"Multi State",))</f>
        <v>All Region</v>
      </c>
      <c r="J2" s="6" t="s">
        <v>10974</v>
      </c>
      <c r="K2" t="str">
        <f>M5</f>
        <v>2014</v>
      </c>
    </row>
    <row r="3" spans="1:26" ht="15.5">
      <c r="A3" s="8" t="s">
        <v>10963</v>
      </c>
      <c r="B3" s="8"/>
      <c r="C3" s="8"/>
      <c r="D3" s="8" t="str">
        <f>IF(B1="(All)","All Region",IF(B1="(Multiple Items)","Multi Region",IF(OR(B2="(All)",B2="(Multiple Items)"),B1&amp;" Region","")))</f>
        <v>All Region</v>
      </c>
      <c r="E3" s="8" t="str">
        <f>IF(B2="(All)","",IF(B2="(Multiple Items)","Multi State in ",B2&amp;" State"))</f>
        <v/>
      </c>
      <c r="G3" s="8" t="s">
        <v>10962</v>
      </c>
      <c r="I3">
        <f>COUNTA(G5:G9)-1</f>
        <v>4</v>
      </c>
      <c r="J3" s="6" t="s">
        <v>10964</v>
      </c>
      <c r="K3" t="str">
        <f>G5</f>
        <v>2017</v>
      </c>
      <c r="M3" s="8" t="s">
        <v>10981</v>
      </c>
      <c r="U3" s="8" t="s">
        <v>10980</v>
      </c>
    </row>
    <row r="4" spans="1:26" ht="13">
      <c r="A4" t="s">
        <v>10946</v>
      </c>
      <c r="B4" t="s">
        <v>10947</v>
      </c>
      <c r="C4" t="s">
        <v>10948</v>
      </c>
      <c r="D4" t="s">
        <v>10949</v>
      </c>
      <c r="E4" s="5" t="s">
        <v>10976</v>
      </c>
      <c r="G4" s="3" t="s">
        <v>10944</v>
      </c>
      <c r="H4" t="s">
        <v>10946</v>
      </c>
      <c r="I4" t="s">
        <v>10947</v>
      </c>
      <c r="J4" t="s">
        <v>10948</v>
      </c>
      <c r="K4" t="s">
        <v>10949</v>
      </c>
      <c r="M4" s="3" t="s">
        <v>10944</v>
      </c>
      <c r="N4" t="s">
        <v>10946</v>
      </c>
      <c r="O4" t="s">
        <v>10947</v>
      </c>
      <c r="P4" t="s">
        <v>10948</v>
      </c>
      <c r="Q4" t="s">
        <v>10949</v>
      </c>
      <c r="R4" s="5" t="s">
        <v>10977</v>
      </c>
      <c r="S4" s="5" t="s">
        <v>10976</v>
      </c>
      <c r="U4" s="3" t="s">
        <v>10944</v>
      </c>
      <c r="V4" s="3" t="s">
        <v>0</v>
      </c>
    </row>
    <row r="5" spans="1:26" s="4" customFormat="1" ht="18">
      <c r="A5" s="31">
        <v>2297200.8602999551</v>
      </c>
      <c r="B5" s="24">
        <v>286397.02170000132</v>
      </c>
      <c r="C5" s="25">
        <v>37873</v>
      </c>
      <c r="D5" s="17">
        <v>0.12467217240315906</v>
      </c>
      <c r="E5" s="22">
        <f>GETPIVOTDATA("Total Sales",$M$4)/R9</f>
        <v>458.61466566180906</v>
      </c>
      <c r="F5"/>
      <c r="G5" t="s">
        <v>10950</v>
      </c>
      <c r="H5" s="9">
        <v>733215.2551999999</v>
      </c>
      <c r="I5" s="9">
        <v>93439.269599999985</v>
      </c>
      <c r="J5" s="9">
        <v>12476</v>
      </c>
      <c r="K5" s="10">
        <v>0.12743770528139442</v>
      </c>
      <c r="M5" t="s">
        <v>10965</v>
      </c>
      <c r="N5" s="9">
        <v>484247.4981000009</v>
      </c>
      <c r="O5" s="9">
        <v>49543.97410000005</v>
      </c>
      <c r="P5" s="9">
        <v>7581</v>
      </c>
      <c r="Q5" s="10">
        <v>0.10231126499236726</v>
      </c>
      <c r="R5" s="19">
        <f>COUNTIF(U:U,M5)</f>
        <v>969</v>
      </c>
      <c r="S5" s="4">
        <f>GETPIVOTDATA("Total Sales",$M$4,"Year",M5)/R5</f>
        <v>499.73942012383992</v>
      </c>
      <c r="U5" t="s">
        <v>10965</v>
      </c>
      <c r="V5" t="s">
        <v>5877</v>
      </c>
      <c r="W5"/>
      <c r="X5"/>
      <c r="Y5"/>
      <c r="Z5"/>
    </row>
    <row r="6" spans="1:26" ht="18">
      <c r="E6" s="18"/>
      <c r="G6" t="s">
        <v>10961</v>
      </c>
      <c r="H6" s="9">
        <v>609205.59800000081</v>
      </c>
      <c r="I6" s="9">
        <v>81795.174300000173</v>
      </c>
      <c r="J6" s="9">
        <v>9837</v>
      </c>
      <c r="K6" s="10">
        <v>0.13426530315632468</v>
      </c>
      <c r="M6" t="s">
        <v>10966</v>
      </c>
      <c r="N6" s="9">
        <v>470532.50899999985</v>
      </c>
      <c r="O6" s="9">
        <v>61618.60370000008</v>
      </c>
      <c r="P6" s="9">
        <v>7979</v>
      </c>
      <c r="Q6" s="10">
        <v>0.13095504034557601</v>
      </c>
      <c r="R6" s="19">
        <f>COUNTIF(U:U,M6)</f>
        <v>1038</v>
      </c>
      <c r="S6" s="4">
        <f>GETPIVOTDATA("Total Sales",$M$4,"Year",M6)/R6</f>
        <v>453.30684874759135</v>
      </c>
      <c r="U6" t="s">
        <v>10965</v>
      </c>
      <c r="V6" t="s">
        <v>8814</v>
      </c>
    </row>
    <row r="7" spans="1:26" ht="15.5">
      <c r="A7" s="8" t="s">
        <v>10975</v>
      </c>
      <c r="G7" t="s">
        <v>10966</v>
      </c>
      <c r="H7" s="9">
        <v>470532.50899999985</v>
      </c>
      <c r="I7" s="9">
        <v>61618.60370000008</v>
      </c>
      <c r="J7" s="9">
        <v>7979</v>
      </c>
      <c r="K7" s="10">
        <v>0.13095504034557601</v>
      </c>
      <c r="M7" t="s">
        <v>10961</v>
      </c>
      <c r="N7" s="9">
        <v>609205.59800000081</v>
      </c>
      <c r="O7" s="9">
        <v>81795.174300000173</v>
      </c>
      <c r="P7" s="9">
        <v>9837</v>
      </c>
      <c r="Q7" s="10">
        <v>0.13426530315632468</v>
      </c>
      <c r="R7" s="19">
        <f>COUNTIF(U:U,M7)</f>
        <v>1315</v>
      </c>
      <c r="S7" s="4">
        <f>GETPIVOTDATA("Total Sales",$M$4,"Year",M7)/R7</f>
        <v>463.27421901140747</v>
      </c>
      <c r="U7" t="s">
        <v>10965</v>
      </c>
      <c r="V7" t="s">
        <v>10679</v>
      </c>
    </row>
    <row r="8" spans="1:26">
      <c r="A8" s="3" t="s">
        <v>10941</v>
      </c>
      <c r="B8" t="s">
        <v>10946</v>
      </c>
      <c r="C8" t="s">
        <v>10949</v>
      </c>
      <c r="G8" t="s">
        <v>10965</v>
      </c>
      <c r="H8" s="9">
        <v>484247.4981000009</v>
      </c>
      <c r="I8" s="9">
        <v>49543.97410000005</v>
      </c>
      <c r="J8" s="9">
        <v>7581</v>
      </c>
      <c r="K8" s="10">
        <v>0.10231126499236726</v>
      </c>
      <c r="M8" t="s">
        <v>10950</v>
      </c>
      <c r="N8" s="9">
        <v>733215.2551999999</v>
      </c>
      <c r="O8" s="9">
        <v>93439.269599999985</v>
      </c>
      <c r="P8" s="9">
        <v>12476</v>
      </c>
      <c r="Q8" s="10">
        <v>0.12743770528139442</v>
      </c>
      <c r="R8" s="19">
        <f>COUNTIF(U:U,M8)</f>
        <v>1687</v>
      </c>
      <c r="S8" s="4">
        <f>GETPIVOTDATA("Total Sales",$M$4,"Year",M8)/R8</f>
        <v>434.62670729104912</v>
      </c>
      <c r="U8" t="s">
        <v>10965</v>
      </c>
      <c r="V8" t="s">
        <v>6304</v>
      </c>
    </row>
    <row r="9" spans="1:26" ht="13">
      <c r="A9" t="s">
        <v>10951</v>
      </c>
      <c r="B9" s="9">
        <v>94924.835599999977</v>
      </c>
      <c r="C9" s="10">
        <v>9.6228200367828726E-2</v>
      </c>
      <c r="G9" t="s">
        <v>10939</v>
      </c>
      <c r="H9" s="9">
        <v>2297200.8603000017</v>
      </c>
      <c r="I9" s="9">
        <v>286397.02170000027</v>
      </c>
      <c r="J9" s="9">
        <v>37873</v>
      </c>
      <c r="K9" s="10">
        <v>0.12467217240315742</v>
      </c>
      <c r="M9" t="s">
        <v>10939</v>
      </c>
      <c r="N9" s="9">
        <v>2297200.8603000017</v>
      </c>
      <c r="O9" s="9">
        <v>286397.02170000027</v>
      </c>
      <c r="P9" s="9">
        <v>37873</v>
      </c>
      <c r="Q9" s="10">
        <v>0.12467217240315868</v>
      </c>
      <c r="R9" s="21">
        <f>SUM(R5:R8)</f>
        <v>5009</v>
      </c>
      <c r="S9" s="20">
        <f>SUM(S5:S8)</f>
        <v>1850.9471951738878</v>
      </c>
      <c r="U9" t="s">
        <v>10965</v>
      </c>
      <c r="V9" t="s">
        <v>6981</v>
      </c>
    </row>
    <row r="10" spans="1:26" ht="13">
      <c r="A10" t="s">
        <v>10945</v>
      </c>
      <c r="B10" s="9">
        <v>59751.251400000016</v>
      </c>
      <c r="C10" s="10">
        <v>0.17229113129503409</v>
      </c>
      <c r="G10" s="6" t="s">
        <v>10944</v>
      </c>
      <c r="H10" s="5" t="s">
        <v>10946</v>
      </c>
      <c r="I10" s="5" t="s">
        <v>10947</v>
      </c>
      <c r="J10" s="5" t="s">
        <v>10948</v>
      </c>
      <c r="K10" s="5" t="s">
        <v>10949</v>
      </c>
      <c r="N10" s="9"/>
      <c r="O10" s="9"/>
      <c r="P10" s="9"/>
      <c r="Q10" s="10"/>
      <c r="U10" t="s">
        <v>10965</v>
      </c>
      <c r="V10" t="s">
        <v>10627</v>
      </c>
    </row>
    <row r="11" spans="1:26" ht="15.5">
      <c r="A11" t="s">
        <v>10952</v>
      </c>
      <c r="B11" s="9">
        <v>205005.48879999988</v>
      </c>
      <c r="C11" s="10">
        <v>0.13948254443029348</v>
      </c>
      <c r="G11" t="s">
        <v>10965</v>
      </c>
      <c r="H11">
        <f>VLOOKUP($G11,$M$4:$Q$8,MATCH(H$10,$M$4:$Q$4,0),0)</f>
        <v>484247.4981000009</v>
      </c>
      <c r="I11">
        <f t="shared" ref="I11:K14" si="0">VLOOKUP($G11,$M$4:$Q$8,MATCH(I$10,$M$4:$Q$4,0),0)</f>
        <v>49543.97410000005</v>
      </c>
      <c r="J11">
        <f t="shared" si="0"/>
        <v>7581</v>
      </c>
      <c r="K11" s="11">
        <f t="shared" si="0"/>
        <v>0.10231126499236726</v>
      </c>
      <c r="M11" s="6" t="s">
        <v>10964</v>
      </c>
      <c r="N11" s="15">
        <f>H5</f>
        <v>733215.2551999999</v>
      </c>
      <c r="O11" s="15">
        <f>VLOOKUP($K$3,$G$4:$K$8,MATCH(I4,$G$4:$K$4,0),0)</f>
        <v>93439.269599999985</v>
      </c>
      <c r="P11" s="15">
        <f>INDEX($S$5:$S$8,MATCH($K$3,$M$5:$M$8,0))</f>
        <v>434.62670729104912</v>
      </c>
      <c r="Q11" s="16">
        <f>VLOOKUP($K$3,$G$4:$K$8,MATCH(K4,$G$4:$K$4,0),0)</f>
        <v>0.12743770528139442</v>
      </c>
      <c r="U11" t="s">
        <v>10965</v>
      </c>
      <c r="V11" t="s">
        <v>8970</v>
      </c>
    </row>
    <row r="12" spans="1:26" ht="18">
      <c r="A12" t="s">
        <v>10953</v>
      </c>
      <c r="B12" s="9">
        <v>137762.12859999997</v>
      </c>
      <c r="C12" s="10">
        <v>8.4111913903746158E-2</v>
      </c>
      <c r="E12" s="26" t="str">
        <f>IF(AND(B2&lt;&gt;"(All)",B2&lt;&gt;"(Multiple Items)"),B2&amp;" State",IF(AND(B1&lt;&gt;"(All)",B1&lt;&gt;"(Multiple Items)"),B1&amp;" Region",IF(B2="(Multiple Items)","Multi State",IF(B1="(Multiple Items)","Multi Region","All Region"))))</f>
        <v>All Region</v>
      </c>
      <c r="G12" t="s">
        <v>10966</v>
      </c>
      <c r="H12">
        <f t="shared" ref="H12:H14" si="1">VLOOKUP($G12,$M$4:$Q$8,MATCH(H$10,$M$4:$Q$4,0),0)</f>
        <v>470532.50899999985</v>
      </c>
      <c r="I12">
        <f t="shared" si="0"/>
        <v>61618.60370000008</v>
      </c>
      <c r="J12">
        <f t="shared" si="0"/>
        <v>7979</v>
      </c>
      <c r="K12" s="11">
        <f t="shared" si="0"/>
        <v>0.13095504034557601</v>
      </c>
      <c r="M12" s="6" t="s">
        <v>10968</v>
      </c>
      <c r="N12" s="9" cm="1">
        <f t="array" ref="N12">IF($G$5=$K$2,0,INDEX($N$5:$Q$8,MATCH($G$5,$M$5:$M$8,0)-1,MATCH(N$18,$M$4:$Q$4,0)-1))</f>
        <v>609205.59800000081</v>
      </c>
      <c r="O12" s="9" cm="1">
        <f t="array" ref="O12">IF($G$5=$K$2,0,INDEX($N$5:$Q$8,MATCH($G$5,$M$5:$M$8,0)-1,MATCH(O$18,$M$4:$Q$4,0)-1))</f>
        <v>81795.174300000173</v>
      </c>
      <c r="P12" s="15" cm="1">
        <f t="array" ref="P12">IFERROR(INDEX($S$5:$S$8,MATCH($K$3,$M$5:$M$8,0)-1),0)</f>
        <v>463.27421901140747</v>
      </c>
      <c r="Q12" s="12" cm="1">
        <f t="array" ref="Q12">IF($G$5=$K$2,0,INDEX($N$5:$Q$8,MATCH($G$5,$M$5:$M$8,0)-1,MATCH(Q$18,$M$4:$Q$4,0)-1))</f>
        <v>0.13426530315632468</v>
      </c>
      <c r="U12" t="s">
        <v>10965</v>
      </c>
      <c r="V12" t="s">
        <v>10381</v>
      </c>
    </row>
    <row r="13" spans="1:26">
      <c r="A13" t="s">
        <v>10943</v>
      </c>
      <c r="B13" s="9">
        <v>155028.81169999993</v>
      </c>
      <c r="C13" s="10">
        <v>0.14456221107705236</v>
      </c>
      <c r="E13" s="28" t="str" cm="1">
        <f t="array" ref="E13">IF(I3=4,"Global",IF(I3=1,G5,INDEX(G5:G8,I3)&amp;" - "&amp;G5))</f>
        <v>Global</v>
      </c>
      <c r="G13" t="s">
        <v>10961</v>
      </c>
      <c r="H13">
        <f t="shared" si="1"/>
        <v>609205.59800000081</v>
      </c>
      <c r="I13">
        <f t="shared" si="0"/>
        <v>81795.174300000173</v>
      </c>
      <c r="J13">
        <f t="shared" si="0"/>
        <v>9837</v>
      </c>
      <c r="K13" s="11">
        <f t="shared" si="0"/>
        <v>0.13426530315632468</v>
      </c>
      <c r="M13" s="6"/>
      <c r="N13" s="9"/>
      <c r="O13" s="9"/>
      <c r="P13" s="9"/>
      <c r="Q13" s="12"/>
      <c r="U13" t="s">
        <v>10965</v>
      </c>
      <c r="V13" t="s">
        <v>8834</v>
      </c>
    </row>
    <row r="14" spans="1:26" ht="18">
      <c r="A14" t="s">
        <v>10954</v>
      </c>
      <c r="B14" s="9">
        <v>152718.67930000011</v>
      </c>
      <c r="C14" s="10">
        <v>0.13937912177845824</v>
      </c>
      <c r="E14" s="23" t="str">
        <f>"KPI Global: "&amp;E12&amp;" | "&amp;B23</f>
        <v>KPI Global: All Region | All Segment</v>
      </c>
      <c r="G14" t="s">
        <v>10950</v>
      </c>
      <c r="H14">
        <f t="shared" si="1"/>
        <v>733215.2551999999</v>
      </c>
      <c r="I14">
        <f t="shared" si="0"/>
        <v>93439.269599999985</v>
      </c>
      <c r="J14">
        <f t="shared" si="0"/>
        <v>12476</v>
      </c>
      <c r="K14" s="11">
        <f t="shared" si="0"/>
        <v>0.12743770528139442</v>
      </c>
      <c r="U14" t="s">
        <v>10965</v>
      </c>
      <c r="V14" t="s">
        <v>10764</v>
      </c>
    </row>
    <row r="15" spans="1:26" ht="18">
      <c r="A15" t="s">
        <v>10955</v>
      </c>
      <c r="B15" s="9">
        <v>147238.0970000003</v>
      </c>
      <c r="C15" s="10">
        <v>9.3947592924947615E-2</v>
      </c>
      <c r="E15" s="23" t="str">
        <f>"KPI "&amp;K3&amp;": "&amp;E12&amp;" | "&amp;B23</f>
        <v>KPI 2017: All Region | All Segment</v>
      </c>
      <c r="M15" s="7" t="s">
        <v>10971</v>
      </c>
      <c r="N15" s="7" t="s">
        <v>10946</v>
      </c>
      <c r="O15" s="7" t="s">
        <v>10947</v>
      </c>
      <c r="P15" s="7" t="s">
        <v>10976</v>
      </c>
      <c r="Q15" s="7" t="s">
        <v>10949</v>
      </c>
      <c r="R15" s="6" t="s">
        <v>10972</v>
      </c>
      <c r="S15" s="6"/>
      <c r="T15" s="6"/>
      <c r="U15" t="s">
        <v>10965</v>
      </c>
      <c r="V15" t="s">
        <v>10648</v>
      </c>
    </row>
    <row r="16" spans="1:26" ht="18">
      <c r="A16" t="s">
        <v>10956</v>
      </c>
      <c r="B16" s="9">
        <v>159044.06299999976</v>
      </c>
      <c r="C16" s="10">
        <v>0.13692393157737698</v>
      </c>
      <c r="E16" s="29" t="str">
        <f>E13&amp;" Sales Performance"</f>
        <v>Global Sales Performance</v>
      </c>
      <c r="M16" s="6"/>
      <c r="N16" s="11">
        <f t="shared" ref="N16:Q16" si="2">IFERROR((N11-N12)/N12,0)</f>
        <v>0.20355961535336864</v>
      </c>
      <c r="O16" s="11">
        <f t="shared" si="2"/>
        <v>0.14235675147891685</v>
      </c>
      <c r="P16" s="11">
        <f t="shared" si="2"/>
        <v>-6.1837051458399732E-2</v>
      </c>
      <c r="Q16" s="11">
        <f t="shared" si="2"/>
        <v>-5.0851543283531017E-2</v>
      </c>
      <c r="R16" s="6" t="s">
        <v>10973</v>
      </c>
      <c r="S16" s="6"/>
      <c r="T16" s="6"/>
      <c r="U16" t="s">
        <v>10965</v>
      </c>
      <c r="V16" t="s">
        <v>10049</v>
      </c>
    </row>
    <row r="17" spans="1:22">
      <c r="A17" t="s">
        <v>10957</v>
      </c>
      <c r="B17" s="9">
        <v>307649.94570000016</v>
      </c>
      <c r="C17" s="10">
        <v>0.11980328881949817</v>
      </c>
      <c r="M17" s="6"/>
      <c r="N17" s="9"/>
      <c r="O17" s="9"/>
      <c r="P17" s="9"/>
      <c r="Q17" s="12"/>
      <c r="U17" t="s">
        <v>10965</v>
      </c>
      <c r="V17" t="s">
        <v>7037</v>
      </c>
    </row>
    <row r="18" spans="1:22" ht="13">
      <c r="A18" t="s">
        <v>10958</v>
      </c>
      <c r="B18" s="9">
        <v>200322.98470000012</v>
      </c>
      <c r="C18" s="10">
        <v>0.15866397631604387</v>
      </c>
      <c r="M18" s="7" t="s">
        <v>10967</v>
      </c>
      <c r="N18" s="7" t="s">
        <v>10946</v>
      </c>
      <c r="O18" s="7" t="s">
        <v>10947</v>
      </c>
      <c r="P18" s="7" t="s">
        <v>10976</v>
      </c>
      <c r="Q18" s="7" t="s">
        <v>10949</v>
      </c>
      <c r="U18" t="s">
        <v>10965</v>
      </c>
      <c r="V18" t="s">
        <v>9547</v>
      </c>
    </row>
    <row r="19" spans="1:22">
      <c r="A19" t="s">
        <v>10959</v>
      </c>
      <c r="B19" s="9">
        <v>352461.07100000011</v>
      </c>
      <c r="C19" s="10">
        <v>0.10063076299282971</v>
      </c>
      <c r="E19" s="6" t="s">
        <v>10979</v>
      </c>
      <c r="M19" s="6" t="s">
        <v>10969</v>
      </c>
      <c r="N19" s="13" t="str">
        <f t="shared" ref="N19:Q19" si="3">IF(N$16&gt;0,"▲ "&amp;ROUND(N$16*100,1)&amp;"% vs Prev Year",IF(N$16=0,"-",""))</f>
        <v>▲ 20.4% vs Prev Year</v>
      </c>
      <c r="O19" s="13" t="str">
        <f t="shared" si="3"/>
        <v>▲ 14.2% vs Prev Year</v>
      </c>
      <c r="P19" s="13" t="str">
        <f t="shared" si="3"/>
        <v/>
      </c>
      <c r="Q19" s="13" t="str">
        <f t="shared" si="3"/>
        <v/>
      </c>
      <c r="U19" t="s">
        <v>10965</v>
      </c>
      <c r="V19" t="s">
        <v>9717</v>
      </c>
    </row>
    <row r="20" spans="1:22">
      <c r="A20" t="s">
        <v>10960</v>
      </c>
      <c r="B20" s="9">
        <v>325293.50350000011</v>
      </c>
      <c r="C20" s="10">
        <v>0.13332326478508974</v>
      </c>
      <c r="M20" s="6" t="s">
        <v>10970</v>
      </c>
      <c r="N20" s="14" t="str">
        <f t="shared" ref="N20:Q20" si="4">IF(N$16&lt;0,"▼ "&amp;ROUND(-N$16*100,1)&amp;"% vs Prev Year",IF(N$16=0,"-",""))</f>
        <v/>
      </c>
      <c r="O20" s="14" t="str">
        <f t="shared" si="4"/>
        <v/>
      </c>
      <c r="P20" s="14" t="str">
        <f t="shared" si="4"/>
        <v>▼ 6.2% vs Prev Year</v>
      </c>
      <c r="Q20" s="14" t="str">
        <f t="shared" si="4"/>
        <v>▼ 5.1% vs Prev Year</v>
      </c>
      <c r="U20" t="s">
        <v>10965</v>
      </c>
      <c r="V20" t="s">
        <v>8785</v>
      </c>
    </row>
    <row r="21" spans="1:22">
      <c r="A21" t="s">
        <v>10939</v>
      </c>
      <c r="B21" s="9">
        <v>2297200.8603000008</v>
      </c>
      <c r="C21" s="10">
        <v>0.12467217240315863</v>
      </c>
      <c r="U21" t="s">
        <v>10965</v>
      </c>
      <c r="V21" t="s">
        <v>7609</v>
      </c>
    </row>
    <row r="22" spans="1:22">
      <c r="U22" t="s">
        <v>10965</v>
      </c>
      <c r="V22" t="s">
        <v>8732</v>
      </c>
    </row>
    <row r="23" spans="1:22" ht="15.5">
      <c r="A23" s="8" t="s">
        <v>6</v>
      </c>
      <c r="B23" t="str">
        <f>HelperFilter!D1</f>
        <v>All Segment</v>
      </c>
      <c r="G23" t="b">
        <f>COUNTA(G25:G28)=4</f>
        <v>1</v>
      </c>
      <c r="U23" t="s">
        <v>10965</v>
      </c>
      <c r="V23" t="s">
        <v>10807</v>
      </c>
    </row>
    <row r="24" spans="1:22">
      <c r="A24" s="3" t="s">
        <v>6</v>
      </c>
      <c r="B24" t="s">
        <v>10946</v>
      </c>
      <c r="C24" s="3" t="s">
        <v>6</v>
      </c>
      <c r="D24" t="s">
        <v>10946</v>
      </c>
      <c r="G24" s="3" t="s">
        <v>11</v>
      </c>
      <c r="U24" t="s">
        <v>10965</v>
      </c>
      <c r="V24" t="s">
        <v>9829</v>
      </c>
    </row>
    <row r="25" spans="1:22">
      <c r="A25" t="s">
        <v>24</v>
      </c>
      <c r="B25" s="9">
        <v>1161401.3449999888</v>
      </c>
      <c r="C25" t="s">
        <v>24</v>
      </c>
      <c r="D25" s="9">
        <v>1161401.3449999888</v>
      </c>
      <c r="G25" t="s">
        <v>103</v>
      </c>
      <c r="U25" t="s">
        <v>10965</v>
      </c>
      <c r="V25" t="s">
        <v>10191</v>
      </c>
    </row>
    <row r="26" spans="1:22">
      <c r="A26" t="s">
        <v>39</v>
      </c>
      <c r="B26" s="9">
        <v>706146.36680000008</v>
      </c>
      <c r="C26" t="s">
        <v>39</v>
      </c>
      <c r="D26" s="9">
        <v>706146.36680000008</v>
      </c>
      <c r="G26" t="s">
        <v>146</v>
      </c>
      <c r="U26" t="s">
        <v>10965</v>
      </c>
      <c r="V26" t="s">
        <v>9144</v>
      </c>
    </row>
    <row r="27" spans="1:22">
      <c r="A27" t="s">
        <v>100</v>
      </c>
      <c r="B27" s="9">
        <v>429653.1485000003</v>
      </c>
      <c r="C27" t="s">
        <v>100</v>
      </c>
      <c r="D27" s="9">
        <v>429653.1485000003</v>
      </c>
      <c r="E27" s="6" t="s">
        <v>10984</v>
      </c>
      <c r="G27" t="s">
        <v>28</v>
      </c>
      <c r="U27" t="s">
        <v>10965</v>
      </c>
      <c r="V27" t="s">
        <v>1499</v>
      </c>
    </row>
    <row r="28" spans="1:22">
      <c r="C28" t="s">
        <v>10939</v>
      </c>
      <c r="D28" s="9">
        <v>2297200.8602999891</v>
      </c>
      <c r="E28" s="12" t="str">
        <f>IFERROR(IF(COUNTA(A25:A27)&lt;3,SUM(B25:B27)/GETPIVOTDATA("Sales",$C$24),""),0)</f>
        <v/>
      </c>
      <c r="G28" t="s">
        <v>42</v>
      </c>
      <c r="U28" t="s">
        <v>10965</v>
      </c>
      <c r="V28" t="s">
        <v>8063</v>
      </c>
    </row>
    <row r="29" spans="1:22" ht="15.5">
      <c r="E29" s="30" t="str">
        <f>IF(E28="","",ROUND(E28*100,1)&amp;"% Contributions to Sales")</f>
        <v/>
      </c>
      <c r="U29" t="s">
        <v>10965</v>
      </c>
      <c r="V29" t="s">
        <v>4176</v>
      </c>
    </row>
    <row r="30" spans="1:22">
      <c r="U30" t="s">
        <v>10965</v>
      </c>
      <c r="V30" t="s">
        <v>8280</v>
      </c>
    </row>
    <row r="31" spans="1:22">
      <c r="U31" t="s">
        <v>10965</v>
      </c>
      <c r="V31" t="s">
        <v>10647</v>
      </c>
    </row>
    <row r="32" spans="1:22" ht="15.5">
      <c r="A32" s="8" t="s">
        <v>10982</v>
      </c>
      <c r="D32" s="8" t="s">
        <v>10983</v>
      </c>
      <c r="U32" t="s">
        <v>10965</v>
      </c>
      <c r="V32" t="s">
        <v>6990</v>
      </c>
    </row>
    <row r="33" spans="1:22">
      <c r="A33" s="3" t="s">
        <v>15</v>
      </c>
      <c r="B33" t="s">
        <v>10946</v>
      </c>
      <c r="D33" s="3" t="s">
        <v>15</v>
      </c>
      <c r="E33" s="10" t="s">
        <v>10978</v>
      </c>
      <c r="U33" t="s">
        <v>10965</v>
      </c>
      <c r="V33" t="s">
        <v>4524</v>
      </c>
    </row>
    <row r="34" spans="1:22">
      <c r="A34" t="s">
        <v>5597</v>
      </c>
      <c r="B34" s="9">
        <v>17030.311999999998</v>
      </c>
      <c r="D34" t="s">
        <v>978</v>
      </c>
      <c r="E34" s="10">
        <v>-2.75</v>
      </c>
      <c r="U34" t="s">
        <v>10965</v>
      </c>
      <c r="V34" t="s">
        <v>7892</v>
      </c>
    </row>
    <row r="35" spans="1:22">
      <c r="A35" t="s">
        <v>1257</v>
      </c>
      <c r="B35" s="9">
        <v>17965.067999999999</v>
      </c>
      <c r="D35" t="s">
        <v>9766</v>
      </c>
      <c r="E35" s="10">
        <v>-2.1</v>
      </c>
      <c r="U35" t="s">
        <v>10965</v>
      </c>
      <c r="V35" t="s">
        <v>6609</v>
      </c>
    </row>
    <row r="36" spans="1:22">
      <c r="A36" t="s">
        <v>7240</v>
      </c>
      <c r="B36" s="9">
        <v>18374.895</v>
      </c>
      <c r="D36" t="s">
        <v>7926</v>
      </c>
      <c r="E36" s="10">
        <v>-1.907142857142857</v>
      </c>
      <c r="U36" t="s">
        <v>10965</v>
      </c>
      <c r="V36" t="s">
        <v>5400</v>
      </c>
    </row>
    <row r="37" spans="1:22">
      <c r="A37" t="s">
        <v>1218</v>
      </c>
      <c r="B37" s="9">
        <v>18839.686000000002</v>
      </c>
      <c r="D37" t="s">
        <v>10337</v>
      </c>
      <c r="E37" s="10">
        <v>-1.4</v>
      </c>
      <c r="U37" t="s">
        <v>10965</v>
      </c>
      <c r="V37" t="s">
        <v>9612</v>
      </c>
    </row>
    <row r="38" spans="1:22">
      <c r="A38" t="s">
        <v>2697</v>
      </c>
      <c r="B38" s="9">
        <v>19024.5</v>
      </c>
      <c r="D38" t="s">
        <v>9582</v>
      </c>
      <c r="E38" s="10">
        <v>-1.3333333333333333</v>
      </c>
      <c r="U38" t="s">
        <v>10965</v>
      </c>
      <c r="V38" t="s">
        <v>10466</v>
      </c>
    </row>
    <row r="39" spans="1:22">
      <c r="A39" t="s">
        <v>4726</v>
      </c>
      <c r="B39" s="9">
        <v>19823.479000000003</v>
      </c>
      <c r="D39" t="s">
        <v>5941</v>
      </c>
      <c r="E39" s="10">
        <v>-0.9933333333333334</v>
      </c>
      <c r="I39" s="3" t="s">
        <v>18</v>
      </c>
      <c r="J39" t="s">
        <v>10938</v>
      </c>
      <c r="U39" t="s">
        <v>10965</v>
      </c>
      <c r="V39" t="s">
        <v>8628</v>
      </c>
    </row>
    <row r="40" spans="1:22">
      <c r="A40" t="s">
        <v>1876</v>
      </c>
      <c r="B40" s="9">
        <v>21870.576000000001</v>
      </c>
      <c r="D40" t="s">
        <v>9371</v>
      </c>
      <c r="E40" s="10">
        <v>-0.93333333333333335</v>
      </c>
      <c r="I40">
        <v>0</v>
      </c>
      <c r="J40" s="27">
        <v>0.29505019222803036</v>
      </c>
      <c r="K40" s="11"/>
      <c r="L40" s="12">
        <f>CORREL(I40:I66,J40:J66)</f>
        <v>-0.94119262773765344</v>
      </c>
      <c r="U40" t="s">
        <v>10965</v>
      </c>
      <c r="V40" t="s">
        <v>7192</v>
      </c>
    </row>
    <row r="41" spans="1:22">
      <c r="A41" t="s">
        <v>5850</v>
      </c>
      <c r="B41" s="9">
        <v>22638.48</v>
      </c>
      <c r="D41" t="s">
        <v>5749</v>
      </c>
      <c r="E41" s="10">
        <v>-0.87179487179487192</v>
      </c>
      <c r="I41">
        <v>0.1</v>
      </c>
      <c r="J41" s="27">
        <v>0.16607108295259945</v>
      </c>
      <c r="U41" t="s">
        <v>10965</v>
      </c>
      <c r="V41" t="s">
        <v>6778</v>
      </c>
    </row>
    <row r="42" spans="1:22">
      <c r="A42" t="s">
        <v>1746</v>
      </c>
      <c r="B42" s="9">
        <v>27453.383999999998</v>
      </c>
      <c r="D42" t="s">
        <v>6200</v>
      </c>
      <c r="E42" s="10">
        <v>-0.83333333333333326</v>
      </c>
      <c r="I42">
        <v>0.15</v>
      </c>
      <c r="J42" s="27">
        <v>5.1490117131283687E-2</v>
      </c>
      <c r="U42" t="s">
        <v>10965</v>
      </c>
      <c r="V42" t="s">
        <v>6507</v>
      </c>
    </row>
    <row r="43" spans="1:22">
      <c r="A43" t="s">
        <v>5746</v>
      </c>
      <c r="B43" s="9">
        <v>61599.824000000001</v>
      </c>
      <c r="D43" t="s">
        <v>1065</v>
      </c>
      <c r="E43" s="10">
        <v>-0.82926829268292701</v>
      </c>
      <c r="I43">
        <v>0.2</v>
      </c>
      <c r="J43" s="27">
        <v>0.11815062964209475</v>
      </c>
      <c r="U43" t="s">
        <v>10965</v>
      </c>
      <c r="V43" t="s">
        <v>9474</v>
      </c>
    </row>
    <row r="44" spans="1:22">
      <c r="A44" t="s">
        <v>10939</v>
      </c>
      <c r="B44" s="9">
        <v>244620.20399999997</v>
      </c>
      <c r="D44" t="s">
        <v>10939</v>
      </c>
      <c r="E44" s="10">
        <v>-1.0766797004550979</v>
      </c>
      <c r="I44">
        <v>0.3</v>
      </c>
      <c r="J44" s="27">
        <v>-0.10045154906937563</v>
      </c>
      <c r="U44" t="s">
        <v>10965</v>
      </c>
      <c r="V44" t="s">
        <v>10705</v>
      </c>
    </row>
    <row r="45" spans="1:22">
      <c r="I45">
        <v>0.32</v>
      </c>
      <c r="J45" s="27">
        <v>-0.16498047381208969</v>
      </c>
      <c r="U45" t="s">
        <v>10965</v>
      </c>
      <c r="V45" t="s">
        <v>7387</v>
      </c>
    </row>
    <row r="46" spans="1:22">
      <c r="I46">
        <v>0.4</v>
      </c>
      <c r="J46" s="27">
        <v>-0.19805436598930617</v>
      </c>
      <c r="U46" t="s">
        <v>10965</v>
      </c>
      <c r="V46" t="s">
        <v>8449</v>
      </c>
    </row>
    <row r="47" spans="1:22" ht="15.5">
      <c r="A47" s="8" t="s">
        <v>11</v>
      </c>
      <c r="I47">
        <v>0.45</v>
      </c>
      <c r="J47" s="27">
        <v>-0.45453471611715934</v>
      </c>
      <c r="U47" t="s">
        <v>10965</v>
      </c>
      <c r="V47" t="s">
        <v>9858</v>
      </c>
    </row>
    <row r="48" spans="1:22">
      <c r="A48" s="3" t="s">
        <v>11</v>
      </c>
      <c r="B48" t="s">
        <v>10946</v>
      </c>
      <c r="I48">
        <v>0.5</v>
      </c>
      <c r="J48" s="27">
        <v>-0.34804711895440732</v>
      </c>
      <c r="U48" t="s">
        <v>10965</v>
      </c>
      <c r="V48" t="s">
        <v>10483</v>
      </c>
    </row>
    <row r="49" spans="1:22">
      <c r="A49" t="s">
        <v>103</v>
      </c>
      <c r="B49" s="9">
        <v>501239.89080000052</v>
      </c>
      <c r="I49">
        <v>0.6</v>
      </c>
      <c r="J49" s="27">
        <v>-0.89464613902809753</v>
      </c>
      <c r="U49" t="s">
        <v>10965</v>
      </c>
      <c r="V49" t="s">
        <v>8245</v>
      </c>
    </row>
    <row r="50" spans="1:22">
      <c r="A50" t="s">
        <v>146</v>
      </c>
      <c r="B50" s="9">
        <v>678781.2399999979</v>
      </c>
      <c r="I50">
        <v>0.7</v>
      </c>
      <c r="J50" s="27">
        <v>-0.98658490110925112</v>
      </c>
      <c r="U50" t="s">
        <v>10965</v>
      </c>
      <c r="V50" t="s">
        <v>8158</v>
      </c>
    </row>
    <row r="51" spans="1:22">
      <c r="A51" t="s">
        <v>28</v>
      </c>
      <c r="B51" s="9">
        <v>391721.90500000032</v>
      </c>
      <c r="I51">
        <v>0.8</v>
      </c>
      <c r="J51" s="27">
        <v>-1.8002522082963233</v>
      </c>
      <c r="U51" t="s">
        <v>10965</v>
      </c>
      <c r="V51" t="s">
        <v>4760</v>
      </c>
    </row>
    <row r="52" spans="1:22">
      <c r="A52" t="s">
        <v>42</v>
      </c>
      <c r="B52" s="9">
        <v>725457.82450000057</v>
      </c>
      <c r="U52" t="s">
        <v>10965</v>
      </c>
      <c r="V52" t="s">
        <v>4601</v>
      </c>
    </row>
    <row r="53" spans="1:22">
      <c r="U53" t="s">
        <v>10965</v>
      </c>
      <c r="V53" t="s">
        <v>7547</v>
      </c>
    </row>
    <row r="54" spans="1:22">
      <c r="A54" s="3" t="s">
        <v>11</v>
      </c>
      <c r="B54" t="s">
        <v>10946</v>
      </c>
      <c r="U54" t="s">
        <v>10965</v>
      </c>
      <c r="V54" t="s">
        <v>9711</v>
      </c>
    </row>
    <row r="55" spans="1:22">
      <c r="A55" t="s">
        <v>103</v>
      </c>
      <c r="B55" s="9">
        <v>501239.89080000052</v>
      </c>
      <c r="U55" t="s">
        <v>10965</v>
      </c>
      <c r="V55" t="s">
        <v>9533</v>
      </c>
    </row>
    <row r="56" spans="1:22">
      <c r="A56" t="s">
        <v>146</v>
      </c>
      <c r="B56" s="9">
        <v>678781.2399999979</v>
      </c>
      <c r="U56" t="s">
        <v>10965</v>
      </c>
      <c r="V56" t="s">
        <v>9998</v>
      </c>
    </row>
    <row r="57" spans="1:22">
      <c r="A57" t="s">
        <v>28</v>
      </c>
      <c r="B57" s="9">
        <v>391721.90500000032</v>
      </c>
      <c r="U57" t="s">
        <v>10965</v>
      </c>
      <c r="V57" t="s">
        <v>7322</v>
      </c>
    </row>
    <row r="58" spans="1:22">
      <c r="A58" t="s">
        <v>42</v>
      </c>
      <c r="B58" s="9">
        <v>725457.82450000057</v>
      </c>
      <c r="U58" t="s">
        <v>10965</v>
      </c>
      <c r="V58" t="s">
        <v>8977</v>
      </c>
    </row>
    <row r="59" spans="1:22">
      <c r="A59" t="s">
        <v>10939</v>
      </c>
      <c r="B59" s="9">
        <v>2297200.8602999994</v>
      </c>
      <c r="C59" s="12" t="str">
        <f>IFERROR(IF(COUNTA(A49:A52)&lt;4,SUM(B49:B52)/GETPIVOTDATA("Sales",$A$54),""),0)</f>
        <v/>
      </c>
      <c r="U59" t="s">
        <v>10965</v>
      </c>
      <c r="V59" t="s">
        <v>6510</v>
      </c>
    </row>
    <row r="60" spans="1:22" ht="15.5">
      <c r="C60" s="30" t="str">
        <f>IF(C59="","",ROUND(C59*100,1)&amp;"% Contributions to Sales")</f>
        <v/>
      </c>
      <c r="U60" t="s">
        <v>10965</v>
      </c>
      <c r="V60" t="s">
        <v>8951</v>
      </c>
    </row>
    <row r="61" spans="1:22">
      <c r="U61" t="s">
        <v>10965</v>
      </c>
      <c r="V61" t="s">
        <v>9770</v>
      </c>
    </row>
    <row r="62" spans="1:22">
      <c r="U62" t="s">
        <v>10965</v>
      </c>
      <c r="V62" t="s">
        <v>10371</v>
      </c>
    </row>
    <row r="63" spans="1:22">
      <c r="U63" t="s">
        <v>10965</v>
      </c>
      <c r="V63" t="s">
        <v>1856</v>
      </c>
    </row>
    <row r="64" spans="1:22">
      <c r="U64" t="s">
        <v>10965</v>
      </c>
      <c r="V64" t="s">
        <v>7072</v>
      </c>
    </row>
    <row r="65" spans="21:22">
      <c r="U65" t="s">
        <v>10965</v>
      </c>
      <c r="V65" t="s">
        <v>8729</v>
      </c>
    </row>
    <row r="66" spans="21:22">
      <c r="U66" t="s">
        <v>10965</v>
      </c>
      <c r="V66" t="s">
        <v>8592</v>
      </c>
    </row>
    <row r="67" spans="21:22">
      <c r="U67" t="s">
        <v>10965</v>
      </c>
      <c r="V67" t="s">
        <v>641</v>
      </c>
    </row>
    <row r="68" spans="21:22">
      <c r="U68" t="s">
        <v>10965</v>
      </c>
      <c r="V68" t="s">
        <v>5284</v>
      </c>
    </row>
    <row r="69" spans="21:22">
      <c r="U69" t="s">
        <v>10965</v>
      </c>
      <c r="V69" t="s">
        <v>8839</v>
      </c>
    </row>
    <row r="70" spans="21:22">
      <c r="U70" t="s">
        <v>10965</v>
      </c>
      <c r="V70" t="s">
        <v>2312</v>
      </c>
    </row>
    <row r="71" spans="21:22">
      <c r="U71" t="s">
        <v>10965</v>
      </c>
      <c r="V71" t="s">
        <v>10757</v>
      </c>
    </row>
    <row r="72" spans="21:22">
      <c r="U72" t="s">
        <v>10965</v>
      </c>
      <c r="V72" t="s">
        <v>6529</v>
      </c>
    </row>
    <row r="73" spans="21:22">
      <c r="U73" t="s">
        <v>10965</v>
      </c>
      <c r="V73" t="s">
        <v>4530</v>
      </c>
    </row>
    <row r="74" spans="21:22">
      <c r="U74" t="s">
        <v>10965</v>
      </c>
      <c r="V74" t="s">
        <v>6299</v>
      </c>
    </row>
    <row r="75" spans="21:22">
      <c r="U75" t="s">
        <v>10965</v>
      </c>
      <c r="V75" t="s">
        <v>10128</v>
      </c>
    </row>
    <row r="76" spans="21:22">
      <c r="U76" t="s">
        <v>10965</v>
      </c>
      <c r="V76" t="s">
        <v>8202</v>
      </c>
    </row>
    <row r="77" spans="21:22">
      <c r="U77" t="s">
        <v>10965</v>
      </c>
      <c r="V77" t="s">
        <v>2741</v>
      </c>
    </row>
    <row r="78" spans="21:22">
      <c r="U78" t="s">
        <v>10965</v>
      </c>
      <c r="V78" t="s">
        <v>8109</v>
      </c>
    </row>
    <row r="79" spans="21:22">
      <c r="U79" t="s">
        <v>10965</v>
      </c>
      <c r="V79" t="s">
        <v>4145</v>
      </c>
    </row>
    <row r="80" spans="21:22">
      <c r="U80" t="s">
        <v>10965</v>
      </c>
      <c r="V80" t="s">
        <v>8289</v>
      </c>
    </row>
    <row r="81" spans="21:22">
      <c r="U81" t="s">
        <v>10965</v>
      </c>
      <c r="V81" t="s">
        <v>8489</v>
      </c>
    </row>
    <row r="82" spans="21:22">
      <c r="U82" t="s">
        <v>10965</v>
      </c>
      <c r="V82" t="s">
        <v>6606</v>
      </c>
    </row>
    <row r="83" spans="21:22">
      <c r="U83" t="s">
        <v>10965</v>
      </c>
      <c r="V83" t="s">
        <v>9595</v>
      </c>
    </row>
    <row r="84" spans="21:22">
      <c r="U84" t="s">
        <v>10965</v>
      </c>
      <c r="V84" t="s">
        <v>10204</v>
      </c>
    </row>
    <row r="85" spans="21:22">
      <c r="U85" t="s">
        <v>10965</v>
      </c>
      <c r="V85" t="s">
        <v>9640</v>
      </c>
    </row>
    <row r="86" spans="21:22">
      <c r="U86" t="s">
        <v>10965</v>
      </c>
      <c r="V86" t="s">
        <v>108</v>
      </c>
    </row>
    <row r="87" spans="21:22">
      <c r="U87" t="s">
        <v>10965</v>
      </c>
      <c r="V87" t="s">
        <v>6980</v>
      </c>
    </row>
    <row r="88" spans="21:22">
      <c r="U88" t="s">
        <v>10965</v>
      </c>
      <c r="V88" t="s">
        <v>9336</v>
      </c>
    </row>
    <row r="89" spans="21:22">
      <c r="U89" t="s">
        <v>10965</v>
      </c>
      <c r="V89" t="s">
        <v>7724</v>
      </c>
    </row>
    <row r="90" spans="21:22">
      <c r="U90" t="s">
        <v>10965</v>
      </c>
      <c r="V90" t="s">
        <v>6519</v>
      </c>
    </row>
    <row r="91" spans="21:22">
      <c r="U91" t="s">
        <v>10965</v>
      </c>
      <c r="V91" t="s">
        <v>304</v>
      </c>
    </row>
    <row r="92" spans="21:22">
      <c r="U92" t="s">
        <v>10965</v>
      </c>
      <c r="V92" t="s">
        <v>4943</v>
      </c>
    </row>
    <row r="93" spans="21:22">
      <c r="U93" t="s">
        <v>10965</v>
      </c>
      <c r="V93" t="s">
        <v>5612</v>
      </c>
    </row>
    <row r="94" spans="21:22">
      <c r="U94" t="s">
        <v>10965</v>
      </c>
      <c r="V94" t="s">
        <v>6231</v>
      </c>
    </row>
    <row r="95" spans="21:22">
      <c r="U95" t="s">
        <v>10965</v>
      </c>
      <c r="V95" t="s">
        <v>9275</v>
      </c>
    </row>
    <row r="96" spans="21:22">
      <c r="U96" t="s">
        <v>10965</v>
      </c>
      <c r="V96" t="s">
        <v>2405</v>
      </c>
    </row>
    <row r="97" spans="6:22">
      <c r="U97" t="s">
        <v>10965</v>
      </c>
      <c r="V97" t="s">
        <v>2434</v>
      </c>
    </row>
    <row r="98" spans="6:22">
      <c r="U98" t="s">
        <v>10965</v>
      </c>
      <c r="V98" t="s">
        <v>10455</v>
      </c>
    </row>
    <row r="99" spans="6:22">
      <c r="F99" s="9"/>
      <c r="U99" t="s">
        <v>10965</v>
      </c>
      <c r="V99" t="s">
        <v>6943</v>
      </c>
    </row>
    <row r="100" spans="6:22">
      <c r="F100" s="9"/>
      <c r="U100" t="s">
        <v>10965</v>
      </c>
      <c r="V100" t="s">
        <v>3664</v>
      </c>
    </row>
    <row r="101" spans="6:22">
      <c r="F101" s="9"/>
      <c r="U101" t="s">
        <v>10965</v>
      </c>
      <c r="V101" t="s">
        <v>4106</v>
      </c>
    </row>
    <row r="102" spans="6:22">
      <c r="F102" s="9"/>
      <c r="U102" t="s">
        <v>10965</v>
      </c>
      <c r="V102" t="s">
        <v>10302</v>
      </c>
    </row>
    <row r="103" spans="6:22">
      <c r="F103" s="9"/>
      <c r="U103" t="s">
        <v>10965</v>
      </c>
      <c r="V103" t="s">
        <v>7573</v>
      </c>
    </row>
    <row r="104" spans="6:22">
      <c r="U104" t="s">
        <v>10965</v>
      </c>
      <c r="V104" t="s">
        <v>8659</v>
      </c>
    </row>
    <row r="105" spans="6:22">
      <c r="U105" t="s">
        <v>10965</v>
      </c>
      <c r="V105" t="s">
        <v>8285</v>
      </c>
    </row>
    <row r="106" spans="6:22">
      <c r="U106" t="s">
        <v>10965</v>
      </c>
      <c r="V106" t="s">
        <v>5892</v>
      </c>
    </row>
    <row r="107" spans="6:22">
      <c r="U107" t="s">
        <v>10965</v>
      </c>
      <c r="V107" t="s">
        <v>8272</v>
      </c>
    </row>
    <row r="108" spans="6:22">
      <c r="U108" t="s">
        <v>10965</v>
      </c>
      <c r="V108" t="s">
        <v>2635</v>
      </c>
    </row>
    <row r="109" spans="6:22">
      <c r="U109" t="s">
        <v>10965</v>
      </c>
      <c r="V109" t="s">
        <v>9454</v>
      </c>
    </row>
    <row r="110" spans="6:22">
      <c r="U110" t="s">
        <v>10965</v>
      </c>
      <c r="V110" t="s">
        <v>8868</v>
      </c>
    </row>
    <row r="111" spans="6:22">
      <c r="U111" t="s">
        <v>10965</v>
      </c>
      <c r="V111" t="s">
        <v>7825</v>
      </c>
    </row>
    <row r="112" spans="6:22">
      <c r="U112" t="s">
        <v>10965</v>
      </c>
      <c r="V112" t="s">
        <v>6348</v>
      </c>
    </row>
    <row r="113" spans="21:22">
      <c r="U113" t="s">
        <v>10965</v>
      </c>
      <c r="V113" t="s">
        <v>10577</v>
      </c>
    </row>
    <row r="114" spans="21:22">
      <c r="U114" t="s">
        <v>10965</v>
      </c>
      <c r="V114" t="s">
        <v>10359</v>
      </c>
    </row>
    <row r="115" spans="21:22">
      <c r="U115" t="s">
        <v>10965</v>
      </c>
      <c r="V115" t="s">
        <v>6444</v>
      </c>
    </row>
    <row r="116" spans="21:22">
      <c r="U116" t="s">
        <v>10965</v>
      </c>
      <c r="V116" t="s">
        <v>7715</v>
      </c>
    </row>
    <row r="117" spans="21:22">
      <c r="U117" t="s">
        <v>10965</v>
      </c>
      <c r="V117" t="s">
        <v>9014</v>
      </c>
    </row>
    <row r="118" spans="21:22">
      <c r="U118" t="s">
        <v>10965</v>
      </c>
      <c r="V118" t="s">
        <v>5625</v>
      </c>
    </row>
    <row r="119" spans="21:22">
      <c r="U119" t="s">
        <v>10965</v>
      </c>
      <c r="V119" t="s">
        <v>10036</v>
      </c>
    </row>
    <row r="120" spans="21:22">
      <c r="U120" t="s">
        <v>10965</v>
      </c>
      <c r="V120" t="s">
        <v>8363</v>
      </c>
    </row>
    <row r="121" spans="21:22">
      <c r="U121" t="s">
        <v>10965</v>
      </c>
      <c r="V121" t="s">
        <v>10366</v>
      </c>
    </row>
    <row r="122" spans="21:22">
      <c r="U122" t="s">
        <v>10965</v>
      </c>
      <c r="V122" t="s">
        <v>10651</v>
      </c>
    </row>
    <row r="123" spans="21:22">
      <c r="U123" t="s">
        <v>10965</v>
      </c>
      <c r="V123" t="s">
        <v>9036</v>
      </c>
    </row>
    <row r="124" spans="21:22">
      <c r="U124" t="s">
        <v>10965</v>
      </c>
      <c r="V124" t="s">
        <v>6365</v>
      </c>
    </row>
    <row r="125" spans="21:22">
      <c r="U125" t="s">
        <v>10965</v>
      </c>
      <c r="V125" t="s">
        <v>6176</v>
      </c>
    </row>
    <row r="126" spans="21:22">
      <c r="U126" t="s">
        <v>10965</v>
      </c>
      <c r="V126" t="s">
        <v>9089</v>
      </c>
    </row>
    <row r="127" spans="21:22">
      <c r="U127" t="s">
        <v>10965</v>
      </c>
      <c r="V127" t="s">
        <v>7571</v>
      </c>
    </row>
    <row r="128" spans="21:22">
      <c r="U128" t="s">
        <v>10965</v>
      </c>
      <c r="V128" t="s">
        <v>10271</v>
      </c>
    </row>
    <row r="129" spans="21:22">
      <c r="U129" t="s">
        <v>10965</v>
      </c>
      <c r="V129" t="s">
        <v>9916</v>
      </c>
    </row>
    <row r="130" spans="21:22">
      <c r="U130" t="s">
        <v>10965</v>
      </c>
      <c r="V130" t="s">
        <v>10064</v>
      </c>
    </row>
    <row r="131" spans="21:22">
      <c r="U131" t="s">
        <v>10965</v>
      </c>
      <c r="V131" t="s">
        <v>9917</v>
      </c>
    </row>
    <row r="132" spans="21:22">
      <c r="U132" t="s">
        <v>10965</v>
      </c>
      <c r="V132" t="s">
        <v>9811</v>
      </c>
    </row>
    <row r="133" spans="21:22">
      <c r="U133" t="s">
        <v>10965</v>
      </c>
      <c r="V133" t="s">
        <v>9987</v>
      </c>
    </row>
    <row r="134" spans="21:22">
      <c r="U134" t="s">
        <v>10965</v>
      </c>
      <c r="V134" t="s">
        <v>9488</v>
      </c>
    </row>
    <row r="135" spans="21:22">
      <c r="U135" t="s">
        <v>10965</v>
      </c>
      <c r="V135" t="s">
        <v>5881</v>
      </c>
    </row>
    <row r="136" spans="21:22">
      <c r="U136" t="s">
        <v>10965</v>
      </c>
      <c r="V136" t="s">
        <v>8914</v>
      </c>
    </row>
    <row r="137" spans="21:22">
      <c r="U137" t="s">
        <v>10965</v>
      </c>
      <c r="V137" t="s">
        <v>602</v>
      </c>
    </row>
    <row r="138" spans="21:22">
      <c r="U138" t="s">
        <v>10965</v>
      </c>
      <c r="V138" t="s">
        <v>5868</v>
      </c>
    </row>
    <row r="139" spans="21:22">
      <c r="U139" t="s">
        <v>10965</v>
      </c>
      <c r="V139" t="s">
        <v>3442</v>
      </c>
    </row>
    <row r="140" spans="21:22">
      <c r="U140" t="s">
        <v>10965</v>
      </c>
      <c r="V140" t="s">
        <v>7602</v>
      </c>
    </row>
    <row r="141" spans="21:22">
      <c r="U141" t="s">
        <v>10965</v>
      </c>
      <c r="V141" t="s">
        <v>4981</v>
      </c>
    </row>
    <row r="142" spans="21:22">
      <c r="U142" t="s">
        <v>10965</v>
      </c>
      <c r="V142" t="s">
        <v>4843</v>
      </c>
    </row>
    <row r="143" spans="21:22">
      <c r="U143" t="s">
        <v>10965</v>
      </c>
      <c r="V143" t="s">
        <v>10935</v>
      </c>
    </row>
    <row r="144" spans="21:22">
      <c r="U144" t="s">
        <v>10965</v>
      </c>
      <c r="V144" t="s">
        <v>4449</v>
      </c>
    </row>
    <row r="145" spans="21:22">
      <c r="U145" t="s">
        <v>10965</v>
      </c>
      <c r="V145" t="s">
        <v>9982</v>
      </c>
    </row>
    <row r="146" spans="21:22">
      <c r="U146" t="s">
        <v>10965</v>
      </c>
      <c r="V146" t="s">
        <v>8853</v>
      </c>
    </row>
    <row r="147" spans="21:22">
      <c r="U147" t="s">
        <v>10965</v>
      </c>
      <c r="V147" t="s">
        <v>5363</v>
      </c>
    </row>
    <row r="148" spans="21:22">
      <c r="U148" t="s">
        <v>10965</v>
      </c>
      <c r="V148" t="s">
        <v>7176</v>
      </c>
    </row>
    <row r="149" spans="21:22">
      <c r="U149" t="s">
        <v>10965</v>
      </c>
      <c r="V149" t="s">
        <v>6727</v>
      </c>
    </row>
    <row r="150" spans="21:22">
      <c r="U150" t="s">
        <v>10965</v>
      </c>
      <c r="V150" t="s">
        <v>1117</v>
      </c>
    </row>
    <row r="151" spans="21:22">
      <c r="U151" t="s">
        <v>10965</v>
      </c>
      <c r="V151" t="s">
        <v>4053</v>
      </c>
    </row>
    <row r="152" spans="21:22">
      <c r="U152" t="s">
        <v>10965</v>
      </c>
      <c r="V152" t="s">
        <v>4888</v>
      </c>
    </row>
    <row r="153" spans="21:22">
      <c r="U153" t="s">
        <v>10965</v>
      </c>
      <c r="V153" t="s">
        <v>10916</v>
      </c>
    </row>
    <row r="154" spans="21:22">
      <c r="U154" t="s">
        <v>10965</v>
      </c>
      <c r="V154" t="s">
        <v>8043</v>
      </c>
    </row>
    <row r="155" spans="21:22">
      <c r="U155" t="s">
        <v>10965</v>
      </c>
      <c r="V155" t="s">
        <v>10901</v>
      </c>
    </row>
    <row r="156" spans="21:22">
      <c r="U156" t="s">
        <v>10965</v>
      </c>
      <c r="V156" t="s">
        <v>1079</v>
      </c>
    </row>
    <row r="157" spans="21:22">
      <c r="U157" t="s">
        <v>10965</v>
      </c>
      <c r="V157" t="s">
        <v>5626</v>
      </c>
    </row>
    <row r="158" spans="21:22">
      <c r="U158" t="s">
        <v>10965</v>
      </c>
      <c r="V158" t="s">
        <v>8455</v>
      </c>
    </row>
    <row r="159" spans="21:22">
      <c r="U159" t="s">
        <v>10965</v>
      </c>
      <c r="V159" t="s">
        <v>10541</v>
      </c>
    </row>
    <row r="160" spans="21:22">
      <c r="U160" t="s">
        <v>10965</v>
      </c>
      <c r="V160" t="s">
        <v>8722</v>
      </c>
    </row>
    <row r="161" spans="21:22">
      <c r="U161" t="s">
        <v>10965</v>
      </c>
      <c r="V161" t="s">
        <v>9410</v>
      </c>
    </row>
    <row r="162" spans="21:22">
      <c r="U162" t="s">
        <v>10965</v>
      </c>
      <c r="V162" t="s">
        <v>10137</v>
      </c>
    </row>
    <row r="163" spans="21:22">
      <c r="U163" t="s">
        <v>10965</v>
      </c>
      <c r="V163" t="s">
        <v>10811</v>
      </c>
    </row>
    <row r="164" spans="21:22">
      <c r="U164" t="s">
        <v>10965</v>
      </c>
      <c r="V164" t="s">
        <v>2281</v>
      </c>
    </row>
    <row r="165" spans="21:22">
      <c r="U165" t="s">
        <v>10965</v>
      </c>
      <c r="V165" t="s">
        <v>10883</v>
      </c>
    </row>
    <row r="166" spans="21:22">
      <c r="U166" t="s">
        <v>10965</v>
      </c>
      <c r="V166" t="s">
        <v>2365</v>
      </c>
    </row>
    <row r="167" spans="21:22">
      <c r="U167" t="s">
        <v>10965</v>
      </c>
      <c r="V167" t="s">
        <v>7714</v>
      </c>
    </row>
    <row r="168" spans="21:22">
      <c r="U168" t="s">
        <v>10965</v>
      </c>
      <c r="V168" t="s">
        <v>5720</v>
      </c>
    </row>
    <row r="169" spans="21:22">
      <c r="U169" t="s">
        <v>10965</v>
      </c>
      <c r="V169" t="s">
        <v>8831</v>
      </c>
    </row>
    <row r="170" spans="21:22">
      <c r="U170" t="s">
        <v>10965</v>
      </c>
      <c r="V170" t="s">
        <v>7757</v>
      </c>
    </row>
    <row r="171" spans="21:22">
      <c r="U171" t="s">
        <v>10965</v>
      </c>
      <c r="V171" t="s">
        <v>6903</v>
      </c>
    </row>
    <row r="172" spans="21:22">
      <c r="U172" t="s">
        <v>10965</v>
      </c>
      <c r="V172" t="s">
        <v>1418</v>
      </c>
    </row>
    <row r="173" spans="21:22">
      <c r="U173" t="s">
        <v>10965</v>
      </c>
      <c r="V173" t="s">
        <v>10859</v>
      </c>
    </row>
    <row r="174" spans="21:22">
      <c r="U174" t="s">
        <v>10965</v>
      </c>
      <c r="V174" t="s">
        <v>10512</v>
      </c>
    </row>
    <row r="175" spans="21:22">
      <c r="U175" t="s">
        <v>10965</v>
      </c>
      <c r="V175" t="s">
        <v>7827</v>
      </c>
    </row>
    <row r="176" spans="21:22">
      <c r="U176" t="s">
        <v>10965</v>
      </c>
      <c r="V176" t="s">
        <v>1689</v>
      </c>
    </row>
    <row r="177" spans="21:22">
      <c r="U177" t="s">
        <v>10965</v>
      </c>
      <c r="V177" t="s">
        <v>9771</v>
      </c>
    </row>
    <row r="178" spans="21:22">
      <c r="U178" t="s">
        <v>10965</v>
      </c>
      <c r="V178" t="s">
        <v>5574</v>
      </c>
    </row>
    <row r="179" spans="21:22">
      <c r="U179" t="s">
        <v>10965</v>
      </c>
      <c r="V179" t="s">
        <v>8172</v>
      </c>
    </row>
    <row r="180" spans="21:22">
      <c r="U180" t="s">
        <v>10965</v>
      </c>
      <c r="V180" t="s">
        <v>8119</v>
      </c>
    </row>
    <row r="181" spans="21:22">
      <c r="U181" t="s">
        <v>10965</v>
      </c>
      <c r="V181" t="s">
        <v>8958</v>
      </c>
    </row>
    <row r="182" spans="21:22">
      <c r="U182" t="s">
        <v>10965</v>
      </c>
      <c r="V182" t="s">
        <v>2286</v>
      </c>
    </row>
    <row r="183" spans="21:22">
      <c r="U183" t="s">
        <v>10965</v>
      </c>
      <c r="V183" t="s">
        <v>6107</v>
      </c>
    </row>
    <row r="184" spans="21:22">
      <c r="U184" t="s">
        <v>10965</v>
      </c>
      <c r="V184" t="s">
        <v>9506</v>
      </c>
    </row>
    <row r="185" spans="21:22">
      <c r="U185" t="s">
        <v>10965</v>
      </c>
      <c r="V185" t="s">
        <v>9878</v>
      </c>
    </row>
    <row r="186" spans="21:22">
      <c r="U186" t="s">
        <v>10965</v>
      </c>
      <c r="V186" t="s">
        <v>9538</v>
      </c>
    </row>
    <row r="187" spans="21:22">
      <c r="U187" t="s">
        <v>10965</v>
      </c>
      <c r="V187" t="s">
        <v>10873</v>
      </c>
    </row>
    <row r="188" spans="21:22">
      <c r="U188" t="s">
        <v>10965</v>
      </c>
      <c r="V188" t="s">
        <v>10800</v>
      </c>
    </row>
    <row r="189" spans="21:22">
      <c r="U189" t="s">
        <v>10965</v>
      </c>
      <c r="V189" t="s">
        <v>8586</v>
      </c>
    </row>
    <row r="190" spans="21:22">
      <c r="U190" t="s">
        <v>10965</v>
      </c>
      <c r="V190" t="s">
        <v>10813</v>
      </c>
    </row>
    <row r="191" spans="21:22">
      <c r="U191" t="s">
        <v>10965</v>
      </c>
      <c r="V191" t="s">
        <v>10397</v>
      </c>
    </row>
    <row r="192" spans="21:22">
      <c r="U192" t="s">
        <v>10965</v>
      </c>
      <c r="V192" t="s">
        <v>6441</v>
      </c>
    </row>
    <row r="193" spans="21:22">
      <c r="U193" t="s">
        <v>10965</v>
      </c>
      <c r="V193" t="s">
        <v>7696</v>
      </c>
    </row>
    <row r="194" spans="21:22">
      <c r="U194" t="s">
        <v>10965</v>
      </c>
      <c r="V194" t="s">
        <v>7120</v>
      </c>
    </row>
    <row r="195" spans="21:22">
      <c r="U195" t="s">
        <v>10965</v>
      </c>
      <c r="V195" t="s">
        <v>4646</v>
      </c>
    </row>
    <row r="196" spans="21:22">
      <c r="U196" t="s">
        <v>10965</v>
      </c>
      <c r="V196" t="s">
        <v>9248</v>
      </c>
    </row>
    <row r="197" spans="21:22">
      <c r="U197" t="s">
        <v>10965</v>
      </c>
      <c r="V197" t="s">
        <v>10889</v>
      </c>
    </row>
    <row r="198" spans="21:22">
      <c r="U198" t="s">
        <v>10965</v>
      </c>
      <c r="V198" t="s">
        <v>8516</v>
      </c>
    </row>
    <row r="199" spans="21:22">
      <c r="U199" t="s">
        <v>10965</v>
      </c>
      <c r="V199" t="s">
        <v>8083</v>
      </c>
    </row>
    <row r="200" spans="21:22">
      <c r="U200" t="s">
        <v>10965</v>
      </c>
      <c r="V200" t="s">
        <v>10746</v>
      </c>
    </row>
    <row r="201" spans="21:22">
      <c r="U201" t="s">
        <v>10965</v>
      </c>
      <c r="V201" t="s">
        <v>6578</v>
      </c>
    </row>
    <row r="202" spans="21:22">
      <c r="U202" t="s">
        <v>10965</v>
      </c>
      <c r="V202" t="s">
        <v>492</v>
      </c>
    </row>
    <row r="203" spans="21:22">
      <c r="U203" t="s">
        <v>10965</v>
      </c>
      <c r="V203" t="s">
        <v>7242</v>
      </c>
    </row>
    <row r="204" spans="21:22">
      <c r="U204" t="s">
        <v>10965</v>
      </c>
      <c r="V204" t="s">
        <v>6922</v>
      </c>
    </row>
    <row r="205" spans="21:22">
      <c r="U205" t="s">
        <v>10965</v>
      </c>
      <c r="V205" t="s">
        <v>2936</v>
      </c>
    </row>
    <row r="206" spans="21:22">
      <c r="U206" t="s">
        <v>10965</v>
      </c>
      <c r="V206" t="s">
        <v>59</v>
      </c>
    </row>
    <row r="207" spans="21:22">
      <c r="U207" t="s">
        <v>10965</v>
      </c>
      <c r="V207" t="s">
        <v>9520</v>
      </c>
    </row>
    <row r="208" spans="21:22">
      <c r="U208" t="s">
        <v>10965</v>
      </c>
      <c r="V208" t="s">
        <v>1366</v>
      </c>
    </row>
    <row r="209" spans="21:22">
      <c r="U209" t="s">
        <v>10965</v>
      </c>
      <c r="V209" t="s">
        <v>6500</v>
      </c>
    </row>
    <row r="210" spans="21:22">
      <c r="U210" t="s">
        <v>10965</v>
      </c>
      <c r="V210" t="s">
        <v>9437</v>
      </c>
    </row>
    <row r="211" spans="21:22">
      <c r="U211" t="s">
        <v>10965</v>
      </c>
      <c r="V211" t="s">
        <v>4155</v>
      </c>
    </row>
    <row r="212" spans="21:22">
      <c r="U212" t="s">
        <v>10965</v>
      </c>
      <c r="V212" t="s">
        <v>10616</v>
      </c>
    </row>
    <row r="213" spans="21:22">
      <c r="U213" t="s">
        <v>10965</v>
      </c>
      <c r="V213" t="s">
        <v>4892</v>
      </c>
    </row>
    <row r="214" spans="21:22">
      <c r="U214" t="s">
        <v>10965</v>
      </c>
      <c r="V214" t="s">
        <v>8004</v>
      </c>
    </row>
    <row r="215" spans="21:22">
      <c r="U215" t="s">
        <v>10965</v>
      </c>
      <c r="V215" t="s">
        <v>10252</v>
      </c>
    </row>
    <row r="216" spans="21:22">
      <c r="U216" t="s">
        <v>10965</v>
      </c>
      <c r="V216" t="s">
        <v>8347</v>
      </c>
    </row>
    <row r="217" spans="21:22">
      <c r="U217" t="s">
        <v>10965</v>
      </c>
      <c r="V217" t="s">
        <v>7551</v>
      </c>
    </row>
    <row r="218" spans="21:22">
      <c r="U218" t="s">
        <v>10965</v>
      </c>
      <c r="V218" t="s">
        <v>9345</v>
      </c>
    </row>
    <row r="219" spans="21:22">
      <c r="U219" t="s">
        <v>10965</v>
      </c>
      <c r="V219" t="s">
        <v>7142</v>
      </c>
    </row>
    <row r="220" spans="21:22">
      <c r="U220" t="s">
        <v>10965</v>
      </c>
      <c r="V220" t="s">
        <v>7213</v>
      </c>
    </row>
    <row r="221" spans="21:22">
      <c r="U221" t="s">
        <v>10965</v>
      </c>
      <c r="V221" t="s">
        <v>4673</v>
      </c>
    </row>
    <row r="222" spans="21:22">
      <c r="U222" t="s">
        <v>10965</v>
      </c>
      <c r="V222" t="s">
        <v>7493</v>
      </c>
    </row>
    <row r="223" spans="21:22">
      <c r="U223" t="s">
        <v>10965</v>
      </c>
      <c r="V223" t="s">
        <v>4210</v>
      </c>
    </row>
    <row r="224" spans="21:22">
      <c r="U224" t="s">
        <v>10965</v>
      </c>
      <c r="V224" t="s">
        <v>4617</v>
      </c>
    </row>
    <row r="225" spans="21:22">
      <c r="U225" t="s">
        <v>10965</v>
      </c>
      <c r="V225" t="s">
        <v>2325</v>
      </c>
    </row>
    <row r="226" spans="21:22">
      <c r="U226" t="s">
        <v>10965</v>
      </c>
      <c r="V226" t="s">
        <v>9330</v>
      </c>
    </row>
    <row r="227" spans="21:22">
      <c r="U227" t="s">
        <v>10965</v>
      </c>
      <c r="V227" t="s">
        <v>9295</v>
      </c>
    </row>
    <row r="228" spans="21:22">
      <c r="U228" t="s">
        <v>10965</v>
      </c>
      <c r="V228" t="s">
        <v>2980</v>
      </c>
    </row>
    <row r="229" spans="21:22">
      <c r="U229" t="s">
        <v>10965</v>
      </c>
      <c r="V229" t="s">
        <v>3352</v>
      </c>
    </row>
    <row r="230" spans="21:22">
      <c r="U230" t="s">
        <v>10965</v>
      </c>
      <c r="V230" t="s">
        <v>8612</v>
      </c>
    </row>
    <row r="231" spans="21:22">
      <c r="U231" t="s">
        <v>10965</v>
      </c>
      <c r="V231" t="s">
        <v>10750</v>
      </c>
    </row>
    <row r="232" spans="21:22">
      <c r="U232" t="s">
        <v>10965</v>
      </c>
      <c r="V232" t="s">
        <v>9351</v>
      </c>
    </row>
    <row r="233" spans="21:22">
      <c r="U233" t="s">
        <v>10965</v>
      </c>
      <c r="V233" t="s">
        <v>9929</v>
      </c>
    </row>
    <row r="234" spans="21:22">
      <c r="U234" t="s">
        <v>10965</v>
      </c>
      <c r="V234" t="s">
        <v>3720</v>
      </c>
    </row>
    <row r="235" spans="21:22">
      <c r="U235" t="s">
        <v>10965</v>
      </c>
      <c r="V235" t="s">
        <v>694</v>
      </c>
    </row>
    <row r="236" spans="21:22">
      <c r="U236" t="s">
        <v>10965</v>
      </c>
      <c r="V236" t="s">
        <v>4498</v>
      </c>
    </row>
    <row r="237" spans="21:22">
      <c r="U237" t="s">
        <v>10965</v>
      </c>
      <c r="V237" t="s">
        <v>3993</v>
      </c>
    </row>
    <row r="238" spans="21:22">
      <c r="U238" t="s">
        <v>10965</v>
      </c>
      <c r="V238" t="s">
        <v>10203</v>
      </c>
    </row>
    <row r="239" spans="21:22">
      <c r="U239" t="s">
        <v>10965</v>
      </c>
      <c r="V239" t="s">
        <v>7731</v>
      </c>
    </row>
    <row r="240" spans="21:22">
      <c r="U240" t="s">
        <v>10965</v>
      </c>
      <c r="V240" t="s">
        <v>10725</v>
      </c>
    </row>
    <row r="241" spans="21:22">
      <c r="U241" t="s">
        <v>10965</v>
      </c>
      <c r="V241" t="s">
        <v>6293</v>
      </c>
    </row>
    <row r="242" spans="21:22">
      <c r="U242" t="s">
        <v>10965</v>
      </c>
      <c r="V242" t="s">
        <v>9244</v>
      </c>
    </row>
    <row r="243" spans="21:22">
      <c r="U243" t="s">
        <v>10965</v>
      </c>
      <c r="V243" t="s">
        <v>10357</v>
      </c>
    </row>
    <row r="244" spans="21:22">
      <c r="U244" t="s">
        <v>10965</v>
      </c>
      <c r="V244" t="s">
        <v>10281</v>
      </c>
    </row>
    <row r="245" spans="21:22">
      <c r="U245" t="s">
        <v>10965</v>
      </c>
      <c r="V245" t="s">
        <v>9069</v>
      </c>
    </row>
    <row r="246" spans="21:22">
      <c r="U246" t="s">
        <v>10965</v>
      </c>
      <c r="V246" t="s">
        <v>3375</v>
      </c>
    </row>
    <row r="247" spans="21:22">
      <c r="U247" t="s">
        <v>10965</v>
      </c>
      <c r="V247" t="s">
        <v>7814</v>
      </c>
    </row>
    <row r="248" spans="21:22">
      <c r="U248" t="s">
        <v>10965</v>
      </c>
      <c r="V248" t="s">
        <v>10288</v>
      </c>
    </row>
    <row r="249" spans="21:22">
      <c r="U249" t="s">
        <v>10965</v>
      </c>
      <c r="V249" t="s">
        <v>8578</v>
      </c>
    </row>
    <row r="250" spans="21:22">
      <c r="U250" t="s">
        <v>10965</v>
      </c>
      <c r="V250" t="s">
        <v>4525</v>
      </c>
    </row>
    <row r="251" spans="21:22">
      <c r="U251" t="s">
        <v>10965</v>
      </c>
      <c r="V251" t="s">
        <v>6875</v>
      </c>
    </row>
    <row r="252" spans="21:22">
      <c r="U252" t="s">
        <v>10965</v>
      </c>
      <c r="V252" t="s">
        <v>9395</v>
      </c>
    </row>
    <row r="253" spans="21:22">
      <c r="U253" t="s">
        <v>10965</v>
      </c>
      <c r="V253" t="s">
        <v>3868</v>
      </c>
    </row>
    <row r="254" spans="21:22">
      <c r="U254" t="s">
        <v>10965</v>
      </c>
      <c r="V254" t="s">
        <v>9905</v>
      </c>
    </row>
    <row r="255" spans="21:22">
      <c r="U255" t="s">
        <v>10965</v>
      </c>
      <c r="V255" t="s">
        <v>6741</v>
      </c>
    </row>
    <row r="256" spans="21:22">
      <c r="U256" t="s">
        <v>10965</v>
      </c>
      <c r="V256" t="s">
        <v>8684</v>
      </c>
    </row>
    <row r="257" spans="21:22">
      <c r="U257" t="s">
        <v>10965</v>
      </c>
      <c r="V257" t="s">
        <v>1143</v>
      </c>
    </row>
    <row r="258" spans="21:22">
      <c r="U258" t="s">
        <v>10965</v>
      </c>
      <c r="V258" t="s">
        <v>10869</v>
      </c>
    </row>
    <row r="259" spans="21:22">
      <c r="U259" t="s">
        <v>10965</v>
      </c>
      <c r="V259" t="s">
        <v>8046</v>
      </c>
    </row>
    <row r="260" spans="21:22">
      <c r="U260" t="s">
        <v>10965</v>
      </c>
      <c r="V260" t="s">
        <v>7090</v>
      </c>
    </row>
    <row r="261" spans="21:22">
      <c r="U261" t="s">
        <v>10965</v>
      </c>
      <c r="V261" t="s">
        <v>5882</v>
      </c>
    </row>
    <row r="262" spans="21:22">
      <c r="U262" t="s">
        <v>10965</v>
      </c>
      <c r="V262" t="s">
        <v>7755</v>
      </c>
    </row>
    <row r="263" spans="21:22">
      <c r="U263" t="s">
        <v>10965</v>
      </c>
      <c r="V263" t="s">
        <v>10119</v>
      </c>
    </row>
    <row r="264" spans="21:22">
      <c r="U264" t="s">
        <v>10965</v>
      </c>
      <c r="V264" t="s">
        <v>3690</v>
      </c>
    </row>
    <row r="265" spans="21:22">
      <c r="U265" t="s">
        <v>10965</v>
      </c>
      <c r="V265" t="s">
        <v>5366</v>
      </c>
    </row>
    <row r="266" spans="21:22">
      <c r="U266" t="s">
        <v>10965</v>
      </c>
      <c r="V266" t="s">
        <v>10830</v>
      </c>
    </row>
    <row r="267" spans="21:22">
      <c r="U267" t="s">
        <v>10965</v>
      </c>
      <c r="V267" t="s">
        <v>9473</v>
      </c>
    </row>
    <row r="268" spans="21:22">
      <c r="U268" t="s">
        <v>10965</v>
      </c>
      <c r="V268" t="s">
        <v>9328</v>
      </c>
    </row>
    <row r="269" spans="21:22">
      <c r="U269" t="s">
        <v>10965</v>
      </c>
      <c r="V269" t="s">
        <v>9313</v>
      </c>
    </row>
    <row r="270" spans="21:22">
      <c r="U270" t="s">
        <v>10965</v>
      </c>
      <c r="V270" t="s">
        <v>1232</v>
      </c>
    </row>
    <row r="271" spans="21:22">
      <c r="U271" t="s">
        <v>10965</v>
      </c>
      <c r="V271" t="s">
        <v>3685</v>
      </c>
    </row>
    <row r="272" spans="21:22">
      <c r="U272" t="s">
        <v>10965</v>
      </c>
      <c r="V272" t="s">
        <v>7132</v>
      </c>
    </row>
    <row r="273" spans="21:22">
      <c r="U273" t="s">
        <v>10965</v>
      </c>
      <c r="V273" t="s">
        <v>10894</v>
      </c>
    </row>
    <row r="274" spans="21:22">
      <c r="U274" t="s">
        <v>10965</v>
      </c>
      <c r="V274" t="s">
        <v>10659</v>
      </c>
    </row>
    <row r="275" spans="21:22">
      <c r="U275" t="s">
        <v>10965</v>
      </c>
      <c r="V275" t="s">
        <v>4853</v>
      </c>
    </row>
    <row r="276" spans="21:22">
      <c r="U276" t="s">
        <v>10965</v>
      </c>
      <c r="V276" t="s">
        <v>4362</v>
      </c>
    </row>
    <row r="277" spans="21:22">
      <c r="U277" t="s">
        <v>10965</v>
      </c>
      <c r="V277" t="s">
        <v>7182</v>
      </c>
    </row>
    <row r="278" spans="21:22">
      <c r="U278" t="s">
        <v>10965</v>
      </c>
      <c r="V278" t="s">
        <v>5833</v>
      </c>
    </row>
    <row r="279" spans="21:22">
      <c r="U279" t="s">
        <v>10965</v>
      </c>
      <c r="V279" t="s">
        <v>7409</v>
      </c>
    </row>
    <row r="280" spans="21:22">
      <c r="U280" t="s">
        <v>10965</v>
      </c>
      <c r="V280" t="s">
        <v>8502</v>
      </c>
    </row>
    <row r="281" spans="21:22">
      <c r="U281" t="s">
        <v>10965</v>
      </c>
      <c r="V281" t="s">
        <v>7401</v>
      </c>
    </row>
    <row r="282" spans="21:22">
      <c r="U282" t="s">
        <v>10965</v>
      </c>
      <c r="V282" t="s">
        <v>750</v>
      </c>
    </row>
    <row r="283" spans="21:22">
      <c r="U283" t="s">
        <v>10965</v>
      </c>
      <c r="V283" t="s">
        <v>5009</v>
      </c>
    </row>
    <row r="284" spans="21:22">
      <c r="U284" t="s">
        <v>10965</v>
      </c>
      <c r="V284" t="s">
        <v>8837</v>
      </c>
    </row>
    <row r="285" spans="21:22">
      <c r="U285" t="s">
        <v>10965</v>
      </c>
      <c r="V285" t="s">
        <v>7732</v>
      </c>
    </row>
    <row r="286" spans="21:22">
      <c r="U286" t="s">
        <v>10965</v>
      </c>
      <c r="V286" t="s">
        <v>1287</v>
      </c>
    </row>
    <row r="287" spans="21:22">
      <c r="U287" t="s">
        <v>10965</v>
      </c>
      <c r="V287" t="s">
        <v>10454</v>
      </c>
    </row>
    <row r="288" spans="21:22">
      <c r="U288" t="s">
        <v>10965</v>
      </c>
      <c r="V288" t="s">
        <v>8180</v>
      </c>
    </row>
    <row r="289" spans="21:22">
      <c r="U289" t="s">
        <v>10965</v>
      </c>
      <c r="V289" t="s">
        <v>6401</v>
      </c>
    </row>
    <row r="290" spans="21:22">
      <c r="U290" t="s">
        <v>10965</v>
      </c>
      <c r="V290" t="s">
        <v>10831</v>
      </c>
    </row>
    <row r="291" spans="21:22">
      <c r="U291" t="s">
        <v>10965</v>
      </c>
      <c r="V291" t="s">
        <v>4016</v>
      </c>
    </row>
    <row r="292" spans="21:22">
      <c r="U292" t="s">
        <v>10965</v>
      </c>
      <c r="V292" t="s">
        <v>6681</v>
      </c>
    </row>
    <row r="293" spans="21:22">
      <c r="U293" t="s">
        <v>10965</v>
      </c>
      <c r="V293" t="s">
        <v>8620</v>
      </c>
    </row>
    <row r="294" spans="21:22">
      <c r="U294" t="s">
        <v>10965</v>
      </c>
      <c r="V294" t="s">
        <v>9179</v>
      </c>
    </row>
    <row r="295" spans="21:22">
      <c r="U295" t="s">
        <v>10965</v>
      </c>
      <c r="V295" t="s">
        <v>9152</v>
      </c>
    </row>
    <row r="296" spans="21:22">
      <c r="U296" t="s">
        <v>10965</v>
      </c>
      <c r="V296" t="s">
        <v>2379</v>
      </c>
    </row>
    <row r="297" spans="21:22">
      <c r="U297" t="s">
        <v>10965</v>
      </c>
      <c r="V297" t="s">
        <v>9574</v>
      </c>
    </row>
    <row r="298" spans="21:22">
      <c r="U298" t="s">
        <v>10965</v>
      </c>
      <c r="V298" t="s">
        <v>7981</v>
      </c>
    </row>
    <row r="299" spans="21:22">
      <c r="U299" t="s">
        <v>10965</v>
      </c>
      <c r="V299" t="s">
        <v>10401</v>
      </c>
    </row>
    <row r="300" spans="21:22">
      <c r="U300" t="s">
        <v>10965</v>
      </c>
      <c r="V300" t="s">
        <v>9258</v>
      </c>
    </row>
    <row r="301" spans="21:22">
      <c r="U301" t="s">
        <v>10965</v>
      </c>
      <c r="V301" t="s">
        <v>5095</v>
      </c>
    </row>
    <row r="302" spans="21:22">
      <c r="U302" t="s">
        <v>10965</v>
      </c>
      <c r="V302" t="s">
        <v>6682</v>
      </c>
    </row>
    <row r="303" spans="21:22">
      <c r="U303" t="s">
        <v>10965</v>
      </c>
      <c r="V303" t="s">
        <v>10754</v>
      </c>
    </row>
    <row r="304" spans="21:22">
      <c r="U304" t="s">
        <v>10965</v>
      </c>
      <c r="V304" t="s">
        <v>7023</v>
      </c>
    </row>
    <row r="305" spans="21:22">
      <c r="U305" t="s">
        <v>10965</v>
      </c>
      <c r="V305" t="s">
        <v>10308</v>
      </c>
    </row>
    <row r="306" spans="21:22">
      <c r="U306" t="s">
        <v>10965</v>
      </c>
      <c r="V306" t="s">
        <v>8513</v>
      </c>
    </row>
    <row r="307" spans="21:22">
      <c r="U307" t="s">
        <v>10965</v>
      </c>
      <c r="V307" t="s">
        <v>9250</v>
      </c>
    </row>
    <row r="308" spans="21:22">
      <c r="U308" t="s">
        <v>10965</v>
      </c>
      <c r="V308" t="s">
        <v>9467</v>
      </c>
    </row>
    <row r="309" spans="21:22">
      <c r="U309" t="s">
        <v>10965</v>
      </c>
      <c r="V309" t="s">
        <v>8500</v>
      </c>
    </row>
    <row r="310" spans="21:22">
      <c r="U310" t="s">
        <v>10965</v>
      </c>
      <c r="V310" t="s">
        <v>4439</v>
      </c>
    </row>
    <row r="311" spans="21:22">
      <c r="U311" t="s">
        <v>10965</v>
      </c>
      <c r="V311" t="s">
        <v>9693</v>
      </c>
    </row>
    <row r="312" spans="21:22">
      <c r="U312" t="s">
        <v>10965</v>
      </c>
      <c r="V312" t="s">
        <v>7918</v>
      </c>
    </row>
    <row r="313" spans="21:22">
      <c r="U313" t="s">
        <v>10965</v>
      </c>
      <c r="V313" t="s">
        <v>5977</v>
      </c>
    </row>
    <row r="314" spans="21:22">
      <c r="U314" t="s">
        <v>10965</v>
      </c>
      <c r="V314" t="s">
        <v>8189</v>
      </c>
    </row>
    <row r="315" spans="21:22">
      <c r="U315" t="s">
        <v>10965</v>
      </c>
      <c r="V315" t="s">
        <v>5161</v>
      </c>
    </row>
    <row r="316" spans="21:22">
      <c r="U316" t="s">
        <v>10965</v>
      </c>
      <c r="V316" t="s">
        <v>2651</v>
      </c>
    </row>
    <row r="317" spans="21:22">
      <c r="U317" t="s">
        <v>10965</v>
      </c>
      <c r="V317" t="s">
        <v>9115</v>
      </c>
    </row>
    <row r="318" spans="21:22">
      <c r="U318" t="s">
        <v>10965</v>
      </c>
      <c r="V318" t="s">
        <v>9524</v>
      </c>
    </row>
    <row r="319" spans="21:22">
      <c r="U319" t="s">
        <v>10965</v>
      </c>
      <c r="V319" t="s">
        <v>10525</v>
      </c>
    </row>
    <row r="320" spans="21:22">
      <c r="U320" t="s">
        <v>10965</v>
      </c>
      <c r="V320" t="s">
        <v>7406</v>
      </c>
    </row>
    <row r="321" spans="21:22">
      <c r="U321" t="s">
        <v>10965</v>
      </c>
      <c r="V321" t="s">
        <v>10597</v>
      </c>
    </row>
    <row r="322" spans="21:22">
      <c r="U322" t="s">
        <v>10965</v>
      </c>
      <c r="V322" t="s">
        <v>5044</v>
      </c>
    </row>
    <row r="323" spans="21:22">
      <c r="U323" t="s">
        <v>10965</v>
      </c>
      <c r="V323" t="s">
        <v>10655</v>
      </c>
    </row>
    <row r="324" spans="21:22">
      <c r="U324" t="s">
        <v>10965</v>
      </c>
      <c r="V324" t="s">
        <v>10046</v>
      </c>
    </row>
    <row r="325" spans="21:22">
      <c r="U325" t="s">
        <v>10965</v>
      </c>
      <c r="V325" t="s">
        <v>9172</v>
      </c>
    </row>
    <row r="326" spans="21:22">
      <c r="U326" t="s">
        <v>10965</v>
      </c>
      <c r="V326" t="s">
        <v>9242</v>
      </c>
    </row>
    <row r="327" spans="21:22">
      <c r="U327" t="s">
        <v>10965</v>
      </c>
      <c r="V327" t="s">
        <v>3781</v>
      </c>
    </row>
    <row r="328" spans="21:22">
      <c r="U328" t="s">
        <v>10965</v>
      </c>
      <c r="V328" t="s">
        <v>5804</v>
      </c>
    </row>
    <row r="329" spans="21:22">
      <c r="U329" t="s">
        <v>10965</v>
      </c>
      <c r="V329" t="s">
        <v>10345</v>
      </c>
    </row>
    <row r="330" spans="21:22">
      <c r="U330" t="s">
        <v>10965</v>
      </c>
      <c r="V330" t="s">
        <v>3341</v>
      </c>
    </row>
    <row r="331" spans="21:22">
      <c r="U331" t="s">
        <v>10965</v>
      </c>
      <c r="V331" t="s">
        <v>8386</v>
      </c>
    </row>
    <row r="332" spans="21:22">
      <c r="U332" t="s">
        <v>10965</v>
      </c>
      <c r="V332" t="s">
        <v>6984</v>
      </c>
    </row>
    <row r="333" spans="21:22">
      <c r="U333" t="s">
        <v>10965</v>
      </c>
      <c r="V333" t="s">
        <v>8424</v>
      </c>
    </row>
    <row r="334" spans="21:22">
      <c r="U334" t="s">
        <v>10965</v>
      </c>
      <c r="V334" t="s">
        <v>7262</v>
      </c>
    </row>
    <row r="335" spans="21:22">
      <c r="U335" t="s">
        <v>10965</v>
      </c>
      <c r="V335" t="s">
        <v>9195</v>
      </c>
    </row>
    <row r="336" spans="21:22">
      <c r="U336" t="s">
        <v>10965</v>
      </c>
      <c r="V336" t="s">
        <v>3473</v>
      </c>
    </row>
    <row r="337" spans="21:22">
      <c r="U337" t="s">
        <v>10965</v>
      </c>
      <c r="V337" t="s">
        <v>3395</v>
      </c>
    </row>
    <row r="338" spans="21:22">
      <c r="U338" t="s">
        <v>10965</v>
      </c>
      <c r="V338" t="s">
        <v>4324</v>
      </c>
    </row>
    <row r="339" spans="21:22">
      <c r="U339" t="s">
        <v>10965</v>
      </c>
      <c r="V339" t="s">
        <v>10844</v>
      </c>
    </row>
    <row r="340" spans="21:22">
      <c r="U340" t="s">
        <v>10965</v>
      </c>
      <c r="V340" t="s">
        <v>5871</v>
      </c>
    </row>
    <row r="341" spans="21:22">
      <c r="U341" t="s">
        <v>10965</v>
      </c>
      <c r="V341" t="s">
        <v>7238</v>
      </c>
    </row>
    <row r="342" spans="21:22">
      <c r="U342" t="s">
        <v>10965</v>
      </c>
      <c r="V342" t="s">
        <v>7601</v>
      </c>
    </row>
    <row r="343" spans="21:22">
      <c r="U343" t="s">
        <v>10965</v>
      </c>
      <c r="V343" t="s">
        <v>5726</v>
      </c>
    </row>
    <row r="344" spans="21:22">
      <c r="U344" t="s">
        <v>10965</v>
      </c>
      <c r="V344" t="s">
        <v>2921</v>
      </c>
    </row>
    <row r="345" spans="21:22">
      <c r="U345" t="s">
        <v>10965</v>
      </c>
      <c r="V345" t="s">
        <v>7235</v>
      </c>
    </row>
    <row r="346" spans="21:22">
      <c r="U346" t="s">
        <v>10965</v>
      </c>
      <c r="V346" t="s">
        <v>7951</v>
      </c>
    </row>
    <row r="347" spans="21:22">
      <c r="U347" t="s">
        <v>10965</v>
      </c>
      <c r="V347" t="s">
        <v>6099</v>
      </c>
    </row>
    <row r="348" spans="21:22">
      <c r="U348" t="s">
        <v>10965</v>
      </c>
      <c r="V348" t="s">
        <v>8391</v>
      </c>
    </row>
    <row r="349" spans="21:22">
      <c r="U349" t="s">
        <v>10965</v>
      </c>
      <c r="V349" t="s">
        <v>1662</v>
      </c>
    </row>
    <row r="350" spans="21:22">
      <c r="U350" t="s">
        <v>10965</v>
      </c>
      <c r="V350" t="s">
        <v>9787</v>
      </c>
    </row>
    <row r="351" spans="21:22">
      <c r="U351" t="s">
        <v>10965</v>
      </c>
      <c r="V351" t="s">
        <v>9854</v>
      </c>
    </row>
    <row r="352" spans="21:22">
      <c r="U352" t="s">
        <v>10965</v>
      </c>
      <c r="V352" t="s">
        <v>7482</v>
      </c>
    </row>
    <row r="353" spans="21:22">
      <c r="U353" t="s">
        <v>10965</v>
      </c>
      <c r="V353" t="s">
        <v>3345</v>
      </c>
    </row>
    <row r="354" spans="21:22">
      <c r="U354" t="s">
        <v>10965</v>
      </c>
      <c r="V354" t="s">
        <v>5197</v>
      </c>
    </row>
    <row r="355" spans="21:22">
      <c r="U355" t="s">
        <v>10965</v>
      </c>
      <c r="V355" t="s">
        <v>10814</v>
      </c>
    </row>
    <row r="356" spans="21:22">
      <c r="U356" t="s">
        <v>10965</v>
      </c>
      <c r="V356" t="s">
        <v>3387</v>
      </c>
    </row>
    <row r="357" spans="21:22">
      <c r="U357" t="s">
        <v>10965</v>
      </c>
      <c r="V357" t="s">
        <v>8953</v>
      </c>
    </row>
    <row r="358" spans="21:22">
      <c r="U358" t="s">
        <v>10965</v>
      </c>
      <c r="V358" t="s">
        <v>10549</v>
      </c>
    </row>
    <row r="359" spans="21:22">
      <c r="U359" t="s">
        <v>10965</v>
      </c>
      <c r="V359" t="s">
        <v>10743</v>
      </c>
    </row>
    <row r="360" spans="21:22">
      <c r="U360" t="s">
        <v>10965</v>
      </c>
      <c r="V360" t="s">
        <v>8759</v>
      </c>
    </row>
    <row r="361" spans="21:22">
      <c r="U361" t="s">
        <v>10965</v>
      </c>
      <c r="V361" t="s">
        <v>10340</v>
      </c>
    </row>
    <row r="362" spans="21:22">
      <c r="U362" t="s">
        <v>10965</v>
      </c>
      <c r="V362" t="s">
        <v>7245</v>
      </c>
    </row>
    <row r="363" spans="21:22">
      <c r="U363" t="s">
        <v>10965</v>
      </c>
      <c r="V363" t="s">
        <v>7281</v>
      </c>
    </row>
    <row r="364" spans="21:22">
      <c r="U364" t="s">
        <v>10965</v>
      </c>
      <c r="V364" t="s">
        <v>5613</v>
      </c>
    </row>
    <row r="365" spans="21:22">
      <c r="U365" t="s">
        <v>10965</v>
      </c>
      <c r="V365" t="s">
        <v>6375</v>
      </c>
    </row>
    <row r="366" spans="21:22">
      <c r="U366" t="s">
        <v>10965</v>
      </c>
      <c r="V366" t="s">
        <v>5686</v>
      </c>
    </row>
    <row r="367" spans="21:22">
      <c r="U367" t="s">
        <v>10965</v>
      </c>
      <c r="V367" t="s">
        <v>8934</v>
      </c>
    </row>
    <row r="368" spans="21:22">
      <c r="U368" t="s">
        <v>10965</v>
      </c>
      <c r="V368" t="s">
        <v>4929</v>
      </c>
    </row>
    <row r="369" spans="21:22">
      <c r="U369" t="s">
        <v>10965</v>
      </c>
      <c r="V369" t="s">
        <v>9793</v>
      </c>
    </row>
    <row r="370" spans="21:22">
      <c r="U370" t="s">
        <v>10965</v>
      </c>
      <c r="V370" t="s">
        <v>6839</v>
      </c>
    </row>
    <row r="371" spans="21:22">
      <c r="U371" t="s">
        <v>10965</v>
      </c>
      <c r="V371" t="s">
        <v>5933</v>
      </c>
    </row>
    <row r="372" spans="21:22">
      <c r="U372" t="s">
        <v>10965</v>
      </c>
      <c r="V372" t="s">
        <v>10161</v>
      </c>
    </row>
    <row r="373" spans="21:22">
      <c r="U373" t="s">
        <v>10965</v>
      </c>
      <c r="V373" t="s">
        <v>1221</v>
      </c>
    </row>
    <row r="374" spans="21:22">
      <c r="U374" t="s">
        <v>10965</v>
      </c>
      <c r="V374" t="s">
        <v>9507</v>
      </c>
    </row>
    <row r="375" spans="21:22">
      <c r="U375" t="s">
        <v>10965</v>
      </c>
      <c r="V375" t="s">
        <v>2306</v>
      </c>
    </row>
    <row r="376" spans="21:22">
      <c r="U376" t="s">
        <v>10965</v>
      </c>
      <c r="V376" t="s">
        <v>10733</v>
      </c>
    </row>
    <row r="377" spans="21:22">
      <c r="U377" t="s">
        <v>10965</v>
      </c>
      <c r="V377" t="s">
        <v>4121</v>
      </c>
    </row>
    <row r="378" spans="21:22">
      <c r="U378" t="s">
        <v>10965</v>
      </c>
      <c r="V378" t="s">
        <v>9440</v>
      </c>
    </row>
    <row r="379" spans="21:22">
      <c r="U379" t="s">
        <v>10965</v>
      </c>
      <c r="V379" t="s">
        <v>10712</v>
      </c>
    </row>
    <row r="380" spans="21:22">
      <c r="U380" t="s">
        <v>10965</v>
      </c>
      <c r="V380" t="s">
        <v>8999</v>
      </c>
    </row>
    <row r="381" spans="21:22">
      <c r="U381" t="s">
        <v>10965</v>
      </c>
      <c r="V381" t="s">
        <v>10676</v>
      </c>
    </row>
    <row r="382" spans="21:22">
      <c r="U382" t="s">
        <v>10965</v>
      </c>
      <c r="V382" t="s">
        <v>7486</v>
      </c>
    </row>
    <row r="383" spans="21:22">
      <c r="U383" t="s">
        <v>10965</v>
      </c>
      <c r="V383" t="s">
        <v>10126</v>
      </c>
    </row>
    <row r="384" spans="21:22">
      <c r="U384" t="s">
        <v>10965</v>
      </c>
      <c r="V384" t="s">
        <v>6214</v>
      </c>
    </row>
    <row r="385" spans="21:22">
      <c r="U385" t="s">
        <v>10965</v>
      </c>
      <c r="V385" t="s">
        <v>8154</v>
      </c>
    </row>
    <row r="386" spans="21:22">
      <c r="U386" t="s">
        <v>10965</v>
      </c>
      <c r="V386" t="s">
        <v>8632</v>
      </c>
    </row>
    <row r="387" spans="21:22">
      <c r="U387" t="s">
        <v>10965</v>
      </c>
      <c r="V387" t="s">
        <v>10332</v>
      </c>
    </row>
    <row r="388" spans="21:22">
      <c r="U388" t="s">
        <v>10965</v>
      </c>
      <c r="V388" t="s">
        <v>1113</v>
      </c>
    </row>
    <row r="389" spans="21:22">
      <c r="U389" t="s">
        <v>10965</v>
      </c>
      <c r="V389" t="s">
        <v>5775</v>
      </c>
    </row>
    <row r="390" spans="21:22">
      <c r="U390" t="s">
        <v>10965</v>
      </c>
      <c r="V390" t="s">
        <v>9758</v>
      </c>
    </row>
    <row r="391" spans="21:22">
      <c r="U391" t="s">
        <v>10965</v>
      </c>
      <c r="V391" t="s">
        <v>4973</v>
      </c>
    </row>
    <row r="392" spans="21:22">
      <c r="U392" t="s">
        <v>10965</v>
      </c>
      <c r="V392" t="s">
        <v>8712</v>
      </c>
    </row>
    <row r="393" spans="21:22">
      <c r="U393" t="s">
        <v>10965</v>
      </c>
      <c r="V393" t="s">
        <v>6183</v>
      </c>
    </row>
    <row r="394" spans="21:22">
      <c r="U394" t="s">
        <v>10965</v>
      </c>
      <c r="V394" t="s">
        <v>10042</v>
      </c>
    </row>
    <row r="395" spans="21:22">
      <c r="U395" t="s">
        <v>10965</v>
      </c>
      <c r="V395" t="s">
        <v>1992</v>
      </c>
    </row>
    <row r="396" spans="21:22">
      <c r="U396" t="s">
        <v>10965</v>
      </c>
      <c r="V396" t="s">
        <v>6422</v>
      </c>
    </row>
    <row r="397" spans="21:22">
      <c r="U397" t="s">
        <v>10965</v>
      </c>
      <c r="V397" t="s">
        <v>8430</v>
      </c>
    </row>
    <row r="398" spans="21:22">
      <c r="U398" t="s">
        <v>10965</v>
      </c>
      <c r="V398" t="s">
        <v>9926</v>
      </c>
    </row>
    <row r="399" spans="21:22">
      <c r="U399" t="s">
        <v>10965</v>
      </c>
      <c r="V399" t="s">
        <v>4880</v>
      </c>
    </row>
    <row r="400" spans="21:22">
      <c r="U400" t="s">
        <v>10965</v>
      </c>
      <c r="V400" t="s">
        <v>930</v>
      </c>
    </row>
    <row r="401" spans="21:22">
      <c r="U401" t="s">
        <v>10965</v>
      </c>
      <c r="V401" t="s">
        <v>9560</v>
      </c>
    </row>
    <row r="402" spans="21:22">
      <c r="U402" t="s">
        <v>10965</v>
      </c>
      <c r="V402" t="s">
        <v>10436</v>
      </c>
    </row>
    <row r="403" spans="21:22">
      <c r="U403" t="s">
        <v>10965</v>
      </c>
      <c r="V403" t="s">
        <v>7923</v>
      </c>
    </row>
    <row r="404" spans="21:22">
      <c r="U404" t="s">
        <v>10965</v>
      </c>
      <c r="V404" t="s">
        <v>8274</v>
      </c>
    </row>
    <row r="405" spans="21:22">
      <c r="U405" t="s">
        <v>10965</v>
      </c>
      <c r="V405" t="s">
        <v>2362</v>
      </c>
    </row>
    <row r="406" spans="21:22">
      <c r="U406" t="s">
        <v>10965</v>
      </c>
      <c r="V406" t="s">
        <v>8220</v>
      </c>
    </row>
    <row r="407" spans="21:22">
      <c r="U407" t="s">
        <v>10965</v>
      </c>
      <c r="V407" t="s">
        <v>4563</v>
      </c>
    </row>
    <row r="408" spans="21:22">
      <c r="U408" t="s">
        <v>10965</v>
      </c>
      <c r="V408" t="s">
        <v>9459</v>
      </c>
    </row>
    <row r="409" spans="21:22">
      <c r="U409" t="s">
        <v>10965</v>
      </c>
      <c r="V409" t="s">
        <v>6974</v>
      </c>
    </row>
    <row r="410" spans="21:22">
      <c r="U410" t="s">
        <v>10965</v>
      </c>
      <c r="V410" t="s">
        <v>7842</v>
      </c>
    </row>
    <row r="411" spans="21:22">
      <c r="U411" t="s">
        <v>10965</v>
      </c>
      <c r="V411" t="s">
        <v>10342</v>
      </c>
    </row>
    <row r="412" spans="21:22">
      <c r="U412" t="s">
        <v>10965</v>
      </c>
      <c r="V412" t="s">
        <v>2829</v>
      </c>
    </row>
    <row r="413" spans="21:22">
      <c r="U413" t="s">
        <v>10965</v>
      </c>
      <c r="V413" t="s">
        <v>10319</v>
      </c>
    </row>
    <row r="414" spans="21:22">
      <c r="U414" t="s">
        <v>10965</v>
      </c>
      <c r="V414" t="s">
        <v>9241</v>
      </c>
    </row>
    <row r="415" spans="21:22">
      <c r="U415" t="s">
        <v>10965</v>
      </c>
      <c r="V415" t="s">
        <v>7095</v>
      </c>
    </row>
    <row r="416" spans="21:22">
      <c r="U416" t="s">
        <v>10965</v>
      </c>
      <c r="V416" t="s">
        <v>4455</v>
      </c>
    </row>
    <row r="417" spans="21:22">
      <c r="U417" t="s">
        <v>10965</v>
      </c>
      <c r="V417" t="s">
        <v>8842</v>
      </c>
    </row>
    <row r="418" spans="21:22">
      <c r="U418" t="s">
        <v>10965</v>
      </c>
      <c r="V418" t="s">
        <v>9567</v>
      </c>
    </row>
    <row r="419" spans="21:22">
      <c r="U419" t="s">
        <v>10965</v>
      </c>
      <c r="V419" t="s">
        <v>10370</v>
      </c>
    </row>
    <row r="420" spans="21:22">
      <c r="U420" t="s">
        <v>10965</v>
      </c>
      <c r="V420" t="s">
        <v>8124</v>
      </c>
    </row>
    <row r="421" spans="21:22">
      <c r="U421" t="s">
        <v>10965</v>
      </c>
      <c r="V421" t="s">
        <v>8717</v>
      </c>
    </row>
    <row r="422" spans="21:22">
      <c r="U422" t="s">
        <v>10965</v>
      </c>
      <c r="V422" t="s">
        <v>9605</v>
      </c>
    </row>
    <row r="423" spans="21:22">
      <c r="U423" t="s">
        <v>10965</v>
      </c>
      <c r="V423" t="s">
        <v>10186</v>
      </c>
    </row>
    <row r="424" spans="21:22">
      <c r="U424" t="s">
        <v>10965</v>
      </c>
      <c r="V424" t="s">
        <v>804</v>
      </c>
    </row>
    <row r="425" spans="21:22">
      <c r="U425" t="s">
        <v>10965</v>
      </c>
      <c r="V425" t="s">
        <v>7353</v>
      </c>
    </row>
    <row r="426" spans="21:22">
      <c r="U426" t="s">
        <v>10965</v>
      </c>
      <c r="V426" t="s">
        <v>1681</v>
      </c>
    </row>
    <row r="427" spans="21:22">
      <c r="U427" t="s">
        <v>10965</v>
      </c>
      <c r="V427" t="s">
        <v>7859</v>
      </c>
    </row>
    <row r="428" spans="21:22">
      <c r="U428" t="s">
        <v>10965</v>
      </c>
      <c r="V428" t="s">
        <v>9546</v>
      </c>
    </row>
    <row r="429" spans="21:22">
      <c r="U429" t="s">
        <v>10965</v>
      </c>
      <c r="V429" t="s">
        <v>2664</v>
      </c>
    </row>
    <row r="430" spans="21:22">
      <c r="U430" t="s">
        <v>10965</v>
      </c>
      <c r="V430" t="s">
        <v>10860</v>
      </c>
    </row>
    <row r="431" spans="21:22">
      <c r="U431" t="s">
        <v>10965</v>
      </c>
      <c r="V431" t="s">
        <v>2724</v>
      </c>
    </row>
    <row r="432" spans="21:22">
      <c r="U432" t="s">
        <v>10965</v>
      </c>
      <c r="V432" t="s">
        <v>8875</v>
      </c>
    </row>
    <row r="433" spans="21:22">
      <c r="U433" t="s">
        <v>10965</v>
      </c>
      <c r="V433" t="s">
        <v>10467</v>
      </c>
    </row>
    <row r="434" spans="21:22">
      <c r="U434" t="s">
        <v>10965</v>
      </c>
      <c r="V434" t="s">
        <v>4114</v>
      </c>
    </row>
    <row r="435" spans="21:22">
      <c r="U435" t="s">
        <v>10965</v>
      </c>
      <c r="V435" t="s">
        <v>2528</v>
      </c>
    </row>
    <row r="436" spans="21:22">
      <c r="U436" t="s">
        <v>10965</v>
      </c>
      <c r="V436" t="s">
        <v>6537</v>
      </c>
    </row>
    <row r="437" spans="21:22">
      <c r="U437" t="s">
        <v>10965</v>
      </c>
      <c r="V437" t="s">
        <v>7984</v>
      </c>
    </row>
    <row r="438" spans="21:22">
      <c r="U438" t="s">
        <v>10965</v>
      </c>
      <c r="V438" t="s">
        <v>8779</v>
      </c>
    </row>
    <row r="439" spans="21:22">
      <c r="U439" t="s">
        <v>10965</v>
      </c>
      <c r="V439" t="s">
        <v>1657</v>
      </c>
    </row>
    <row r="440" spans="21:22">
      <c r="U440" t="s">
        <v>10965</v>
      </c>
      <c r="V440" t="s">
        <v>9549</v>
      </c>
    </row>
    <row r="441" spans="21:22">
      <c r="U441" t="s">
        <v>10965</v>
      </c>
      <c r="V441" t="s">
        <v>7111</v>
      </c>
    </row>
    <row r="442" spans="21:22">
      <c r="U442" t="s">
        <v>10965</v>
      </c>
      <c r="V442" t="s">
        <v>1986</v>
      </c>
    </row>
    <row r="443" spans="21:22">
      <c r="U443" t="s">
        <v>10965</v>
      </c>
      <c r="V443" t="s">
        <v>6880</v>
      </c>
    </row>
    <row r="444" spans="21:22">
      <c r="U444" t="s">
        <v>10965</v>
      </c>
      <c r="V444" t="s">
        <v>4395</v>
      </c>
    </row>
    <row r="445" spans="21:22">
      <c r="U445" t="s">
        <v>10965</v>
      </c>
      <c r="V445" t="s">
        <v>4310</v>
      </c>
    </row>
    <row r="446" spans="21:22">
      <c r="U446" t="s">
        <v>10965</v>
      </c>
      <c r="V446" t="s">
        <v>7013</v>
      </c>
    </row>
    <row r="447" spans="21:22">
      <c r="U447" t="s">
        <v>10965</v>
      </c>
      <c r="V447" t="s">
        <v>8423</v>
      </c>
    </row>
    <row r="448" spans="21:22">
      <c r="U448" t="s">
        <v>10965</v>
      </c>
      <c r="V448" t="s">
        <v>4004</v>
      </c>
    </row>
    <row r="449" spans="21:22">
      <c r="U449" t="s">
        <v>10965</v>
      </c>
      <c r="V449" t="s">
        <v>10418</v>
      </c>
    </row>
    <row r="450" spans="21:22">
      <c r="U450" t="s">
        <v>10965</v>
      </c>
      <c r="V450" t="s">
        <v>6347</v>
      </c>
    </row>
    <row r="451" spans="21:22">
      <c r="U451" t="s">
        <v>10965</v>
      </c>
      <c r="V451" t="s">
        <v>3328</v>
      </c>
    </row>
    <row r="452" spans="21:22">
      <c r="U452" t="s">
        <v>10965</v>
      </c>
      <c r="V452" t="s">
        <v>5580</v>
      </c>
    </row>
    <row r="453" spans="21:22">
      <c r="U453" t="s">
        <v>10965</v>
      </c>
      <c r="V453" t="s">
        <v>2688</v>
      </c>
    </row>
    <row r="454" spans="21:22">
      <c r="U454" t="s">
        <v>10965</v>
      </c>
      <c r="V454" t="s">
        <v>8237</v>
      </c>
    </row>
    <row r="455" spans="21:22">
      <c r="U455" t="s">
        <v>10965</v>
      </c>
      <c r="V455" t="s">
        <v>8962</v>
      </c>
    </row>
    <row r="456" spans="21:22">
      <c r="U456" t="s">
        <v>10965</v>
      </c>
      <c r="V456" t="s">
        <v>9414</v>
      </c>
    </row>
    <row r="457" spans="21:22">
      <c r="U457" t="s">
        <v>10965</v>
      </c>
      <c r="V457" t="s">
        <v>6260</v>
      </c>
    </row>
    <row r="458" spans="21:22">
      <c r="U458" t="s">
        <v>10965</v>
      </c>
      <c r="V458" t="s">
        <v>10102</v>
      </c>
    </row>
    <row r="459" spans="21:22">
      <c r="U459" t="s">
        <v>10965</v>
      </c>
      <c r="V459" t="s">
        <v>7134</v>
      </c>
    </row>
    <row r="460" spans="21:22">
      <c r="U460" t="s">
        <v>10965</v>
      </c>
      <c r="V460" t="s">
        <v>9319</v>
      </c>
    </row>
    <row r="461" spans="21:22">
      <c r="U461" t="s">
        <v>10965</v>
      </c>
      <c r="V461" t="s">
        <v>6520</v>
      </c>
    </row>
    <row r="462" spans="21:22">
      <c r="U462" t="s">
        <v>10965</v>
      </c>
      <c r="V462" t="s">
        <v>8660</v>
      </c>
    </row>
    <row r="463" spans="21:22">
      <c r="U463" t="s">
        <v>10965</v>
      </c>
      <c r="V463" t="s">
        <v>9500</v>
      </c>
    </row>
    <row r="464" spans="21:22">
      <c r="U464" t="s">
        <v>10965</v>
      </c>
      <c r="V464" t="s">
        <v>9850</v>
      </c>
    </row>
    <row r="465" spans="21:22">
      <c r="U465" t="s">
        <v>10965</v>
      </c>
      <c r="V465" t="s">
        <v>10396</v>
      </c>
    </row>
    <row r="466" spans="21:22">
      <c r="U466" t="s">
        <v>10965</v>
      </c>
      <c r="V466" t="s">
        <v>10388</v>
      </c>
    </row>
    <row r="467" spans="21:22">
      <c r="U467" t="s">
        <v>10965</v>
      </c>
      <c r="V467" t="s">
        <v>10646</v>
      </c>
    </row>
    <row r="468" spans="21:22">
      <c r="U468" t="s">
        <v>10965</v>
      </c>
      <c r="V468" t="s">
        <v>2815</v>
      </c>
    </row>
    <row r="469" spans="21:22">
      <c r="U469" t="s">
        <v>10965</v>
      </c>
      <c r="V469" t="s">
        <v>6196</v>
      </c>
    </row>
    <row r="470" spans="21:22">
      <c r="U470" t="s">
        <v>10965</v>
      </c>
      <c r="V470" t="s">
        <v>9760</v>
      </c>
    </row>
    <row r="471" spans="21:22">
      <c r="U471" t="s">
        <v>10965</v>
      </c>
      <c r="V471" t="s">
        <v>7356</v>
      </c>
    </row>
    <row r="472" spans="21:22">
      <c r="U472" t="s">
        <v>10965</v>
      </c>
      <c r="V472" t="s">
        <v>8007</v>
      </c>
    </row>
    <row r="473" spans="21:22">
      <c r="U473" t="s">
        <v>10965</v>
      </c>
      <c r="V473" t="s">
        <v>9005</v>
      </c>
    </row>
    <row r="474" spans="21:22">
      <c r="U474" t="s">
        <v>10965</v>
      </c>
      <c r="V474" t="s">
        <v>2273</v>
      </c>
    </row>
    <row r="475" spans="21:22">
      <c r="U475" t="s">
        <v>10965</v>
      </c>
      <c r="V475" t="s">
        <v>7707</v>
      </c>
    </row>
    <row r="476" spans="21:22">
      <c r="U476" t="s">
        <v>10965</v>
      </c>
      <c r="V476" t="s">
        <v>9327</v>
      </c>
    </row>
    <row r="477" spans="21:22">
      <c r="U477" t="s">
        <v>10965</v>
      </c>
      <c r="V477" t="s">
        <v>9368</v>
      </c>
    </row>
    <row r="478" spans="21:22">
      <c r="U478" t="s">
        <v>10965</v>
      </c>
      <c r="V478" t="s">
        <v>7834</v>
      </c>
    </row>
    <row r="479" spans="21:22">
      <c r="U479" t="s">
        <v>10965</v>
      </c>
      <c r="V479" t="s">
        <v>4474</v>
      </c>
    </row>
    <row r="480" spans="21:22">
      <c r="U480" t="s">
        <v>10965</v>
      </c>
      <c r="V480" t="s">
        <v>3111</v>
      </c>
    </row>
    <row r="481" spans="21:22">
      <c r="U481" t="s">
        <v>10965</v>
      </c>
      <c r="V481" t="s">
        <v>10749</v>
      </c>
    </row>
    <row r="482" spans="21:22">
      <c r="U482" t="s">
        <v>10965</v>
      </c>
      <c r="V482" t="s">
        <v>10005</v>
      </c>
    </row>
    <row r="483" spans="21:22">
      <c r="U483" t="s">
        <v>10965</v>
      </c>
      <c r="V483" t="s">
        <v>361</v>
      </c>
    </row>
    <row r="484" spans="21:22">
      <c r="U484" t="s">
        <v>10965</v>
      </c>
      <c r="V484" t="s">
        <v>9618</v>
      </c>
    </row>
    <row r="485" spans="21:22">
      <c r="U485" t="s">
        <v>10965</v>
      </c>
      <c r="V485" t="s">
        <v>7801</v>
      </c>
    </row>
    <row r="486" spans="21:22">
      <c r="U486" t="s">
        <v>10965</v>
      </c>
      <c r="V486" t="s">
        <v>7491</v>
      </c>
    </row>
    <row r="487" spans="21:22">
      <c r="U487" t="s">
        <v>10965</v>
      </c>
      <c r="V487" t="s">
        <v>4397</v>
      </c>
    </row>
    <row r="488" spans="21:22">
      <c r="U488" t="s">
        <v>10965</v>
      </c>
      <c r="V488" t="s">
        <v>675</v>
      </c>
    </row>
    <row r="489" spans="21:22">
      <c r="U489" t="s">
        <v>10965</v>
      </c>
      <c r="V489" t="s">
        <v>776</v>
      </c>
    </row>
    <row r="490" spans="21:22">
      <c r="U490" t="s">
        <v>10965</v>
      </c>
      <c r="V490" t="s">
        <v>10637</v>
      </c>
    </row>
    <row r="491" spans="21:22">
      <c r="U491" t="s">
        <v>10965</v>
      </c>
      <c r="V491" t="s">
        <v>6865</v>
      </c>
    </row>
    <row r="492" spans="21:22">
      <c r="U492" t="s">
        <v>10965</v>
      </c>
      <c r="V492" t="s">
        <v>4703</v>
      </c>
    </row>
    <row r="493" spans="21:22">
      <c r="U493" t="s">
        <v>10965</v>
      </c>
      <c r="V493" t="s">
        <v>6788</v>
      </c>
    </row>
    <row r="494" spans="21:22">
      <c r="U494" t="s">
        <v>10965</v>
      </c>
      <c r="V494" t="s">
        <v>9537</v>
      </c>
    </row>
    <row r="495" spans="21:22">
      <c r="U495" t="s">
        <v>10965</v>
      </c>
      <c r="V495" t="s">
        <v>7581</v>
      </c>
    </row>
    <row r="496" spans="21:22">
      <c r="U496" t="s">
        <v>10965</v>
      </c>
      <c r="V496" t="s">
        <v>10107</v>
      </c>
    </row>
    <row r="497" spans="21:22">
      <c r="U497" t="s">
        <v>10965</v>
      </c>
      <c r="V497" t="s">
        <v>8075</v>
      </c>
    </row>
    <row r="498" spans="21:22">
      <c r="U498" t="s">
        <v>10965</v>
      </c>
      <c r="V498" t="s">
        <v>6492</v>
      </c>
    </row>
    <row r="499" spans="21:22">
      <c r="U499" t="s">
        <v>10965</v>
      </c>
      <c r="V499" t="s">
        <v>8603</v>
      </c>
    </row>
    <row r="500" spans="21:22">
      <c r="U500" t="s">
        <v>10965</v>
      </c>
      <c r="V500" t="s">
        <v>1844</v>
      </c>
    </row>
    <row r="501" spans="21:22">
      <c r="U501" t="s">
        <v>10965</v>
      </c>
      <c r="V501" t="s">
        <v>7006</v>
      </c>
    </row>
    <row r="502" spans="21:22">
      <c r="U502" t="s">
        <v>10965</v>
      </c>
      <c r="V502" t="s">
        <v>2556</v>
      </c>
    </row>
    <row r="503" spans="21:22">
      <c r="U503" t="s">
        <v>10965</v>
      </c>
      <c r="V503" t="s">
        <v>5356</v>
      </c>
    </row>
    <row r="504" spans="21:22">
      <c r="U504" t="s">
        <v>10965</v>
      </c>
      <c r="V504" t="s">
        <v>9108</v>
      </c>
    </row>
    <row r="505" spans="21:22">
      <c r="U505" t="s">
        <v>10965</v>
      </c>
      <c r="V505" t="s">
        <v>10139</v>
      </c>
    </row>
    <row r="506" spans="21:22">
      <c r="U506" t="s">
        <v>10965</v>
      </c>
      <c r="V506" t="s">
        <v>8818</v>
      </c>
    </row>
    <row r="507" spans="21:22">
      <c r="U507" t="s">
        <v>10965</v>
      </c>
      <c r="V507" t="s">
        <v>10278</v>
      </c>
    </row>
    <row r="508" spans="21:22">
      <c r="U508" t="s">
        <v>10965</v>
      </c>
      <c r="V508" t="s">
        <v>4614</v>
      </c>
    </row>
    <row r="509" spans="21:22">
      <c r="U509" t="s">
        <v>10965</v>
      </c>
      <c r="V509" t="s">
        <v>8838</v>
      </c>
    </row>
    <row r="510" spans="21:22">
      <c r="U510" t="s">
        <v>10965</v>
      </c>
      <c r="V510" t="s">
        <v>8819</v>
      </c>
    </row>
    <row r="511" spans="21:22">
      <c r="U511" t="s">
        <v>10965</v>
      </c>
      <c r="V511" t="s">
        <v>9267</v>
      </c>
    </row>
    <row r="512" spans="21:22">
      <c r="U512" t="s">
        <v>10965</v>
      </c>
      <c r="V512" t="s">
        <v>5079</v>
      </c>
    </row>
    <row r="513" spans="21:22">
      <c r="U513" t="s">
        <v>10965</v>
      </c>
      <c r="V513" t="s">
        <v>9466</v>
      </c>
    </row>
    <row r="514" spans="21:22">
      <c r="U514" t="s">
        <v>10965</v>
      </c>
      <c r="V514" t="s">
        <v>8606</v>
      </c>
    </row>
    <row r="515" spans="21:22">
      <c r="U515" t="s">
        <v>10965</v>
      </c>
      <c r="V515" t="s">
        <v>8034</v>
      </c>
    </row>
    <row r="516" spans="21:22">
      <c r="U516" t="s">
        <v>10965</v>
      </c>
      <c r="V516" t="s">
        <v>4477</v>
      </c>
    </row>
    <row r="517" spans="21:22">
      <c r="U517" t="s">
        <v>10965</v>
      </c>
      <c r="V517" t="s">
        <v>10403</v>
      </c>
    </row>
    <row r="518" spans="21:22">
      <c r="U518" t="s">
        <v>10965</v>
      </c>
      <c r="V518" t="s">
        <v>9278</v>
      </c>
    </row>
    <row r="519" spans="21:22">
      <c r="U519" t="s">
        <v>10965</v>
      </c>
      <c r="V519" t="s">
        <v>1475</v>
      </c>
    </row>
    <row r="520" spans="21:22">
      <c r="U520" t="s">
        <v>10965</v>
      </c>
      <c r="V520" t="s">
        <v>6437</v>
      </c>
    </row>
    <row r="521" spans="21:22">
      <c r="U521" t="s">
        <v>10965</v>
      </c>
      <c r="V521" t="s">
        <v>9178</v>
      </c>
    </row>
    <row r="522" spans="21:22">
      <c r="U522" t="s">
        <v>10965</v>
      </c>
      <c r="V522" t="s">
        <v>4704</v>
      </c>
    </row>
    <row r="523" spans="21:22">
      <c r="U523" t="s">
        <v>10965</v>
      </c>
      <c r="V523" t="s">
        <v>6082</v>
      </c>
    </row>
    <row r="524" spans="21:22">
      <c r="U524" t="s">
        <v>10965</v>
      </c>
      <c r="V524" t="s">
        <v>10168</v>
      </c>
    </row>
    <row r="525" spans="21:22">
      <c r="U525" t="s">
        <v>10965</v>
      </c>
      <c r="V525" t="s">
        <v>4377</v>
      </c>
    </row>
    <row r="526" spans="21:22">
      <c r="U526" t="s">
        <v>10965</v>
      </c>
      <c r="V526" t="s">
        <v>9604</v>
      </c>
    </row>
    <row r="527" spans="21:22">
      <c r="U527" t="s">
        <v>10965</v>
      </c>
      <c r="V527" t="s">
        <v>7475</v>
      </c>
    </row>
    <row r="528" spans="21:22">
      <c r="U528" t="s">
        <v>10965</v>
      </c>
      <c r="V528" t="s">
        <v>10866</v>
      </c>
    </row>
    <row r="529" spans="21:22">
      <c r="U529" t="s">
        <v>10965</v>
      </c>
      <c r="V529" t="s">
        <v>9300</v>
      </c>
    </row>
    <row r="530" spans="21:22">
      <c r="U530" t="s">
        <v>10965</v>
      </c>
      <c r="V530" t="s">
        <v>5842</v>
      </c>
    </row>
    <row r="531" spans="21:22">
      <c r="U531" t="s">
        <v>10965</v>
      </c>
      <c r="V531" t="s">
        <v>9784</v>
      </c>
    </row>
    <row r="532" spans="21:22">
      <c r="U532" t="s">
        <v>10965</v>
      </c>
      <c r="V532" t="s">
        <v>122</v>
      </c>
    </row>
    <row r="533" spans="21:22">
      <c r="U533" t="s">
        <v>10965</v>
      </c>
      <c r="V533" t="s">
        <v>10914</v>
      </c>
    </row>
    <row r="534" spans="21:22">
      <c r="U534" t="s">
        <v>10965</v>
      </c>
      <c r="V534" t="s">
        <v>6676</v>
      </c>
    </row>
    <row r="535" spans="21:22">
      <c r="U535" t="s">
        <v>10965</v>
      </c>
      <c r="V535" t="s">
        <v>5853</v>
      </c>
    </row>
    <row r="536" spans="21:22">
      <c r="U536" t="s">
        <v>10965</v>
      </c>
      <c r="V536" t="s">
        <v>9683</v>
      </c>
    </row>
    <row r="537" spans="21:22">
      <c r="U537" t="s">
        <v>10965</v>
      </c>
      <c r="V537" t="s">
        <v>6495</v>
      </c>
    </row>
    <row r="538" spans="21:22">
      <c r="U538" t="s">
        <v>10965</v>
      </c>
      <c r="V538" t="s">
        <v>6298</v>
      </c>
    </row>
    <row r="539" spans="21:22">
      <c r="U539" t="s">
        <v>10965</v>
      </c>
      <c r="V539" t="s">
        <v>5595</v>
      </c>
    </row>
    <row r="540" spans="21:22">
      <c r="U540" t="s">
        <v>10965</v>
      </c>
      <c r="V540" t="s">
        <v>9072</v>
      </c>
    </row>
    <row r="541" spans="21:22">
      <c r="U541" t="s">
        <v>10965</v>
      </c>
      <c r="V541" t="s">
        <v>10494</v>
      </c>
    </row>
    <row r="542" spans="21:22">
      <c r="U542" t="s">
        <v>10965</v>
      </c>
      <c r="V542" t="s">
        <v>10792</v>
      </c>
    </row>
    <row r="543" spans="21:22">
      <c r="U543" t="s">
        <v>10965</v>
      </c>
      <c r="V543" t="s">
        <v>2761</v>
      </c>
    </row>
    <row r="544" spans="21:22">
      <c r="U544" t="s">
        <v>10965</v>
      </c>
      <c r="V544" t="s">
        <v>9121</v>
      </c>
    </row>
    <row r="545" spans="21:22">
      <c r="U545" t="s">
        <v>10965</v>
      </c>
      <c r="V545" t="s">
        <v>5575</v>
      </c>
    </row>
    <row r="546" spans="21:22">
      <c r="U546" t="s">
        <v>10965</v>
      </c>
      <c r="V546" t="s">
        <v>1629</v>
      </c>
    </row>
    <row r="547" spans="21:22">
      <c r="U547" t="s">
        <v>10965</v>
      </c>
      <c r="V547" t="s">
        <v>9810</v>
      </c>
    </row>
    <row r="548" spans="21:22">
      <c r="U548" t="s">
        <v>10965</v>
      </c>
      <c r="V548" t="s">
        <v>5554</v>
      </c>
    </row>
    <row r="549" spans="21:22">
      <c r="U549" t="s">
        <v>10965</v>
      </c>
      <c r="V549" t="s">
        <v>10615</v>
      </c>
    </row>
    <row r="550" spans="21:22">
      <c r="U550" t="s">
        <v>10965</v>
      </c>
      <c r="V550" t="s">
        <v>5846</v>
      </c>
    </row>
    <row r="551" spans="21:22">
      <c r="U551" t="s">
        <v>10965</v>
      </c>
      <c r="V551" t="s">
        <v>7311</v>
      </c>
    </row>
    <row r="552" spans="21:22">
      <c r="U552" t="s">
        <v>10965</v>
      </c>
      <c r="V552" t="s">
        <v>9004</v>
      </c>
    </row>
    <row r="553" spans="21:22">
      <c r="U553" t="s">
        <v>10965</v>
      </c>
      <c r="V553" t="s">
        <v>1908</v>
      </c>
    </row>
    <row r="554" spans="21:22">
      <c r="U554" t="s">
        <v>10965</v>
      </c>
      <c r="V554" t="s">
        <v>8461</v>
      </c>
    </row>
    <row r="555" spans="21:22">
      <c r="U555" t="s">
        <v>10965</v>
      </c>
      <c r="V555" t="s">
        <v>4994</v>
      </c>
    </row>
    <row r="556" spans="21:22">
      <c r="U556" t="s">
        <v>10965</v>
      </c>
      <c r="V556" t="s">
        <v>8127</v>
      </c>
    </row>
    <row r="557" spans="21:22">
      <c r="U557" t="s">
        <v>10965</v>
      </c>
      <c r="V557" t="s">
        <v>10047</v>
      </c>
    </row>
    <row r="558" spans="21:22">
      <c r="U558" t="s">
        <v>10965</v>
      </c>
      <c r="V558" t="s">
        <v>6817</v>
      </c>
    </row>
    <row r="559" spans="21:22">
      <c r="U559" t="s">
        <v>10965</v>
      </c>
      <c r="V559" t="s">
        <v>8271</v>
      </c>
    </row>
    <row r="560" spans="21:22">
      <c r="U560" t="s">
        <v>10965</v>
      </c>
      <c r="V560" t="s">
        <v>3838</v>
      </c>
    </row>
    <row r="561" spans="21:22">
      <c r="U561" t="s">
        <v>10965</v>
      </c>
      <c r="V561" t="s">
        <v>232</v>
      </c>
    </row>
    <row r="562" spans="21:22">
      <c r="U562" t="s">
        <v>10965</v>
      </c>
      <c r="V562" t="s">
        <v>8798</v>
      </c>
    </row>
    <row r="563" spans="21:22">
      <c r="U563" t="s">
        <v>10965</v>
      </c>
      <c r="V563" t="s">
        <v>10202</v>
      </c>
    </row>
    <row r="564" spans="21:22">
      <c r="U564" t="s">
        <v>10965</v>
      </c>
      <c r="V564" t="s">
        <v>10482</v>
      </c>
    </row>
    <row r="565" spans="21:22">
      <c r="U565" t="s">
        <v>10965</v>
      </c>
      <c r="V565" t="s">
        <v>8948</v>
      </c>
    </row>
    <row r="566" spans="21:22">
      <c r="U566" t="s">
        <v>10965</v>
      </c>
      <c r="V566" t="s">
        <v>7676</v>
      </c>
    </row>
    <row r="567" spans="21:22">
      <c r="U567" t="s">
        <v>10965</v>
      </c>
      <c r="V567" t="s">
        <v>3302</v>
      </c>
    </row>
    <row r="568" spans="21:22">
      <c r="U568" t="s">
        <v>10965</v>
      </c>
      <c r="V568" t="s">
        <v>9227</v>
      </c>
    </row>
    <row r="569" spans="21:22">
      <c r="U569" t="s">
        <v>10965</v>
      </c>
      <c r="V569" t="s">
        <v>10884</v>
      </c>
    </row>
    <row r="570" spans="21:22">
      <c r="U570" t="s">
        <v>10965</v>
      </c>
      <c r="V570" t="s">
        <v>7536</v>
      </c>
    </row>
    <row r="571" spans="21:22">
      <c r="U571" t="s">
        <v>10965</v>
      </c>
      <c r="V571" t="s">
        <v>5732</v>
      </c>
    </row>
    <row r="572" spans="21:22">
      <c r="U572" t="s">
        <v>10965</v>
      </c>
      <c r="V572" t="s">
        <v>9139</v>
      </c>
    </row>
    <row r="573" spans="21:22">
      <c r="U573" t="s">
        <v>10965</v>
      </c>
      <c r="V573" t="s">
        <v>8401</v>
      </c>
    </row>
    <row r="574" spans="21:22">
      <c r="U574" t="s">
        <v>10965</v>
      </c>
      <c r="V574" t="s">
        <v>4686</v>
      </c>
    </row>
    <row r="575" spans="21:22">
      <c r="U575" t="s">
        <v>10965</v>
      </c>
      <c r="V575" t="s">
        <v>6064</v>
      </c>
    </row>
    <row r="576" spans="21:22">
      <c r="U576" t="s">
        <v>10965</v>
      </c>
      <c r="V576" t="s">
        <v>10613</v>
      </c>
    </row>
    <row r="577" spans="21:22">
      <c r="U577" t="s">
        <v>10965</v>
      </c>
      <c r="V577" t="s">
        <v>9203</v>
      </c>
    </row>
    <row r="578" spans="21:22">
      <c r="U578" t="s">
        <v>10965</v>
      </c>
      <c r="V578" t="s">
        <v>10508</v>
      </c>
    </row>
    <row r="579" spans="21:22">
      <c r="U579" t="s">
        <v>10965</v>
      </c>
      <c r="V579" t="s">
        <v>9570</v>
      </c>
    </row>
    <row r="580" spans="21:22">
      <c r="U580" t="s">
        <v>10965</v>
      </c>
      <c r="V580" t="s">
        <v>2702</v>
      </c>
    </row>
    <row r="581" spans="21:22">
      <c r="U581" t="s">
        <v>10965</v>
      </c>
      <c r="V581" t="s">
        <v>5497</v>
      </c>
    </row>
    <row r="582" spans="21:22">
      <c r="U582" t="s">
        <v>10965</v>
      </c>
      <c r="V582" t="s">
        <v>8456</v>
      </c>
    </row>
    <row r="583" spans="21:22">
      <c r="U583" t="s">
        <v>10965</v>
      </c>
      <c r="V583" t="s">
        <v>6211</v>
      </c>
    </row>
    <row r="584" spans="21:22">
      <c r="U584" t="s">
        <v>10965</v>
      </c>
      <c r="V584" t="s">
        <v>8767</v>
      </c>
    </row>
    <row r="585" spans="21:22">
      <c r="U585" t="s">
        <v>10965</v>
      </c>
      <c r="V585" t="s">
        <v>6014</v>
      </c>
    </row>
    <row r="586" spans="21:22">
      <c r="U586" t="s">
        <v>10965</v>
      </c>
      <c r="V586" t="s">
        <v>4836</v>
      </c>
    </row>
    <row r="587" spans="21:22">
      <c r="U587" t="s">
        <v>10965</v>
      </c>
      <c r="V587" t="s">
        <v>2676</v>
      </c>
    </row>
    <row r="588" spans="21:22">
      <c r="U588" t="s">
        <v>10965</v>
      </c>
      <c r="V588" t="s">
        <v>7795</v>
      </c>
    </row>
    <row r="589" spans="21:22">
      <c r="U589" t="s">
        <v>10965</v>
      </c>
      <c r="V589" t="s">
        <v>10674</v>
      </c>
    </row>
    <row r="590" spans="21:22">
      <c r="U590" t="s">
        <v>10965</v>
      </c>
      <c r="V590" t="s">
        <v>5905</v>
      </c>
    </row>
    <row r="591" spans="21:22">
      <c r="U591" t="s">
        <v>10965</v>
      </c>
      <c r="V591" t="s">
        <v>8923</v>
      </c>
    </row>
    <row r="592" spans="21:22">
      <c r="U592" t="s">
        <v>10965</v>
      </c>
      <c r="V592" t="s">
        <v>8018</v>
      </c>
    </row>
    <row r="593" spans="21:22">
      <c r="U593" t="s">
        <v>10965</v>
      </c>
      <c r="V593" t="s">
        <v>8928</v>
      </c>
    </row>
    <row r="594" spans="21:22">
      <c r="U594" t="s">
        <v>10965</v>
      </c>
      <c r="V594" t="s">
        <v>6932</v>
      </c>
    </row>
    <row r="595" spans="21:22">
      <c r="U595" t="s">
        <v>10965</v>
      </c>
      <c r="V595" t="s">
        <v>2011</v>
      </c>
    </row>
    <row r="596" spans="21:22">
      <c r="U596" t="s">
        <v>10965</v>
      </c>
      <c r="V596" t="s">
        <v>9621</v>
      </c>
    </row>
    <row r="597" spans="21:22">
      <c r="U597" t="s">
        <v>10965</v>
      </c>
      <c r="V597" t="s">
        <v>4109</v>
      </c>
    </row>
    <row r="598" spans="21:22">
      <c r="U598" t="s">
        <v>10965</v>
      </c>
      <c r="V598" t="s">
        <v>7775</v>
      </c>
    </row>
    <row r="599" spans="21:22">
      <c r="U599" t="s">
        <v>10965</v>
      </c>
      <c r="V599" t="s">
        <v>9033</v>
      </c>
    </row>
    <row r="600" spans="21:22">
      <c r="U600" t="s">
        <v>10965</v>
      </c>
      <c r="V600" t="s">
        <v>8176</v>
      </c>
    </row>
    <row r="601" spans="21:22">
      <c r="U601" t="s">
        <v>10965</v>
      </c>
      <c r="V601" t="s">
        <v>10759</v>
      </c>
    </row>
    <row r="602" spans="21:22">
      <c r="U602" t="s">
        <v>10965</v>
      </c>
      <c r="V602" t="s">
        <v>9265</v>
      </c>
    </row>
    <row r="603" spans="21:22">
      <c r="U603" t="s">
        <v>10965</v>
      </c>
      <c r="V603" t="s">
        <v>7544</v>
      </c>
    </row>
    <row r="604" spans="21:22">
      <c r="U604" t="s">
        <v>10965</v>
      </c>
      <c r="V604" t="s">
        <v>7028</v>
      </c>
    </row>
    <row r="605" spans="21:22">
      <c r="U605" t="s">
        <v>10965</v>
      </c>
      <c r="V605" t="s">
        <v>4657</v>
      </c>
    </row>
    <row r="606" spans="21:22">
      <c r="U606" t="s">
        <v>10965</v>
      </c>
      <c r="V606" t="s">
        <v>8338</v>
      </c>
    </row>
    <row r="607" spans="21:22">
      <c r="U607" t="s">
        <v>10965</v>
      </c>
      <c r="V607" t="s">
        <v>5467</v>
      </c>
    </row>
    <row r="608" spans="21:22">
      <c r="U608" t="s">
        <v>10965</v>
      </c>
      <c r="V608" t="s">
        <v>10753</v>
      </c>
    </row>
    <row r="609" spans="21:22">
      <c r="U609" t="s">
        <v>10965</v>
      </c>
      <c r="V609" t="s">
        <v>7848</v>
      </c>
    </row>
    <row r="610" spans="21:22">
      <c r="U610" t="s">
        <v>10965</v>
      </c>
      <c r="V610" t="s">
        <v>6487</v>
      </c>
    </row>
    <row r="611" spans="21:22">
      <c r="U611" t="s">
        <v>10965</v>
      </c>
      <c r="V611" t="s">
        <v>3948</v>
      </c>
    </row>
    <row r="612" spans="21:22">
      <c r="U612" t="s">
        <v>10965</v>
      </c>
      <c r="V612" t="s">
        <v>7959</v>
      </c>
    </row>
    <row r="613" spans="21:22">
      <c r="U613" t="s">
        <v>10965</v>
      </c>
      <c r="V613" t="s">
        <v>8921</v>
      </c>
    </row>
    <row r="614" spans="21:22">
      <c r="U614" t="s">
        <v>10965</v>
      </c>
      <c r="V614" t="s">
        <v>10143</v>
      </c>
    </row>
    <row r="615" spans="21:22">
      <c r="U615" t="s">
        <v>10965</v>
      </c>
      <c r="V615" t="s">
        <v>5174</v>
      </c>
    </row>
    <row r="616" spans="21:22">
      <c r="U616" t="s">
        <v>10965</v>
      </c>
      <c r="V616" t="s">
        <v>9598</v>
      </c>
    </row>
    <row r="617" spans="21:22">
      <c r="U617" t="s">
        <v>10965</v>
      </c>
      <c r="V617" t="s">
        <v>2537</v>
      </c>
    </row>
    <row r="618" spans="21:22">
      <c r="U618" t="s">
        <v>10965</v>
      </c>
      <c r="V618" t="s">
        <v>10619</v>
      </c>
    </row>
    <row r="619" spans="21:22">
      <c r="U619" t="s">
        <v>10965</v>
      </c>
      <c r="V619" t="s">
        <v>9114</v>
      </c>
    </row>
    <row r="620" spans="21:22">
      <c r="U620" t="s">
        <v>10965</v>
      </c>
      <c r="V620" t="s">
        <v>10011</v>
      </c>
    </row>
    <row r="621" spans="21:22">
      <c r="U621" t="s">
        <v>10965</v>
      </c>
      <c r="V621" t="s">
        <v>10391</v>
      </c>
    </row>
    <row r="622" spans="21:22">
      <c r="U622" t="s">
        <v>10965</v>
      </c>
      <c r="V622" t="s">
        <v>5116</v>
      </c>
    </row>
    <row r="623" spans="21:22">
      <c r="U623" t="s">
        <v>10965</v>
      </c>
      <c r="V623" t="s">
        <v>7415</v>
      </c>
    </row>
    <row r="624" spans="21:22">
      <c r="U624" t="s">
        <v>10965</v>
      </c>
      <c r="V624" t="s">
        <v>8629</v>
      </c>
    </row>
    <row r="625" spans="21:22">
      <c r="U625" t="s">
        <v>10965</v>
      </c>
      <c r="V625" t="s">
        <v>8554</v>
      </c>
    </row>
    <row r="626" spans="21:22">
      <c r="U626" t="s">
        <v>10965</v>
      </c>
      <c r="V626" t="s">
        <v>7812</v>
      </c>
    </row>
    <row r="627" spans="21:22">
      <c r="U627" t="s">
        <v>10965</v>
      </c>
      <c r="V627" t="s">
        <v>10606</v>
      </c>
    </row>
    <row r="628" spans="21:22">
      <c r="U628" t="s">
        <v>10965</v>
      </c>
      <c r="V628" t="s">
        <v>7034</v>
      </c>
    </row>
    <row r="629" spans="21:22">
      <c r="U629" t="s">
        <v>10965</v>
      </c>
      <c r="V629" t="s">
        <v>9908</v>
      </c>
    </row>
    <row r="630" spans="21:22">
      <c r="U630" t="s">
        <v>10965</v>
      </c>
      <c r="V630" t="s">
        <v>9973</v>
      </c>
    </row>
    <row r="631" spans="21:22">
      <c r="U631" t="s">
        <v>10965</v>
      </c>
      <c r="V631" t="s">
        <v>2303</v>
      </c>
    </row>
    <row r="632" spans="21:22">
      <c r="U632" t="s">
        <v>10965</v>
      </c>
      <c r="V632" t="s">
        <v>5884</v>
      </c>
    </row>
    <row r="633" spans="21:22">
      <c r="U633" t="s">
        <v>10965</v>
      </c>
      <c r="V633" t="s">
        <v>10506</v>
      </c>
    </row>
    <row r="634" spans="21:22">
      <c r="U634" t="s">
        <v>10965</v>
      </c>
      <c r="V634" t="s">
        <v>10276</v>
      </c>
    </row>
    <row r="635" spans="21:22">
      <c r="U635" t="s">
        <v>10965</v>
      </c>
      <c r="V635" t="s">
        <v>7948</v>
      </c>
    </row>
    <row r="636" spans="21:22">
      <c r="U636" t="s">
        <v>10965</v>
      </c>
      <c r="V636" t="s">
        <v>6919</v>
      </c>
    </row>
    <row r="637" spans="21:22">
      <c r="U637" t="s">
        <v>10965</v>
      </c>
      <c r="V637" t="s">
        <v>10882</v>
      </c>
    </row>
    <row r="638" spans="21:22">
      <c r="U638" t="s">
        <v>10965</v>
      </c>
      <c r="V638" t="s">
        <v>6385</v>
      </c>
    </row>
    <row r="639" spans="21:22">
      <c r="U639" t="s">
        <v>10965</v>
      </c>
      <c r="V639" t="s">
        <v>3729</v>
      </c>
    </row>
    <row r="640" spans="21:22">
      <c r="U640" t="s">
        <v>10965</v>
      </c>
      <c r="V640" t="s">
        <v>7488</v>
      </c>
    </row>
    <row r="641" spans="21:22">
      <c r="U641" t="s">
        <v>10965</v>
      </c>
      <c r="V641" t="s">
        <v>8990</v>
      </c>
    </row>
    <row r="642" spans="21:22">
      <c r="U642" t="s">
        <v>10965</v>
      </c>
      <c r="V642" t="s">
        <v>10590</v>
      </c>
    </row>
    <row r="643" spans="21:22">
      <c r="U643" t="s">
        <v>10965</v>
      </c>
      <c r="V643" t="s">
        <v>10680</v>
      </c>
    </row>
    <row r="644" spans="21:22">
      <c r="U644" t="s">
        <v>10965</v>
      </c>
      <c r="V644" t="s">
        <v>6774</v>
      </c>
    </row>
    <row r="645" spans="21:22">
      <c r="U645" t="s">
        <v>10965</v>
      </c>
      <c r="V645" t="s">
        <v>10339</v>
      </c>
    </row>
    <row r="646" spans="21:22">
      <c r="U646" t="s">
        <v>10965</v>
      </c>
      <c r="V646" t="s">
        <v>5978</v>
      </c>
    </row>
    <row r="647" spans="21:22">
      <c r="U647" t="s">
        <v>10965</v>
      </c>
      <c r="V647" t="s">
        <v>1676</v>
      </c>
    </row>
    <row r="648" spans="21:22">
      <c r="U648" t="s">
        <v>10965</v>
      </c>
      <c r="V648" t="s">
        <v>6449</v>
      </c>
    </row>
    <row r="649" spans="21:22">
      <c r="U649" t="s">
        <v>10965</v>
      </c>
      <c r="V649" t="s">
        <v>5921</v>
      </c>
    </row>
    <row r="650" spans="21:22">
      <c r="U650" t="s">
        <v>10965</v>
      </c>
      <c r="V650" t="s">
        <v>9643</v>
      </c>
    </row>
    <row r="651" spans="21:22">
      <c r="U651" t="s">
        <v>10965</v>
      </c>
      <c r="V651" t="s">
        <v>9025</v>
      </c>
    </row>
    <row r="652" spans="21:22">
      <c r="U652" t="s">
        <v>10965</v>
      </c>
      <c r="V652" t="s">
        <v>8400</v>
      </c>
    </row>
    <row r="653" spans="21:22">
      <c r="U653" t="s">
        <v>10965</v>
      </c>
      <c r="V653" t="s">
        <v>7163</v>
      </c>
    </row>
    <row r="654" spans="21:22">
      <c r="U654" t="s">
        <v>10965</v>
      </c>
      <c r="V654" t="s">
        <v>1424</v>
      </c>
    </row>
    <row r="655" spans="21:22">
      <c r="U655" t="s">
        <v>10965</v>
      </c>
      <c r="V655" t="s">
        <v>10567</v>
      </c>
    </row>
    <row r="656" spans="21:22">
      <c r="U656" t="s">
        <v>10965</v>
      </c>
      <c r="V656" t="s">
        <v>3934</v>
      </c>
    </row>
    <row r="657" spans="21:22">
      <c r="U657" t="s">
        <v>10965</v>
      </c>
      <c r="V657" t="s">
        <v>9657</v>
      </c>
    </row>
    <row r="658" spans="21:22">
      <c r="U658" t="s">
        <v>10965</v>
      </c>
      <c r="V658" t="s">
        <v>8439</v>
      </c>
    </row>
    <row r="659" spans="21:22">
      <c r="U659" t="s">
        <v>10965</v>
      </c>
      <c r="V659" t="s">
        <v>8600</v>
      </c>
    </row>
    <row r="660" spans="21:22">
      <c r="U660" t="s">
        <v>10965</v>
      </c>
      <c r="V660" t="s">
        <v>1889</v>
      </c>
    </row>
    <row r="661" spans="21:22">
      <c r="U661" t="s">
        <v>10965</v>
      </c>
      <c r="V661" t="s">
        <v>5910</v>
      </c>
    </row>
    <row r="662" spans="21:22">
      <c r="U662" t="s">
        <v>10965</v>
      </c>
      <c r="V662" t="s">
        <v>7934</v>
      </c>
    </row>
    <row r="663" spans="21:22">
      <c r="U663" t="s">
        <v>10965</v>
      </c>
      <c r="V663" t="s">
        <v>10763</v>
      </c>
    </row>
    <row r="664" spans="21:22">
      <c r="U664" t="s">
        <v>10965</v>
      </c>
      <c r="V664" t="s">
        <v>9940</v>
      </c>
    </row>
    <row r="665" spans="21:22">
      <c r="U665" t="s">
        <v>10965</v>
      </c>
      <c r="V665" t="s">
        <v>2180</v>
      </c>
    </row>
    <row r="666" spans="21:22">
      <c r="U666" t="s">
        <v>10965</v>
      </c>
      <c r="V666" t="s">
        <v>10890</v>
      </c>
    </row>
    <row r="667" spans="21:22">
      <c r="U667" t="s">
        <v>10965</v>
      </c>
      <c r="V667" t="s">
        <v>4242</v>
      </c>
    </row>
    <row r="668" spans="21:22">
      <c r="U668" t="s">
        <v>10965</v>
      </c>
      <c r="V668" t="s">
        <v>2493</v>
      </c>
    </row>
    <row r="669" spans="21:22">
      <c r="U669" t="s">
        <v>10965</v>
      </c>
      <c r="V669" t="s">
        <v>10650</v>
      </c>
    </row>
    <row r="670" spans="21:22">
      <c r="U670" t="s">
        <v>10965</v>
      </c>
      <c r="V670" t="s">
        <v>7904</v>
      </c>
    </row>
    <row r="671" spans="21:22">
      <c r="U671" t="s">
        <v>10965</v>
      </c>
      <c r="V671" t="s">
        <v>6810</v>
      </c>
    </row>
    <row r="672" spans="21:22">
      <c r="U672" t="s">
        <v>10965</v>
      </c>
      <c r="V672" t="s">
        <v>1171</v>
      </c>
    </row>
    <row r="673" spans="21:22">
      <c r="U673" t="s">
        <v>10965</v>
      </c>
      <c r="V673" t="s">
        <v>10344</v>
      </c>
    </row>
    <row r="674" spans="21:22">
      <c r="U674" t="s">
        <v>10965</v>
      </c>
      <c r="V674" t="s">
        <v>6120</v>
      </c>
    </row>
    <row r="675" spans="21:22">
      <c r="U675" t="s">
        <v>10965</v>
      </c>
      <c r="V675" t="s">
        <v>7888</v>
      </c>
    </row>
    <row r="676" spans="21:22">
      <c r="U676" t="s">
        <v>10965</v>
      </c>
      <c r="V676" t="s">
        <v>9365</v>
      </c>
    </row>
    <row r="677" spans="21:22">
      <c r="U677" t="s">
        <v>10965</v>
      </c>
      <c r="V677" t="s">
        <v>6649</v>
      </c>
    </row>
    <row r="678" spans="21:22">
      <c r="U678" t="s">
        <v>10965</v>
      </c>
      <c r="V678" t="s">
        <v>4705</v>
      </c>
    </row>
    <row r="679" spans="21:22">
      <c r="U679" t="s">
        <v>10965</v>
      </c>
      <c r="V679" t="s">
        <v>10255</v>
      </c>
    </row>
    <row r="680" spans="21:22">
      <c r="U680" t="s">
        <v>10965</v>
      </c>
      <c r="V680" t="s">
        <v>6121</v>
      </c>
    </row>
    <row r="681" spans="21:22">
      <c r="U681" t="s">
        <v>10965</v>
      </c>
      <c r="V681" t="s">
        <v>2227</v>
      </c>
    </row>
    <row r="682" spans="21:22">
      <c r="U682" t="s">
        <v>10965</v>
      </c>
      <c r="V682" t="s">
        <v>5281</v>
      </c>
    </row>
    <row r="683" spans="21:22">
      <c r="U683" t="s">
        <v>10965</v>
      </c>
      <c r="V683" t="s">
        <v>7272</v>
      </c>
    </row>
    <row r="684" spans="21:22">
      <c r="U684" t="s">
        <v>10965</v>
      </c>
      <c r="V684" t="s">
        <v>5925</v>
      </c>
    </row>
    <row r="685" spans="21:22">
      <c r="U685" t="s">
        <v>10965</v>
      </c>
      <c r="V685" t="s">
        <v>3367</v>
      </c>
    </row>
    <row r="686" spans="21:22">
      <c r="U686" t="s">
        <v>10965</v>
      </c>
      <c r="V686" t="s">
        <v>9913</v>
      </c>
    </row>
    <row r="687" spans="21:22">
      <c r="U687" t="s">
        <v>10965</v>
      </c>
      <c r="V687" t="s">
        <v>732</v>
      </c>
    </row>
    <row r="688" spans="21:22">
      <c r="U688" t="s">
        <v>10965</v>
      </c>
      <c r="V688" t="s">
        <v>9404</v>
      </c>
    </row>
    <row r="689" spans="21:22">
      <c r="U689" t="s">
        <v>10965</v>
      </c>
      <c r="V689" t="s">
        <v>6637</v>
      </c>
    </row>
    <row r="690" spans="21:22">
      <c r="U690" t="s">
        <v>10965</v>
      </c>
      <c r="V690" t="s">
        <v>6429</v>
      </c>
    </row>
    <row r="691" spans="21:22">
      <c r="U691" t="s">
        <v>10965</v>
      </c>
      <c r="V691" t="s">
        <v>8002</v>
      </c>
    </row>
    <row r="692" spans="21:22">
      <c r="U692" t="s">
        <v>10965</v>
      </c>
      <c r="V692" t="s">
        <v>9703</v>
      </c>
    </row>
    <row r="693" spans="21:22">
      <c r="U693" t="s">
        <v>10965</v>
      </c>
      <c r="V693" t="s">
        <v>3014</v>
      </c>
    </row>
    <row r="694" spans="21:22">
      <c r="U694" t="s">
        <v>10965</v>
      </c>
      <c r="V694" t="s">
        <v>6731</v>
      </c>
    </row>
    <row r="695" spans="21:22">
      <c r="U695" t="s">
        <v>10965</v>
      </c>
      <c r="V695" t="s">
        <v>8893</v>
      </c>
    </row>
    <row r="696" spans="21:22">
      <c r="U696" t="s">
        <v>10965</v>
      </c>
      <c r="V696" t="s">
        <v>6799</v>
      </c>
    </row>
    <row r="697" spans="21:22">
      <c r="U697" t="s">
        <v>10965</v>
      </c>
      <c r="V697" t="s">
        <v>7776</v>
      </c>
    </row>
    <row r="698" spans="21:22">
      <c r="U698" t="s">
        <v>10965</v>
      </c>
      <c r="V698" t="s">
        <v>3229</v>
      </c>
    </row>
    <row r="699" spans="21:22">
      <c r="U699" t="s">
        <v>10965</v>
      </c>
      <c r="V699" t="s">
        <v>6509</v>
      </c>
    </row>
    <row r="700" spans="21:22">
      <c r="U700" t="s">
        <v>10965</v>
      </c>
      <c r="V700" t="s">
        <v>5071</v>
      </c>
    </row>
    <row r="701" spans="21:22">
      <c r="U701" t="s">
        <v>10965</v>
      </c>
      <c r="V701" t="s">
        <v>9293</v>
      </c>
    </row>
    <row r="702" spans="21:22">
      <c r="U702" t="s">
        <v>10965</v>
      </c>
      <c r="V702" t="s">
        <v>8120</v>
      </c>
    </row>
    <row r="703" spans="21:22">
      <c r="U703" t="s">
        <v>10965</v>
      </c>
      <c r="V703" t="s">
        <v>8064</v>
      </c>
    </row>
    <row r="704" spans="21:22">
      <c r="U704" t="s">
        <v>10965</v>
      </c>
      <c r="V704" t="s">
        <v>8327</v>
      </c>
    </row>
    <row r="705" spans="21:22">
      <c r="U705" t="s">
        <v>10965</v>
      </c>
      <c r="V705" t="s">
        <v>10603</v>
      </c>
    </row>
    <row r="706" spans="21:22">
      <c r="U706" t="s">
        <v>10965</v>
      </c>
      <c r="V706" t="s">
        <v>6782</v>
      </c>
    </row>
    <row r="707" spans="21:22">
      <c r="U707" t="s">
        <v>10965</v>
      </c>
      <c r="V707" t="s">
        <v>10121</v>
      </c>
    </row>
    <row r="708" spans="21:22">
      <c r="U708" t="s">
        <v>10965</v>
      </c>
      <c r="V708" t="s">
        <v>7915</v>
      </c>
    </row>
    <row r="709" spans="21:22">
      <c r="U709" t="s">
        <v>10965</v>
      </c>
      <c r="V709" t="s">
        <v>10158</v>
      </c>
    </row>
    <row r="710" spans="21:22">
      <c r="U710" t="s">
        <v>10965</v>
      </c>
      <c r="V710" t="s">
        <v>7490</v>
      </c>
    </row>
    <row r="711" spans="21:22">
      <c r="U711" t="s">
        <v>10965</v>
      </c>
      <c r="V711" t="s">
        <v>7900</v>
      </c>
    </row>
    <row r="712" spans="21:22">
      <c r="U712" t="s">
        <v>10965</v>
      </c>
      <c r="V712" t="s">
        <v>10318</v>
      </c>
    </row>
    <row r="713" spans="21:22">
      <c r="U713" t="s">
        <v>10965</v>
      </c>
      <c r="V713" t="s">
        <v>7686</v>
      </c>
    </row>
    <row r="714" spans="21:22">
      <c r="U714" t="s">
        <v>10965</v>
      </c>
      <c r="V714" t="s">
        <v>8021</v>
      </c>
    </row>
    <row r="715" spans="21:22">
      <c r="U715" t="s">
        <v>10965</v>
      </c>
      <c r="V715" t="s">
        <v>3646</v>
      </c>
    </row>
    <row r="716" spans="21:22">
      <c r="U716" t="s">
        <v>10965</v>
      </c>
      <c r="V716" t="s">
        <v>10537</v>
      </c>
    </row>
    <row r="717" spans="21:22">
      <c r="U717" t="s">
        <v>10965</v>
      </c>
      <c r="V717" t="s">
        <v>9482</v>
      </c>
    </row>
    <row r="718" spans="21:22">
      <c r="U718" t="s">
        <v>10965</v>
      </c>
      <c r="V718" t="s">
        <v>9955</v>
      </c>
    </row>
    <row r="719" spans="21:22">
      <c r="U719" t="s">
        <v>10965</v>
      </c>
      <c r="V719" t="s">
        <v>9975</v>
      </c>
    </row>
    <row r="720" spans="21:22">
      <c r="U720" t="s">
        <v>10965</v>
      </c>
      <c r="V720" t="s">
        <v>9577</v>
      </c>
    </row>
    <row r="721" spans="21:22">
      <c r="U721" t="s">
        <v>10965</v>
      </c>
      <c r="V721" t="s">
        <v>7404</v>
      </c>
    </row>
    <row r="722" spans="21:22">
      <c r="U722" t="s">
        <v>10965</v>
      </c>
      <c r="V722" t="s">
        <v>5316</v>
      </c>
    </row>
    <row r="723" spans="21:22">
      <c r="U723" t="s">
        <v>10965</v>
      </c>
      <c r="V723" t="s">
        <v>5463</v>
      </c>
    </row>
    <row r="724" spans="21:22">
      <c r="U724" t="s">
        <v>10965</v>
      </c>
      <c r="V724" t="s">
        <v>2422</v>
      </c>
    </row>
    <row r="725" spans="21:22">
      <c r="U725" t="s">
        <v>10965</v>
      </c>
      <c r="V725" t="s">
        <v>6166</v>
      </c>
    </row>
    <row r="726" spans="21:22">
      <c r="U726" t="s">
        <v>10965</v>
      </c>
      <c r="V726" t="s">
        <v>10249</v>
      </c>
    </row>
    <row r="727" spans="21:22">
      <c r="U727" t="s">
        <v>10965</v>
      </c>
      <c r="V727" t="s">
        <v>5145</v>
      </c>
    </row>
    <row r="728" spans="21:22">
      <c r="U728" t="s">
        <v>10965</v>
      </c>
      <c r="V728" t="s">
        <v>7185</v>
      </c>
    </row>
    <row r="729" spans="21:22">
      <c r="U729" t="s">
        <v>10965</v>
      </c>
      <c r="V729" t="s">
        <v>9554</v>
      </c>
    </row>
    <row r="730" spans="21:22">
      <c r="U730" t="s">
        <v>10965</v>
      </c>
      <c r="V730" t="s">
        <v>3561</v>
      </c>
    </row>
    <row r="731" spans="21:22">
      <c r="U731" t="s">
        <v>10965</v>
      </c>
      <c r="V731" t="s">
        <v>9435</v>
      </c>
    </row>
    <row r="732" spans="21:22">
      <c r="U732" t="s">
        <v>10965</v>
      </c>
      <c r="V732" t="s">
        <v>2951</v>
      </c>
    </row>
    <row r="733" spans="21:22">
      <c r="U733" t="s">
        <v>10965</v>
      </c>
      <c r="V733" t="s">
        <v>8703</v>
      </c>
    </row>
    <row r="734" spans="21:22">
      <c r="U734" t="s">
        <v>10965</v>
      </c>
      <c r="V734" t="s">
        <v>9412</v>
      </c>
    </row>
    <row r="735" spans="21:22">
      <c r="U735" t="s">
        <v>10965</v>
      </c>
      <c r="V735" t="s">
        <v>3063</v>
      </c>
    </row>
    <row r="736" spans="21:22">
      <c r="U736" t="s">
        <v>10965</v>
      </c>
      <c r="V736" t="s">
        <v>6787</v>
      </c>
    </row>
    <row r="737" spans="21:22">
      <c r="U737" t="s">
        <v>10965</v>
      </c>
      <c r="V737" t="s">
        <v>10542</v>
      </c>
    </row>
    <row r="738" spans="21:22">
      <c r="U738" t="s">
        <v>10965</v>
      </c>
      <c r="V738" t="s">
        <v>8468</v>
      </c>
    </row>
    <row r="739" spans="21:22">
      <c r="U739" t="s">
        <v>10965</v>
      </c>
      <c r="V739" t="s">
        <v>10864</v>
      </c>
    </row>
    <row r="740" spans="21:22">
      <c r="U740" t="s">
        <v>10965</v>
      </c>
      <c r="V740" t="s">
        <v>9188</v>
      </c>
    </row>
    <row r="741" spans="21:22">
      <c r="U741" t="s">
        <v>10965</v>
      </c>
      <c r="V741" t="s">
        <v>5507</v>
      </c>
    </row>
    <row r="742" spans="21:22">
      <c r="U742" t="s">
        <v>10965</v>
      </c>
      <c r="V742" t="s">
        <v>6428</v>
      </c>
    </row>
    <row r="743" spans="21:22">
      <c r="U743" t="s">
        <v>10965</v>
      </c>
      <c r="V743" t="s">
        <v>1157</v>
      </c>
    </row>
    <row r="744" spans="21:22">
      <c r="U744" t="s">
        <v>10965</v>
      </c>
      <c r="V744" t="s">
        <v>8428</v>
      </c>
    </row>
    <row r="745" spans="21:22">
      <c r="U745" t="s">
        <v>10965</v>
      </c>
      <c r="V745" t="s">
        <v>5640</v>
      </c>
    </row>
    <row r="746" spans="21:22">
      <c r="U746" t="s">
        <v>10965</v>
      </c>
      <c r="V746" t="s">
        <v>7824</v>
      </c>
    </row>
    <row r="747" spans="21:22">
      <c r="U747" t="s">
        <v>10965</v>
      </c>
      <c r="V747" t="s">
        <v>4857</v>
      </c>
    </row>
    <row r="748" spans="21:22">
      <c r="U748" t="s">
        <v>10965</v>
      </c>
      <c r="V748" t="s">
        <v>8356</v>
      </c>
    </row>
    <row r="749" spans="21:22">
      <c r="U749" t="s">
        <v>10965</v>
      </c>
      <c r="V749" t="s">
        <v>8983</v>
      </c>
    </row>
    <row r="750" spans="21:22">
      <c r="U750" t="s">
        <v>10965</v>
      </c>
      <c r="V750" t="s">
        <v>5739</v>
      </c>
    </row>
    <row r="751" spans="21:22">
      <c r="U751" t="s">
        <v>10965</v>
      </c>
      <c r="V751" t="s">
        <v>10078</v>
      </c>
    </row>
    <row r="752" spans="21:22">
      <c r="U752" t="s">
        <v>10965</v>
      </c>
      <c r="V752" t="s">
        <v>7105</v>
      </c>
    </row>
    <row r="753" spans="21:22">
      <c r="U753" t="s">
        <v>10965</v>
      </c>
      <c r="V753" t="s">
        <v>1162</v>
      </c>
    </row>
    <row r="754" spans="21:22">
      <c r="U754" t="s">
        <v>10965</v>
      </c>
      <c r="V754" t="s">
        <v>6541</v>
      </c>
    </row>
    <row r="755" spans="21:22">
      <c r="U755" t="s">
        <v>10965</v>
      </c>
      <c r="V755" t="s">
        <v>6581</v>
      </c>
    </row>
    <row r="756" spans="21:22">
      <c r="U756" t="s">
        <v>10965</v>
      </c>
      <c r="V756" t="s">
        <v>9992</v>
      </c>
    </row>
    <row r="757" spans="21:22">
      <c r="U757" t="s">
        <v>10965</v>
      </c>
      <c r="V757" t="s">
        <v>6414</v>
      </c>
    </row>
    <row r="758" spans="21:22">
      <c r="U758" t="s">
        <v>10965</v>
      </c>
      <c r="V758" t="s">
        <v>10628</v>
      </c>
    </row>
    <row r="759" spans="21:22">
      <c r="U759" t="s">
        <v>10965</v>
      </c>
      <c r="V759" t="s">
        <v>6074</v>
      </c>
    </row>
    <row r="760" spans="21:22">
      <c r="U760" t="s">
        <v>10965</v>
      </c>
      <c r="V760" t="s">
        <v>9484</v>
      </c>
    </row>
    <row r="761" spans="21:22">
      <c r="U761" t="s">
        <v>10965</v>
      </c>
      <c r="V761" t="s">
        <v>8901</v>
      </c>
    </row>
    <row r="762" spans="21:22">
      <c r="U762" t="s">
        <v>10965</v>
      </c>
      <c r="V762" t="s">
        <v>8786</v>
      </c>
    </row>
    <row r="763" spans="21:22">
      <c r="U763" t="s">
        <v>10965</v>
      </c>
      <c r="V763" t="s">
        <v>2453</v>
      </c>
    </row>
    <row r="764" spans="21:22">
      <c r="U764" t="s">
        <v>10965</v>
      </c>
      <c r="V764" t="s">
        <v>9768</v>
      </c>
    </row>
    <row r="765" spans="21:22">
      <c r="U765" t="s">
        <v>10965</v>
      </c>
      <c r="V765" t="s">
        <v>8968</v>
      </c>
    </row>
    <row r="766" spans="21:22">
      <c r="U766" t="s">
        <v>10965</v>
      </c>
      <c r="V766" t="s">
        <v>725</v>
      </c>
    </row>
    <row r="767" spans="21:22">
      <c r="U767" t="s">
        <v>10965</v>
      </c>
      <c r="V767" t="s">
        <v>7316</v>
      </c>
    </row>
    <row r="768" spans="21:22">
      <c r="U768" t="s">
        <v>10965</v>
      </c>
      <c r="V768" t="s">
        <v>6605</v>
      </c>
    </row>
    <row r="769" spans="21:22">
      <c r="U769" t="s">
        <v>10965</v>
      </c>
      <c r="V769" t="s">
        <v>10906</v>
      </c>
    </row>
    <row r="770" spans="21:22">
      <c r="U770" t="s">
        <v>10965</v>
      </c>
      <c r="V770" t="s">
        <v>10697</v>
      </c>
    </row>
    <row r="771" spans="21:22">
      <c r="U771" t="s">
        <v>10965</v>
      </c>
      <c r="V771" t="s">
        <v>8501</v>
      </c>
    </row>
    <row r="772" spans="21:22">
      <c r="U772" t="s">
        <v>10965</v>
      </c>
      <c r="V772" t="s">
        <v>10351</v>
      </c>
    </row>
    <row r="773" spans="21:22">
      <c r="U773" t="s">
        <v>10965</v>
      </c>
      <c r="V773" t="s">
        <v>8086</v>
      </c>
    </row>
    <row r="774" spans="21:22">
      <c r="U774" t="s">
        <v>10965</v>
      </c>
      <c r="V774" t="s">
        <v>6701</v>
      </c>
    </row>
    <row r="775" spans="21:22">
      <c r="U775" t="s">
        <v>10965</v>
      </c>
      <c r="V775" t="s">
        <v>4104</v>
      </c>
    </row>
    <row r="776" spans="21:22">
      <c r="U776" t="s">
        <v>10965</v>
      </c>
      <c r="V776" t="s">
        <v>8905</v>
      </c>
    </row>
    <row r="777" spans="21:22">
      <c r="U777" t="s">
        <v>10965</v>
      </c>
      <c r="V777" t="s">
        <v>7465</v>
      </c>
    </row>
    <row r="778" spans="21:22">
      <c r="U778" t="s">
        <v>10965</v>
      </c>
      <c r="V778" t="s">
        <v>9669</v>
      </c>
    </row>
    <row r="779" spans="21:22">
      <c r="U779" t="s">
        <v>10965</v>
      </c>
      <c r="V779" t="s">
        <v>7386</v>
      </c>
    </row>
    <row r="780" spans="21:22">
      <c r="U780" t="s">
        <v>10965</v>
      </c>
      <c r="V780" t="s">
        <v>115</v>
      </c>
    </row>
    <row r="781" spans="21:22">
      <c r="U781" t="s">
        <v>10965</v>
      </c>
      <c r="V781" t="s">
        <v>9504</v>
      </c>
    </row>
    <row r="782" spans="21:22">
      <c r="U782" t="s">
        <v>10965</v>
      </c>
      <c r="V782" t="s">
        <v>5087</v>
      </c>
    </row>
    <row r="783" spans="21:22">
      <c r="U783" t="s">
        <v>10965</v>
      </c>
      <c r="V783" t="s">
        <v>10618</v>
      </c>
    </row>
    <row r="784" spans="21:22">
      <c r="U784" t="s">
        <v>10965</v>
      </c>
      <c r="V784" t="s">
        <v>9052</v>
      </c>
    </row>
    <row r="785" spans="21:22">
      <c r="U785" t="s">
        <v>10965</v>
      </c>
      <c r="V785" t="s">
        <v>1149</v>
      </c>
    </row>
    <row r="786" spans="21:22">
      <c r="U786" t="s">
        <v>10965</v>
      </c>
      <c r="V786" t="s">
        <v>8841</v>
      </c>
    </row>
    <row r="787" spans="21:22">
      <c r="U787" t="s">
        <v>10965</v>
      </c>
      <c r="V787" t="s">
        <v>9864</v>
      </c>
    </row>
    <row r="788" spans="21:22">
      <c r="U788" t="s">
        <v>10965</v>
      </c>
      <c r="V788" t="s">
        <v>7359</v>
      </c>
    </row>
    <row r="789" spans="21:22">
      <c r="U789" t="s">
        <v>10965</v>
      </c>
      <c r="V789" t="s">
        <v>8354</v>
      </c>
    </row>
    <row r="790" spans="21:22">
      <c r="U790" t="s">
        <v>10965</v>
      </c>
      <c r="V790" t="s">
        <v>8570</v>
      </c>
    </row>
    <row r="791" spans="21:22">
      <c r="U791" t="s">
        <v>10965</v>
      </c>
      <c r="V791" t="s">
        <v>9953</v>
      </c>
    </row>
    <row r="792" spans="21:22">
      <c r="U792" t="s">
        <v>10965</v>
      </c>
      <c r="V792" t="s">
        <v>10519</v>
      </c>
    </row>
    <row r="793" spans="21:22">
      <c r="U793" t="s">
        <v>10965</v>
      </c>
      <c r="V793" t="s">
        <v>9438</v>
      </c>
    </row>
    <row r="794" spans="21:22">
      <c r="U794" t="s">
        <v>10965</v>
      </c>
      <c r="V794" t="s">
        <v>3492</v>
      </c>
    </row>
    <row r="795" spans="21:22">
      <c r="U795" t="s">
        <v>10965</v>
      </c>
      <c r="V795" t="s">
        <v>6648</v>
      </c>
    </row>
    <row r="796" spans="21:22">
      <c r="U796" t="s">
        <v>10965</v>
      </c>
      <c r="V796" t="s">
        <v>7342</v>
      </c>
    </row>
    <row r="797" spans="21:22">
      <c r="U797" t="s">
        <v>10965</v>
      </c>
      <c r="V797" t="s">
        <v>4282</v>
      </c>
    </row>
    <row r="798" spans="21:22">
      <c r="U798" t="s">
        <v>10965</v>
      </c>
      <c r="V798" t="s">
        <v>10838</v>
      </c>
    </row>
    <row r="799" spans="21:22">
      <c r="U799" t="s">
        <v>10965</v>
      </c>
      <c r="V799" t="s">
        <v>6091</v>
      </c>
    </row>
    <row r="800" spans="21:22">
      <c r="U800" t="s">
        <v>10965</v>
      </c>
      <c r="V800" t="s">
        <v>10076</v>
      </c>
    </row>
    <row r="801" spans="21:22">
      <c r="U801" t="s">
        <v>10965</v>
      </c>
      <c r="V801" t="s">
        <v>8989</v>
      </c>
    </row>
    <row r="802" spans="21:22">
      <c r="U802" t="s">
        <v>10965</v>
      </c>
      <c r="V802" t="s">
        <v>10684</v>
      </c>
    </row>
    <row r="803" spans="21:22">
      <c r="U803" t="s">
        <v>10965</v>
      </c>
      <c r="V803" t="s">
        <v>7612</v>
      </c>
    </row>
    <row r="804" spans="21:22">
      <c r="U804" t="s">
        <v>10965</v>
      </c>
      <c r="V804" t="s">
        <v>10303</v>
      </c>
    </row>
    <row r="805" spans="21:22">
      <c r="U805" t="s">
        <v>10965</v>
      </c>
      <c r="V805" t="s">
        <v>9708</v>
      </c>
    </row>
    <row r="806" spans="21:22">
      <c r="U806" t="s">
        <v>10965</v>
      </c>
      <c r="V806" t="s">
        <v>8954</v>
      </c>
    </row>
    <row r="807" spans="21:22">
      <c r="U807" t="s">
        <v>10965</v>
      </c>
      <c r="V807" t="s">
        <v>6801</v>
      </c>
    </row>
    <row r="808" spans="21:22">
      <c r="U808" t="s">
        <v>10965</v>
      </c>
      <c r="V808" t="s">
        <v>4727</v>
      </c>
    </row>
    <row r="809" spans="21:22">
      <c r="U809" t="s">
        <v>10965</v>
      </c>
      <c r="V809" t="s">
        <v>7963</v>
      </c>
    </row>
    <row r="810" spans="21:22">
      <c r="U810" t="s">
        <v>10965</v>
      </c>
      <c r="V810" t="s">
        <v>8821</v>
      </c>
    </row>
    <row r="811" spans="21:22">
      <c r="U811" t="s">
        <v>10965</v>
      </c>
      <c r="V811" t="s">
        <v>3363</v>
      </c>
    </row>
    <row r="812" spans="21:22">
      <c r="U812" t="s">
        <v>10965</v>
      </c>
      <c r="V812" t="s">
        <v>703</v>
      </c>
    </row>
    <row r="813" spans="21:22">
      <c r="U813" t="s">
        <v>10965</v>
      </c>
      <c r="V813" t="s">
        <v>2570</v>
      </c>
    </row>
    <row r="814" spans="21:22">
      <c r="U814" t="s">
        <v>10965</v>
      </c>
      <c r="V814" t="s">
        <v>7333</v>
      </c>
    </row>
    <row r="815" spans="21:22">
      <c r="U815" t="s">
        <v>10965</v>
      </c>
      <c r="V815" t="s">
        <v>6923</v>
      </c>
    </row>
    <row r="816" spans="21:22">
      <c r="U816" t="s">
        <v>10965</v>
      </c>
      <c r="V816" t="s">
        <v>9946</v>
      </c>
    </row>
    <row r="817" spans="21:22">
      <c r="U817" t="s">
        <v>10965</v>
      </c>
      <c r="V817" t="s">
        <v>5157</v>
      </c>
    </row>
    <row r="818" spans="21:22">
      <c r="U818" t="s">
        <v>10965</v>
      </c>
      <c r="V818" t="s">
        <v>7967</v>
      </c>
    </row>
    <row r="819" spans="21:22">
      <c r="U819" t="s">
        <v>10965</v>
      </c>
      <c r="V819" t="s">
        <v>10291</v>
      </c>
    </row>
    <row r="820" spans="21:22">
      <c r="U820" t="s">
        <v>10965</v>
      </c>
      <c r="V820" t="s">
        <v>8599</v>
      </c>
    </row>
    <row r="821" spans="21:22">
      <c r="U821" t="s">
        <v>10965</v>
      </c>
      <c r="V821" t="s">
        <v>2018</v>
      </c>
    </row>
    <row r="822" spans="21:22">
      <c r="U822" t="s">
        <v>10965</v>
      </c>
      <c r="V822" t="s">
        <v>8736</v>
      </c>
    </row>
    <row r="823" spans="21:22">
      <c r="U823" t="s">
        <v>10965</v>
      </c>
      <c r="V823" t="s">
        <v>7596</v>
      </c>
    </row>
    <row r="824" spans="21:22">
      <c r="U824" t="s">
        <v>10965</v>
      </c>
      <c r="V824" t="s">
        <v>979</v>
      </c>
    </row>
    <row r="825" spans="21:22">
      <c r="U825" t="s">
        <v>10965</v>
      </c>
      <c r="V825" t="s">
        <v>8269</v>
      </c>
    </row>
    <row r="826" spans="21:22">
      <c r="U826" t="s">
        <v>10965</v>
      </c>
      <c r="V826" t="s">
        <v>7253</v>
      </c>
    </row>
    <row r="827" spans="21:22">
      <c r="U827" t="s">
        <v>10965</v>
      </c>
      <c r="V827" t="s">
        <v>8856</v>
      </c>
    </row>
    <row r="828" spans="21:22">
      <c r="U828" t="s">
        <v>10965</v>
      </c>
      <c r="V828" t="s">
        <v>6367</v>
      </c>
    </row>
    <row r="829" spans="21:22">
      <c r="U829" t="s">
        <v>10965</v>
      </c>
      <c r="V829" t="s">
        <v>6987</v>
      </c>
    </row>
    <row r="830" spans="21:22">
      <c r="U830" t="s">
        <v>10965</v>
      </c>
      <c r="V830" t="s">
        <v>8558</v>
      </c>
    </row>
    <row r="831" spans="21:22">
      <c r="U831" t="s">
        <v>10965</v>
      </c>
      <c r="V831" t="s">
        <v>1585</v>
      </c>
    </row>
    <row r="832" spans="21:22">
      <c r="U832" t="s">
        <v>10965</v>
      </c>
      <c r="V832" t="s">
        <v>2054</v>
      </c>
    </row>
    <row r="833" spans="21:22">
      <c r="U833" t="s">
        <v>10965</v>
      </c>
      <c r="V833" t="s">
        <v>9673</v>
      </c>
    </row>
    <row r="834" spans="21:22">
      <c r="U834" t="s">
        <v>10965</v>
      </c>
      <c r="V834" t="s">
        <v>7040</v>
      </c>
    </row>
    <row r="835" spans="21:22">
      <c r="U835" t="s">
        <v>10965</v>
      </c>
      <c r="V835" t="s">
        <v>3902</v>
      </c>
    </row>
    <row r="836" spans="21:22">
      <c r="U836" t="s">
        <v>10965</v>
      </c>
      <c r="V836" t="s">
        <v>10194</v>
      </c>
    </row>
    <row r="837" spans="21:22">
      <c r="U837" t="s">
        <v>10965</v>
      </c>
      <c r="V837" t="s">
        <v>6184</v>
      </c>
    </row>
    <row r="838" spans="21:22">
      <c r="U838" t="s">
        <v>10965</v>
      </c>
      <c r="V838" t="s">
        <v>6006</v>
      </c>
    </row>
    <row r="839" spans="21:22">
      <c r="U839" t="s">
        <v>10965</v>
      </c>
      <c r="V839" t="s">
        <v>9861</v>
      </c>
    </row>
    <row r="840" spans="21:22">
      <c r="U840" t="s">
        <v>10965</v>
      </c>
      <c r="V840" t="s">
        <v>8618</v>
      </c>
    </row>
    <row r="841" spans="21:22">
      <c r="U841" t="s">
        <v>10965</v>
      </c>
      <c r="V841" t="s">
        <v>10031</v>
      </c>
    </row>
    <row r="842" spans="21:22">
      <c r="U842" t="s">
        <v>10965</v>
      </c>
      <c r="V842" t="s">
        <v>5050</v>
      </c>
    </row>
    <row r="843" spans="21:22">
      <c r="U843" t="s">
        <v>10965</v>
      </c>
      <c r="V843" t="s">
        <v>10842</v>
      </c>
    </row>
    <row r="844" spans="21:22">
      <c r="U844" t="s">
        <v>10965</v>
      </c>
      <c r="V844" t="s">
        <v>9449</v>
      </c>
    </row>
    <row r="845" spans="21:22">
      <c r="U845" t="s">
        <v>10965</v>
      </c>
      <c r="V845" t="s">
        <v>9584</v>
      </c>
    </row>
    <row r="846" spans="21:22">
      <c r="U846" t="s">
        <v>10965</v>
      </c>
      <c r="V846" t="s">
        <v>9692</v>
      </c>
    </row>
    <row r="847" spans="21:22">
      <c r="U847" t="s">
        <v>10965</v>
      </c>
      <c r="V847" t="s">
        <v>2599</v>
      </c>
    </row>
    <row r="848" spans="21:22">
      <c r="U848" t="s">
        <v>10965</v>
      </c>
      <c r="V848" t="s">
        <v>3667</v>
      </c>
    </row>
    <row r="849" spans="21:22">
      <c r="U849" t="s">
        <v>10965</v>
      </c>
      <c r="V849" t="s">
        <v>2237</v>
      </c>
    </row>
    <row r="850" spans="21:22">
      <c r="U850" t="s">
        <v>10965</v>
      </c>
      <c r="V850" t="s">
        <v>6947</v>
      </c>
    </row>
    <row r="851" spans="21:22">
      <c r="U851" t="s">
        <v>10965</v>
      </c>
      <c r="V851" t="s">
        <v>6508</v>
      </c>
    </row>
    <row r="852" spans="21:22">
      <c r="U852" t="s">
        <v>10965</v>
      </c>
      <c r="V852" t="s">
        <v>10892</v>
      </c>
    </row>
    <row r="853" spans="21:22">
      <c r="U853" t="s">
        <v>10965</v>
      </c>
      <c r="V853" t="s">
        <v>5975</v>
      </c>
    </row>
    <row r="854" spans="21:22">
      <c r="U854" t="s">
        <v>10965</v>
      </c>
      <c r="V854" t="s">
        <v>8544</v>
      </c>
    </row>
    <row r="855" spans="21:22">
      <c r="U855" t="s">
        <v>10965</v>
      </c>
      <c r="V855" t="s">
        <v>3828</v>
      </c>
    </row>
    <row r="856" spans="21:22">
      <c r="U856" t="s">
        <v>10965</v>
      </c>
      <c r="V856" t="s">
        <v>8585</v>
      </c>
    </row>
    <row r="857" spans="21:22">
      <c r="U857" t="s">
        <v>10965</v>
      </c>
      <c r="V857" t="s">
        <v>8259</v>
      </c>
    </row>
    <row r="858" spans="21:22">
      <c r="U858" t="s">
        <v>10965</v>
      </c>
      <c r="V858" t="s">
        <v>1309</v>
      </c>
    </row>
    <row r="859" spans="21:22">
      <c r="U859" t="s">
        <v>10965</v>
      </c>
      <c r="V859" t="s">
        <v>10779</v>
      </c>
    </row>
    <row r="860" spans="21:22">
      <c r="U860" t="s">
        <v>10965</v>
      </c>
      <c r="V860" t="s">
        <v>10012</v>
      </c>
    </row>
    <row r="861" spans="21:22">
      <c r="U861" t="s">
        <v>10965</v>
      </c>
      <c r="V861" t="s">
        <v>9949</v>
      </c>
    </row>
    <row r="862" spans="21:22">
      <c r="U862" t="s">
        <v>10965</v>
      </c>
      <c r="V862" t="s">
        <v>9592</v>
      </c>
    </row>
    <row r="863" spans="21:22">
      <c r="U863" t="s">
        <v>10965</v>
      </c>
      <c r="V863" t="s">
        <v>8038</v>
      </c>
    </row>
    <row r="864" spans="21:22">
      <c r="U864" t="s">
        <v>10965</v>
      </c>
      <c r="V864" t="s">
        <v>7618</v>
      </c>
    </row>
    <row r="865" spans="21:22">
      <c r="U865" t="s">
        <v>10965</v>
      </c>
      <c r="V865" t="s">
        <v>7853</v>
      </c>
    </row>
    <row r="866" spans="21:22">
      <c r="U866" t="s">
        <v>10965</v>
      </c>
      <c r="V866" t="s">
        <v>6357</v>
      </c>
    </row>
    <row r="867" spans="21:22">
      <c r="U867" t="s">
        <v>10965</v>
      </c>
      <c r="V867" t="s">
        <v>8201</v>
      </c>
    </row>
    <row r="868" spans="21:22">
      <c r="U868" t="s">
        <v>10965</v>
      </c>
      <c r="V868" t="s">
        <v>8438</v>
      </c>
    </row>
    <row r="869" spans="21:22">
      <c r="U869" t="s">
        <v>10965</v>
      </c>
      <c r="V869" t="s">
        <v>10420</v>
      </c>
    </row>
    <row r="870" spans="21:22">
      <c r="U870" t="s">
        <v>10965</v>
      </c>
      <c r="V870" t="s">
        <v>6025</v>
      </c>
    </row>
    <row r="871" spans="21:22">
      <c r="U871" t="s">
        <v>10965</v>
      </c>
      <c r="V871" t="s">
        <v>8478</v>
      </c>
    </row>
    <row r="872" spans="21:22">
      <c r="U872" t="s">
        <v>10965</v>
      </c>
      <c r="V872" t="s">
        <v>6494</v>
      </c>
    </row>
    <row r="873" spans="21:22">
      <c r="U873" t="s">
        <v>10965</v>
      </c>
      <c r="V873" t="s">
        <v>10033</v>
      </c>
    </row>
    <row r="874" spans="21:22">
      <c r="U874" t="s">
        <v>10965</v>
      </c>
      <c r="V874" t="s">
        <v>9377</v>
      </c>
    </row>
    <row r="875" spans="21:22">
      <c r="U875" t="s">
        <v>10965</v>
      </c>
      <c r="V875" t="s">
        <v>7822</v>
      </c>
    </row>
    <row r="876" spans="21:22">
      <c r="U876" t="s">
        <v>10965</v>
      </c>
      <c r="V876" t="s">
        <v>7435</v>
      </c>
    </row>
    <row r="877" spans="21:22">
      <c r="U877" t="s">
        <v>10965</v>
      </c>
      <c r="V877" t="s">
        <v>7190</v>
      </c>
    </row>
    <row r="878" spans="21:22">
      <c r="U878" t="s">
        <v>10965</v>
      </c>
      <c r="V878" t="s">
        <v>4574</v>
      </c>
    </row>
    <row r="879" spans="21:22">
      <c r="U879" t="s">
        <v>10965</v>
      </c>
      <c r="V879" t="s">
        <v>9428</v>
      </c>
    </row>
    <row r="880" spans="21:22">
      <c r="U880" t="s">
        <v>10965</v>
      </c>
      <c r="V880" t="s">
        <v>9790</v>
      </c>
    </row>
    <row r="881" spans="21:22">
      <c r="U881" t="s">
        <v>10965</v>
      </c>
      <c r="V881" t="s">
        <v>8102</v>
      </c>
    </row>
    <row r="882" spans="21:22">
      <c r="U882" t="s">
        <v>10965</v>
      </c>
      <c r="V882" t="s">
        <v>10201</v>
      </c>
    </row>
    <row r="883" spans="21:22">
      <c r="U883" t="s">
        <v>10965</v>
      </c>
      <c r="V883" t="s">
        <v>6533</v>
      </c>
    </row>
    <row r="884" spans="21:22">
      <c r="U884" t="s">
        <v>10965</v>
      </c>
      <c r="V884" t="s">
        <v>10140</v>
      </c>
    </row>
    <row r="885" spans="21:22">
      <c r="U885" t="s">
        <v>10965</v>
      </c>
      <c r="V885" t="s">
        <v>10530</v>
      </c>
    </row>
    <row r="886" spans="21:22">
      <c r="U886" t="s">
        <v>10965</v>
      </c>
      <c r="V886" t="s">
        <v>8412</v>
      </c>
    </row>
    <row r="887" spans="21:22">
      <c r="U887" t="s">
        <v>10965</v>
      </c>
      <c r="V887" t="s">
        <v>533</v>
      </c>
    </row>
    <row r="888" spans="21:22">
      <c r="U888" t="s">
        <v>10965</v>
      </c>
      <c r="V888" t="s">
        <v>4293</v>
      </c>
    </row>
    <row r="889" spans="21:22">
      <c r="U889" t="s">
        <v>10965</v>
      </c>
      <c r="V889" t="s">
        <v>6564</v>
      </c>
    </row>
    <row r="890" spans="21:22">
      <c r="U890" t="s">
        <v>10965</v>
      </c>
      <c r="V890" t="s">
        <v>1384</v>
      </c>
    </row>
    <row r="891" spans="21:22">
      <c r="U891" t="s">
        <v>10965</v>
      </c>
      <c r="V891" t="s">
        <v>9246</v>
      </c>
    </row>
    <row r="892" spans="21:22">
      <c r="U892" t="s">
        <v>10965</v>
      </c>
      <c r="V892" t="s">
        <v>1376</v>
      </c>
    </row>
    <row r="893" spans="21:22">
      <c r="U893" t="s">
        <v>10965</v>
      </c>
      <c r="V893" t="s">
        <v>9540</v>
      </c>
    </row>
    <row r="894" spans="21:22">
      <c r="U894" t="s">
        <v>10965</v>
      </c>
      <c r="V894" t="s">
        <v>8300</v>
      </c>
    </row>
    <row r="895" spans="21:22">
      <c r="U895" t="s">
        <v>10965</v>
      </c>
      <c r="V895" t="s">
        <v>9701</v>
      </c>
    </row>
    <row r="896" spans="21:22">
      <c r="U896" t="s">
        <v>10965</v>
      </c>
      <c r="V896" t="s">
        <v>7552</v>
      </c>
    </row>
    <row r="897" spans="21:22">
      <c r="U897" t="s">
        <v>10965</v>
      </c>
      <c r="V897" t="s">
        <v>7477</v>
      </c>
    </row>
    <row r="898" spans="21:22">
      <c r="U898" t="s">
        <v>10965</v>
      </c>
      <c r="V898" t="s">
        <v>7877</v>
      </c>
    </row>
    <row r="899" spans="21:22">
      <c r="U899" t="s">
        <v>10965</v>
      </c>
      <c r="V899" t="s">
        <v>8535</v>
      </c>
    </row>
    <row r="900" spans="21:22">
      <c r="U900" t="s">
        <v>10965</v>
      </c>
      <c r="V900" t="s">
        <v>8137</v>
      </c>
    </row>
    <row r="901" spans="21:22">
      <c r="U901" t="s">
        <v>10965</v>
      </c>
      <c r="V901" t="s">
        <v>10853</v>
      </c>
    </row>
    <row r="902" spans="21:22">
      <c r="U902" t="s">
        <v>10965</v>
      </c>
      <c r="V902" t="s">
        <v>5006</v>
      </c>
    </row>
    <row r="903" spans="21:22">
      <c r="U903" t="s">
        <v>10965</v>
      </c>
      <c r="V903" t="s">
        <v>8000</v>
      </c>
    </row>
    <row r="904" spans="21:22">
      <c r="U904" t="s">
        <v>10965</v>
      </c>
      <c r="V904" t="s">
        <v>10822</v>
      </c>
    </row>
    <row r="905" spans="21:22">
      <c r="U905" t="s">
        <v>10965</v>
      </c>
      <c r="V905" t="s">
        <v>2807</v>
      </c>
    </row>
    <row r="906" spans="21:22">
      <c r="U906" t="s">
        <v>10965</v>
      </c>
      <c r="V906" t="s">
        <v>5918</v>
      </c>
    </row>
    <row r="907" spans="21:22">
      <c r="U907" t="s">
        <v>10965</v>
      </c>
      <c r="V907" t="s">
        <v>5368</v>
      </c>
    </row>
    <row r="908" spans="21:22">
      <c r="U908" t="s">
        <v>10965</v>
      </c>
      <c r="V908" t="s">
        <v>10919</v>
      </c>
    </row>
    <row r="909" spans="21:22">
      <c r="U909" t="s">
        <v>10965</v>
      </c>
      <c r="V909" t="s">
        <v>9918</v>
      </c>
    </row>
    <row r="910" spans="21:22">
      <c r="U910" t="s">
        <v>10965</v>
      </c>
      <c r="V910" t="s">
        <v>8443</v>
      </c>
    </row>
    <row r="911" spans="21:22">
      <c r="U911" t="s">
        <v>10965</v>
      </c>
      <c r="V911" t="s">
        <v>9387</v>
      </c>
    </row>
    <row r="912" spans="21:22">
      <c r="U912" t="s">
        <v>10965</v>
      </c>
      <c r="V912" t="s">
        <v>9573</v>
      </c>
    </row>
    <row r="913" spans="21:22">
      <c r="U913" t="s">
        <v>10965</v>
      </c>
      <c r="V913" t="s">
        <v>7858</v>
      </c>
    </row>
    <row r="914" spans="21:22">
      <c r="U914" t="s">
        <v>10965</v>
      </c>
      <c r="V914" t="s">
        <v>349</v>
      </c>
    </row>
    <row r="915" spans="21:22">
      <c r="U915" t="s">
        <v>10965</v>
      </c>
      <c r="V915" t="s">
        <v>3270</v>
      </c>
    </row>
    <row r="916" spans="21:22">
      <c r="U916" t="s">
        <v>10965</v>
      </c>
      <c r="V916" t="s">
        <v>8081</v>
      </c>
    </row>
    <row r="917" spans="21:22">
      <c r="U917" t="s">
        <v>10965</v>
      </c>
      <c r="V917" t="s">
        <v>7514</v>
      </c>
    </row>
    <row r="918" spans="21:22">
      <c r="U918" t="s">
        <v>10965</v>
      </c>
      <c r="V918" t="s">
        <v>9303</v>
      </c>
    </row>
    <row r="919" spans="21:22">
      <c r="U919" t="s">
        <v>10965</v>
      </c>
      <c r="V919" t="s">
        <v>9781</v>
      </c>
    </row>
    <row r="920" spans="21:22">
      <c r="U920" t="s">
        <v>10965</v>
      </c>
      <c r="V920" t="s">
        <v>5389</v>
      </c>
    </row>
    <row r="921" spans="21:22">
      <c r="U921" t="s">
        <v>10965</v>
      </c>
      <c r="V921" t="s">
        <v>10354</v>
      </c>
    </row>
    <row r="922" spans="21:22">
      <c r="U922" t="s">
        <v>10965</v>
      </c>
      <c r="V922" t="s">
        <v>6618</v>
      </c>
    </row>
    <row r="923" spans="21:22">
      <c r="U923" t="s">
        <v>10965</v>
      </c>
      <c r="V923" t="s">
        <v>7621</v>
      </c>
    </row>
    <row r="924" spans="21:22">
      <c r="U924" t="s">
        <v>10965</v>
      </c>
      <c r="V924" t="s">
        <v>6567</v>
      </c>
    </row>
    <row r="925" spans="21:22">
      <c r="U925" t="s">
        <v>10965</v>
      </c>
      <c r="V925" t="s">
        <v>6195</v>
      </c>
    </row>
    <row r="926" spans="21:22">
      <c r="U926" t="s">
        <v>10965</v>
      </c>
      <c r="V926" t="s">
        <v>1521</v>
      </c>
    </row>
    <row r="927" spans="21:22">
      <c r="U927" t="s">
        <v>10965</v>
      </c>
      <c r="V927" t="s">
        <v>6380</v>
      </c>
    </row>
    <row r="928" spans="21:22">
      <c r="U928" t="s">
        <v>10965</v>
      </c>
      <c r="V928" t="s">
        <v>10411</v>
      </c>
    </row>
    <row r="929" spans="21:22">
      <c r="U929" t="s">
        <v>10965</v>
      </c>
      <c r="V929" t="s">
        <v>3745</v>
      </c>
    </row>
    <row r="930" spans="21:22">
      <c r="U930" t="s">
        <v>10965</v>
      </c>
      <c r="V930" t="s">
        <v>528</v>
      </c>
    </row>
    <row r="931" spans="21:22">
      <c r="U931" t="s">
        <v>10965</v>
      </c>
      <c r="V931" t="s">
        <v>5017</v>
      </c>
    </row>
    <row r="932" spans="21:22">
      <c r="U932" t="s">
        <v>10965</v>
      </c>
      <c r="V932" t="s">
        <v>10626</v>
      </c>
    </row>
    <row r="933" spans="21:22">
      <c r="U933" t="s">
        <v>10965</v>
      </c>
      <c r="V933" t="s">
        <v>7485</v>
      </c>
    </row>
    <row r="934" spans="21:22">
      <c r="U934" t="s">
        <v>10965</v>
      </c>
      <c r="V934" t="s">
        <v>5689</v>
      </c>
    </row>
    <row r="935" spans="21:22">
      <c r="U935" t="s">
        <v>10965</v>
      </c>
      <c r="V935" t="s">
        <v>9978</v>
      </c>
    </row>
    <row r="936" spans="21:22">
      <c r="U936" t="s">
        <v>10965</v>
      </c>
      <c r="V936" t="s">
        <v>7843</v>
      </c>
    </row>
    <row r="937" spans="21:22">
      <c r="U937" t="s">
        <v>10965</v>
      </c>
      <c r="V937" t="s">
        <v>5371</v>
      </c>
    </row>
    <row r="938" spans="21:22">
      <c r="U938" t="s">
        <v>10965</v>
      </c>
      <c r="V938" t="s">
        <v>894</v>
      </c>
    </row>
    <row r="939" spans="21:22">
      <c r="U939" t="s">
        <v>10965</v>
      </c>
      <c r="V939" t="s">
        <v>7207</v>
      </c>
    </row>
    <row r="940" spans="21:22">
      <c r="U940" t="s">
        <v>10965</v>
      </c>
      <c r="V940" t="s">
        <v>3774</v>
      </c>
    </row>
    <row r="941" spans="21:22">
      <c r="U941" t="s">
        <v>10965</v>
      </c>
      <c r="V941" t="s">
        <v>10463</v>
      </c>
    </row>
    <row r="942" spans="21:22">
      <c r="U942" t="s">
        <v>10965</v>
      </c>
      <c r="V942" t="s">
        <v>10896</v>
      </c>
    </row>
    <row r="943" spans="21:22">
      <c r="U943" t="s">
        <v>10965</v>
      </c>
      <c r="V943" t="s">
        <v>4171</v>
      </c>
    </row>
    <row r="944" spans="21:22">
      <c r="U944" t="s">
        <v>10965</v>
      </c>
      <c r="V944" t="s">
        <v>4458</v>
      </c>
    </row>
    <row r="945" spans="21:22">
      <c r="U945" t="s">
        <v>10965</v>
      </c>
      <c r="V945" t="s">
        <v>10269</v>
      </c>
    </row>
    <row r="946" spans="21:22">
      <c r="U946" t="s">
        <v>10965</v>
      </c>
      <c r="V946" t="s">
        <v>4492</v>
      </c>
    </row>
    <row r="947" spans="21:22">
      <c r="U947" t="s">
        <v>10965</v>
      </c>
      <c r="V947" t="s">
        <v>10432</v>
      </c>
    </row>
    <row r="948" spans="21:22">
      <c r="U948" t="s">
        <v>10965</v>
      </c>
      <c r="V948" t="s">
        <v>8699</v>
      </c>
    </row>
    <row r="949" spans="21:22">
      <c r="U949" t="s">
        <v>10965</v>
      </c>
      <c r="V949" t="s">
        <v>2711</v>
      </c>
    </row>
    <row r="950" spans="21:22">
      <c r="U950" t="s">
        <v>10965</v>
      </c>
      <c r="V950" t="s">
        <v>10180</v>
      </c>
    </row>
    <row r="951" spans="21:22">
      <c r="U951" t="s">
        <v>10965</v>
      </c>
      <c r="V951" t="s">
        <v>8328</v>
      </c>
    </row>
    <row r="952" spans="21:22">
      <c r="U952" t="s">
        <v>10965</v>
      </c>
      <c r="V952" t="s">
        <v>6526</v>
      </c>
    </row>
    <row r="953" spans="21:22">
      <c r="U953" t="s">
        <v>10965</v>
      </c>
      <c r="V953" t="s">
        <v>3736</v>
      </c>
    </row>
    <row r="954" spans="21:22">
      <c r="U954" t="s">
        <v>10965</v>
      </c>
      <c r="V954" t="s">
        <v>5815</v>
      </c>
    </row>
    <row r="955" spans="21:22">
      <c r="U955" t="s">
        <v>10965</v>
      </c>
      <c r="V955" t="s">
        <v>8825</v>
      </c>
    </row>
    <row r="956" spans="21:22">
      <c r="U956" t="s">
        <v>10965</v>
      </c>
      <c r="V956" t="s">
        <v>7857</v>
      </c>
    </row>
    <row r="957" spans="21:22">
      <c r="U957" t="s">
        <v>10965</v>
      </c>
      <c r="V957" t="s">
        <v>10096</v>
      </c>
    </row>
    <row r="958" spans="21:22">
      <c r="U958" t="s">
        <v>10965</v>
      </c>
      <c r="V958" t="s">
        <v>8872</v>
      </c>
    </row>
    <row r="959" spans="21:22">
      <c r="U959" t="s">
        <v>10965</v>
      </c>
      <c r="V959" t="s">
        <v>10856</v>
      </c>
    </row>
    <row r="960" spans="21:22">
      <c r="U960" t="s">
        <v>10965</v>
      </c>
      <c r="V960" t="s">
        <v>5415</v>
      </c>
    </row>
    <row r="961" spans="21:22">
      <c r="U961" t="s">
        <v>10965</v>
      </c>
      <c r="V961" t="s">
        <v>10777</v>
      </c>
    </row>
    <row r="962" spans="21:22">
      <c r="U962" t="s">
        <v>10965</v>
      </c>
      <c r="V962" t="s">
        <v>9481</v>
      </c>
    </row>
    <row r="963" spans="21:22">
      <c r="U963" t="s">
        <v>10965</v>
      </c>
      <c r="V963" t="s">
        <v>8674</v>
      </c>
    </row>
    <row r="964" spans="21:22">
      <c r="U964" t="s">
        <v>10965</v>
      </c>
      <c r="V964" t="s">
        <v>5147</v>
      </c>
    </row>
    <row r="965" spans="21:22">
      <c r="U965" t="s">
        <v>10965</v>
      </c>
      <c r="V965" t="s">
        <v>7595</v>
      </c>
    </row>
    <row r="966" spans="21:22">
      <c r="U966" t="s">
        <v>10965</v>
      </c>
      <c r="V966" t="s">
        <v>8138</v>
      </c>
    </row>
    <row r="967" spans="21:22">
      <c r="U967" t="s">
        <v>10965</v>
      </c>
      <c r="V967" t="s">
        <v>10576</v>
      </c>
    </row>
    <row r="968" spans="21:22">
      <c r="U968" t="s">
        <v>10965</v>
      </c>
      <c r="V968" t="s">
        <v>7769</v>
      </c>
    </row>
    <row r="969" spans="21:22">
      <c r="U969" t="s">
        <v>10965</v>
      </c>
      <c r="V969" t="s">
        <v>5014</v>
      </c>
    </row>
    <row r="970" spans="21:22">
      <c r="U970" t="s">
        <v>10965</v>
      </c>
      <c r="V970" t="s">
        <v>3539</v>
      </c>
    </row>
    <row r="971" spans="21:22">
      <c r="U971" t="s">
        <v>10965</v>
      </c>
      <c r="V971" t="s">
        <v>8162</v>
      </c>
    </row>
    <row r="972" spans="21:22">
      <c r="U972" t="s">
        <v>10965</v>
      </c>
      <c r="V972" t="s">
        <v>10215</v>
      </c>
    </row>
    <row r="973" spans="21:22">
      <c r="U973" t="s">
        <v>10965</v>
      </c>
      <c r="V973" t="s">
        <v>6888</v>
      </c>
    </row>
    <row r="974" spans="21:22">
      <c r="U974" t="s">
        <v>10966</v>
      </c>
      <c r="V974" t="s">
        <v>9470</v>
      </c>
    </row>
    <row r="975" spans="21:22">
      <c r="U975" t="s">
        <v>10966</v>
      </c>
      <c r="V975" t="s">
        <v>7275</v>
      </c>
    </row>
    <row r="976" spans="21:22">
      <c r="U976" t="s">
        <v>10966</v>
      </c>
      <c r="V976" t="s">
        <v>10932</v>
      </c>
    </row>
    <row r="977" spans="21:22">
      <c r="U977" t="s">
        <v>10966</v>
      </c>
      <c r="V977" t="s">
        <v>2608</v>
      </c>
    </row>
    <row r="978" spans="21:22">
      <c r="U978" t="s">
        <v>10966</v>
      </c>
      <c r="V978" t="s">
        <v>4402</v>
      </c>
    </row>
    <row r="979" spans="21:22">
      <c r="U979" t="s">
        <v>10966</v>
      </c>
      <c r="V979" t="s">
        <v>5517</v>
      </c>
    </row>
    <row r="980" spans="21:22">
      <c r="U980" t="s">
        <v>10966</v>
      </c>
      <c r="V980" t="s">
        <v>8623</v>
      </c>
    </row>
    <row r="981" spans="21:22">
      <c r="U981" t="s">
        <v>10966</v>
      </c>
      <c r="V981" t="s">
        <v>7201</v>
      </c>
    </row>
    <row r="982" spans="21:22">
      <c r="U982" t="s">
        <v>10966</v>
      </c>
      <c r="V982" t="s">
        <v>9501</v>
      </c>
    </row>
    <row r="983" spans="21:22">
      <c r="U983" t="s">
        <v>10966</v>
      </c>
      <c r="V983" t="s">
        <v>3950</v>
      </c>
    </row>
    <row r="984" spans="21:22">
      <c r="U984" t="s">
        <v>10966</v>
      </c>
      <c r="V984" t="s">
        <v>10654</v>
      </c>
    </row>
    <row r="985" spans="21:22">
      <c r="U985" t="s">
        <v>10966</v>
      </c>
      <c r="V985" t="s">
        <v>6668</v>
      </c>
    </row>
    <row r="986" spans="21:22">
      <c r="U986" t="s">
        <v>10966</v>
      </c>
      <c r="V986" t="s">
        <v>10052</v>
      </c>
    </row>
    <row r="987" spans="21:22">
      <c r="U987" t="s">
        <v>10966</v>
      </c>
      <c r="V987" t="s">
        <v>841</v>
      </c>
    </row>
    <row r="988" spans="21:22">
      <c r="U988" t="s">
        <v>10966</v>
      </c>
      <c r="V988" t="s">
        <v>7261</v>
      </c>
    </row>
    <row r="989" spans="21:22">
      <c r="U989" t="s">
        <v>10966</v>
      </c>
      <c r="V989" t="s">
        <v>9411</v>
      </c>
    </row>
    <row r="990" spans="21:22">
      <c r="U990" t="s">
        <v>10966</v>
      </c>
      <c r="V990" t="s">
        <v>8383</v>
      </c>
    </row>
    <row r="991" spans="21:22">
      <c r="U991" t="s">
        <v>10966</v>
      </c>
      <c r="V991" t="s">
        <v>3596</v>
      </c>
    </row>
    <row r="992" spans="21:22">
      <c r="U992" t="s">
        <v>10966</v>
      </c>
      <c r="V992" t="s">
        <v>8521</v>
      </c>
    </row>
    <row r="993" spans="21:22">
      <c r="U993" t="s">
        <v>10966</v>
      </c>
      <c r="V993" t="s">
        <v>9586</v>
      </c>
    </row>
    <row r="994" spans="21:22">
      <c r="U994" t="s">
        <v>10966</v>
      </c>
      <c r="V994" t="s">
        <v>2506</v>
      </c>
    </row>
    <row r="995" spans="21:22">
      <c r="U995" t="s">
        <v>10966</v>
      </c>
      <c r="V995" t="s">
        <v>7364</v>
      </c>
    </row>
    <row r="996" spans="21:22">
      <c r="U996" t="s">
        <v>10966</v>
      </c>
      <c r="V996" t="s">
        <v>8067</v>
      </c>
    </row>
    <row r="997" spans="21:22">
      <c r="U997" t="s">
        <v>10966</v>
      </c>
      <c r="V997" t="s">
        <v>5273</v>
      </c>
    </row>
    <row r="998" spans="21:22">
      <c r="U998" t="s">
        <v>10966</v>
      </c>
      <c r="V998" t="s">
        <v>9684</v>
      </c>
    </row>
    <row r="999" spans="21:22">
      <c r="U999" t="s">
        <v>10966</v>
      </c>
      <c r="V999" t="s">
        <v>761</v>
      </c>
    </row>
    <row r="1000" spans="21:22">
      <c r="U1000" t="s">
        <v>10966</v>
      </c>
      <c r="V1000" t="s">
        <v>10077</v>
      </c>
    </row>
    <row r="1001" spans="21:22">
      <c r="U1001" t="s">
        <v>10966</v>
      </c>
      <c r="V1001" t="s">
        <v>7212</v>
      </c>
    </row>
    <row r="1002" spans="21:22">
      <c r="U1002" t="s">
        <v>10966</v>
      </c>
      <c r="V1002" t="s">
        <v>6969</v>
      </c>
    </row>
    <row r="1003" spans="21:22">
      <c r="U1003" t="s">
        <v>10966</v>
      </c>
      <c r="V1003" t="s">
        <v>5607</v>
      </c>
    </row>
    <row r="1004" spans="21:22">
      <c r="U1004" t="s">
        <v>10966</v>
      </c>
      <c r="V1004" t="s">
        <v>10538</v>
      </c>
    </row>
    <row r="1005" spans="21:22">
      <c r="U1005" t="s">
        <v>10966</v>
      </c>
      <c r="V1005" t="s">
        <v>9181</v>
      </c>
    </row>
    <row r="1006" spans="21:22">
      <c r="U1006" t="s">
        <v>10966</v>
      </c>
      <c r="V1006" t="s">
        <v>1807</v>
      </c>
    </row>
    <row r="1007" spans="21:22">
      <c r="U1007" t="s">
        <v>10966</v>
      </c>
      <c r="V1007" t="s">
        <v>10372</v>
      </c>
    </row>
    <row r="1008" spans="21:22">
      <c r="U1008" t="s">
        <v>10966</v>
      </c>
      <c r="V1008" t="s">
        <v>7939</v>
      </c>
    </row>
    <row r="1009" spans="21:22">
      <c r="U1009" t="s">
        <v>10966</v>
      </c>
      <c r="V1009" t="s">
        <v>9358</v>
      </c>
    </row>
    <row r="1010" spans="21:22">
      <c r="U1010" t="s">
        <v>10966</v>
      </c>
      <c r="V1010" t="s">
        <v>9660</v>
      </c>
    </row>
    <row r="1011" spans="21:22">
      <c r="U1011" t="s">
        <v>10966</v>
      </c>
      <c r="V1011" t="s">
        <v>8931</v>
      </c>
    </row>
    <row r="1012" spans="21:22">
      <c r="U1012" t="s">
        <v>10966</v>
      </c>
      <c r="V1012" t="s">
        <v>8301</v>
      </c>
    </row>
    <row r="1013" spans="21:22">
      <c r="U1013" t="s">
        <v>10966</v>
      </c>
      <c r="V1013" t="s">
        <v>6918</v>
      </c>
    </row>
    <row r="1014" spans="21:22">
      <c r="U1014" t="s">
        <v>10966</v>
      </c>
      <c r="V1014" t="s">
        <v>8985</v>
      </c>
    </row>
    <row r="1015" spans="21:22">
      <c r="U1015" t="s">
        <v>10966</v>
      </c>
      <c r="V1015" t="s">
        <v>5870</v>
      </c>
    </row>
    <row r="1016" spans="21:22">
      <c r="U1016" t="s">
        <v>10966</v>
      </c>
      <c r="V1016" t="s">
        <v>10926</v>
      </c>
    </row>
    <row r="1017" spans="21:22">
      <c r="U1017" t="s">
        <v>10966</v>
      </c>
      <c r="V1017" t="s">
        <v>4078</v>
      </c>
    </row>
    <row r="1018" spans="21:22">
      <c r="U1018" t="s">
        <v>10966</v>
      </c>
      <c r="V1018" t="s">
        <v>8483</v>
      </c>
    </row>
    <row r="1019" spans="21:22">
      <c r="U1019" t="s">
        <v>10966</v>
      </c>
      <c r="V1019" t="s">
        <v>10212</v>
      </c>
    </row>
    <row r="1020" spans="21:22">
      <c r="U1020" t="s">
        <v>10966</v>
      </c>
      <c r="V1020" t="s">
        <v>8450</v>
      </c>
    </row>
    <row r="1021" spans="21:22">
      <c r="U1021" t="s">
        <v>10966</v>
      </c>
      <c r="V1021" t="s">
        <v>7962</v>
      </c>
    </row>
    <row r="1022" spans="21:22">
      <c r="U1022" t="s">
        <v>10966</v>
      </c>
      <c r="V1022" t="s">
        <v>6967</v>
      </c>
    </row>
    <row r="1023" spans="21:22">
      <c r="U1023" t="s">
        <v>10966</v>
      </c>
      <c r="V1023" t="s">
        <v>10424</v>
      </c>
    </row>
    <row r="1024" spans="21:22">
      <c r="U1024" t="s">
        <v>10966</v>
      </c>
      <c r="V1024" t="s">
        <v>10632</v>
      </c>
    </row>
    <row r="1025" spans="21:22">
      <c r="U1025" t="s">
        <v>10966</v>
      </c>
      <c r="V1025" t="s">
        <v>9933</v>
      </c>
    </row>
    <row r="1026" spans="21:22">
      <c r="U1026" t="s">
        <v>10966</v>
      </c>
      <c r="V1026" t="s">
        <v>9176</v>
      </c>
    </row>
    <row r="1027" spans="21:22">
      <c r="U1027" t="s">
        <v>10966</v>
      </c>
      <c r="V1027" t="s">
        <v>7584</v>
      </c>
    </row>
    <row r="1028" spans="21:22">
      <c r="U1028" t="s">
        <v>10966</v>
      </c>
      <c r="V1028" t="s">
        <v>8407</v>
      </c>
    </row>
    <row r="1029" spans="21:22">
      <c r="U1029" t="s">
        <v>10966</v>
      </c>
      <c r="V1029" t="s">
        <v>10881</v>
      </c>
    </row>
    <row r="1030" spans="21:22">
      <c r="U1030" t="s">
        <v>10966</v>
      </c>
      <c r="V1030" t="s">
        <v>7780</v>
      </c>
    </row>
    <row r="1031" spans="21:22">
      <c r="U1031" t="s">
        <v>10966</v>
      </c>
      <c r="V1031" t="s">
        <v>8848</v>
      </c>
    </row>
    <row r="1032" spans="21:22">
      <c r="U1032" t="s">
        <v>10966</v>
      </c>
      <c r="V1032" t="s">
        <v>4925</v>
      </c>
    </row>
    <row r="1033" spans="21:22">
      <c r="U1033" t="s">
        <v>10966</v>
      </c>
      <c r="V1033" t="s">
        <v>5562</v>
      </c>
    </row>
    <row r="1034" spans="21:22">
      <c r="U1034" t="s">
        <v>10966</v>
      </c>
      <c r="V1034" t="s">
        <v>5998</v>
      </c>
    </row>
    <row r="1035" spans="21:22">
      <c r="U1035" t="s">
        <v>10966</v>
      </c>
      <c r="V1035" t="s">
        <v>9239</v>
      </c>
    </row>
    <row r="1036" spans="21:22">
      <c r="U1036" t="s">
        <v>10966</v>
      </c>
      <c r="V1036" t="s">
        <v>6873</v>
      </c>
    </row>
    <row r="1037" spans="21:22">
      <c r="U1037" t="s">
        <v>10966</v>
      </c>
      <c r="V1037" t="s">
        <v>10905</v>
      </c>
    </row>
    <row r="1038" spans="21:22">
      <c r="U1038" t="s">
        <v>10966</v>
      </c>
      <c r="V1038" t="s">
        <v>5340</v>
      </c>
    </row>
    <row r="1039" spans="21:22">
      <c r="U1039" t="s">
        <v>10966</v>
      </c>
      <c r="V1039" t="s">
        <v>8123</v>
      </c>
    </row>
    <row r="1040" spans="21:22">
      <c r="U1040" t="s">
        <v>10966</v>
      </c>
      <c r="V1040" t="s">
        <v>4302</v>
      </c>
    </row>
    <row r="1041" spans="21:22">
      <c r="U1041" t="s">
        <v>10966</v>
      </c>
      <c r="V1041" t="s">
        <v>3007</v>
      </c>
    </row>
    <row r="1042" spans="21:22">
      <c r="U1042" t="s">
        <v>10966</v>
      </c>
      <c r="V1042" t="s">
        <v>4506</v>
      </c>
    </row>
    <row r="1043" spans="21:22">
      <c r="U1043" t="s">
        <v>10966</v>
      </c>
      <c r="V1043" t="s">
        <v>9095</v>
      </c>
    </row>
    <row r="1044" spans="21:22">
      <c r="U1044" t="s">
        <v>10966</v>
      </c>
      <c r="V1044" t="s">
        <v>10899</v>
      </c>
    </row>
    <row r="1045" spans="21:22">
      <c r="U1045" t="s">
        <v>10966</v>
      </c>
      <c r="V1045" t="s">
        <v>8652</v>
      </c>
    </row>
    <row r="1046" spans="21:22">
      <c r="U1046" t="s">
        <v>10966</v>
      </c>
      <c r="V1046" t="s">
        <v>7224</v>
      </c>
    </row>
    <row r="1047" spans="21:22">
      <c r="U1047" t="s">
        <v>10966</v>
      </c>
      <c r="V1047" t="s">
        <v>8710</v>
      </c>
    </row>
    <row r="1048" spans="21:22">
      <c r="U1048" t="s">
        <v>10966</v>
      </c>
      <c r="V1048" t="s">
        <v>7136</v>
      </c>
    </row>
    <row r="1049" spans="21:22">
      <c r="U1049" t="s">
        <v>10966</v>
      </c>
      <c r="V1049" t="s">
        <v>4766</v>
      </c>
    </row>
    <row r="1050" spans="21:22">
      <c r="U1050" t="s">
        <v>10966</v>
      </c>
      <c r="V1050" t="s">
        <v>7390</v>
      </c>
    </row>
    <row r="1051" spans="21:22">
      <c r="U1051" t="s">
        <v>10966</v>
      </c>
      <c r="V1051" t="s">
        <v>7739</v>
      </c>
    </row>
    <row r="1052" spans="21:22">
      <c r="U1052" t="s">
        <v>10966</v>
      </c>
      <c r="V1052" t="s">
        <v>9286</v>
      </c>
    </row>
    <row r="1053" spans="21:22">
      <c r="U1053" t="s">
        <v>10966</v>
      </c>
      <c r="V1053" t="s">
        <v>3277</v>
      </c>
    </row>
    <row r="1054" spans="21:22">
      <c r="U1054" t="s">
        <v>10966</v>
      </c>
      <c r="V1054" t="s">
        <v>9818</v>
      </c>
    </row>
    <row r="1055" spans="21:22">
      <c r="U1055" t="s">
        <v>10966</v>
      </c>
      <c r="V1055" t="s">
        <v>9320</v>
      </c>
    </row>
    <row r="1056" spans="21:22">
      <c r="U1056" t="s">
        <v>10966</v>
      </c>
      <c r="V1056" t="s">
        <v>8099</v>
      </c>
    </row>
    <row r="1057" spans="21:22">
      <c r="U1057" t="s">
        <v>10966</v>
      </c>
      <c r="V1057" t="s">
        <v>9699</v>
      </c>
    </row>
    <row r="1058" spans="21:22">
      <c r="U1058" t="s">
        <v>10966</v>
      </c>
      <c r="V1058" t="s">
        <v>149</v>
      </c>
    </row>
    <row r="1059" spans="21:22">
      <c r="U1059" t="s">
        <v>10966</v>
      </c>
      <c r="V1059" t="s">
        <v>9941</v>
      </c>
    </row>
    <row r="1060" spans="21:22">
      <c r="U1060" t="s">
        <v>10966</v>
      </c>
      <c r="V1060" t="s">
        <v>2549</v>
      </c>
    </row>
    <row r="1061" spans="21:22">
      <c r="U1061" t="s">
        <v>10966</v>
      </c>
      <c r="V1061" t="s">
        <v>7879</v>
      </c>
    </row>
    <row r="1062" spans="21:22">
      <c r="U1062" t="s">
        <v>10966</v>
      </c>
      <c r="V1062" t="s">
        <v>9827</v>
      </c>
    </row>
    <row r="1063" spans="21:22">
      <c r="U1063" t="s">
        <v>10966</v>
      </c>
      <c r="V1063" t="s">
        <v>10232</v>
      </c>
    </row>
    <row r="1064" spans="21:22">
      <c r="U1064" t="s">
        <v>10966</v>
      </c>
      <c r="V1064" t="s">
        <v>7153</v>
      </c>
    </row>
    <row r="1065" spans="21:22">
      <c r="U1065" t="s">
        <v>10966</v>
      </c>
      <c r="V1065" t="s">
        <v>8996</v>
      </c>
    </row>
    <row r="1066" spans="21:22">
      <c r="U1066" t="s">
        <v>10966</v>
      </c>
      <c r="V1066" t="s">
        <v>9591</v>
      </c>
    </row>
    <row r="1067" spans="21:22">
      <c r="U1067" t="s">
        <v>10966</v>
      </c>
      <c r="V1067" t="s">
        <v>8048</v>
      </c>
    </row>
    <row r="1068" spans="21:22">
      <c r="U1068" t="s">
        <v>10966</v>
      </c>
      <c r="V1068" t="s">
        <v>10789</v>
      </c>
    </row>
    <row r="1069" spans="21:22">
      <c r="U1069" t="s">
        <v>10966</v>
      </c>
      <c r="V1069" t="s">
        <v>6928</v>
      </c>
    </row>
    <row r="1070" spans="21:22">
      <c r="U1070" t="s">
        <v>10966</v>
      </c>
      <c r="V1070" t="s">
        <v>8538</v>
      </c>
    </row>
    <row r="1071" spans="21:22">
      <c r="U1071" t="s">
        <v>10966</v>
      </c>
      <c r="V1071" t="s">
        <v>10164</v>
      </c>
    </row>
    <row r="1072" spans="21:22">
      <c r="U1072" t="s">
        <v>10966</v>
      </c>
      <c r="V1072" t="s">
        <v>8920</v>
      </c>
    </row>
    <row r="1073" spans="21:22">
      <c r="U1073" t="s">
        <v>10966</v>
      </c>
      <c r="V1073" t="s">
        <v>9625</v>
      </c>
    </row>
    <row r="1074" spans="21:22">
      <c r="U1074" t="s">
        <v>10966</v>
      </c>
      <c r="V1074" t="s">
        <v>3029</v>
      </c>
    </row>
    <row r="1075" spans="21:22">
      <c r="U1075" t="s">
        <v>10966</v>
      </c>
      <c r="V1075" t="s">
        <v>9512</v>
      </c>
    </row>
    <row r="1076" spans="21:22">
      <c r="U1076" t="s">
        <v>10966</v>
      </c>
      <c r="V1076" t="s">
        <v>7993</v>
      </c>
    </row>
    <row r="1077" spans="21:22">
      <c r="U1077" t="s">
        <v>10966</v>
      </c>
      <c r="V1077" t="s">
        <v>9647</v>
      </c>
    </row>
    <row r="1078" spans="21:22">
      <c r="U1078" t="s">
        <v>10966</v>
      </c>
      <c r="V1078" t="s">
        <v>9947</v>
      </c>
    </row>
    <row r="1079" spans="21:22">
      <c r="U1079" t="s">
        <v>10966</v>
      </c>
      <c r="V1079" t="s">
        <v>10074</v>
      </c>
    </row>
    <row r="1080" spans="21:22">
      <c r="U1080" t="s">
        <v>10966</v>
      </c>
      <c r="V1080" t="s">
        <v>4720</v>
      </c>
    </row>
    <row r="1081" spans="21:22">
      <c r="U1081" t="s">
        <v>10966</v>
      </c>
      <c r="V1081" t="s">
        <v>9030</v>
      </c>
    </row>
    <row r="1082" spans="21:22">
      <c r="U1082" t="s">
        <v>10966</v>
      </c>
      <c r="V1082" t="s">
        <v>9234</v>
      </c>
    </row>
    <row r="1083" spans="21:22">
      <c r="U1083" t="s">
        <v>10966</v>
      </c>
      <c r="V1083" t="s">
        <v>5339</v>
      </c>
    </row>
    <row r="1084" spans="21:22">
      <c r="U1084" t="s">
        <v>10966</v>
      </c>
      <c r="V1084" t="s">
        <v>4693</v>
      </c>
    </row>
    <row r="1085" spans="21:22">
      <c r="U1085" t="s">
        <v>10966</v>
      </c>
      <c r="V1085" t="s">
        <v>6892</v>
      </c>
    </row>
    <row r="1086" spans="21:22">
      <c r="U1086" t="s">
        <v>10966</v>
      </c>
      <c r="V1086" t="s">
        <v>10314</v>
      </c>
    </row>
    <row r="1087" spans="21:22">
      <c r="U1087" t="s">
        <v>10966</v>
      </c>
      <c r="V1087" t="s">
        <v>1594</v>
      </c>
    </row>
    <row r="1088" spans="21:22">
      <c r="U1088" t="s">
        <v>10966</v>
      </c>
      <c r="V1088" t="s">
        <v>7908</v>
      </c>
    </row>
    <row r="1089" spans="21:22">
      <c r="U1089" t="s">
        <v>10966</v>
      </c>
      <c r="V1089" t="s">
        <v>7720</v>
      </c>
    </row>
    <row r="1090" spans="21:22">
      <c r="U1090" t="s">
        <v>10966</v>
      </c>
      <c r="V1090" t="s">
        <v>8955</v>
      </c>
    </row>
    <row r="1091" spans="21:22">
      <c r="U1091" t="s">
        <v>10966</v>
      </c>
      <c r="V1091" t="s">
        <v>4848</v>
      </c>
    </row>
    <row r="1092" spans="21:22">
      <c r="U1092" t="s">
        <v>10966</v>
      </c>
      <c r="V1092" t="s">
        <v>3188</v>
      </c>
    </row>
    <row r="1093" spans="21:22">
      <c r="U1093" t="s">
        <v>10966</v>
      </c>
      <c r="V1093" t="s">
        <v>6792</v>
      </c>
    </row>
    <row r="1094" spans="21:22">
      <c r="U1094" t="s">
        <v>10966</v>
      </c>
      <c r="V1094" t="s">
        <v>5915</v>
      </c>
    </row>
    <row r="1095" spans="21:22">
      <c r="U1095" t="s">
        <v>10966</v>
      </c>
      <c r="V1095" t="s">
        <v>8840</v>
      </c>
    </row>
    <row r="1096" spans="21:22">
      <c r="U1096" t="s">
        <v>10966</v>
      </c>
      <c r="V1096" t="s">
        <v>10573</v>
      </c>
    </row>
    <row r="1097" spans="21:22">
      <c r="U1097" t="s">
        <v>10966</v>
      </c>
      <c r="V1097" t="s">
        <v>9453</v>
      </c>
    </row>
    <row r="1098" spans="21:22">
      <c r="U1098" t="s">
        <v>10966</v>
      </c>
      <c r="V1098" t="s">
        <v>505</v>
      </c>
    </row>
    <row r="1099" spans="21:22">
      <c r="U1099" t="s">
        <v>10966</v>
      </c>
      <c r="V1099" t="s">
        <v>8451</v>
      </c>
    </row>
    <row r="1100" spans="21:22">
      <c r="U1100" t="s">
        <v>10966</v>
      </c>
      <c r="V1100" t="s">
        <v>5668</v>
      </c>
    </row>
    <row r="1101" spans="21:22">
      <c r="U1101" t="s">
        <v>10966</v>
      </c>
      <c r="V1101" t="s">
        <v>3121</v>
      </c>
    </row>
    <row r="1102" spans="21:22">
      <c r="U1102" t="s">
        <v>10966</v>
      </c>
      <c r="V1102" t="s">
        <v>598</v>
      </c>
    </row>
    <row r="1103" spans="21:22">
      <c r="U1103" t="s">
        <v>10966</v>
      </c>
      <c r="V1103" t="s">
        <v>9219</v>
      </c>
    </row>
    <row r="1104" spans="21:22">
      <c r="U1104" t="s">
        <v>10966</v>
      </c>
      <c r="V1104" t="s">
        <v>10015</v>
      </c>
    </row>
    <row r="1105" spans="21:22">
      <c r="U1105" t="s">
        <v>10966</v>
      </c>
      <c r="V1105" t="s">
        <v>9786</v>
      </c>
    </row>
    <row r="1106" spans="21:22">
      <c r="U1106" t="s">
        <v>10966</v>
      </c>
      <c r="V1106" t="s">
        <v>9783</v>
      </c>
    </row>
    <row r="1107" spans="21:22">
      <c r="U1107" t="s">
        <v>10966</v>
      </c>
      <c r="V1107" t="s">
        <v>8223</v>
      </c>
    </row>
    <row r="1108" spans="21:22">
      <c r="U1108" t="s">
        <v>10966</v>
      </c>
      <c r="V1108" t="s">
        <v>9744</v>
      </c>
    </row>
    <row r="1109" spans="21:22">
      <c r="U1109" t="s">
        <v>10966</v>
      </c>
      <c r="V1109" t="s">
        <v>7620</v>
      </c>
    </row>
    <row r="1110" spans="21:22">
      <c r="U1110" t="s">
        <v>10966</v>
      </c>
      <c r="V1110" t="s">
        <v>10213</v>
      </c>
    </row>
    <row r="1111" spans="21:22">
      <c r="U1111" t="s">
        <v>10966</v>
      </c>
      <c r="V1111" t="s">
        <v>10307</v>
      </c>
    </row>
    <row r="1112" spans="21:22">
      <c r="U1112" t="s">
        <v>10966</v>
      </c>
      <c r="V1112" t="s">
        <v>8129</v>
      </c>
    </row>
    <row r="1113" spans="21:22">
      <c r="U1113" t="s">
        <v>10966</v>
      </c>
      <c r="V1113" t="s">
        <v>4510</v>
      </c>
    </row>
    <row r="1114" spans="21:22">
      <c r="U1114" t="s">
        <v>10966</v>
      </c>
      <c r="V1114" t="s">
        <v>2817</v>
      </c>
    </row>
    <row r="1115" spans="21:22">
      <c r="U1115" t="s">
        <v>10966</v>
      </c>
      <c r="V1115" t="s">
        <v>3006</v>
      </c>
    </row>
    <row r="1116" spans="21:22">
      <c r="U1116" t="s">
        <v>10966</v>
      </c>
      <c r="V1116" t="s">
        <v>8519</v>
      </c>
    </row>
    <row r="1117" spans="21:22">
      <c r="U1117" t="s">
        <v>10966</v>
      </c>
      <c r="V1117" t="s">
        <v>7325</v>
      </c>
    </row>
    <row r="1118" spans="21:22">
      <c r="U1118" t="s">
        <v>10966</v>
      </c>
      <c r="V1118" t="s">
        <v>3928</v>
      </c>
    </row>
    <row r="1119" spans="21:22">
      <c r="U1119" t="s">
        <v>10966</v>
      </c>
      <c r="V1119" t="s">
        <v>6944</v>
      </c>
    </row>
    <row r="1120" spans="21:22">
      <c r="U1120" t="s">
        <v>10966</v>
      </c>
      <c r="V1120" t="s">
        <v>10580</v>
      </c>
    </row>
    <row r="1121" spans="21:22">
      <c r="U1121" t="s">
        <v>10966</v>
      </c>
      <c r="V1121" t="s">
        <v>4111</v>
      </c>
    </row>
    <row r="1122" spans="21:22">
      <c r="U1122" t="s">
        <v>10966</v>
      </c>
      <c r="V1122" t="s">
        <v>5656</v>
      </c>
    </row>
    <row r="1123" spans="21:22">
      <c r="U1123" t="s">
        <v>10966</v>
      </c>
      <c r="V1123" t="s">
        <v>4128</v>
      </c>
    </row>
    <row r="1124" spans="21:22">
      <c r="U1124" t="s">
        <v>10966</v>
      </c>
      <c r="V1124" t="s">
        <v>5382</v>
      </c>
    </row>
    <row r="1125" spans="21:22">
      <c r="U1125" t="s">
        <v>10966</v>
      </c>
      <c r="V1125" t="s">
        <v>10703</v>
      </c>
    </row>
    <row r="1126" spans="21:22">
      <c r="U1126" t="s">
        <v>10966</v>
      </c>
      <c r="V1126" t="s">
        <v>7243</v>
      </c>
    </row>
    <row r="1127" spans="21:22">
      <c r="U1127" t="s">
        <v>10966</v>
      </c>
      <c r="V1127" t="s">
        <v>8662</v>
      </c>
    </row>
    <row r="1128" spans="21:22">
      <c r="U1128" t="s">
        <v>10966</v>
      </c>
      <c r="V1128" t="s">
        <v>4297</v>
      </c>
    </row>
    <row r="1129" spans="21:22">
      <c r="U1129" t="s">
        <v>10966</v>
      </c>
      <c r="V1129" t="s">
        <v>10621</v>
      </c>
    </row>
    <row r="1130" spans="21:22">
      <c r="U1130" t="s">
        <v>10966</v>
      </c>
      <c r="V1130" t="s">
        <v>10552</v>
      </c>
    </row>
    <row r="1131" spans="21:22">
      <c r="U1131" t="s">
        <v>10966</v>
      </c>
      <c r="V1131" t="s">
        <v>7611</v>
      </c>
    </row>
    <row r="1132" spans="21:22">
      <c r="U1132" t="s">
        <v>10966</v>
      </c>
      <c r="V1132" t="s">
        <v>6559</v>
      </c>
    </row>
    <row r="1133" spans="21:22">
      <c r="U1133" t="s">
        <v>10966</v>
      </c>
      <c r="V1133" t="s">
        <v>8165</v>
      </c>
    </row>
    <row r="1134" spans="21:22">
      <c r="U1134" t="s">
        <v>10966</v>
      </c>
      <c r="V1134" t="s">
        <v>4141</v>
      </c>
    </row>
    <row r="1135" spans="21:22">
      <c r="U1135" t="s">
        <v>10966</v>
      </c>
      <c r="V1135" t="s">
        <v>7687</v>
      </c>
    </row>
    <row r="1136" spans="21:22">
      <c r="U1136" t="s">
        <v>10966</v>
      </c>
      <c r="V1136" t="s">
        <v>9223</v>
      </c>
    </row>
    <row r="1137" spans="21:22">
      <c r="U1137" t="s">
        <v>10966</v>
      </c>
      <c r="V1137" t="s">
        <v>8536</v>
      </c>
    </row>
    <row r="1138" spans="21:22">
      <c r="U1138" t="s">
        <v>10966</v>
      </c>
      <c r="V1138" t="s">
        <v>8781</v>
      </c>
    </row>
    <row r="1139" spans="21:22">
      <c r="U1139" t="s">
        <v>10966</v>
      </c>
      <c r="V1139" t="s">
        <v>2415</v>
      </c>
    </row>
    <row r="1140" spans="21:22">
      <c r="U1140" t="s">
        <v>10966</v>
      </c>
      <c r="V1140" t="s">
        <v>7423</v>
      </c>
    </row>
    <row r="1141" spans="21:22">
      <c r="U1141" t="s">
        <v>10966</v>
      </c>
      <c r="V1141" t="s">
        <v>3307</v>
      </c>
    </row>
    <row r="1142" spans="21:22">
      <c r="U1142" t="s">
        <v>10966</v>
      </c>
      <c r="V1142" t="s">
        <v>9128</v>
      </c>
    </row>
    <row r="1143" spans="21:22">
      <c r="U1143" t="s">
        <v>10966</v>
      </c>
      <c r="V1143" t="s">
        <v>6356</v>
      </c>
    </row>
    <row r="1144" spans="21:22">
      <c r="U1144" t="s">
        <v>10966</v>
      </c>
      <c r="V1144" t="s">
        <v>2907</v>
      </c>
    </row>
    <row r="1145" spans="21:22">
      <c r="U1145" t="s">
        <v>10966</v>
      </c>
      <c r="V1145" t="s">
        <v>9679</v>
      </c>
    </row>
    <row r="1146" spans="21:22">
      <c r="U1146" t="s">
        <v>10966</v>
      </c>
      <c r="V1146" t="s">
        <v>9885</v>
      </c>
    </row>
    <row r="1147" spans="21:22">
      <c r="U1147" t="s">
        <v>10966</v>
      </c>
      <c r="V1147" t="s">
        <v>10035</v>
      </c>
    </row>
    <row r="1148" spans="21:22">
      <c r="U1148" t="s">
        <v>10966</v>
      </c>
      <c r="V1148" t="s">
        <v>9769</v>
      </c>
    </row>
    <row r="1149" spans="21:22">
      <c r="U1149" t="s">
        <v>10966</v>
      </c>
      <c r="V1149" t="s">
        <v>4904</v>
      </c>
    </row>
    <row r="1150" spans="21:22">
      <c r="U1150" t="s">
        <v>10966</v>
      </c>
      <c r="V1150" t="s">
        <v>10714</v>
      </c>
    </row>
    <row r="1151" spans="21:22">
      <c r="U1151" t="s">
        <v>10966</v>
      </c>
      <c r="V1151" t="s">
        <v>5313</v>
      </c>
    </row>
    <row r="1152" spans="21:22">
      <c r="U1152" t="s">
        <v>10966</v>
      </c>
      <c r="V1152" t="s">
        <v>9433</v>
      </c>
    </row>
    <row r="1153" spans="21:22">
      <c r="U1153" t="s">
        <v>10966</v>
      </c>
      <c r="V1153" t="s">
        <v>1870</v>
      </c>
    </row>
    <row r="1154" spans="21:22">
      <c r="U1154" t="s">
        <v>10966</v>
      </c>
      <c r="V1154" t="s">
        <v>8650</v>
      </c>
    </row>
    <row r="1155" spans="21:22">
      <c r="U1155" t="s">
        <v>10966</v>
      </c>
      <c r="V1155" t="s">
        <v>10220</v>
      </c>
    </row>
    <row r="1156" spans="21:22">
      <c r="U1156" t="s">
        <v>10966</v>
      </c>
      <c r="V1156" t="s">
        <v>5636</v>
      </c>
    </row>
    <row r="1157" spans="21:22">
      <c r="U1157" t="s">
        <v>10966</v>
      </c>
      <c r="V1157" t="s">
        <v>8290</v>
      </c>
    </row>
    <row r="1158" spans="21:22">
      <c r="U1158" t="s">
        <v>10966</v>
      </c>
      <c r="V1158" t="s">
        <v>6961</v>
      </c>
    </row>
    <row r="1159" spans="21:22">
      <c r="U1159" t="s">
        <v>10966</v>
      </c>
      <c r="V1159" t="s">
        <v>9569</v>
      </c>
    </row>
    <row r="1160" spans="21:22">
      <c r="U1160" t="s">
        <v>10966</v>
      </c>
      <c r="V1160" t="s">
        <v>7100</v>
      </c>
    </row>
    <row r="1161" spans="21:22">
      <c r="U1161" t="s">
        <v>10966</v>
      </c>
      <c r="V1161" t="s">
        <v>3320</v>
      </c>
    </row>
    <row r="1162" spans="21:22">
      <c r="U1162" t="s">
        <v>10966</v>
      </c>
      <c r="V1162" t="s">
        <v>8676</v>
      </c>
    </row>
    <row r="1163" spans="21:22">
      <c r="U1163" t="s">
        <v>10966</v>
      </c>
      <c r="V1163" t="s">
        <v>4396</v>
      </c>
    </row>
    <row r="1164" spans="21:22">
      <c r="U1164" t="s">
        <v>10966</v>
      </c>
      <c r="V1164" t="s">
        <v>4910</v>
      </c>
    </row>
    <row r="1165" spans="21:22">
      <c r="U1165" t="s">
        <v>10966</v>
      </c>
      <c r="V1165" t="s">
        <v>2626</v>
      </c>
    </row>
    <row r="1166" spans="21:22">
      <c r="U1166" t="s">
        <v>10966</v>
      </c>
      <c r="V1166" t="s">
        <v>6312</v>
      </c>
    </row>
    <row r="1167" spans="21:22">
      <c r="U1167" t="s">
        <v>10966</v>
      </c>
      <c r="V1167" t="s">
        <v>8917</v>
      </c>
    </row>
    <row r="1168" spans="21:22">
      <c r="U1168" t="s">
        <v>10966</v>
      </c>
      <c r="V1168" t="s">
        <v>9897</v>
      </c>
    </row>
    <row r="1169" spans="21:22">
      <c r="U1169" t="s">
        <v>10966</v>
      </c>
      <c r="V1169" t="s">
        <v>2419</v>
      </c>
    </row>
    <row r="1170" spans="21:22">
      <c r="U1170" t="s">
        <v>10966</v>
      </c>
      <c r="V1170" t="s">
        <v>2836</v>
      </c>
    </row>
    <row r="1171" spans="21:22">
      <c r="U1171" t="s">
        <v>10966</v>
      </c>
      <c r="V1171" t="s">
        <v>10270</v>
      </c>
    </row>
    <row r="1172" spans="21:22">
      <c r="U1172" t="s">
        <v>10966</v>
      </c>
      <c r="V1172" t="s">
        <v>8799</v>
      </c>
    </row>
    <row r="1173" spans="21:22">
      <c r="U1173" t="s">
        <v>10966</v>
      </c>
      <c r="V1173" t="s">
        <v>10268</v>
      </c>
    </row>
    <row r="1174" spans="21:22">
      <c r="U1174" t="s">
        <v>10966</v>
      </c>
      <c r="V1174" t="s">
        <v>9212</v>
      </c>
    </row>
    <row r="1175" spans="21:22">
      <c r="U1175" t="s">
        <v>10966</v>
      </c>
      <c r="V1175" t="s">
        <v>6582</v>
      </c>
    </row>
    <row r="1176" spans="21:22">
      <c r="U1176" t="s">
        <v>10966</v>
      </c>
      <c r="V1176" t="s">
        <v>8058</v>
      </c>
    </row>
    <row r="1177" spans="21:22">
      <c r="U1177" t="s">
        <v>10966</v>
      </c>
      <c r="V1177" t="s">
        <v>8855</v>
      </c>
    </row>
    <row r="1178" spans="21:22">
      <c r="U1178" t="s">
        <v>10966</v>
      </c>
      <c r="V1178" t="s">
        <v>248</v>
      </c>
    </row>
    <row r="1179" spans="21:22">
      <c r="U1179" t="s">
        <v>10966</v>
      </c>
      <c r="V1179" t="s">
        <v>5895</v>
      </c>
    </row>
    <row r="1180" spans="21:22">
      <c r="U1180" t="s">
        <v>10966</v>
      </c>
      <c r="V1180" t="s">
        <v>3612</v>
      </c>
    </row>
    <row r="1181" spans="21:22">
      <c r="U1181" t="s">
        <v>10966</v>
      </c>
      <c r="V1181" t="s">
        <v>8593</v>
      </c>
    </row>
    <row r="1182" spans="21:22">
      <c r="U1182" t="s">
        <v>10966</v>
      </c>
      <c r="V1182" t="s">
        <v>2482</v>
      </c>
    </row>
    <row r="1183" spans="21:22">
      <c r="U1183" t="s">
        <v>10966</v>
      </c>
      <c r="V1183" t="s">
        <v>7410</v>
      </c>
    </row>
    <row r="1184" spans="21:22">
      <c r="U1184" t="s">
        <v>10966</v>
      </c>
      <c r="V1184" t="s">
        <v>5229</v>
      </c>
    </row>
    <row r="1185" spans="21:22">
      <c r="U1185" t="s">
        <v>10966</v>
      </c>
      <c r="V1185" t="s">
        <v>9133</v>
      </c>
    </row>
    <row r="1186" spans="21:22">
      <c r="U1186" t="s">
        <v>10966</v>
      </c>
      <c r="V1186" t="s">
        <v>8808</v>
      </c>
    </row>
    <row r="1187" spans="21:22">
      <c r="U1187" t="s">
        <v>10966</v>
      </c>
      <c r="V1187" t="s">
        <v>10051</v>
      </c>
    </row>
    <row r="1188" spans="21:22">
      <c r="U1188" t="s">
        <v>10966</v>
      </c>
      <c r="V1188" t="s">
        <v>10756</v>
      </c>
    </row>
    <row r="1189" spans="21:22">
      <c r="U1189" t="s">
        <v>10966</v>
      </c>
      <c r="V1189" t="s">
        <v>7228</v>
      </c>
    </row>
    <row r="1190" spans="21:22">
      <c r="U1190" t="s">
        <v>10966</v>
      </c>
      <c r="V1190" t="s">
        <v>5758</v>
      </c>
    </row>
    <row r="1191" spans="21:22">
      <c r="U1191" t="s">
        <v>10966</v>
      </c>
      <c r="V1191" t="s">
        <v>10730</v>
      </c>
    </row>
    <row r="1192" spans="21:22">
      <c r="U1192" t="s">
        <v>10966</v>
      </c>
      <c r="V1192" t="s">
        <v>9607</v>
      </c>
    </row>
    <row r="1193" spans="21:22">
      <c r="U1193" t="s">
        <v>10966</v>
      </c>
      <c r="V1193" t="s">
        <v>10817</v>
      </c>
    </row>
    <row r="1194" spans="21:22">
      <c r="U1194" t="s">
        <v>10966</v>
      </c>
      <c r="V1194" t="s">
        <v>194</v>
      </c>
    </row>
    <row r="1195" spans="21:22">
      <c r="U1195" t="s">
        <v>10966</v>
      </c>
      <c r="V1195" t="s">
        <v>5247</v>
      </c>
    </row>
    <row r="1196" spans="21:22">
      <c r="U1196" t="s">
        <v>10966</v>
      </c>
      <c r="V1196" t="s">
        <v>8477</v>
      </c>
    </row>
    <row r="1197" spans="21:22">
      <c r="U1197" t="s">
        <v>10966</v>
      </c>
      <c r="V1197" t="s">
        <v>7654</v>
      </c>
    </row>
    <row r="1198" spans="21:22">
      <c r="U1198" t="s">
        <v>10966</v>
      </c>
      <c r="V1198" t="s">
        <v>5335</v>
      </c>
    </row>
    <row r="1199" spans="21:22">
      <c r="U1199" t="s">
        <v>10966</v>
      </c>
      <c r="V1199" t="s">
        <v>10110</v>
      </c>
    </row>
    <row r="1200" spans="21:22">
      <c r="U1200" t="s">
        <v>10966</v>
      </c>
      <c r="V1200" t="s">
        <v>10808</v>
      </c>
    </row>
    <row r="1201" spans="21:22">
      <c r="U1201" t="s">
        <v>10966</v>
      </c>
      <c r="V1201" t="s">
        <v>4912</v>
      </c>
    </row>
    <row r="1202" spans="21:22">
      <c r="U1202" t="s">
        <v>10966</v>
      </c>
      <c r="V1202" t="s">
        <v>7761</v>
      </c>
    </row>
    <row r="1203" spans="21:22">
      <c r="U1203" t="s">
        <v>10966</v>
      </c>
      <c r="V1203" t="s">
        <v>4213</v>
      </c>
    </row>
    <row r="1204" spans="21:22">
      <c r="U1204" t="s">
        <v>10966</v>
      </c>
      <c r="V1204" t="s">
        <v>6106</v>
      </c>
    </row>
    <row r="1205" spans="21:22">
      <c r="U1205" t="s">
        <v>10966</v>
      </c>
      <c r="V1205" t="s">
        <v>8187</v>
      </c>
    </row>
    <row r="1206" spans="21:22">
      <c r="U1206" t="s">
        <v>10966</v>
      </c>
      <c r="V1206" t="s">
        <v>9102</v>
      </c>
    </row>
    <row r="1207" spans="21:22">
      <c r="U1207" t="s">
        <v>10966</v>
      </c>
      <c r="V1207" t="s">
        <v>7603</v>
      </c>
    </row>
    <row r="1208" spans="21:22">
      <c r="U1208" t="s">
        <v>10966</v>
      </c>
      <c r="V1208" t="s">
        <v>636</v>
      </c>
    </row>
    <row r="1209" spans="21:22">
      <c r="U1209" t="s">
        <v>10966</v>
      </c>
      <c r="V1209" t="s">
        <v>7078</v>
      </c>
    </row>
    <row r="1210" spans="21:22">
      <c r="U1210" t="s">
        <v>10966</v>
      </c>
      <c r="V1210" t="s">
        <v>7999</v>
      </c>
    </row>
    <row r="1211" spans="21:22">
      <c r="U1211" t="s">
        <v>10966</v>
      </c>
      <c r="V1211" t="s">
        <v>4920</v>
      </c>
    </row>
    <row r="1212" spans="21:22">
      <c r="U1212" t="s">
        <v>10966</v>
      </c>
      <c r="V1212" t="s">
        <v>2252</v>
      </c>
    </row>
    <row r="1213" spans="21:22">
      <c r="U1213" t="s">
        <v>10966</v>
      </c>
      <c r="V1213" t="s">
        <v>9288</v>
      </c>
    </row>
    <row r="1214" spans="21:22">
      <c r="U1214" t="s">
        <v>10966</v>
      </c>
      <c r="V1214" t="s">
        <v>8152</v>
      </c>
    </row>
    <row r="1215" spans="21:22">
      <c r="U1215" t="s">
        <v>10966</v>
      </c>
      <c r="V1215" t="s">
        <v>8431</v>
      </c>
    </row>
    <row r="1216" spans="21:22">
      <c r="U1216" t="s">
        <v>10966</v>
      </c>
      <c r="V1216" t="s">
        <v>4852</v>
      </c>
    </row>
    <row r="1217" spans="21:22">
      <c r="U1217" t="s">
        <v>10966</v>
      </c>
      <c r="V1217" t="s">
        <v>10622</v>
      </c>
    </row>
    <row r="1218" spans="21:22">
      <c r="U1218" t="s">
        <v>10966</v>
      </c>
      <c r="V1218" t="s">
        <v>8469</v>
      </c>
    </row>
    <row r="1219" spans="21:22">
      <c r="U1219" t="s">
        <v>10966</v>
      </c>
      <c r="V1219" t="s">
        <v>9797</v>
      </c>
    </row>
    <row r="1220" spans="21:22">
      <c r="U1220" t="s">
        <v>10966</v>
      </c>
      <c r="V1220" t="s">
        <v>658</v>
      </c>
    </row>
    <row r="1221" spans="21:22">
      <c r="U1221" t="s">
        <v>10966</v>
      </c>
      <c r="V1221" t="s">
        <v>9886</v>
      </c>
    </row>
    <row r="1222" spans="21:22">
      <c r="U1222" t="s">
        <v>10966</v>
      </c>
      <c r="V1222" t="s">
        <v>3937</v>
      </c>
    </row>
    <row r="1223" spans="21:22">
      <c r="U1223" t="s">
        <v>10966</v>
      </c>
      <c r="V1223" t="s">
        <v>8663</v>
      </c>
    </row>
    <row r="1224" spans="21:22">
      <c r="U1224" t="s">
        <v>10966</v>
      </c>
      <c r="V1224" t="s">
        <v>4977</v>
      </c>
    </row>
    <row r="1225" spans="21:22">
      <c r="U1225" t="s">
        <v>10966</v>
      </c>
      <c r="V1225" t="s">
        <v>8155</v>
      </c>
    </row>
    <row r="1226" spans="21:22">
      <c r="U1226" t="s">
        <v>10966</v>
      </c>
      <c r="V1226" t="s">
        <v>4305</v>
      </c>
    </row>
    <row r="1227" spans="21:22">
      <c r="U1227" t="s">
        <v>10966</v>
      </c>
      <c r="V1227" t="s">
        <v>3777</v>
      </c>
    </row>
    <row r="1228" spans="21:22">
      <c r="U1228" t="s">
        <v>10966</v>
      </c>
      <c r="V1228" t="s">
        <v>5598</v>
      </c>
    </row>
    <row r="1229" spans="21:22">
      <c r="U1229" t="s">
        <v>10966</v>
      </c>
      <c r="V1229" t="s">
        <v>3670</v>
      </c>
    </row>
    <row r="1230" spans="21:22">
      <c r="U1230" t="s">
        <v>10966</v>
      </c>
      <c r="V1230" t="s">
        <v>9487</v>
      </c>
    </row>
    <row r="1231" spans="21:22">
      <c r="U1231" t="s">
        <v>10966</v>
      </c>
      <c r="V1231" t="s">
        <v>7788</v>
      </c>
    </row>
    <row r="1232" spans="21:22">
      <c r="U1232" t="s">
        <v>10966</v>
      </c>
      <c r="V1232" t="s">
        <v>8318</v>
      </c>
    </row>
    <row r="1233" spans="21:22">
      <c r="U1233" t="s">
        <v>10966</v>
      </c>
      <c r="V1233" t="s">
        <v>8926</v>
      </c>
    </row>
    <row r="1234" spans="21:22">
      <c r="U1234" t="s">
        <v>10966</v>
      </c>
      <c r="V1234" t="s">
        <v>9157</v>
      </c>
    </row>
    <row r="1235" spans="21:22">
      <c r="U1235" t="s">
        <v>10966</v>
      </c>
      <c r="V1235" t="s">
        <v>9606</v>
      </c>
    </row>
    <row r="1236" spans="21:22">
      <c r="U1236" t="s">
        <v>10966</v>
      </c>
      <c r="V1236" t="s">
        <v>6540</v>
      </c>
    </row>
    <row r="1237" spans="21:22">
      <c r="U1237" t="s">
        <v>10966</v>
      </c>
      <c r="V1237" t="s">
        <v>9904</v>
      </c>
    </row>
    <row r="1238" spans="21:22">
      <c r="U1238" t="s">
        <v>10966</v>
      </c>
      <c r="V1238" t="s">
        <v>2874</v>
      </c>
    </row>
    <row r="1239" spans="21:22">
      <c r="U1239" t="s">
        <v>10966</v>
      </c>
      <c r="V1239" t="s">
        <v>8670</v>
      </c>
    </row>
    <row r="1240" spans="21:22">
      <c r="U1240" t="s">
        <v>10966</v>
      </c>
      <c r="V1240" t="s">
        <v>9873</v>
      </c>
    </row>
    <row r="1241" spans="21:22">
      <c r="U1241" t="s">
        <v>10966</v>
      </c>
      <c r="V1241" t="s">
        <v>5696</v>
      </c>
    </row>
    <row r="1242" spans="21:22">
      <c r="U1242" t="s">
        <v>10966</v>
      </c>
      <c r="V1242" t="s">
        <v>7049</v>
      </c>
    </row>
    <row r="1243" spans="21:22">
      <c r="U1243" t="s">
        <v>10966</v>
      </c>
      <c r="V1243" t="s">
        <v>10106</v>
      </c>
    </row>
    <row r="1244" spans="21:22">
      <c r="U1244" t="s">
        <v>10966</v>
      </c>
      <c r="V1244" t="s">
        <v>9813</v>
      </c>
    </row>
    <row r="1245" spans="21:22">
      <c r="U1245" t="s">
        <v>10966</v>
      </c>
      <c r="V1245" t="s">
        <v>7241</v>
      </c>
    </row>
    <row r="1246" spans="21:22">
      <c r="U1246" t="s">
        <v>10966</v>
      </c>
      <c r="V1246" t="s">
        <v>3610</v>
      </c>
    </row>
    <row r="1247" spans="21:22">
      <c r="U1247" t="s">
        <v>10966</v>
      </c>
      <c r="V1247" t="s">
        <v>8902</v>
      </c>
    </row>
    <row r="1248" spans="21:22">
      <c r="U1248" t="s">
        <v>10966</v>
      </c>
      <c r="V1248" t="s">
        <v>9588</v>
      </c>
    </row>
    <row r="1249" spans="21:22">
      <c r="U1249" t="s">
        <v>10966</v>
      </c>
      <c r="V1249" t="s">
        <v>4651</v>
      </c>
    </row>
    <row r="1250" spans="21:22">
      <c r="U1250" t="s">
        <v>10966</v>
      </c>
      <c r="V1250" t="s">
        <v>6768</v>
      </c>
    </row>
    <row r="1251" spans="21:22">
      <c r="U1251" t="s">
        <v>10966</v>
      </c>
      <c r="V1251" t="s">
        <v>9417</v>
      </c>
    </row>
    <row r="1252" spans="21:22">
      <c r="U1252" t="s">
        <v>10966</v>
      </c>
      <c r="V1252" t="s">
        <v>6337</v>
      </c>
    </row>
    <row r="1253" spans="21:22">
      <c r="U1253" t="s">
        <v>10966</v>
      </c>
      <c r="V1253" t="s">
        <v>9856</v>
      </c>
    </row>
    <row r="1254" spans="21:22">
      <c r="U1254" t="s">
        <v>10966</v>
      </c>
      <c r="V1254" t="s">
        <v>8534</v>
      </c>
    </row>
    <row r="1255" spans="21:22">
      <c r="U1255" t="s">
        <v>10966</v>
      </c>
      <c r="V1255" t="s">
        <v>5862</v>
      </c>
    </row>
    <row r="1256" spans="21:22">
      <c r="U1256" t="s">
        <v>10966</v>
      </c>
      <c r="V1256" t="s">
        <v>7515</v>
      </c>
    </row>
    <row r="1257" spans="21:22">
      <c r="U1257" t="s">
        <v>10966</v>
      </c>
      <c r="V1257" t="s">
        <v>10085</v>
      </c>
    </row>
    <row r="1258" spans="21:22">
      <c r="U1258" t="s">
        <v>10966</v>
      </c>
      <c r="V1258" t="s">
        <v>5060</v>
      </c>
    </row>
    <row r="1259" spans="21:22">
      <c r="U1259" t="s">
        <v>10966</v>
      </c>
      <c r="V1259" t="s">
        <v>1406</v>
      </c>
    </row>
    <row r="1260" spans="21:22">
      <c r="U1260" t="s">
        <v>10966</v>
      </c>
      <c r="V1260" t="s">
        <v>9898</v>
      </c>
    </row>
    <row r="1261" spans="21:22">
      <c r="U1261" t="s">
        <v>10966</v>
      </c>
      <c r="V1261" t="s">
        <v>4922</v>
      </c>
    </row>
    <row r="1262" spans="21:22">
      <c r="U1262" t="s">
        <v>10966</v>
      </c>
      <c r="V1262" t="s">
        <v>5584</v>
      </c>
    </row>
    <row r="1263" spans="21:22">
      <c r="U1263" t="s">
        <v>10966</v>
      </c>
      <c r="V1263" t="s">
        <v>7909</v>
      </c>
    </row>
    <row r="1264" spans="21:22">
      <c r="U1264" t="s">
        <v>10966</v>
      </c>
      <c r="V1264" t="s">
        <v>5989</v>
      </c>
    </row>
    <row r="1265" spans="21:22">
      <c r="U1265" t="s">
        <v>10966</v>
      </c>
      <c r="V1265" t="s">
        <v>1359</v>
      </c>
    </row>
    <row r="1266" spans="21:22">
      <c r="U1266" t="s">
        <v>10966</v>
      </c>
      <c r="V1266" t="s">
        <v>4205</v>
      </c>
    </row>
    <row r="1267" spans="21:22">
      <c r="U1267" t="s">
        <v>10966</v>
      </c>
      <c r="V1267" t="s">
        <v>10849</v>
      </c>
    </row>
    <row r="1268" spans="21:22">
      <c r="U1268" t="s">
        <v>10966</v>
      </c>
      <c r="V1268" t="s">
        <v>10362</v>
      </c>
    </row>
    <row r="1269" spans="21:22">
      <c r="U1269" t="s">
        <v>10966</v>
      </c>
      <c r="V1269" t="s">
        <v>9551</v>
      </c>
    </row>
    <row r="1270" spans="21:22">
      <c r="U1270" t="s">
        <v>10966</v>
      </c>
      <c r="V1270" t="s">
        <v>9055</v>
      </c>
    </row>
    <row r="1271" spans="21:22">
      <c r="U1271" t="s">
        <v>10966</v>
      </c>
      <c r="V1271" t="s">
        <v>7762</v>
      </c>
    </row>
    <row r="1272" spans="21:22">
      <c r="U1272" t="s">
        <v>10966</v>
      </c>
      <c r="V1272" t="s">
        <v>5206</v>
      </c>
    </row>
    <row r="1273" spans="21:22">
      <c r="U1273" t="s">
        <v>10966</v>
      </c>
      <c r="V1273" t="s">
        <v>8023</v>
      </c>
    </row>
    <row r="1274" spans="21:22">
      <c r="U1274" t="s">
        <v>10966</v>
      </c>
      <c r="V1274" t="s">
        <v>7381</v>
      </c>
    </row>
    <row r="1275" spans="21:22">
      <c r="U1275" t="s">
        <v>10966</v>
      </c>
      <c r="V1275" t="s">
        <v>5091</v>
      </c>
    </row>
    <row r="1276" spans="21:22">
      <c r="U1276" t="s">
        <v>10966</v>
      </c>
      <c r="V1276" t="s">
        <v>6223</v>
      </c>
    </row>
    <row r="1277" spans="21:22">
      <c r="U1277" t="s">
        <v>10966</v>
      </c>
      <c r="V1277" t="s">
        <v>4767</v>
      </c>
    </row>
    <row r="1278" spans="21:22">
      <c r="U1278" t="s">
        <v>10966</v>
      </c>
      <c r="V1278" t="s">
        <v>10681</v>
      </c>
    </row>
    <row r="1279" spans="21:22">
      <c r="U1279" t="s">
        <v>10966</v>
      </c>
      <c r="V1279" t="s">
        <v>7823</v>
      </c>
    </row>
    <row r="1280" spans="21:22">
      <c r="U1280" t="s">
        <v>10966</v>
      </c>
      <c r="V1280" t="s">
        <v>7186</v>
      </c>
    </row>
    <row r="1281" spans="21:22">
      <c r="U1281" t="s">
        <v>10966</v>
      </c>
      <c r="V1281" t="s">
        <v>8445</v>
      </c>
    </row>
    <row r="1282" spans="21:22">
      <c r="U1282" t="s">
        <v>10966</v>
      </c>
      <c r="V1282" t="s">
        <v>3585</v>
      </c>
    </row>
    <row r="1283" spans="21:22">
      <c r="U1283" t="s">
        <v>10966</v>
      </c>
      <c r="V1283" t="s">
        <v>3038</v>
      </c>
    </row>
    <row r="1284" spans="21:22">
      <c r="U1284" t="s">
        <v>10966</v>
      </c>
      <c r="V1284" t="s">
        <v>10523</v>
      </c>
    </row>
    <row r="1285" spans="21:22">
      <c r="U1285" t="s">
        <v>10966</v>
      </c>
      <c r="V1285" t="s">
        <v>5620</v>
      </c>
    </row>
    <row r="1286" spans="21:22">
      <c r="U1286" t="s">
        <v>10966</v>
      </c>
      <c r="V1286" t="s">
        <v>2501</v>
      </c>
    </row>
    <row r="1287" spans="21:22">
      <c r="U1287" t="s">
        <v>10966</v>
      </c>
      <c r="V1287" t="s">
        <v>3853</v>
      </c>
    </row>
    <row r="1288" spans="21:22">
      <c r="U1288" t="s">
        <v>10966</v>
      </c>
      <c r="V1288" t="s">
        <v>2997</v>
      </c>
    </row>
    <row r="1289" spans="21:22">
      <c r="U1289" t="s">
        <v>10966</v>
      </c>
      <c r="V1289" t="s">
        <v>626</v>
      </c>
    </row>
    <row r="1290" spans="21:22">
      <c r="U1290" t="s">
        <v>10966</v>
      </c>
      <c r="V1290" t="s">
        <v>9292</v>
      </c>
    </row>
    <row r="1291" spans="21:22">
      <c r="U1291" t="s">
        <v>10966</v>
      </c>
      <c r="V1291" t="s">
        <v>6711</v>
      </c>
    </row>
    <row r="1292" spans="21:22">
      <c r="U1292" t="s">
        <v>10966</v>
      </c>
      <c r="V1292" t="s">
        <v>8330</v>
      </c>
    </row>
    <row r="1293" spans="21:22">
      <c r="U1293" t="s">
        <v>10966</v>
      </c>
      <c r="V1293" t="s">
        <v>4777</v>
      </c>
    </row>
    <row r="1294" spans="21:22">
      <c r="U1294" t="s">
        <v>10966</v>
      </c>
      <c r="V1294" t="s">
        <v>8103</v>
      </c>
    </row>
    <row r="1295" spans="21:22">
      <c r="U1295" t="s">
        <v>10966</v>
      </c>
      <c r="V1295" t="s">
        <v>7433</v>
      </c>
    </row>
    <row r="1296" spans="21:22">
      <c r="U1296" t="s">
        <v>10966</v>
      </c>
      <c r="V1296" t="s">
        <v>1346</v>
      </c>
    </row>
    <row r="1297" spans="21:22">
      <c r="U1297" t="s">
        <v>10966</v>
      </c>
      <c r="V1297" t="s">
        <v>3355</v>
      </c>
    </row>
    <row r="1298" spans="21:22">
      <c r="U1298" t="s">
        <v>10966</v>
      </c>
      <c r="V1298" t="s">
        <v>4571</v>
      </c>
    </row>
    <row r="1299" spans="21:22">
      <c r="U1299" t="s">
        <v>10966</v>
      </c>
      <c r="V1299" t="s">
        <v>9432</v>
      </c>
    </row>
    <row r="1300" spans="21:22">
      <c r="U1300" t="s">
        <v>10966</v>
      </c>
      <c r="V1300" t="s">
        <v>9007</v>
      </c>
    </row>
    <row r="1301" spans="21:22">
      <c r="U1301" t="s">
        <v>10966</v>
      </c>
      <c r="V1301" t="s">
        <v>8912</v>
      </c>
    </row>
    <row r="1302" spans="21:22">
      <c r="U1302" t="s">
        <v>10966</v>
      </c>
      <c r="V1302" t="s">
        <v>10286</v>
      </c>
    </row>
    <row r="1303" spans="21:22">
      <c r="U1303" t="s">
        <v>10966</v>
      </c>
      <c r="V1303" t="s">
        <v>9705</v>
      </c>
    </row>
    <row r="1304" spans="21:22">
      <c r="U1304" t="s">
        <v>10966</v>
      </c>
      <c r="V1304" t="s">
        <v>6297</v>
      </c>
    </row>
    <row r="1305" spans="21:22">
      <c r="U1305" t="s">
        <v>10966</v>
      </c>
      <c r="V1305" t="s">
        <v>10105</v>
      </c>
    </row>
    <row r="1306" spans="21:22">
      <c r="U1306" t="s">
        <v>10966</v>
      </c>
      <c r="V1306" t="s">
        <v>10583</v>
      </c>
    </row>
    <row r="1307" spans="21:22">
      <c r="U1307" t="s">
        <v>10966</v>
      </c>
      <c r="V1307" t="s">
        <v>3000</v>
      </c>
    </row>
    <row r="1308" spans="21:22">
      <c r="U1308" t="s">
        <v>10966</v>
      </c>
      <c r="V1308" t="s">
        <v>9205</v>
      </c>
    </row>
    <row r="1309" spans="21:22">
      <c r="U1309" t="s">
        <v>10966</v>
      </c>
      <c r="V1309" t="s">
        <v>7591</v>
      </c>
    </row>
    <row r="1310" spans="21:22">
      <c r="U1310" t="s">
        <v>10966</v>
      </c>
      <c r="V1310" t="s">
        <v>9734</v>
      </c>
    </row>
    <row r="1311" spans="21:22">
      <c r="U1311" t="s">
        <v>10966</v>
      </c>
      <c r="V1311" t="s">
        <v>3848</v>
      </c>
    </row>
    <row r="1312" spans="21:22">
      <c r="U1312" t="s">
        <v>10966</v>
      </c>
      <c r="V1312" t="s">
        <v>8531</v>
      </c>
    </row>
    <row r="1313" spans="21:22">
      <c r="U1313" t="s">
        <v>10966</v>
      </c>
      <c r="V1313" t="s">
        <v>8960</v>
      </c>
    </row>
    <row r="1314" spans="21:22">
      <c r="U1314" t="s">
        <v>10966</v>
      </c>
      <c r="V1314" t="s">
        <v>10459</v>
      </c>
    </row>
    <row r="1315" spans="21:22">
      <c r="U1315" t="s">
        <v>10966</v>
      </c>
      <c r="V1315" t="s">
        <v>5958</v>
      </c>
    </row>
    <row r="1316" spans="21:22">
      <c r="U1316" t="s">
        <v>10966</v>
      </c>
      <c r="V1316" t="s">
        <v>4667</v>
      </c>
    </row>
    <row r="1317" spans="21:22">
      <c r="U1317" t="s">
        <v>10966</v>
      </c>
      <c r="V1317" t="s">
        <v>8017</v>
      </c>
    </row>
    <row r="1318" spans="21:22">
      <c r="U1318" t="s">
        <v>10966</v>
      </c>
      <c r="V1318" t="s">
        <v>9694</v>
      </c>
    </row>
    <row r="1319" spans="21:22">
      <c r="U1319" t="s">
        <v>10966</v>
      </c>
      <c r="V1319" t="s">
        <v>3077</v>
      </c>
    </row>
    <row r="1320" spans="21:22">
      <c r="U1320" t="s">
        <v>10966</v>
      </c>
      <c r="V1320" t="s">
        <v>4426</v>
      </c>
    </row>
    <row r="1321" spans="21:22">
      <c r="U1321" t="s">
        <v>10966</v>
      </c>
      <c r="V1321" t="s">
        <v>9678</v>
      </c>
    </row>
    <row r="1322" spans="21:22">
      <c r="U1322" t="s">
        <v>10966</v>
      </c>
      <c r="V1322" t="s">
        <v>9830</v>
      </c>
    </row>
    <row r="1323" spans="21:22">
      <c r="U1323" t="s">
        <v>10966</v>
      </c>
      <c r="V1323" t="s">
        <v>4861</v>
      </c>
    </row>
    <row r="1324" spans="21:22">
      <c r="U1324" t="s">
        <v>10966</v>
      </c>
      <c r="V1324" t="s">
        <v>10886</v>
      </c>
    </row>
    <row r="1325" spans="21:22">
      <c r="U1325" t="s">
        <v>10966</v>
      </c>
      <c r="V1325" t="s">
        <v>6998</v>
      </c>
    </row>
    <row r="1326" spans="21:22">
      <c r="U1326" t="s">
        <v>10966</v>
      </c>
      <c r="V1326" t="s">
        <v>7901</v>
      </c>
    </row>
    <row r="1327" spans="21:22">
      <c r="U1327" t="s">
        <v>10966</v>
      </c>
      <c r="V1327" t="s">
        <v>10261</v>
      </c>
    </row>
    <row r="1328" spans="21:22">
      <c r="U1328" t="s">
        <v>10966</v>
      </c>
      <c r="V1328" t="s">
        <v>10612</v>
      </c>
    </row>
    <row r="1329" spans="21:22">
      <c r="U1329" t="s">
        <v>10966</v>
      </c>
      <c r="V1329" t="s">
        <v>9305</v>
      </c>
    </row>
    <row r="1330" spans="21:22">
      <c r="U1330" t="s">
        <v>10966</v>
      </c>
      <c r="V1330" t="s">
        <v>5519</v>
      </c>
    </row>
    <row r="1331" spans="21:22">
      <c r="U1331" t="s">
        <v>10966</v>
      </c>
      <c r="V1331" t="s">
        <v>6830</v>
      </c>
    </row>
    <row r="1332" spans="21:22">
      <c r="U1332" t="s">
        <v>10966</v>
      </c>
      <c r="V1332" t="s">
        <v>9117</v>
      </c>
    </row>
    <row r="1333" spans="21:22">
      <c r="U1333" t="s">
        <v>10966</v>
      </c>
      <c r="V1333" t="s">
        <v>1971</v>
      </c>
    </row>
    <row r="1334" spans="21:22">
      <c r="U1334" t="s">
        <v>10966</v>
      </c>
      <c r="V1334" t="s">
        <v>1228</v>
      </c>
    </row>
    <row r="1335" spans="21:22">
      <c r="U1335" t="s">
        <v>10966</v>
      </c>
      <c r="V1335" t="s">
        <v>10027</v>
      </c>
    </row>
    <row r="1336" spans="21:22">
      <c r="U1336" t="s">
        <v>10966</v>
      </c>
      <c r="V1336" t="s">
        <v>10846</v>
      </c>
    </row>
    <row r="1337" spans="21:22">
      <c r="U1337" t="s">
        <v>10966</v>
      </c>
      <c r="V1337" t="s">
        <v>5152</v>
      </c>
    </row>
    <row r="1338" spans="21:22">
      <c r="U1338" t="s">
        <v>10966</v>
      </c>
      <c r="V1338" t="s">
        <v>9698</v>
      </c>
    </row>
    <row r="1339" spans="21:22">
      <c r="U1339" t="s">
        <v>10966</v>
      </c>
      <c r="V1339" t="s">
        <v>10405</v>
      </c>
    </row>
    <row r="1340" spans="21:22">
      <c r="U1340" t="s">
        <v>10966</v>
      </c>
      <c r="V1340" t="s">
        <v>7719</v>
      </c>
    </row>
    <row r="1341" spans="21:22">
      <c r="U1341" t="s">
        <v>10966</v>
      </c>
      <c r="V1341" t="s">
        <v>2719</v>
      </c>
    </row>
    <row r="1342" spans="21:22">
      <c r="U1342" t="s">
        <v>10966</v>
      </c>
      <c r="V1342" t="s">
        <v>4159</v>
      </c>
    </row>
    <row r="1343" spans="21:22">
      <c r="U1343" t="s">
        <v>10966</v>
      </c>
      <c r="V1343" t="s">
        <v>9919</v>
      </c>
    </row>
    <row r="1344" spans="21:22">
      <c r="U1344" t="s">
        <v>10966</v>
      </c>
      <c r="V1344" t="s">
        <v>9020</v>
      </c>
    </row>
    <row r="1345" spans="21:22">
      <c r="U1345" t="s">
        <v>10966</v>
      </c>
      <c r="V1345" t="s">
        <v>7301</v>
      </c>
    </row>
    <row r="1346" spans="21:22">
      <c r="U1346" t="s">
        <v>10966</v>
      </c>
      <c r="V1346" t="s">
        <v>472</v>
      </c>
    </row>
    <row r="1347" spans="21:22">
      <c r="U1347" t="s">
        <v>10966</v>
      </c>
      <c r="V1347" t="s">
        <v>10382</v>
      </c>
    </row>
    <row r="1348" spans="21:22">
      <c r="U1348" t="s">
        <v>10966</v>
      </c>
      <c r="V1348" t="s">
        <v>9548</v>
      </c>
    </row>
    <row r="1349" spans="21:22">
      <c r="U1349" t="s">
        <v>10966</v>
      </c>
      <c r="V1349" t="s">
        <v>10639</v>
      </c>
    </row>
    <row r="1350" spans="21:22">
      <c r="U1350" t="s">
        <v>10966</v>
      </c>
      <c r="V1350" t="s">
        <v>6612</v>
      </c>
    </row>
    <row r="1351" spans="21:22">
      <c r="U1351" t="s">
        <v>10966</v>
      </c>
      <c r="V1351" t="s">
        <v>5893</v>
      </c>
    </row>
    <row r="1352" spans="21:22">
      <c r="U1352" t="s">
        <v>10966</v>
      </c>
      <c r="V1352" t="s">
        <v>5160</v>
      </c>
    </row>
    <row r="1353" spans="21:22">
      <c r="U1353" t="s">
        <v>10966</v>
      </c>
      <c r="V1353" t="s">
        <v>7029</v>
      </c>
    </row>
    <row r="1354" spans="21:22">
      <c r="U1354" t="s">
        <v>10966</v>
      </c>
      <c r="V1354" t="s">
        <v>9211</v>
      </c>
    </row>
    <row r="1355" spans="21:22">
      <c r="U1355" t="s">
        <v>10966</v>
      </c>
      <c r="V1355" t="s">
        <v>4251</v>
      </c>
    </row>
    <row r="1356" spans="21:22">
      <c r="U1356" t="s">
        <v>10966</v>
      </c>
      <c r="V1356" t="s">
        <v>10781</v>
      </c>
    </row>
    <row r="1357" spans="21:22">
      <c r="U1357" t="s">
        <v>10966</v>
      </c>
      <c r="V1357" t="s">
        <v>10788</v>
      </c>
    </row>
    <row r="1358" spans="21:22">
      <c r="U1358" t="s">
        <v>10966</v>
      </c>
      <c r="V1358" t="s">
        <v>4446</v>
      </c>
    </row>
    <row r="1359" spans="21:22">
      <c r="U1359" t="s">
        <v>10966</v>
      </c>
      <c r="V1359" t="s">
        <v>7599</v>
      </c>
    </row>
    <row r="1360" spans="21:22">
      <c r="U1360" t="s">
        <v>10966</v>
      </c>
      <c r="V1360" t="s">
        <v>8642</v>
      </c>
    </row>
    <row r="1361" spans="21:22">
      <c r="U1361" t="s">
        <v>10966</v>
      </c>
      <c r="V1361" t="s">
        <v>9206</v>
      </c>
    </row>
    <row r="1362" spans="21:22">
      <c r="U1362" t="s">
        <v>10966</v>
      </c>
      <c r="V1362" t="s">
        <v>7663</v>
      </c>
    </row>
    <row r="1363" spans="21:22">
      <c r="U1363" t="s">
        <v>10966</v>
      </c>
      <c r="V1363" t="s">
        <v>8553</v>
      </c>
    </row>
    <row r="1364" spans="21:22">
      <c r="U1364" t="s">
        <v>10966</v>
      </c>
      <c r="V1364" t="s">
        <v>6201</v>
      </c>
    </row>
    <row r="1365" spans="21:22">
      <c r="U1365" t="s">
        <v>10966</v>
      </c>
      <c r="V1365" t="s">
        <v>6600</v>
      </c>
    </row>
    <row r="1366" spans="21:22">
      <c r="U1366" t="s">
        <v>10966</v>
      </c>
      <c r="V1366" t="s">
        <v>1915</v>
      </c>
    </row>
    <row r="1367" spans="21:22">
      <c r="U1367" t="s">
        <v>10966</v>
      </c>
      <c r="V1367" t="s">
        <v>4478</v>
      </c>
    </row>
    <row r="1368" spans="21:22">
      <c r="U1368" t="s">
        <v>10966</v>
      </c>
      <c r="V1368" t="s">
        <v>1330</v>
      </c>
    </row>
    <row r="1369" spans="21:22">
      <c r="U1369" t="s">
        <v>10966</v>
      </c>
      <c r="V1369" t="s">
        <v>10596</v>
      </c>
    </row>
    <row r="1370" spans="21:22">
      <c r="U1370" t="s">
        <v>10966</v>
      </c>
      <c r="V1370" t="s">
        <v>10878</v>
      </c>
    </row>
    <row r="1371" spans="21:22">
      <c r="U1371" t="s">
        <v>10966</v>
      </c>
      <c r="V1371" t="s">
        <v>8069</v>
      </c>
    </row>
    <row r="1372" spans="21:22">
      <c r="U1372" t="s">
        <v>10966</v>
      </c>
      <c r="V1372" t="s">
        <v>1054</v>
      </c>
    </row>
    <row r="1373" spans="21:22">
      <c r="U1373" t="s">
        <v>10966</v>
      </c>
      <c r="V1373" t="s">
        <v>1049</v>
      </c>
    </row>
    <row r="1374" spans="21:22">
      <c r="U1374" t="s">
        <v>10966</v>
      </c>
      <c r="V1374" t="s">
        <v>9600</v>
      </c>
    </row>
    <row r="1375" spans="21:22">
      <c r="U1375" t="s">
        <v>10966</v>
      </c>
      <c r="V1375" t="s">
        <v>5311</v>
      </c>
    </row>
    <row r="1376" spans="21:22">
      <c r="U1376" t="s">
        <v>10966</v>
      </c>
      <c r="V1376" t="s">
        <v>8429</v>
      </c>
    </row>
    <row r="1377" spans="21:22">
      <c r="U1377" t="s">
        <v>10966</v>
      </c>
      <c r="V1377" t="s">
        <v>2698</v>
      </c>
    </row>
    <row r="1378" spans="21:22">
      <c r="U1378" t="s">
        <v>10966</v>
      </c>
      <c r="V1378" t="s">
        <v>4191</v>
      </c>
    </row>
    <row r="1379" spans="21:22">
      <c r="U1379" t="s">
        <v>10966</v>
      </c>
      <c r="V1379" t="s">
        <v>9855</v>
      </c>
    </row>
    <row r="1380" spans="21:22">
      <c r="U1380" t="s">
        <v>10966</v>
      </c>
      <c r="V1380" t="s">
        <v>4608</v>
      </c>
    </row>
    <row r="1381" spans="21:22">
      <c r="U1381" t="s">
        <v>10966</v>
      </c>
      <c r="V1381" t="s">
        <v>772</v>
      </c>
    </row>
    <row r="1382" spans="21:22">
      <c r="U1382" t="s">
        <v>10966</v>
      </c>
      <c r="V1382" t="s">
        <v>2245</v>
      </c>
    </row>
    <row r="1383" spans="21:22">
      <c r="U1383" t="s">
        <v>10966</v>
      </c>
      <c r="V1383" t="s">
        <v>4567</v>
      </c>
    </row>
    <row r="1384" spans="21:22">
      <c r="U1384" t="s">
        <v>10966</v>
      </c>
      <c r="V1384" t="s">
        <v>3714</v>
      </c>
    </row>
    <row r="1385" spans="21:22">
      <c r="U1385" t="s">
        <v>10966</v>
      </c>
      <c r="V1385" t="s">
        <v>6642</v>
      </c>
    </row>
    <row r="1386" spans="21:22">
      <c r="U1386" t="s">
        <v>10966</v>
      </c>
      <c r="V1386" t="s">
        <v>10172</v>
      </c>
    </row>
    <row r="1387" spans="21:22">
      <c r="U1387" t="s">
        <v>10966</v>
      </c>
      <c r="V1387" t="s">
        <v>5182</v>
      </c>
    </row>
    <row r="1388" spans="21:22">
      <c r="U1388" t="s">
        <v>10966</v>
      </c>
      <c r="V1388" t="s">
        <v>3371</v>
      </c>
    </row>
    <row r="1389" spans="21:22">
      <c r="U1389" t="s">
        <v>10966</v>
      </c>
      <c r="V1389" t="s">
        <v>4158</v>
      </c>
    </row>
    <row r="1390" spans="21:22">
      <c r="U1390" t="s">
        <v>10966</v>
      </c>
      <c r="V1390" t="s">
        <v>9671</v>
      </c>
    </row>
    <row r="1391" spans="21:22">
      <c r="U1391" t="s">
        <v>10966</v>
      </c>
      <c r="V1391" t="s">
        <v>10236</v>
      </c>
    </row>
    <row r="1392" spans="21:22">
      <c r="U1392" t="s">
        <v>10966</v>
      </c>
      <c r="V1392" t="s">
        <v>8101</v>
      </c>
    </row>
    <row r="1393" spans="21:22">
      <c r="U1393" t="s">
        <v>10966</v>
      </c>
      <c r="V1393" t="s">
        <v>7114</v>
      </c>
    </row>
    <row r="1394" spans="21:22">
      <c r="U1394" t="s">
        <v>10966</v>
      </c>
      <c r="V1394" t="s">
        <v>10897</v>
      </c>
    </row>
    <row r="1395" spans="21:22">
      <c r="U1395" t="s">
        <v>10966</v>
      </c>
      <c r="V1395" t="s">
        <v>9794</v>
      </c>
    </row>
    <row r="1396" spans="21:22">
      <c r="U1396" t="s">
        <v>10966</v>
      </c>
      <c r="V1396" t="s">
        <v>7025</v>
      </c>
    </row>
    <row r="1397" spans="21:22">
      <c r="U1397" t="s">
        <v>10966</v>
      </c>
      <c r="V1397" t="s">
        <v>5122</v>
      </c>
    </row>
    <row r="1398" spans="21:22">
      <c r="U1398" t="s">
        <v>10966</v>
      </c>
      <c r="V1398" t="s">
        <v>3456</v>
      </c>
    </row>
    <row r="1399" spans="21:22">
      <c r="U1399" t="s">
        <v>10966</v>
      </c>
      <c r="V1399" t="s">
        <v>6849</v>
      </c>
    </row>
    <row r="1400" spans="21:22">
      <c r="U1400" t="s">
        <v>10966</v>
      </c>
      <c r="V1400" t="s">
        <v>9271</v>
      </c>
    </row>
    <row r="1401" spans="21:22">
      <c r="U1401" t="s">
        <v>10966</v>
      </c>
      <c r="V1401" t="s">
        <v>8731</v>
      </c>
    </row>
    <row r="1402" spans="21:22">
      <c r="U1402" t="s">
        <v>10966</v>
      </c>
      <c r="V1402" t="s">
        <v>1959</v>
      </c>
    </row>
    <row r="1403" spans="21:22">
      <c r="U1403" t="s">
        <v>10966</v>
      </c>
      <c r="V1403" t="s">
        <v>10435</v>
      </c>
    </row>
    <row r="1404" spans="21:22">
      <c r="U1404" t="s">
        <v>10966</v>
      </c>
      <c r="V1404" t="s">
        <v>8527</v>
      </c>
    </row>
    <row r="1405" spans="21:22">
      <c r="U1405" t="s">
        <v>10966</v>
      </c>
      <c r="V1405" t="s">
        <v>3028</v>
      </c>
    </row>
    <row r="1406" spans="21:22">
      <c r="U1406" t="s">
        <v>10966</v>
      </c>
      <c r="V1406" t="s">
        <v>9649</v>
      </c>
    </row>
    <row r="1407" spans="21:22">
      <c r="U1407" t="s">
        <v>10966</v>
      </c>
      <c r="V1407" t="s">
        <v>10772</v>
      </c>
    </row>
    <row r="1408" spans="21:22">
      <c r="U1408" t="s">
        <v>10966</v>
      </c>
      <c r="V1408" t="s">
        <v>8766</v>
      </c>
    </row>
    <row r="1409" spans="21:22">
      <c r="U1409" t="s">
        <v>10966</v>
      </c>
      <c r="V1409" t="s">
        <v>4953</v>
      </c>
    </row>
    <row r="1410" spans="21:22">
      <c r="U1410" t="s">
        <v>10966</v>
      </c>
      <c r="V1410" t="s">
        <v>10199</v>
      </c>
    </row>
    <row r="1411" spans="21:22">
      <c r="U1411" t="s">
        <v>10966</v>
      </c>
      <c r="V1411" t="s">
        <v>8791</v>
      </c>
    </row>
    <row r="1412" spans="21:22">
      <c r="U1412" t="s">
        <v>10966</v>
      </c>
      <c r="V1412" t="s">
        <v>10241</v>
      </c>
    </row>
    <row r="1413" spans="21:22">
      <c r="U1413" t="s">
        <v>10966</v>
      </c>
      <c r="V1413" t="s">
        <v>2802</v>
      </c>
    </row>
    <row r="1414" spans="21:22">
      <c r="U1414" t="s">
        <v>10966</v>
      </c>
      <c r="V1414" t="s">
        <v>10014</v>
      </c>
    </row>
    <row r="1415" spans="21:22">
      <c r="U1415" t="s">
        <v>10966</v>
      </c>
      <c r="V1415" t="s">
        <v>8789</v>
      </c>
    </row>
    <row r="1416" spans="21:22">
      <c r="U1416" t="s">
        <v>10966</v>
      </c>
      <c r="V1416" t="s">
        <v>8776</v>
      </c>
    </row>
    <row r="1417" spans="21:22">
      <c r="U1417" t="s">
        <v>10966</v>
      </c>
      <c r="V1417" t="s">
        <v>10018</v>
      </c>
    </row>
    <row r="1418" spans="21:22">
      <c r="U1418" t="s">
        <v>10966</v>
      </c>
      <c r="V1418" t="s">
        <v>10331</v>
      </c>
    </row>
    <row r="1419" spans="21:22">
      <c r="U1419" t="s">
        <v>10966</v>
      </c>
      <c r="V1419" t="s">
        <v>8661</v>
      </c>
    </row>
    <row r="1420" spans="21:22">
      <c r="U1420" t="s">
        <v>10966</v>
      </c>
      <c r="V1420" t="s">
        <v>9184</v>
      </c>
    </row>
    <row r="1421" spans="21:22">
      <c r="U1421" t="s">
        <v>10966</v>
      </c>
      <c r="V1421" t="s">
        <v>8056</v>
      </c>
    </row>
    <row r="1422" spans="21:22">
      <c r="U1422" t="s">
        <v>10966</v>
      </c>
      <c r="V1422" t="s">
        <v>6112</v>
      </c>
    </row>
    <row r="1423" spans="21:22">
      <c r="U1423" t="s">
        <v>10966</v>
      </c>
      <c r="V1423" t="s">
        <v>1706</v>
      </c>
    </row>
    <row r="1424" spans="21:22">
      <c r="U1424" t="s">
        <v>10966</v>
      </c>
      <c r="V1424" t="s">
        <v>5047</v>
      </c>
    </row>
    <row r="1425" spans="21:22">
      <c r="U1425" t="s">
        <v>10966</v>
      </c>
      <c r="V1425" t="s">
        <v>1837</v>
      </c>
    </row>
    <row r="1426" spans="21:22">
      <c r="U1426" t="s">
        <v>10966</v>
      </c>
      <c r="V1426" t="s">
        <v>7969</v>
      </c>
    </row>
    <row r="1427" spans="21:22">
      <c r="U1427" t="s">
        <v>10966</v>
      </c>
      <c r="V1427" t="s">
        <v>8393</v>
      </c>
    </row>
    <row r="1428" spans="21:22">
      <c r="U1428" t="s">
        <v>10966</v>
      </c>
      <c r="V1428" t="s">
        <v>8530</v>
      </c>
    </row>
    <row r="1429" spans="21:22">
      <c r="U1429" t="s">
        <v>10966</v>
      </c>
      <c r="V1429" t="s">
        <v>7648</v>
      </c>
    </row>
    <row r="1430" spans="21:22">
      <c r="U1430" t="s">
        <v>10966</v>
      </c>
      <c r="V1430" t="s">
        <v>6256</v>
      </c>
    </row>
    <row r="1431" spans="21:22">
      <c r="U1431" t="s">
        <v>10966</v>
      </c>
      <c r="V1431" t="s">
        <v>10696</v>
      </c>
    </row>
    <row r="1432" spans="21:22">
      <c r="U1432" t="s">
        <v>10966</v>
      </c>
      <c r="V1432" t="s">
        <v>2401</v>
      </c>
    </row>
    <row r="1433" spans="21:22">
      <c r="U1433" t="s">
        <v>10966</v>
      </c>
      <c r="V1433" t="s">
        <v>6934</v>
      </c>
    </row>
    <row r="1434" spans="21:22">
      <c r="U1434" t="s">
        <v>10966</v>
      </c>
      <c r="V1434" t="s">
        <v>5146</v>
      </c>
    </row>
    <row r="1435" spans="21:22">
      <c r="U1435" t="s">
        <v>10966</v>
      </c>
      <c r="V1435" t="s">
        <v>4628</v>
      </c>
    </row>
    <row r="1436" spans="21:22">
      <c r="U1436" t="s">
        <v>10966</v>
      </c>
      <c r="V1436" t="s">
        <v>9006</v>
      </c>
    </row>
    <row r="1437" spans="21:22">
      <c r="U1437" t="s">
        <v>10966</v>
      </c>
      <c r="V1437" t="s">
        <v>9027</v>
      </c>
    </row>
    <row r="1438" spans="21:22">
      <c r="U1438" t="s">
        <v>10966</v>
      </c>
      <c r="V1438" t="s">
        <v>5790</v>
      </c>
    </row>
    <row r="1439" spans="21:22">
      <c r="U1439" t="s">
        <v>10966</v>
      </c>
      <c r="V1439" t="s">
        <v>287</v>
      </c>
    </row>
    <row r="1440" spans="21:22">
      <c r="U1440" t="s">
        <v>10966</v>
      </c>
      <c r="V1440" t="s">
        <v>8626</v>
      </c>
    </row>
    <row r="1441" spans="21:22">
      <c r="U1441" t="s">
        <v>10966</v>
      </c>
      <c r="V1441" t="s">
        <v>4470</v>
      </c>
    </row>
    <row r="1442" spans="21:22">
      <c r="U1442" t="s">
        <v>10966</v>
      </c>
      <c r="V1442" t="s">
        <v>5995</v>
      </c>
    </row>
    <row r="1443" spans="21:22">
      <c r="U1443" t="s">
        <v>10966</v>
      </c>
      <c r="V1443" t="s">
        <v>10695</v>
      </c>
    </row>
    <row r="1444" spans="21:22">
      <c r="U1444" t="s">
        <v>10966</v>
      </c>
      <c r="V1444" t="s">
        <v>10081</v>
      </c>
    </row>
    <row r="1445" spans="21:22">
      <c r="U1445" t="s">
        <v>10966</v>
      </c>
      <c r="V1445" t="s">
        <v>10416</v>
      </c>
    </row>
    <row r="1446" spans="21:22">
      <c r="U1446" t="s">
        <v>10966</v>
      </c>
      <c r="V1446" t="s">
        <v>10153</v>
      </c>
    </row>
    <row r="1447" spans="21:22">
      <c r="U1447" t="s">
        <v>10966</v>
      </c>
      <c r="V1447" t="s">
        <v>7257</v>
      </c>
    </row>
    <row r="1448" spans="21:22">
      <c r="U1448" t="s">
        <v>10966</v>
      </c>
      <c r="V1448" t="s">
        <v>9460</v>
      </c>
    </row>
    <row r="1449" spans="21:22">
      <c r="U1449" t="s">
        <v>10966</v>
      </c>
      <c r="V1449" t="s">
        <v>7178</v>
      </c>
    </row>
    <row r="1450" spans="21:22">
      <c r="U1450" t="s">
        <v>10966</v>
      </c>
      <c r="V1450" t="s">
        <v>10409</v>
      </c>
    </row>
    <row r="1451" spans="21:22">
      <c r="U1451" t="s">
        <v>10966</v>
      </c>
      <c r="V1451" t="s">
        <v>7965</v>
      </c>
    </row>
    <row r="1452" spans="21:22">
      <c r="U1452" t="s">
        <v>10966</v>
      </c>
      <c r="V1452" t="s">
        <v>9352</v>
      </c>
    </row>
    <row r="1453" spans="21:22">
      <c r="U1453" t="s">
        <v>10966</v>
      </c>
      <c r="V1453" t="s">
        <v>9894</v>
      </c>
    </row>
    <row r="1454" spans="21:22">
      <c r="U1454" t="s">
        <v>10966</v>
      </c>
      <c r="V1454" t="s">
        <v>9889</v>
      </c>
    </row>
    <row r="1455" spans="21:22">
      <c r="U1455" t="s">
        <v>10966</v>
      </c>
      <c r="V1455" t="s">
        <v>7411</v>
      </c>
    </row>
    <row r="1456" spans="21:22">
      <c r="U1456" t="s">
        <v>10966</v>
      </c>
      <c r="V1456" t="s">
        <v>7977</v>
      </c>
    </row>
    <row r="1457" spans="21:22">
      <c r="U1457" t="s">
        <v>10966</v>
      </c>
      <c r="V1457" t="s">
        <v>9575</v>
      </c>
    </row>
    <row r="1458" spans="21:22">
      <c r="U1458" t="s">
        <v>10966</v>
      </c>
      <c r="V1458" t="s">
        <v>9852</v>
      </c>
    </row>
    <row r="1459" spans="21:22">
      <c r="U1459" t="s">
        <v>10966</v>
      </c>
      <c r="V1459" t="s">
        <v>10376</v>
      </c>
    </row>
    <row r="1460" spans="21:22">
      <c r="U1460" t="s">
        <v>10966</v>
      </c>
      <c r="V1460" t="s">
        <v>8311</v>
      </c>
    </row>
    <row r="1461" spans="21:22">
      <c r="U1461" t="s">
        <v>10966</v>
      </c>
      <c r="V1461" t="s">
        <v>9156</v>
      </c>
    </row>
    <row r="1462" spans="21:22">
      <c r="U1462" t="s">
        <v>10966</v>
      </c>
      <c r="V1462" t="s">
        <v>720</v>
      </c>
    </row>
    <row r="1463" spans="21:22">
      <c r="U1463" t="s">
        <v>10966</v>
      </c>
      <c r="V1463" t="s">
        <v>8677</v>
      </c>
    </row>
    <row r="1464" spans="21:22">
      <c r="U1464" t="s">
        <v>10966</v>
      </c>
      <c r="V1464" t="s">
        <v>9696</v>
      </c>
    </row>
    <row r="1465" spans="21:22">
      <c r="U1465" t="s">
        <v>10966</v>
      </c>
      <c r="V1465" t="s">
        <v>6169</v>
      </c>
    </row>
    <row r="1466" spans="21:22">
      <c r="U1466" t="s">
        <v>10966</v>
      </c>
      <c r="V1466" t="s">
        <v>7828</v>
      </c>
    </row>
    <row r="1467" spans="21:22">
      <c r="U1467" t="s">
        <v>10966</v>
      </c>
      <c r="V1467" t="s">
        <v>10548</v>
      </c>
    </row>
    <row r="1468" spans="21:22">
      <c r="U1468" t="s">
        <v>10966</v>
      </c>
      <c r="V1468" t="s">
        <v>7794</v>
      </c>
    </row>
    <row r="1469" spans="21:22">
      <c r="U1469" t="s">
        <v>10966</v>
      </c>
      <c r="V1469" t="s">
        <v>7177</v>
      </c>
    </row>
    <row r="1470" spans="21:22">
      <c r="U1470" t="s">
        <v>10966</v>
      </c>
      <c r="V1470" t="s">
        <v>5449</v>
      </c>
    </row>
    <row r="1471" spans="21:22">
      <c r="U1471" t="s">
        <v>10966</v>
      </c>
      <c r="V1471" t="s">
        <v>9185</v>
      </c>
    </row>
    <row r="1472" spans="21:22">
      <c r="U1472" t="s">
        <v>10966</v>
      </c>
      <c r="V1472" t="s">
        <v>1211</v>
      </c>
    </row>
    <row r="1473" spans="21:22">
      <c r="U1473" t="s">
        <v>10966</v>
      </c>
      <c r="V1473" t="s">
        <v>9494</v>
      </c>
    </row>
    <row r="1474" spans="21:22">
      <c r="U1474" t="s">
        <v>10966</v>
      </c>
      <c r="V1474" t="s">
        <v>5149</v>
      </c>
    </row>
    <row r="1475" spans="21:22">
      <c r="U1475" t="s">
        <v>10966</v>
      </c>
      <c r="V1475" t="s">
        <v>2059</v>
      </c>
    </row>
    <row r="1476" spans="21:22">
      <c r="U1476" t="s">
        <v>10966</v>
      </c>
      <c r="V1476" t="s">
        <v>9763</v>
      </c>
    </row>
    <row r="1477" spans="21:22">
      <c r="U1477" t="s">
        <v>10966</v>
      </c>
      <c r="V1477" t="s">
        <v>8741</v>
      </c>
    </row>
    <row r="1478" spans="21:22">
      <c r="U1478" t="s">
        <v>10966</v>
      </c>
      <c r="V1478" t="s">
        <v>9925</v>
      </c>
    </row>
    <row r="1479" spans="21:22">
      <c r="U1479" t="s">
        <v>10966</v>
      </c>
      <c r="V1479" t="s">
        <v>9496</v>
      </c>
    </row>
    <row r="1480" spans="21:22">
      <c r="U1480" t="s">
        <v>10966</v>
      </c>
      <c r="V1480" t="s">
        <v>10131</v>
      </c>
    </row>
    <row r="1481" spans="21:22">
      <c r="U1481" t="s">
        <v>10966</v>
      </c>
      <c r="V1481" t="s">
        <v>5959</v>
      </c>
    </row>
    <row r="1482" spans="21:22">
      <c r="U1482" t="s">
        <v>10966</v>
      </c>
      <c r="V1482" t="s">
        <v>10735</v>
      </c>
    </row>
    <row r="1483" spans="21:22">
      <c r="U1483" t="s">
        <v>10966</v>
      </c>
      <c r="V1483" t="s">
        <v>8447</v>
      </c>
    </row>
    <row r="1484" spans="21:22">
      <c r="U1484" t="s">
        <v>10966</v>
      </c>
      <c r="V1484" t="s">
        <v>3599</v>
      </c>
    </row>
    <row r="1485" spans="21:22">
      <c r="U1485" t="s">
        <v>10966</v>
      </c>
      <c r="V1485" t="s">
        <v>8742</v>
      </c>
    </row>
    <row r="1486" spans="21:22">
      <c r="U1486" t="s">
        <v>10966</v>
      </c>
      <c r="V1486" t="s">
        <v>4461</v>
      </c>
    </row>
    <row r="1487" spans="21:22">
      <c r="U1487" t="s">
        <v>10966</v>
      </c>
      <c r="V1487" t="s">
        <v>9050</v>
      </c>
    </row>
    <row r="1488" spans="21:22">
      <c r="U1488" t="s">
        <v>10966</v>
      </c>
      <c r="V1488" t="s">
        <v>9200</v>
      </c>
    </row>
    <row r="1489" spans="21:22">
      <c r="U1489" t="s">
        <v>10966</v>
      </c>
      <c r="V1489" t="s">
        <v>4987</v>
      </c>
    </row>
    <row r="1490" spans="21:22">
      <c r="U1490" t="s">
        <v>10966</v>
      </c>
      <c r="V1490" t="s">
        <v>9629</v>
      </c>
    </row>
    <row r="1491" spans="21:22">
      <c r="U1491" t="s">
        <v>10966</v>
      </c>
      <c r="V1491" t="s">
        <v>6378</v>
      </c>
    </row>
    <row r="1492" spans="21:22">
      <c r="U1492" t="s">
        <v>10966</v>
      </c>
      <c r="V1492" t="s">
        <v>3880</v>
      </c>
    </row>
    <row r="1493" spans="21:22">
      <c r="U1493" t="s">
        <v>10966</v>
      </c>
      <c r="V1493" t="s">
        <v>9556</v>
      </c>
    </row>
    <row r="1494" spans="21:22">
      <c r="U1494" t="s">
        <v>10966</v>
      </c>
      <c r="V1494" t="s">
        <v>9447</v>
      </c>
    </row>
    <row r="1495" spans="21:22">
      <c r="U1495" t="s">
        <v>10966</v>
      </c>
      <c r="V1495" t="s">
        <v>6178</v>
      </c>
    </row>
    <row r="1496" spans="21:22">
      <c r="U1496" t="s">
        <v>10966</v>
      </c>
      <c r="V1496" t="s">
        <v>6575</v>
      </c>
    </row>
    <row r="1497" spans="21:22">
      <c r="U1497" t="s">
        <v>10966</v>
      </c>
      <c r="V1497" t="s">
        <v>7805</v>
      </c>
    </row>
    <row r="1498" spans="21:22">
      <c r="U1498" t="s">
        <v>10966</v>
      </c>
      <c r="V1498" t="s">
        <v>5908</v>
      </c>
    </row>
    <row r="1499" spans="21:22">
      <c r="U1499" t="s">
        <v>10966</v>
      </c>
      <c r="V1499" t="s">
        <v>9921</v>
      </c>
    </row>
    <row r="1500" spans="21:22">
      <c r="U1500" t="s">
        <v>10966</v>
      </c>
      <c r="V1500" t="s">
        <v>9891</v>
      </c>
    </row>
    <row r="1501" spans="21:22">
      <c r="U1501" t="s">
        <v>10966</v>
      </c>
      <c r="V1501" t="s">
        <v>3997</v>
      </c>
    </row>
    <row r="1502" spans="21:22">
      <c r="U1502" t="s">
        <v>10966</v>
      </c>
      <c r="V1502" t="s">
        <v>9163</v>
      </c>
    </row>
    <row r="1503" spans="21:22">
      <c r="U1503" t="s">
        <v>10966</v>
      </c>
      <c r="V1503" t="s">
        <v>10280</v>
      </c>
    </row>
    <row r="1504" spans="21:22">
      <c r="U1504" t="s">
        <v>10966</v>
      </c>
      <c r="V1504" t="s">
        <v>7467</v>
      </c>
    </row>
    <row r="1505" spans="21:22">
      <c r="U1505" t="s">
        <v>10966</v>
      </c>
      <c r="V1505" t="s">
        <v>2533</v>
      </c>
    </row>
    <row r="1506" spans="21:22">
      <c r="U1506" t="s">
        <v>10966</v>
      </c>
      <c r="V1506" t="s">
        <v>6973</v>
      </c>
    </row>
    <row r="1507" spans="21:22">
      <c r="U1507" t="s">
        <v>10966</v>
      </c>
      <c r="V1507" t="s">
        <v>8419</v>
      </c>
    </row>
    <row r="1508" spans="21:22">
      <c r="U1508" t="s">
        <v>10966</v>
      </c>
      <c r="V1508" t="s">
        <v>5567</v>
      </c>
    </row>
    <row r="1509" spans="21:22">
      <c r="U1509" t="s">
        <v>10966</v>
      </c>
      <c r="V1509" t="s">
        <v>6724</v>
      </c>
    </row>
    <row r="1510" spans="21:22">
      <c r="U1510" t="s">
        <v>10966</v>
      </c>
      <c r="V1510" t="s">
        <v>7971</v>
      </c>
    </row>
    <row r="1511" spans="21:22">
      <c r="U1511" t="s">
        <v>10966</v>
      </c>
      <c r="V1511" t="s">
        <v>9002</v>
      </c>
    </row>
    <row r="1512" spans="21:22">
      <c r="U1512" t="s">
        <v>10966</v>
      </c>
      <c r="V1512" t="s">
        <v>9893</v>
      </c>
    </row>
    <row r="1513" spans="21:22">
      <c r="U1513" t="s">
        <v>10966</v>
      </c>
      <c r="V1513" t="s">
        <v>9899</v>
      </c>
    </row>
    <row r="1514" spans="21:22">
      <c r="U1514" t="s">
        <v>10966</v>
      </c>
      <c r="V1514" t="s">
        <v>10918</v>
      </c>
    </row>
    <row r="1515" spans="21:22">
      <c r="U1515" t="s">
        <v>10966</v>
      </c>
      <c r="V1515" t="s">
        <v>9243</v>
      </c>
    </row>
    <row r="1516" spans="21:22">
      <c r="U1516" t="s">
        <v>10966</v>
      </c>
      <c r="V1516" t="s">
        <v>9070</v>
      </c>
    </row>
    <row r="1517" spans="21:22">
      <c r="U1517" t="s">
        <v>10966</v>
      </c>
      <c r="V1517" t="s">
        <v>4803</v>
      </c>
    </row>
    <row r="1518" spans="21:22">
      <c r="U1518" t="s">
        <v>10966</v>
      </c>
      <c r="V1518" t="s">
        <v>10481</v>
      </c>
    </row>
    <row r="1519" spans="21:22">
      <c r="U1519" t="s">
        <v>10966</v>
      </c>
      <c r="V1519" t="s">
        <v>8001</v>
      </c>
    </row>
    <row r="1520" spans="21:22">
      <c r="U1520" t="s">
        <v>10966</v>
      </c>
      <c r="V1520" t="s">
        <v>2268</v>
      </c>
    </row>
    <row r="1521" spans="21:22">
      <c r="U1521" t="s">
        <v>10966</v>
      </c>
      <c r="V1521" t="s">
        <v>5464</v>
      </c>
    </row>
    <row r="1522" spans="21:22">
      <c r="U1522" t="s">
        <v>10966</v>
      </c>
      <c r="V1522" t="s">
        <v>8310</v>
      </c>
    </row>
    <row r="1523" spans="21:22">
      <c r="U1523" t="s">
        <v>10966</v>
      </c>
      <c r="V1523" t="s">
        <v>8694</v>
      </c>
    </row>
    <row r="1524" spans="21:22">
      <c r="U1524" t="s">
        <v>10966</v>
      </c>
      <c r="V1524" t="s">
        <v>7912</v>
      </c>
    </row>
    <row r="1525" spans="21:22">
      <c r="U1525" t="s">
        <v>10966</v>
      </c>
      <c r="V1525" t="s">
        <v>4934</v>
      </c>
    </row>
    <row r="1526" spans="21:22">
      <c r="U1526" t="s">
        <v>10966</v>
      </c>
      <c r="V1526" t="s">
        <v>6997</v>
      </c>
    </row>
    <row r="1527" spans="21:22">
      <c r="U1527" t="s">
        <v>10966</v>
      </c>
      <c r="V1527" t="s">
        <v>5528</v>
      </c>
    </row>
    <row r="1528" spans="21:22">
      <c r="U1528" t="s">
        <v>10966</v>
      </c>
      <c r="V1528" t="s">
        <v>8730</v>
      </c>
    </row>
    <row r="1529" spans="21:22">
      <c r="U1529" t="s">
        <v>10966</v>
      </c>
      <c r="V1529" t="s">
        <v>8066</v>
      </c>
    </row>
    <row r="1530" spans="21:22">
      <c r="U1530" t="s">
        <v>10966</v>
      </c>
      <c r="V1530" t="s">
        <v>8369</v>
      </c>
    </row>
    <row r="1531" spans="21:22">
      <c r="U1531" t="s">
        <v>10966</v>
      </c>
      <c r="V1531" t="s">
        <v>7721</v>
      </c>
    </row>
    <row r="1532" spans="21:22">
      <c r="U1532" t="s">
        <v>10966</v>
      </c>
      <c r="V1532" t="s">
        <v>7380</v>
      </c>
    </row>
    <row r="1533" spans="21:22">
      <c r="U1533" t="s">
        <v>10966</v>
      </c>
      <c r="V1533" t="s">
        <v>9553</v>
      </c>
    </row>
    <row r="1534" spans="21:22">
      <c r="U1534" t="s">
        <v>10966</v>
      </c>
      <c r="V1534" t="s">
        <v>3264</v>
      </c>
    </row>
    <row r="1535" spans="21:22">
      <c r="U1535" t="s">
        <v>10966</v>
      </c>
      <c r="V1535" t="s">
        <v>10265</v>
      </c>
    </row>
    <row r="1536" spans="21:22">
      <c r="U1536" t="s">
        <v>10966</v>
      </c>
      <c r="V1536" t="s">
        <v>9958</v>
      </c>
    </row>
    <row r="1537" spans="21:22">
      <c r="U1537" t="s">
        <v>10966</v>
      </c>
      <c r="V1537" t="s">
        <v>5276</v>
      </c>
    </row>
    <row r="1538" spans="21:22">
      <c r="U1538" t="s">
        <v>10966</v>
      </c>
      <c r="V1538" t="s">
        <v>9713</v>
      </c>
    </row>
    <row r="1539" spans="21:22">
      <c r="U1539" t="s">
        <v>10966</v>
      </c>
      <c r="V1539" t="s">
        <v>4358</v>
      </c>
    </row>
    <row r="1540" spans="21:22">
      <c r="U1540" t="s">
        <v>10966</v>
      </c>
      <c r="V1540" t="s">
        <v>7310</v>
      </c>
    </row>
    <row r="1541" spans="21:22">
      <c r="U1541" t="s">
        <v>10966</v>
      </c>
      <c r="V1541" t="s">
        <v>4272</v>
      </c>
    </row>
    <row r="1542" spans="21:22">
      <c r="U1542" t="s">
        <v>10966</v>
      </c>
      <c r="V1542" t="s">
        <v>10716</v>
      </c>
    </row>
    <row r="1543" spans="21:22">
      <c r="U1543" t="s">
        <v>10966</v>
      </c>
      <c r="V1543" t="s">
        <v>5629</v>
      </c>
    </row>
    <row r="1544" spans="21:22">
      <c r="U1544" t="s">
        <v>10966</v>
      </c>
      <c r="V1544" t="s">
        <v>9714</v>
      </c>
    </row>
    <row r="1545" spans="21:22">
      <c r="U1545" t="s">
        <v>10966</v>
      </c>
      <c r="V1545" t="s">
        <v>3211</v>
      </c>
    </row>
    <row r="1546" spans="21:22">
      <c r="U1546" t="s">
        <v>10966</v>
      </c>
      <c r="V1546" t="s">
        <v>6761</v>
      </c>
    </row>
    <row r="1547" spans="21:22">
      <c r="U1547" t="s">
        <v>10966</v>
      </c>
      <c r="V1547" t="s">
        <v>2729</v>
      </c>
    </row>
    <row r="1548" spans="21:22">
      <c r="U1548" t="s">
        <v>10966</v>
      </c>
      <c r="V1548" t="s">
        <v>10326</v>
      </c>
    </row>
    <row r="1549" spans="21:22">
      <c r="U1549" t="s">
        <v>10966</v>
      </c>
      <c r="V1549" t="s">
        <v>10923</v>
      </c>
    </row>
    <row r="1550" spans="21:22">
      <c r="U1550" t="s">
        <v>10966</v>
      </c>
      <c r="V1550" t="s">
        <v>9935</v>
      </c>
    </row>
    <row r="1551" spans="21:22">
      <c r="U1551" t="s">
        <v>10966</v>
      </c>
      <c r="V1551" t="s">
        <v>8608</v>
      </c>
    </row>
    <row r="1552" spans="21:22">
      <c r="U1552" t="s">
        <v>10966</v>
      </c>
      <c r="V1552" t="s">
        <v>10050</v>
      </c>
    </row>
    <row r="1553" spans="21:22">
      <c r="U1553" t="s">
        <v>10966</v>
      </c>
      <c r="V1553" t="s">
        <v>6636</v>
      </c>
    </row>
    <row r="1554" spans="21:22">
      <c r="U1554" t="s">
        <v>10966</v>
      </c>
      <c r="V1554" t="s">
        <v>7895</v>
      </c>
    </row>
    <row r="1555" spans="21:22">
      <c r="U1555" t="s">
        <v>10966</v>
      </c>
      <c r="V1555" t="s">
        <v>1108</v>
      </c>
    </row>
    <row r="1556" spans="21:22">
      <c r="U1556" t="s">
        <v>10966</v>
      </c>
      <c r="V1556" t="s">
        <v>2458</v>
      </c>
    </row>
    <row r="1557" spans="21:22">
      <c r="U1557" t="s">
        <v>10966</v>
      </c>
      <c r="V1557" t="s">
        <v>10262</v>
      </c>
    </row>
    <row r="1558" spans="21:22">
      <c r="U1558" t="s">
        <v>10966</v>
      </c>
      <c r="V1558" t="s">
        <v>5666</v>
      </c>
    </row>
    <row r="1559" spans="21:22">
      <c r="U1559" t="s">
        <v>10966</v>
      </c>
      <c r="V1559" t="s">
        <v>7992</v>
      </c>
    </row>
    <row r="1560" spans="21:22">
      <c r="U1560" t="s">
        <v>10966</v>
      </c>
      <c r="V1560" t="s">
        <v>6530</v>
      </c>
    </row>
    <row r="1561" spans="21:22">
      <c r="U1561" t="s">
        <v>10966</v>
      </c>
      <c r="V1561" t="s">
        <v>9394</v>
      </c>
    </row>
    <row r="1562" spans="21:22">
      <c r="U1562" t="s">
        <v>10966</v>
      </c>
      <c r="V1562" t="s">
        <v>3160</v>
      </c>
    </row>
    <row r="1563" spans="21:22">
      <c r="U1563" t="s">
        <v>10966</v>
      </c>
      <c r="V1563" t="s">
        <v>7785</v>
      </c>
    </row>
    <row r="1564" spans="21:22">
      <c r="U1564" t="s">
        <v>10966</v>
      </c>
      <c r="V1564" t="s">
        <v>4062</v>
      </c>
    </row>
    <row r="1565" spans="21:22">
      <c r="U1565" t="s">
        <v>10966</v>
      </c>
      <c r="V1565" t="s">
        <v>9709</v>
      </c>
    </row>
    <row r="1566" spans="21:22">
      <c r="U1566" t="s">
        <v>10966</v>
      </c>
      <c r="V1566" t="s">
        <v>5434</v>
      </c>
    </row>
    <row r="1567" spans="21:22">
      <c r="U1567" t="s">
        <v>10966</v>
      </c>
      <c r="V1567" t="s">
        <v>6280</v>
      </c>
    </row>
    <row r="1568" spans="21:22">
      <c r="U1568" t="s">
        <v>10966</v>
      </c>
      <c r="V1568" t="s">
        <v>10273</v>
      </c>
    </row>
    <row r="1569" spans="21:22">
      <c r="U1569" t="s">
        <v>10966</v>
      </c>
      <c r="V1569" t="s">
        <v>1736</v>
      </c>
    </row>
    <row r="1570" spans="21:22">
      <c r="U1570" t="s">
        <v>10966</v>
      </c>
      <c r="V1570" t="s">
        <v>9109</v>
      </c>
    </row>
    <row r="1571" spans="21:22">
      <c r="U1571" t="s">
        <v>10966</v>
      </c>
      <c r="V1571" t="s">
        <v>4410</v>
      </c>
    </row>
    <row r="1572" spans="21:22">
      <c r="U1572" t="s">
        <v>10966</v>
      </c>
      <c r="V1572" t="s">
        <v>10915</v>
      </c>
    </row>
    <row r="1573" spans="21:22">
      <c r="U1573" t="s">
        <v>10966</v>
      </c>
      <c r="V1573" t="s">
        <v>9485</v>
      </c>
    </row>
    <row r="1574" spans="21:22">
      <c r="U1574" t="s">
        <v>10966</v>
      </c>
      <c r="V1574" t="s">
        <v>7982</v>
      </c>
    </row>
    <row r="1575" spans="21:22">
      <c r="U1575" t="s">
        <v>10966</v>
      </c>
      <c r="V1575" t="s">
        <v>10059</v>
      </c>
    </row>
    <row r="1576" spans="21:22">
      <c r="U1576" t="s">
        <v>10966</v>
      </c>
      <c r="V1576" t="s">
        <v>9759</v>
      </c>
    </row>
    <row r="1577" spans="21:22">
      <c r="U1577" t="s">
        <v>10966</v>
      </c>
      <c r="V1577" t="s">
        <v>3905</v>
      </c>
    </row>
    <row r="1578" spans="21:22">
      <c r="U1578" t="s">
        <v>10966</v>
      </c>
      <c r="V1578" t="s">
        <v>8376</v>
      </c>
    </row>
    <row r="1579" spans="21:22">
      <c r="U1579" t="s">
        <v>10966</v>
      </c>
      <c r="V1579" t="s">
        <v>9326</v>
      </c>
    </row>
    <row r="1580" spans="21:22">
      <c r="U1580" t="s">
        <v>10966</v>
      </c>
      <c r="V1580" t="s">
        <v>5211</v>
      </c>
    </row>
    <row r="1581" spans="21:22">
      <c r="U1581" t="s">
        <v>10966</v>
      </c>
      <c r="V1581" t="s">
        <v>6503</v>
      </c>
    </row>
    <row r="1582" spans="21:22">
      <c r="U1582" t="s">
        <v>10966</v>
      </c>
      <c r="V1582" t="s">
        <v>5469</v>
      </c>
    </row>
    <row r="1583" spans="21:22">
      <c r="U1583" t="s">
        <v>10966</v>
      </c>
      <c r="V1583" t="s">
        <v>8846</v>
      </c>
    </row>
    <row r="1584" spans="21:22">
      <c r="U1584" t="s">
        <v>10966</v>
      </c>
      <c r="V1584" t="s">
        <v>846</v>
      </c>
    </row>
    <row r="1585" spans="21:22">
      <c r="U1585" t="s">
        <v>10966</v>
      </c>
      <c r="V1585" t="s">
        <v>8987</v>
      </c>
    </row>
    <row r="1586" spans="21:22">
      <c r="U1586" t="s">
        <v>10966</v>
      </c>
      <c r="V1586" t="s">
        <v>8573</v>
      </c>
    </row>
    <row r="1587" spans="21:22">
      <c r="U1587" t="s">
        <v>10966</v>
      </c>
      <c r="V1587" t="s">
        <v>8161</v>
      </c>
    </row>
    <row r="1588" spans="21:22">
      <c r="U1588" t="s">
        <v>10966</v>
      </c>
      <c r="V1588" t="s">
        <v>2166</v>
      </c>
    </row>
    <row r="1589" spans="21:22">
      <c r="U1589" t="s">
        <v>10966</v>
      </c>
      <c r="V1589" t="s">
        <v>8750</v>
      </c>
    </row>
    <row r="1590" spans="21:22">
      <c r="U1590" t="s">
        <v>10966</v>
      </c>
      <c r="V1590" t="s">
        <v>8026</v>
      </c>
    </row>
    <row r="1591" spans="21:22">
      <c r="U1591" t="s">
        <v>10966</v>
      </c>
      <c r="V1591" t="s">
        <v>2965</v>
      </c>
    </row>
    <row r="1592" spans="21:22">
      <c r="U1592" t="s">
        <v>10966</v>
      </c>
      <c r="V1592" t="s">
        <v>7644</v>
      </c>
    </row>
    <row r="1593" spans="21:22">
      <c r="U1593" t="s">
        <v>10966</v>
      </c>
      <c r="V1593" t="s">
        <v>8683</v>
      </c>
    </row>
    <row r="1594" spans="21:22">
      <c r="U1594" t="s">
        <v>10966</v>
      </c>
      <c r="V1594" t="s">
        <v>8005</v>
      </c>
    </row>
    <row r="1595" spans="21:22">
      <c r="U1595" t="s">
        <v>10966</v>
      </c>
      <c r="V1595" t="s">
        <v>7674</v>
      </c>
    </row>
    <row r="1596" spans="21:22">
      <c r="U1596" t="s">
        <v>10966</v>
      </c>
      <c r="V1596" t="s">
        <v>8876</v>
      </c>
    </row>
    <row r="1597" spans="21:22">
      <c r="U1597" t="s">
        <v>10966</v>
      </c>
      <c r="V1597" t="s">
        <v>10700</v>
      </c>
    </row>
    <row r="1598" spans="21:22">
      <c r="U1598" t="s">
        <v>10966</v>
      </c>
      <c r="V1598" t="s">
        <v>5663</v>
      </c>
    </row>
    <row r="1599" spans="21:22">
      <c r="U1599" t="s">
        <v>10966</v>
      </c>
      <c r="V1599" t="s">
        <v>9644</v>
      </c>
    </row>
    <row r="1600" spans="21:22">
      <c r="U1600" t="s">
        <v>10966</v>
      </c>
      <c r="V1600" t="s">
        <v>6368</v>
      </c>
    </row>
    <row r="1601" spans="21:22">
      <c r="U1601" t="s">
        <v>10966</v>
      </c>
      <c r="V1601" t="s">
        <v>1834</v>
      </c>
    </row>
    <row r="1602" spans="21:22">
      <c r="U1602" t="s">
        <v>10966</v>
      </c>
      <c r="V1602" t="s">
        <v>8562</v>
      </c>
    </row>
    <row r="1603" spans="21:22">
      <c r="U1603" t="s">
        <v>10966</v>
      </c>
      <c r="V1603" t="s">
        <v>9483</v>
      </c>
    </row>
    <row r="1604" spans="21:22">
      <c r="U1604" t="s">
        <v>10966</v>
      </c>
      <c r="V1604" t="s">
        <v>2857</v>
      </c>
    </row>
    <row r="1605" spans="21:22">
      <c r="U1605" t="s">
        <v>10966</v>
      </c>
      <c r="V1605" t="s">
        <v>4392</v>
      </c>
    </row>
    <row r="1606" spans="21:22">
      <c r="U1606" t="s">
        <v>10966</v>
      </c>
      <c r="V1606" t="s">
        <v>4073</v>
      </c>
    </row>
    <row r="1607" spans="21:22">
      <c r="U1607" t="s">
        <v>10966</v>
      </c>
      <c r="V1607" t="s">
        <v>10715</v>
      </c>
    </row>
    <row r="1608" spans="21:22">
      <c r="U1608" t="s">
        <v>10966</v>
      </c>
      <c r="V1608" t="s">
        <v>5418</v>
      </c>
    </row>
    <row r="1609" spans="21:22">
      <c r="U1609" t="s">
        <v>10966</v>
      </c>
      <c r="V1609" t="s">
        <v>5990</v>
      </c>
    </row>
    <row r="1610" spans="21:22">
      <c r="U1610" t="s">
        <v>10966</v>
      </c>
      <c r="V1610" t="s">
        <v>9723</v>
      </c>
    </row>
    <row r="1611" spans="21:22">
      <c r="U1611" t="s">
        <v>10966</v>
      </c>
      <c r="V1611" t="s">
        <v>8254</v>
      </c>
    </row>
    <row r="1612" spans="21:22">
      <c r="U1612" t="s">
        <v>10966</v>
      </c>
      <c r="V1612" t="s">
        <v>7175</v>
      </c>
    </row>
    <row r="1613" spans="21:22">
      <c r="U1613" t="s">
        <v>10966</v>
      </c>
      <c r="V1613" t="s">
        <v>10392</v>
      </c>
    </row>
    <row r="1614" spans="21:22">
      <c r="U1614" t="s">
        <v>10966</v>
      </c>
      <c r="V1614" t="s">
        <v>9409</v>
      </c>
    </row>
    <row r="1615" spans="21:22">
      <c r="U1615" t="s">
        <v>10966</v>
      </c>
      <c r="V1615" t="s">
        <v>9700</v>
      </c>
    </row>
    <row r="1616" spans="21:22">
      <c r="U1616" t="s">
        <v>10966</v>
      </c>
      <c r="V1616" t="s">
        <v>10407</v>
      </c>
    </row>
    <row r="1617" spans="21:22">
      <c r="U1617" t="s">
        <v>10966</v>
      </c>
      <c r="V1617" t="s">
        <v>8472</v>
      </c>
    </row>
    <row r="1618" spans="21:22">
      <c r="U1618" t="s">
        <v>10966</v>
      </c>
      <c r="V1618" t="s">
        <v>5310</v>
      </c>
    </row>
    <row r="1619" spans="21:22">
      <c r="U1619" t="s">
        <v>10966</v>
      </c>
      <c r="V1619" t="s">
        <v>6421</v>
      </c>
    </row>
    <row r="1620" spans="21:22">
      <c r="U1620" t="s">
        <v>10966</v>
      </c>
      <c r="V1620" t="s">
        <v>10729</v>
      </c>
    </row>
    <row r="1621" spans="21:22">
      <c r="U1621" t="s">
        <v>10966</v>
      </c>
      <c r="V1621" t="s">
        <v>10104</v>
      </c>
    </row>
    <row r="1622" spans="21:22">
      <c r="U1622" t="s">
        <v>10966</v>
      </c>
      <c r="V1622" t="s">
        <v>404</v>
      </c>
    </row>
    <row r="1623" spans="21:22">
      <c r="U1623" t="s">
        <v>10966</v>
      </c>
      <c r="V1623" t="s">
        <v>10004</v>
      </c>
    </row>
    <row r="1624" spans="21:22">
      <c r="U1624" t="s">
        <v>10966</v>
      </c>
      <c r="V1624" t="s">
        <v>9623</v>
      </c>
    </row>
    <row r="1625" spans="21:22">
      <c r="U1625" t="s">
        <v>10966</v>
      </c>
      <c r="V1625" t="s">
        <v>8894</v>
      </c>
    </row>
    <row r="1626" spans="21:22">
      <c r="U1626" t="s">
        <v>10966</v>
      </c>
      <c r="V1626" t="s">
        <v>4996</v>
      </c>
    </row>
    <row r="1627" spans="21:22">
      <c r="U1627" t="s">
        <v>10966</v>
      </c>
      <c r="V1627" t="s">
        <v>1947</v>
      </c>
    </row>
    <row r="1628" spans="21:22">
      <c r="U1628" t="s">
        <v>10966</v>
      </c>
      <c r="V1628" t="s">
        <v>368</v>
      </c>
    </row>
    <row r="1629" spans="21:22">
      <c r="U1629" t="s">
        <v>10966</v>
      </c>
      <c r="V1629" t="s">
        <v>10840</v>
      </c>
    </row>
    <row r="1630" spans="21:22">
      <c r="U1630" t="s">
        <v>10966</v>
      </c>
      <c r="V1630" t="s">
        <v>8167</v>
      </c>
    </row>
    <row r="1631" spans="21:22">
      <c r="U1631" t="s">
        <v>10966</v>
      </c>
      <c r="V1631" t="s">
        <v>9837</v>
      </c>
    </row>
    <row r="1632" spans="21:22">
      <c r="U1632" t="s">
        <v>10966</v>
      </c>
      <c r="V1632" t="s">
        <v>8749</v>
      </c>
    </row>
    <row r="1633" spans="21:22">
      <c r="U1633" t="s">
        <v>10966</v>
      </c>
      <c r="V1633" t="s">
        <v>5972</v>
      </c>
    </row>
    <row r="1634" spans="21:22">
      <c r="U1634" t="s">
        <v>10966</v>
      </c>
      <c r="V1634" t="s">
        <v>8353</v>
      </c>
    </row>
    <row r="1635" spans="21:22">
      <c r="U1635" t="s">
        <v>10966</v>
      </c>
      <c r="V1635" t="s">
        <v>8511</v>
      </c>
    </row>
    <row r="1636" spans="21:22">
      <c r="U1636" t="s">
        <v>10966</v>
      </c>
      <c r="V1636" t="s">
        <v>10427</v>
      </c>
    </row>
    <row r="1637" spans="21:22">
      <c r="U1637" t="s">
        <v>10966</v>
      </c>
      <c r="V1637" t="s">
        <v>10358</v>
      </c>
    </row>
    <row r="1638" spans="21:22">
      <c r="U1638" t="s">
        <v>10966</v>
      </c>
      <c r="V1638" t="s">
        <v>8792</v>
      </c>
    </row>
    <row r="1639" spans="21:22">
      <c r="U1639" t="s">
        <v>10966</v>
      </c>
      <c r="V1639" t="s">
        <v>7968</v>
      </c>
    </row>
    <row r="1640" spans="21:22">
      <c r="U1640" t="s">
        <v>10966</v>
      </c>
      <c r="V1640" t="s">
        <v>4354</v>
      </c>
    </row>
    <row r="1641" spans="21:22">
      <c r="U1641" t="s">
        <v>10966</v>
      </c>
      <c r="V1641" t="s">
        <v>9821</v>
      </c>
    </row>
    <row r="1642" spans="21:22">
      <c r="U1642" t="s">
        <v>10966</v>
      </c>
      <c r="V1642" t="s">
        <v>8467</v>
      </c>
    </row>
    <row r="1643" spans="21:22">
      <c r="U1643" t="s">
        <v>10966</v>
      </c>
      <c r="V1643" t="s">
        <v>9359</v>
      </c>
    </row>
    <row r="1644" spans="21:22">
      <c r="U1644" t="s">
        <v>10966</v>
      </c>
      <c r="V1644" t="s">
        <v>6623</v>
      </c>
    </row>
    <row r="1645" spans="21:22">
      <c r="U1645" t="s">
        <v>10966</v>
      </c>
      <c r="V1645" t="s">
        <v>7304</v>
      </c>
    </row>
    <row r="1646" spans="21:22">
      <c r="U1646" t="s">
        <v>10966</v>
      </c>
      <c r="V1646" t="s">
        <v>7051</v>
      </c>
    </row>
    <row r="1647" spans="21:22">
      <c r="U1647" t="s">
        <v>10966</v>
      </c>
      <c r="V1647" t="s">
        <v>8817</v>
      </c>
    </row>
    <row r="1648" spans="21:22">
      <c r="U1648" t="s">
        <v>10966</v>
      </c>
      <c r="V1648" t="s">
        <v>10034</v>
      </c>
    </row>
    <row r="1649" spans="21:22">
      <c r="U1649" t="s">
        <v>10966</v>
      </c>
      <c r="V1649" t="s">
        <v>8664</v>
      </c>
    </row>
    <row r="1650" spans="21:22">
      <c r="U1650" t="s">
        <v>10966</v>
      </c>
      <c r="V1650" t="s">
        <v>7796</v>
      </c>
    </row>
    <row r="1651" spans="21:22">
      <c r="U1651" t="s">
        <v>10966</v>
      </c>
      <c r="V1651" t="s">
        <v>8787</v>
      </c>
    </row>
    <row r="1652" spans="21:22">
      <c r="U1652" t="s">
        <v>10966</v>
      </c>
      <c r="V1652" t="s">
        <v>6864</v>
      </c>
    </row>
    <row r="1653" spans="21:22">
      <c r="U1653" t="s">
        <v>10966</v>
      </c>
      <c r="V1653" t="s">
        <v>10233</v>
      </c>
    </row>
    <row r="1654" spans="21:22">
      <c r="U1654" t="s">
        <v>10966</v>
      </c>
      <c r="V1654" t="s">
        <v>8907</v>
      </c>
    </row>
    <row r="1655" spans="21:22">
      <c r="U1655" t="s">
        <v>10966</v>
      </c>
      <c r="V1655" t="s">
        <v>6622</v>
      </c>
    </row>
    <row r="1656" spans="21:22">
      <c r="U1656" t="s">
        <v>10966</v>
      </c>
      <c r="V1656" t="s">
        <v>10526</v>
      </c>
    </row>
    <row r="1657" spans="21:22">
      <c r="U1657" t="s">
        <v>10966</v>
      </c>
      <c r="V1657" t="s">
        <v>9746</v>
      </c>
    </row>
    <row r="1658" spans="21:22">
      <c r="U1658" t="s">
        <v>10966</v>
      </c>
      <c r="V1658" t="s">
        <v>6617</v>
      </c>
    </row>
    <row r="1659" spans="21:22">
      <c r="U1659" t="s">
        <v>10966</v>
      </c>
      <c r="V1659" t="s">
        <v>6661</v>
      </c>
    </row>
    <row r="1660" spans="21:22">
      <c r="U1660" t="s">
        <v>10966</v>
      </c>
      <c r="V1660" t="s">
        <v>8153</v>
      </c>
    </row>
    <row r="1661" spans="21:22">
      <c r="U1661" t="s">
        <v>10966</v>
      </c>
      <c r="V1661" t="s">
        <v>7468</v>
      </c>
    </row>
    <row r="1662" spans="21:22">
      <c r="U1662" t="s">
        <v>10966</v>
      </c>
      <c r="V1662" t="s">
        <v>7922</v>
      </c>
    </row>
    <row r="1663" spans="21:22">
      <c r="U1663" t="s">
        <v>10966</v>
      </c>
      <c r="V1663" t="s">
        <v>8008</v>
      </c>
    </row>
    <row r="1664" spans="21:22">
      <c r="U1664" t="s">
        <v>10966</v>
      </c>
      <c r="V1664" t="s">
        <v>5290</v>
      </c>
    </row>
    <row r="1665" spans="21:22">
      <c r="U1665" t="s">
        <v>10966</v>
      </c>
      <c r="V1665" t="s">
        <v>5830</v>
      </c>
    </row>
    <row r="1666" spans="21:22">
      <c r="U1666" t="s">
        <v>10966</v>
      </c>
      <c r="V1666" t="s">
        <v>6652</v>
      </c>
    </row>
    <row r="1667" spans="21:22">
      <c r="U1667" t="s">
        <v>10966</v>
      </c>
      <c r="V1667" t="s">
        <v>6625</v>
      </c>
    </row>
    <row r="1668" spans="21:22">
      <c r="U1668" t="s">
        <v>10966</v>
      </c>
      <c r="V1668" t="s">
        <v>4030</v>
      </c>
    </row>
    <row r="1669" spans="21:22">
      <c r="U1669" t="s">
        <v>10966</v>
      </c>
      <c r="V1669" t="s">
        <v>7230</v>
      </c>
    </row>
    <row r="1670" spans="21:22">
      <c r="U1670" t="s">
        <v>10966</v>
      </c>
      <c r="V1670" t="s">
        <v>10274</v>
      </c>
    </row>
    <row r="1671" spans="21:22">
      <c r="U1671" t="s">
        <v>10966</v>
      </c>
      <c r="V1671" t="s">
        <v>9049</v>
      </c>
    </row>
    <row r="1672" spans="21:22">
      <c r="U1672" t="s">
        <v>10966</v>
      </c>
      <c r="V1672" t="s">
        <v>2973</v>
      </c>
    </row>
    <row r="1673" spans="21:22">
      <c r="U1673" t="s">
        <v>10966</v>
      </c>
      <c r="V1673" t="s">
        <v>7158</v>
      </c>
    </row>
    <row r="1674" spans="21:22">
      <c r="U1674" t="s">
        <v>10966</v>
      </c>
      <c r="V1674" t="s">
        <v>6653</v>
      </c>
    </row>
    <row r="1675" spans="21:22">
      <c r="U1675" t="s">
        <v>10966</v>
      </c>
      <c r="V1675" t="s">
        <v>7225</v>
      </c>
    </row>
    <row r="1676" spans="21:22">
      <c r="U1676" t="s">
        <v>10966</v>
      </c>
      <c r="V1676" t="s">
        <v>9798</v>
      </c>
    </row>
    <row r="1677" spans="21:22">
      <c r="U1677" t="s">
        <v>10966</v>
      </c>
      <c r="V1677" t="s">
        <v>8976</v>
      </c>
    </row>
    <row r="1678" spans="21:22">
      <c r="U1678" t="s">
        <v>10966</v>
      </c>
      <c r="V1678" t="s">
        <v>9026</v>
      </c>
    </row>
    <row r="1679" spans="21:22">
      <c r="U1679" t="s">
        <v>10966</v>
      </c>
      <c r="V1679" t="s">
        <v>8654</v>
      </c>
    </row>
    <row r="1680" spans="21:22">
      <c r="U1680" t="s">
        <v>10966</v>
      </c>
      <c r="V1680" t="s">
        <v>7899</v>
      </c>
    </row>
    <row r="1681" spans="21:22">
      <c r="U1681" t="s">
        <v>10966</v>
      </c>
      <c r="V1681" t="s">
        <v>1623</v>
      </c>
    </row>
    <row r="1682" spans="21:22">
      <c r="U1682" t="s">
        <v>10966</v>
      </c>
      <c r="V1682" t="s">
        <v>7306</v>
      </c>
    </row>
    <row r="1683" spans="21:22">
      <c r="U1683" t="s">
        <v>10966</v>
      </c>
      <c r="V1683" t="s">
        <v>9939</v>
      </c>
    </row>
    <row r="1684" spans="21:22">
      <c r="U1684" t="s">
        <v>10966</v>
      </c>
      <c r="V1684" t="s">
        <v>9124</v>
      </c>
    </row>
    <row r="1685" spans="21:22">
      <c r="U1685" t="s">
        <v>10966</v>
      </c>
      <c r="V1685" t="s">
        <v>4518</v>
      </c>
    </row>
    <row r="1686" spans="21:22">
      <c r="U1686" t="s">
        <v>10966</v>
      </c>
      <c r="V1686" t="s">
        <v>7278</v>
      </c>
    </row>
    <row r="1687" spans="21:22">
      <c r="U1687" t="s">
        <v>10966</v>
      </c>
      <c r="V1687" t="s">
        <v>2477</v>
      </c>
    </row>
    <row r="1688" spans="21:22">
      <c r="U1688" t="s">
        <v>10966</v>
      </c>
      <c r="V1688" t="s">
        <v>5503</v>
      </c>
    </row>
    <row r="1689" spans="21:22">
      <c r="U1689" t="s">
        <v>10966</v>
      </c>
      <c r="V1689" t="s">
        <v>7429</v>
      </c>
    </row>
    <row r="1690" spans="21:22">
      <c r="U1690" t="s">
        <v>10966</v>
      </c>
      <c r="V1690" t="s">
        <v>9245</v>
      </c>
    </row>
    <row r="1691" spans="21:22">
      <c r="U1691" t="s">
        <v>10966</v>
      </c>
      <c r="V1691" t="s">
        <v>8029</v>
      </c>
    </row>
    <row r="1692" spans="21:22">
      <c r="U1692" t="s">
        <v>10966</v>
      </c>
      <c r="V1692" t="s">
        <v>8482</v>
      </c>
    </row>
    <row r="1693" spans="21:22">
      <c r="U1693" t="s">
        <v>10966</v>
      </c>
      <c r="V1693" t="s">
        <v>2470</v>
      </c>
    </row>
    <row r="1694" spans="21:22">
      <c r="U1694" t="s">
        <v>10966</v>
      </c>
      <c r="V1694" t="s">
        <v>3506</v>
      </c>
    </row>
    <row r="1695" spans="21:22">
      <c r="U1695" t="s">
        <v>10966</v>
      </c>
      <c r="V1695" t="s">
        <v>7337</v>
      </c>
    </row>
    <row r="1696" spans="21:22">
      <c r="U1696" t="s">
        <v>10966</v>
      </c>
      <c r="V1696" t="s">
        <v>989</v>
      </c>
    </row>
    <row r="1697" spans="21:22">
      <c r="U1697" t="s">
        <v>10966</v>
      </c>
      <c r="V1697" t="s">
        <v>7738</v>
      </c>
    </row>
    <row r="1698" spans="21:22">
      <c r="U1698" t="s">
        <v>10966</v>
      </c>
      <c r="V1698" t="s">
        <v>7362</v>
      </c>
    </row>
    <row r="1699" spans="21:22">
      <c r="U1699" t="s">
        <v>10966</v>
      </c>
      <c r="V1699" t="s">
        <v>7880</v>
      </c>
    </row>
    <row r="1700" spans="21:22">
      <c r="U1700" t="s">
        <v>10966</v>
      </c>
      <c r="V1700" t="s">
        <v>6501</v>
      </c>
    </row>
    <row r="1701" spans="21:22">
      <c r="U1701" t="s">
        <v>10966</v>
      </c>
      <c r="V1701" t="s">
        <v>5926</v>
      </c>
    </row>
    <row r="1702" spans="21:22">
      <c r="U1702" t="s">
        <v>10966</v>
      </c>
      <c r="V1702" t="s">
        <v>1018</v>
      </c>
    </row>
    <row r="1703" spans="21:22">
      <c r="U1703" t="s">
        <v>10966</v>
      </c>
      <c r="V1703" t="s">
        <v>6482</v>
      </c>
    </row>
    <row r="1704" spans="21:22">
      <c r="U1704" t="s">
        <v>10966</v>
      </c>
      <c r="V1704" t="s">
        <v>8493</v>
      </c>
    </row>
    <row r="1705" spans="21:22">
      <c r="U1705" t="s">
        <v>10966</v>
      </c>
      <c r="V1705" t="s">
        <v>7448</v>
      </c>
    </row>
    <row r="1706" spans="21:22">
      <c r="U1706" t="s">
        <v>10966</v>
      </c>
      <c r="V1706" t="s">
        <v>10841</v>
      </c>
    </row>
    <row r="1707" spans="21:22">
      <c r="U1707" t="s">
        <v>10966</v>
      </c>
      <c r="V1707" t="s">
        <v>4894</v>
      </c>
    </row>
    <row r="1708" spans="21:22">
      <c r="U1708" t="s">
        <v>10966</v>
      </c>
      <c r="V1708" t="s">
        <v>9814</v>
      </c>
    </row>
    <row r="1709" spans="21:22">
      <c r="U1709" t="s">
        <v>10966</v>
      </c>
      <c r="V1709" t="s">
        <v>7196</v>
      </c>
    </row>
    <row r="1710" spans="21:22">
      <c r="U1710" t="s">
        <v>10966</v>
      </c>
      <c r="V1710" t="s">
        <v>10154</v>
      </c>
    </row>
    <row r="1711" spans="21:22">
      <c r="U1711" t="s">
        <v>10966</v>
      </c>
      <c r="V1711" t="s">
        <v>8042</v>
      </c>
    </row>
    <row r="1712" spans="21:22">
      <c r="U1712" t="s">
        <v>10966</v>
      </c>
      <c r="V1712" t="s">
        <v>9648</v>
      </c>
    </row>
    <row r="1713" spans="21:22">
      <c r="U1713" t="s">
        <v>10966</v>
      </c>
      <c r="V1713" t="s">
        <v>8883</v>
      </c>
    </row>
    <row r="1714" spans="21:22">
      <c r="U1714" t="s">
        <v>10966</v>
      </c>
      <c r="V1714" t="s">
        <v>4388</v>
      </c>
    </row>
    <row r="1715" spans="21:22">
      <c r="U1715" t="s">
        <v>10966</v>
      </c>
      <c r="V1715" t="s">
        <v>5065</v>
      </c>
    </row>
    <row r="1716" spans="21:22">
      <c r="U1716" t="s">
        <v>10966</v>
      </c>
      <c r="V1716" t="s">
        <v>6848</v>
      </c>
    </row>
    <row r="1717" spans="21:22">
      <c r="U1717" t="s">
        <v>10966</v>
      </c>
      <c r="V1717" t="s">
        <v>7889</v>
      </c>
    </row>
    <row r="1718" spans="21:22">
      <c r="U1718" t="s">
        <v>10966</v>
      </c>
      <c r="V1718" t="s">
        <v>8909</v>
      </c>
    </row>
    <row r="1719" spans="21:22">
      <c r="U1719" t="s">
        <v>10966</v>
      </c>
      <c r="V1719" t="s">
        <v>5057</v>
      </c>
    </row>
    <row r="1720" spans="21:22">
      <c r="U1720" t="s">
        <v>10966</v>
      </c>
      <c r="V1720" t="s">
        <v>10663</v>
      </c>
    </row>
    <row r="1721" spans="21:22">
      <c r="U1721" t="s">
        <v>10966</v>
      </c>
      <c r="V1721" t="s">
        <v>8286</v>
      </c>
    </row>
    <row r="1722" spans="21:22">
      <c r="U1722" t="s">
        <v>10966</v>
      </c>
      <c r="V1722" t="s">
        <v>9068</v>
      </c>
    </row>
    <row r="1723" spans="21:22">
      <c r="U1723" t="s">
        <v>10966</v>
      </c>
      <c r="V1723" t="s">
        <v>8068</v>
      </c>
    </row>
    <row r="1724" spans="21:22">
      <c r="U1724" t="s">
        <v>10966</v>
      </c>
      <c r="V1724" t="s">
        <v>10704</v>
      </c>
    </row>
    <row r="1725" spans="21:22">
      <c r="U1725" t="s">
        <v>10966</v>
      </c>
      <c r="V1725" t="s">
        <v>9074</v>
      </c>
    </row>
    <row r="1726" spans="21:22">
      <c r="U1726" t="s">
        <v>10966</v>
      </c>
      <c r="V1726" t="s">
        <v>10446</v>
      </c>
    </row>
    <row r="1727" spans="21:22">
      <c r="U1727" t="s">
        <v>10966</v>
      </c>
      <c r="V1727" t="s">
        <v>2947</v>
      </c>
    </row>
    <row r="1728" spans="21:22">
      <c r="U1728" t="s">
        <v>10966</v>
      </c>
      <c r="V1728" t="s">
        <v>4267</v>
      </c>
    </row>
    <row r="1729" spans="21:22">
      <c r="U1729" t="s">
        <v>10966</v>
      </c>
      <c r="V1729" t="s">
        <v>7019</v>
      </c>
    </row>
    <row r="1730" spans="21:22">
      <c r="U1730" t="s">
        <v>10966</v>
      </c>
      <c r="V1730" t="s">
        <v>10101</v>
      </c>
    </row>
    <row r="1731" spans="21:22">
      <c r="U1731" t="s">
        <v>10966</v>
      </c>
      <c r="V1731" t="s">
        <v>6687</v>
      </c>
    </row>
    <row r="1732" spans="21:22">
      <c r="U1732" t="s">
        <v>10966</v>
      </c>
      <c r="V1732" t="s">
        <v>10097</v>
      </c>
    </row>
    <row r="1733" spans="21:22">
      <c r="U1733" t="s">
        <v>10966</v>
      </c>
      <c r="V1733" t="s">
        <v>8540</v>
      </c>
    </row>
    <row r="1734" spans="21:22">
      <c r="U1734" t="s">
        <v>10966</v>
      </c>
      <c r="V1734" t="s">
        <v>6514</v>
      </c>
    </row>
    <row r="1735" spans="21:22">
      <c r="U1735" t="s">
        <v>10966</v>
      </c>
      <c r="V1735" t="s">
        <v>10452</v>
      </c>
    </row>
    <row r="1736" spans="21:22">
      <c r="U1736" t="s">
        <v>10966</v>
      </c>
      <c r="V1736" t="s">
        <v>1774</v>
      </c>
    </row>
    <row r="1737" spans="21:22">
      <c r="U1737" t="s">
        <v>10966</v>
      </c>
      <c r="V1737" t="s">
        <v>4746</v>
      </c>
    </row>
    <row r="1738" spans="21:22">
      <c r="U1738" t="s">
        <v>10966</v>
      </c>
      <c r="V1738" t="s">
        <v>10287</v>
      </c>
    </row>
    <row r="1739" spans="21:22">
      <c r="U1739" t="s">
        <v>10966</v>
      </c>
      <c r="V1739" t="s">
        <v>9650</v>
      </c>
    </row>
    <row r="1740" spans="21:22">
      <c r="U1740" t="s">
        <v>10966</v>
      </c>
      <c r="V1740" t="s">
        <v>10658</v>
      </c>
    </row>
    <row r="1741" spans="21:22">
      <c r="U1741" t="s">
        <v>10966</v>
      </c>
      <c r="V1741" t="s">
        <v>8737</v>
      </c>
    </row>
    <row r="1742" spans="21:22">
      <c r="U1742" t="s">
        <v>10966</v>
      </c>
      <c r="V1742" t="s">
        <v>6159</v>
      </c>
    </row>
    <row r="1743" spans="21:22">
      <c r="U1743" t="s">
        <v>10966</v>
      </c>
      <c r="V1743" t="s">
        <v>9378</v>
      </c>
    </row>
    <row r="1744" spans="21:22">
      <c r="U1744" t="s">
        <v>10966</v>
      </c>
      <c r="V1744" t="s">
        <v>4152</v>
      </c>
    </row>
    <row r="1745" spans="21:22">
      <c r="U1745" t="s">
        <v>10966</v>
      </c>
      <c r="V1745" t="s">
        <v>7935</v>
      </c>
    </row>
    <row r="1746" spans="21:22">
      <c r="U1746" t="s">
        <v>10966</v>
      </c>
      <c r="V1746" t="s">
        <v>9995</v>
      </c>
    </row>
    <row r="1747" spans="21:22">
      <c r="U1747" t="s">
        <v>10966</v>
      </c>
      <c r="V1747" t="s">
        <v>1788</v>
      </c>
    </row>
    <row r="1748" spans="21:22">
      <c r="U1748" t="s">
        <v>10966</v>
      </c>
      <c r="V1748" t="s">
        <v>10179</v>
      </c>
    </row>
    <row r="1749" spans="21:22">
      <c r="U1749" t="s">
        <v>10966</v>
      </c>
      <c r="V1749" t="s">
        <v>8484</v>
      </c>
    </row>
    <row r="1750" spans="21:22">
      <c r="U1750" t="s">
        <v>10966</v>
      </c>
      <c r="V1750" t="s">
        <v>5986</v>
      </c>
    </row>
    <row r="1751" spans="21:22">
      <c r="U1751" t="s">
        <v>10966</v>
      </c>
      <c r="V1751" t="s">
        <v>10903</v>
      </c>
    </row>
    <row r="1752" spans="21:22">
      <c r="U1752" t="s">
        <v>10966</v>
      </c>
      <c r="V1752" t="s">
        <v>9436</v>
      </c>
    </row>
    <row r="1753" spans="21:22">
      <c r="U1753" t="s">
        <v>10966</v>
      </c>
      <c r="V1753" t="s">
        <v>8359</v>
      </c>
    </row>
    <row r="1754" spans="21:22">
      <c r="U1754" t="s">
        <v>10966</v>
      </c>
      <c r="V1754" t="s">
        <v>5028</v>
      </c>
    </row>
    <row r="1755" spans="21:22">
      <c r="U1755" t="s">
        <v>10966</v>
      </c>
      <c r="V1755" t="s">
        <v>7653</v>
      </c>
    </row>
    <row r="1756" spans="21:22">
      <c r="U1756" t="s">
        <v>10966</v>
      </c>
      <c r="V1756" t="s">
        <v>2915</v>
      </c>
    </row>
    <row r="1757" spans="21:22">
      <c r="U1757" t="s">
        <v>10966</v>
      </c>
      <c r="V1757" t="s">
        <v>8242</v>
      </c>
    </row>
    <row r="1758" spans="21:22">
      <c r="U1758" t="s">
        <v>10966</v>
      </c>
      <c r="V1758" t="s">
        <v>7271</v>
      </c>
    </row>
    <row r="1759" spans="21:22">
      <c r="U1759" t="s">
        <v>10966</v>
      </c>
      <c r="V1759" t="s">
        <v>10406</v>
      </c>
    </row>
    <row r="1760" spans="21:22">
      <c r="U1760" t="s">
        <v>10966</v>
      </c>
      <c r="V1760" t="s">
        <v>4638</v>
      </c>
    </row>
    <row r="1761" spans="21:22">
      <c r="U1761" t="s">
        <v>10966</v>
      </c>
      <c r="V1761" t="s">
        <v>7917</v>
      </c>
    </row>
    <row r="1762" spans="21:22">
      <c r="U1762" t="s">
        <v>10966</v>
      </c>
      <c r="V1762" t="s">
        <v>10623</v>
      </c>
    </row>
    <row r="1763" spans="21:22">
      <c r="U1763" t="s">
        <v>10966</v>
      </c>
      <c r="V1763" t="s">
        <v>5321</v>
      </c>
    </row>
    <row r="1764" spans="21:22">
      <c r="U1764" t="s">
        <v>10966</v>
      </c>
      <c r="V1764" t="s">
        <v>10699</v>
      </c>
    </row>
    <row r="1765" spans="21:22">
      <c r="U1765" t="s">
        <v>10966</v>
      </c>
      <c r="V1765" t="s">
        <v>7656</v>
      </c>
    </row>
    <row r="1766" spans="21:22">
      <c r="U1766" t="s">
        <v>10966</v>
      </c>
      <c r="V1766" t="s">
        <v>10711</v>
      </c>
    </row>
    <row r="1767" spans="21:22">
      <c r="U1767" t="s">
        <v>10966</v>
      </c>
      <c r="V1767" t="s">
        <v>3141</v>
      </c>
    </row>
    <row r="1768" spans="21:22">
      <c r="U1768" t="s">
        <v>10966</v>
      </c>
      <c r="V1768" t="s">
        <v>9103</v>
      </c>
    </row>
    <row r="1769" spans="21:22">
      <c r="U1769" t="s">
        <v>10966</v>
      </c>
      <c r="V1769" t="s">
        <v>9583</v>
      </c>
    </row>
    <row r="1770" spans="21:22">
      <c r="U1770" t="s">
        <v>10966</v>
      </c>
      <c r="V1770" t="s">
        <v>8045</v>
      </c>
    </row>
    <row r="1771" spans="21:22">
      <c r="U1771" t="s">
        <v>10966</v>
      </c>
      <c r="V1771" t="s">
        <v>8760</v>
      </c>
    </row>
    <row r="1772" spans="21:22">
      <c r="U1772" t="s">
        <v>10966</v>
      </c>
      <c r="V1772" t="s">
        <v>6587</v>
      </c>
    </row>
    <row r="1773" spans="21:22">
      <c r="U1773" t="s">
        <v>10966</v>
      </c>
      <c r="V1773" t="s">
        <v>9208</v>
      </c>
    </row>
    <row r="1774" spans="21:22">
      <c r="U1774" t="s">
        <v>10966</v>
      </c>
      <c r="V1774" t="s">
        <v>9651</v>
      </c>
    </row>
    <row r="1775" spans="21:22">
      <c r="U1775" t="s">
        <v>10966</v>
      </c>
      <c r="V1775" t="s">
        <v>7863</v>
      </c>
    </row>
    <row r="1776" spans="21:22">
      <c r="U1776" t="s">
        <v>10966</v>
      </c>
      <c r="V1776" t="s">
        <v>7135</v>
      </c>
    </row>
    <row r="1777" spans="21:22">
      <c r="U1777" t="s">
        <v>10966</v>
      </c>
      <c r="V1777" t="s">
        <v>8476</v>
      </c>
    </row>
    <row r="1778" spans="21:22">
      <c r="U1778" t="s">
        <v>10966</v>
      </c>
      <c r="V1778" t="s">
        <v>7972</v>
      </c>
    </row>
    <row r="1779" spans="21:22">
      <c r="U1779" t="s">
        <v>10966</v>
      </c>
      <c r="V1779" t="s">
        <v>10855</v>
      </c>
    </row>
    <row r="1780" spans="21:22">
      <c r="U1780" t="s">
        <v>10966</v>
      </c>
      <c r="V1780" t="s">
        <v>5761</v>
      </c>
    </row>
    <row r="1781" spans="21:22">
      <c r="U1781" t="s">
        <v>10966</v>
      </c>
      <c r="V1781" t="s">
        <v>10222</v>
      </c>
    </row>
    <row r="1782" spans="21:22">
      <c r="U1782" t="s">
        <v>10966</v>
      </c>
      <c r="V1782" t="s">
        <v>2987</v>
      </c>
    </row>
    <row r="1783" spans="21:22">
      <c r="U1783" t="s">
        <v>10966</v>
      </c>
      <c r="V1783" t="s">
        <v>9151</v>
      </c>
    </row>
    <row r="1784" spans="21:22">
      <c r="U1784" t="s">
        <v>10966</v>
      </c>
      <c r="V1784" t="s">
        <v>8793</v>
      </c>
    </row>
    <row r="1785" spans="21:22">
      <c r="U1785" t="s">
        <v>10966</v>
      </c>
      <c r="V1785" t="s">
        <v>7542</v>
      </c>
    </row>
    <row r="1786" spans="21:22">
      <c r="U1786" t="s">
        <v>10966</v>
      </c>
      <c r="V1786" t="s">
        <v>9418</v>
      </c>
    </row>
    <row r="1787" spans="21:22">
      <c r="U1787" t="s">
        <v>10966</v>
      </c>
      <c r="V1787" t="s">
        <v>9398</v>
      </c>
    </row>
    <row r="1788" spans="21:22">
      <c r="U1788" t="s">
        <v>10966</v>
      </c>
      <c r="V1788" t="s">
        <v>8117</v>
      </c>
    </row>
    <row r="1789" spans="21:22">
      <c r="U1789" t="s">
        <v>10966</v>
      </c>
      <c r="V1789" t="s">
        <v>10430</v>
      </c>
    </row>
    <row r="1790" spans="21:22">
      <c r="U1790" t="s">
        <v>10966</v>
      </c>
      <c r="V1790" t="s">
        <v>9997</v>
      </c>
    </row>
    <row r="1791" spans="21:22">
      <c r="U1791" t="s">
        <v>10966</v>
      </c>
      <c r="V1791" t="s">
        <v>877</v>
      </c>
    </row>
    <row r="1792" spans="21:22">
      <c r="U1792" t="s">
        <v>10966</v>
      </c>
      <c r="V1792" t="s">
        <v>7492</v>
      </c>
    </row>
    <row r="1793" spans="21:22">
      <c r="U1793" t="s">
        <v>10966</v>
      </c>
      <c r="V1793" t="s">
        <v>7582</v>
      </c>
    </row>
    <row r="1794" spans="21:22">
      <c r="U1794" t="s">
        <v>10966</v>
      </c>
      <c r="V1794" t="s">
        <v>10434</v>
      </c>
    </row>
    <row r="1795" spans="21:22">
      <c r="U1795" t="s">
        <v>10966</v>
      </c>
      <c r="V1795" t="s">
        <v>10310</v>
      </c>
    </row>
    <row r="1796" spans="21:22">
      <c r="U1796" t="s">
        <v>10966</v>
      </c>
      <c r="V1796" t="s">
        <v>8503</v>
      </c>
    </row>
    <row r="1797" spans="21:22">
      <c r="U1797" t="s">
        <v>10966</v>
      </c>
      <c r="V1797" t="s">
        <v>7267</v>
      </c>
    </row>
    <row r="1798" spans="21:22">
      <c r="U1798" t="s">
        <v>10966</v>
      </c>
      <c r="V1798" t="s">
        <v>10594</v>
      </c>
    </row>
    <row r="1799" spans="21:22">
      <c r="U1799" t="s">
        <v>10966</v>
      </c>
      <c r="V1799" t="s">
        <v>6946</v>
      </c>
    </row>
    <row r="1800" spans="21:22">
      <c r="U1800" t="s">
        <v>10966</v>
      </c>
      <c r="V1800" t="s">
        <v>7525</v>
      </c>
    </row>
    <row r="1801" spans="21:22">
      <c r="U1801" t="s">
        <v>10966</v>
      </c>
      <c r="V1801" t="s">
        <v>10701</v>
      </c>
    </row>
    <row r="1802" spans="21:22">
      <c r="U1802" t="s">
        <v>10966</v>
      </c>
      <c r="V1802" t="s">
        <v>9310</v>
      </c>
    </row>
    <row r="1803" spans="21:22">
      <c r="U1803" t="s">
        <v>10966</v>
      </c>
      <c r="V1803" t="s">
        <v>10470</v>
      </c>
    </row>
    <row r="1804" spans="21:22">
      <c r="U1804" t="s">
        <v>10966</v>
      </c>
      <c r="V1804" t="s">
        <v>10155</v>
      </c>
    </row>
    <row r="1805" spans="21:22">
      <c r="U1805" t="s">
        <v>10966</v>
      </c>
      <c r="V1805" t="s">
        <v>10870</v>
      </c>
    </row>
    <row r="1806" spans="21:22">
      <c r="U1806" t="s">
        <v>10966</v>
      </c>
      <c r="V1806" t="s">
        <v>7483</v>
      </c>
    </row>
    <row r="1807" spans="21:22">
      <c r="U1807" t="s">
        <v>10966</v>
      </c>
      <c r="V1807" t="s">
        <v>7624</v>
      </c>
    </row>
    <row r="1808" spans="21:22">
      <c r="U1808" t="s">
        <v>10966</v>
      </c>
      <c r="V1808" t="s">
        <v>6229</v>
      </c>
    </row>
    <row r="1809" spans="21:22">
      <c r="U1809" t="s">
        <v>10966</v>
      </c>
      <c r="V1809" t="s">
        <v>10561</v>
      </c>
    </row>
    <row r="1810" spans="21:22">
      <c r="U1810" t="s">
        <v>10966</v>
      </c>
      <c r="V1810" t="s">
        <v>4271</v>
      </c>
    </row>
    <row r="1811" spans="21:22">
      <c r="U1811" t="s">
        <v>10966</v>
      </c>
      <c r="V1811" t="s">
        <v>9559</v>
      </c>
    </row>
    <row r="1812" spans="21:22">
      <c r="U1812" t="s">
        <v>10966</v>
      </c>
      <c r="V1812" t="s">
        <v>10120</v>
      </c>
    </row>
    <row r="1813" spans="21:22">
      <c r="U1813" t="s">
        <v>10966</v>
      </c>
      <c r="V1813" t="s">
        <v>10610</v>
      </c>
    </row>
    <row r="1814" spans="21:22">
      <c r="U1814" t="s">
        <v>10966</v>
      </c>
      <c r="V1814" t="s">
        <v>4568</v>
      </c>
    </row>
    <row r="1815" spans="21:22">
      <c r="U1815" t="s">
        <v>10966</v>
      </c>
      <c r="V1815" t="s">
        <v>5019</v>
      </c>
    </row>
    <row r="1816" spans="21:22">
      <c r="U1816" t="s">
        <v>10966</v>
      </c>
      <c r="V1816" t="s">
        <v>7913</v>
      </c>
    </row>
    <row r="1817" spans="21:22">
      <c r="U1817" t="s">
        <v>10966</v>
      </c>
      <c r="V1817" t="s">
        <v>6536</v>
      </c>
    </row>
    <row r="1818" spans="21:22">
      <c r="U1818" t="s">
        <v>10966</v>
      </c>
      <c r="V1818" t="s">
        <v>3216</v>
      </c>
    </row>
    <row r="1819" spans="21:22">
      <c r="U1819" t="s">
        <v>10966</v>
      </c>
      <c r="V1819" t="s">
        <v>9038</v>
      </c>
    </row>
    <row r="1820" spans="21:22">
      <c r="U1820" t="s">
        <v>10966</v>
      </c>
      <c r="V1820" t="s">
        <v>7202</v>
      </c>
    </row>
    <row r="1821" spans="21:22">
      <c r="U1821" t="s">
        <v>10966</v>
      </c>
      <c r="V1821" t="s">
        <v>10402</v>
      </c>
    </row>
    <row r="1822" spans="21:22">
      <c r="U1822" t="s">
        <v>10966</v>
      </c>
      <c r="V1822" t="s">
        <v>7160</v>
      </c>
    </row>
    <row r="1823" spans="21:22">
      <c r="U1823" t="s">
        <v>10966</v>
      </c>
      <c r="V1823" t="s">
        <v>10384</v>
      </c>
    </row>
    <row r="1824" spans="21:22">
      <c r="U1824" t="s">
        <v>10966</v>
      </c>
      <c r="V1824" t="s">
        <v>10240</v>
      </c>
    </row>
    <row r="1825" spans="21:22">
      <c r="U1825" t="s">
        <v>10966</v>
      </c>
      <c r="V1825" t="s">
        <v>3893</v>
      </c>
    </row>
    <row r="1826" spans="21:22">
      <c r="U1826" t="s">
        <v>10966</v>
      </c>
      <c r="V1826" t="s">
        <v>10620</v>
      </c>
    </row>
    <row r="1827" spans="21:22">
      <c r="U1827" t="s">
        <v>10966</v>
      </c>
      <c r="V1827" t="s">
        <v>9135</v>
      </c>
    </row>
    <row r="1828" spans="21:22">
      <c r="U1828" t="s">
        <v>10966</v>
      </c>
      <c r="V1828" t="s">
        <v>6094</v>
      </c>
    </row>
    <row r="1829" spans="21:22">
      <c r="U1829" t="s">
        <v>10966</v>
      </c>
      <c r="V1829" t="s">
        <v>10393</v>
      </c>
    </row>
    <row r="1830" spans="21:22">
      <c r="U1830" t="s">
        <v>10966</v>
      </c>
      <c r="V1830" t="s">
        <v>9316</v>
      </c>
    </row>
    <row r="1831" spans="21:22">
      <c r="U1831" t="s">
        <v>10966</v>
      </c>
      <c r="V1831" t="s">
        <v>8404</v>
      </c>
    </row>
    <row r="1832" spans="21:22">
      <c r="U1832" t="s">
        <v>10966</v>
      </c>
      <c r="V1832" t="s">
        <v>9235</v>
      </c>
    </row>
    <row r="1833" spans="21:22">
      <c r="U1833" t="s">
        <v>10966</v>
      </c>
      <c r="V1833" t="s">
        <v>8965</v>
      </c>
    </row>
    <row r="1834" spans="21:22">
      <c r="U1834" t="s">
        <v>10966</v>
      </c>
      <c r="V1834" t="s">
        <v>7375</v>
      </c>
    </row>
    <row r="1835" spans="21:22">
      <c r="U1835" t="s">
        <v>10966</v>
      </c>
      <c r="V1835" t="s">
        <v>7055</v>
      </c>
    </row>
    <row r="1836" spans="21:22">
      <c r="U1836" t="s">
        <v>10966</v>
      </c>
      <c r="V1836" t="s">
        <v>9216</v>
      </c>
    </row>
    <row r="1837" spans="21:22">
      <c r="U1837" t="s">
        <v>10966</v>
      </c>
      <c r="V1837" t="s">
        <v>3046</v>
      </c>
    </row>
    <row r="1838" spans="21:22">
      <c r="U1838" t="s">
        <v>10966</v>
      </c>
      <c r="V1838" t="s">
        <v>8003</v>
      </c>
    </row>
    <row r="1839" spans="21:22">
      <c r="U1839" t="s">
        <v>10966</v>
      </c>
      <c r="V1839" t="s">
        <v>10493</v>
      </c>
    </row>
    <row r="1840" spans="21:22">
      <c r="U1840" t="s">
        <v>10966</v>
      </c>
      <c r="V1840" t="s">
        <v>10602</v>
      </c>
    </row>
    <row r="1841" spans="21:22">
      <c r="U1841" t="s">
        <v>10966</v>
      </c>
      <c r="V1841" t="s">
        <v>6912</v>
      </c>
    </row>
    <row r="1842" spans="21:22">
      <c r="U1842" t="s">
        <v>10966</v>
      </c>
      <c r="V1842" t="s">
        <v>2094</v>
      </c>
    </row>
    <row r="1843" spans="21:22">
      <c r="U1843" t="s">
        <v>10966</v>
      </c>
      <c r="V1843" t="s">
        <v>10922</v>
      </c>
    </row>
    <row r="1844" spans="21:22">
      <c r="U1844" t="s">
        <v>10966</v>
      </c>
      <c r="V1844" t="s">
        <v>5752</v>
      </c>
    </row>
    <row r="1845" spans="21:22">
      <c r="U1845" t="s">
        <v>10966</v>
      </c>
      <c r="V1845" t="s">
        <v>9874</v>
      </c>
    </row>
    <row r="1846" spans="21:22">
      <c r="U1846" t="s">
        <v>10966</v>
      </c>
      <c r="V1846" t="s">
        <v>10633</v>
      </c>
    </row>
    <row r="1847" spans="21:22">
      <c r="U1847" t="s">
        <v>10966</v>
      </c>
      <c r="V1847" t="s">
        <v>6821</v>
      </c>
    </row>
    <row r="1848" spans="21:22">
      <c r="U1848" t="s">
        <v>10966</v>
      </c>
      <c r="V1848" t="s">
        <v>6238</v>
      </c>
    </row>
    <row r="1849" spans="21:22">
      <c r="U1849" t="s">
        <v>10966</v>
      </c>
      <c r="V1849" t="s">
        <v>8298</v>
      </c>
    </row>
    <row r="1850" spans="21:22">
      <c r="U1850" t="s">
        <v>10966</v>
      </c>
      <c r="V1850" t="s">
        <v>6131</v>
      </c>
    </row>
    <row r="1851" spans="21:22">
      <c r="U1851" t="s">
        <v>10966</v>
      </c>
      <c r="V1851" t="s">
        <v>8372</v>
      </c>
    </row>
    <row r="1852" spans="21:22">
      <c r="U1852" t="s">
        <v>10966</v>
      </c>
      <c r="V1852" t="s">
        <v>5633</v>
      </c>
    </row>
    <row r="1853" spans="21:22">
      <c r="U1853" t="s">
        <v>10966</v>
      </c>
      <c r="V1853" t="s">
        <v>10398</v>
      </c>
    </row>
    <row r="1854" spans="21:22">
      <c r="U1854" t="s">
        <v>10966</v>
      </c>
      <c r="V1854" t="s">
        <v>6712</v>
      </c>
    </row>
    <row r="1855" spans="21:22">
      <c r="U1855" t="s">
        <v>10966</v>
      </c>
      <c r="V1855" t="s">
        <v>9110</v>
      </c>
    </row>
    <row r="1856" spans="21:22">
      <c r="U1856" t="s">
        <v>10966</v>
      </c>
      <c r="V1856" t="s">
        <v>5238</v>
      </c>
    </row>
    <row r="1857" spans="21:22">
      <c r="U1857" t="s">
        <v>10966</v>
      </c>
      <c r="V1857" t="s">
        <v>8159</v>
      </c>
    </row>
    <row r="1858" spans="21:22">
      <c r="U1858" t="s">
        <v>10966</v>
      </c>
      <c r="V1858" t="s">
        <v>9662</v>
      </c>
    </row>
    <row r="1859" spans="21:22">
      <c r="U1859" t="s">
        <v>10966</v>
      </c>
      <c r="V1859" t="s">
        <v>863</v>
      </c>
    </row>
    <row r="1860" spans="21:22">
      <c r="U1860" t="s">
        <v>10966</v>
      </c>
      <c r="V1860" t="s">
        <v>10048</v>
      </c>
    </row>
    <row r="1861" spans="21:22">
      <c r="U1861" t="s">
        <v>10966</v>
      </c>
      <c r="V1861" t="s">
        <v>10247</v>
      </c>
    </row>
    <row r="1862" spans="21:22">
      <c r="U1862" t="s">
        <v>10966</v>
      </c>
      <c r="V1862" t="s">
        <v>9552</v>
      </c>
    </row>
    <row r="1863" spans="21:22">
      <c r="U1863" t="s">
        <v>10966</v>
      </c>
      <c r="V1863" t="s">
        <v>10095</v>
      </c>
    </row>
    <row r="1864" spans="21:22">
      <c r="U1864" t="s">
        <v>10966</v>
      </c>
      <c r="V1864" t="s">
        <v>10056</v>
      </c>
    </row>
    <row r="1865" spans="21:22">
      <c r="U1865" t="s">
        <v>10966</v>
      </c>
      <c r="V1865" t="s">
        <v>5771</v>
      </c>
    </row>
    <row r="1866" spans="21:22">
      <c r="U1866" t="s">
        <v>10966</v>
      </c>
      <c r="V1866" t="s">
        <v>7936</v>
      </c>
    </row>
    <row r="1867" spans="21:22">
      <c r="U1867" t="s">
        <v>10966</v>
      </c>
      <c r="V1867" t="s">
        <v>10815</v>
      </c>
    </row>
    <row r="1868" spans="21:22">
      <c r="U1868" t="s">
        <v>10966</v>
      </c>
      <c r="V1868" t="s">
        <v>6272</v>
      </c>
    </row>
    <row r="1869" spans="21:22">
      <c r="U1869" t="s">
        <v>10966</v>
      </c>
      <c r="V1869" t="s">
        <v>6634</v>
      </c>
    </row>
    <row r="1870" spans="21:22">
      <c r="U1870" t="s">
        <v>10966</v>
      </c>
      <c r="V1870" t="s">
        <v>1612</v>
      </c>
    </row>
    <row r="1871" spans="21:22">
      <c r="U1871" t="s">
        <v>10966</v>
      </c>
      <c r="V1871" t="s">
        <v>715</v>
      </c>
    </row>
    <row r="1872" spans="21:22">
      <c r="U1872" t="s">
        <v>10966</v>
      </c>
      <c r="V1872" t="s">
        <v>3768</v>
      </c>
    </row>
    <row r="1873" spans="21:22">
      <c r="U1873" t="s">
        <v>10966</v>
      </c>
      <c r="V1873" t="s">
        <v>7736</v>
      </c>
    </row>
    <row r="1874" spans="21:22">
      <c r="U1874" t="s">
        <v>10966</v>
      </c>
      <c r="V1874" t="s">
        <v>6024</v>
      </c>
    </row>
    <row r="1875" spans="21:22">
      <c r="U1875" t="s">
        <v>10966</v>
      </c>
      <c r="V1875" t="s">
        <v>3370</v>
      </c>
    </row>
    <row r="1876" spans="21:22">
      <c r="U1876" t="s">
        <v>10966</v>
      </c>
      <c r="V1876" t="s">
        <v>3962</v>
      </c>
    </row>
    <row r="1877" spans="21:22">
      <c r="U1877" t="s">
        <v>10966</v>
      </c>
      <c r="V1877" t="s">
        <v>8512</v>
      </c>
    </row>
    <row r="1878" spans="21:22">
      <c r="U1878" t="s">
        <v>10966</v>
      </c>
      <c r="V1878" t="s">
        <v>10464</v>
      </c>
    </row>
    <row r="1879" spans="21:22">
      <c r="U1879" t="s">
        <v>10966</v>
      </c>
      <c r="V1879" t="s">
        <v>4473</v>
      </c>
    </row>
    <row r="1880" spans="21:22">
      <c r="U1880" t="s">
        <v>10966</v>
      </c>
      <c r="V1880" t="s">
        <v>10299</v>
      </c>
    </row>
    <row r="1881" spans="21:22">
      <c r="U1881" t="s">
        <v>10966</v>
      </c>
      <c r="V1881" t="s">
        <v>47</v>
      </c>
    </row>
    <row r="1882" spans="21:22">
      <c r="U1882" t="s">
        <v>10966</v>
      </c>
      <c r="V1882" t="s">
        <v>8852</v>
      </c>
    </row>
    <row r="1883" spans="21:22">
      <c r="U1883" t="s">
        <v>10966</v>
      </c>
      <c r="V1883" t="s">
        <v>5982</v>
      </c>
    </row>
    <row r="1884" spans="21:22">
      <c r="U1884" t="s">
        <v>10966</v>
      </c>
      <c r="V1884" t="s">
        <v>8910</v>
      </c>
    </row>
    <row r="1885" spans="21:22">
      <c r="U1885" t="s">
        <v>10966</v>
      </c>
      <c r="V1885" t="s">
        <v>6524</v>
      </c>
    </row>
    <row r="1886" spans="21:22">
      <c r="U1886" t="s">
        <v>10966</v>
      </c>
      <c r="V1886" t="s">
        <v>6976</v>
      </c>
    </row>
    <row r="1887" spans="21:22">
      <c r="U1887" t="s">
        <v>10966</v>
      </c>
      <c r="V1887" t="s">
        <v>5662</v>
      </c>
    </row>
    <row r="1888" spans="21:22">
      <c r="U1888" t="s">
        <v>10966</v>
      </c>
      <c r="V1888" t="s">
        <v>7645</v>
      </c>
    </row>
    <row r="1889" spans="21:22">
      <c r="U1889" t="s">
        <v>10966</v>
      </c>
      <c r="V1889" t="s">
        <v>8713</v>
      </c>
    </row>
    <row r="1890" spans="21:22">
      <c r="U1890" t="s">
        <v>10966</v>
      </c>
      <c r="V1890" t="s">
        <v>8331</v>
      </c>
    </row>
    <row r="1891" spans="21:22">
      <c r="U1891" t="s">
        <v>10966</v>
      </c>
      <c r="V1891" t="s">
        <v>6093</v>
      </c>
    </row>
    <row r="1892" spans="21:22">
      <c r="U1892" t="s">
        <v>10966</v>
      </c>
      <c r="V1892" t="s">
        <v>9979</v>
      </c>
    </row>
    <row r="1893" spans="21:22">
      <c r="U1893" t="s">
        <v>10966</v>
      </c>
      <c r="V1893" t="s">
        <v>10282</v>
      </c>
    </row>
    <row r="1894" spans="21:22">
      <c r="U1894" t="s">
        <v>10966</v>
      </c>
      <c r="V1894" t="s">
        <v>10872</v>
      </c>
    </row>
    <row r="1895" spans="21:22">
      <c r="U1895" t="s">
        <v>10966</v>
      </c>
      <c r="V1895" t="s">
        <v>7393</v>
      </c>
    </row>
    <row r="1896" spans="21:22">
      <c r="U1896" t="s">
        <v>10966</v>
      </c>
      <c r="V1896" t="s">
        <v>9828</v>
      </c>
    </row>
    <row r="1897" spans="21:22">
      <c r="U1897" t="s">
        <v>10966</v>
      </c>
      <c r="V1897" t="s">
        <v>9735</v>
      </c>
    </row>
    <row r="1898" spans="21:22">
      <c r="U1898" t="s">
        <v>10966</v>
      </c>
      <c r="V1898" t="s">
        <v>8994</v>
      </c>
    </row>
    <row r="1899" spans="21:22">
      <c r="U1899" t="s">
        <v>10966</v>
      </c>
      <c r="V1899" t="s">
        <v>97</v>
      </c>
    </row>
    <row r="1900" spans="21:22">
      <c r="U1900" t="s">
        <v>10966</v>
      </c>
      <c r="V1900" t="s">
        <v>7054</v>
      </c>
    </row>
    <row r="1901" spans="21:22">
      <c r="U1901" t="s">
        <v>10966</v>
      </c>
      <c r="V1901" t="s">
        <v>1853</v>
      </c>
    </row>
    <row r="1902" spans="21:22">
      <c r="U1902" t="s">
        <v>10966</v>
      </c>
      <c r="V1902" t="s">
        <v>8053</v>
      </c>
    </row>
    <row r="1903" spans="21:22">
      <c r="U1903" t="s">
        <v>10966</v>
      </c>
      <c r="V1903" t="s">
        <v>5865</v>
      </c>
    </row>
    <row r="1904" spans="21:22">
      <c r="U1904" t="s">
        <v>10966</v>
      </c>
      <c r="V1904" t="s">
        <v>1237</v>
      </c>
    </row>
    <row r="1905" spans="21:22">
      <c r="U1905" t="s">
        <v>10966</v>
      </c>
      <c r="V1905" t="s">
        <v>10767</v>
      </c>
    </row>
    <row r="1906" spans="21:22">
      <c r="U1906" t="s">
        <v>10966</v>
      </c>
      <c r="V1906" t="s">
        <v>5947</v>
      </c>
    </row>
    <row r="1907" spans="21:22">
      <c r="U1907" t="s">
        <v>10966</v>
      </c>
      <c r="V1907" t="s">
        <v>7469</v>
      </c>
    </row>
    <row r="1908" spans="21:22">
      <c r="U1908" t="s">
        <v>10966</v>
      </c>
      <c r="V1908" t="s">
        <v>7717</v>
      </c>
    </row>
    <row r="1909" spans="21:22">
      <c r="U1909" t="s">
        <v>10966</v>
      </c>
      <c r="V1909" t="s">
        <v>4421</v>
      </c>
    </row>
    <row r="1910" spans="21:22">
      <c r="U1910" t="s">
        <v>10966</v>
      </c>
      <c r="V1910" t="s">
        <v>9155</v>
      </c>
    </row>
    <row r="1911" spans="21:22">
      <c r="U1911" t="s">
        <v>10966</v>
      </c>
      <c r="V1911" t="s">
        <v>6243</v>
      </c>
    </row>
    <row r="1912" spans="21:22">
      <c r="U1912" t="s">
        <v>10966</v>
      </c>
      <c r="V1912" t="s">
        <v>8039</v>
      </c>
    </row>
    <row r="1913" spans="21:22">
      <c r="U1913" t="s">
        <v>10966</v>
      </c>
      <c r="V1913" t="s">
        <v>3140</v>
      </c>
    </row>
    <row r="1914" spans="21:22">
      <c r="U1914" t="s">
        <v>10966</v>
      </c>
      <c r="V1914" t="s">
        <v>3023</v>
      </c>
    </row>
    <row r="1915" spans="21:22">
      <c r="U1915" t="s">
        <v>10966</v>
      </c>
      <c r="V1915" t="s">
        <v>7659</v>
      </c>
    </row>
    <row r="1916" spans="21:22">
      <c r="U1916" t="s">
        <v>10966</v>
      </c>
      <c r="V1916" t="s">
        <v>9767</v>
      </c>
    </row>
    <row r="1917" spans="21:22">
      <c r="U1917" t="s">
        <v>10966</v>
      </c>
      <c r="V1917" t="s">
        <v>8581</v>
      </c>
    </row>
    <row r="1918" spans="21:22">
      <c r="U1918" t="s">
        <v>10966</v>
      </c>
      <c r="V1918" t="s">
        <v>5438</v>
      </c>
    </row>
    <row r="1919" spans="21:22">
      <c r="U1919" t="s">
        <v>10966</v>
      </c>
      <c r="V1919" t="s">
        <v>5647</v>
      </c>
    </row>
    <row r="1920" spans="21:22">
      <c r="U1920" t="s">
        <v>10966</v>
      </c>
      <c r="V1920" t="s">
        <v>10363</v>
      </c>
    </row>
    <row r="1921" spans="21:22">
      <c r="U1921" t="s">
        <v>10966</v>
      </c>
      <c r="V1921" t="s">
        <v>10895</v>
      </c>
    </row>
    <row r="1922" spans="21:22">
      <c r="U1922" t="s">
        <v>10966</v>
      </c>
      <c r="V1922" t="s">
        <v>8761</v>
      </c>
    </row>
    <row r="1923" spans="21:22">
      <c r="U1923" t="s">
        <v>10966</v>
      </c>
      <c r="V1923" t="s">
        <v>9037</v>
      </c>
    </row>
    <row r="1924" spans="21:22">
      <c r="U1924" t="s">
        <v>10966</v>
      </c>
      <c r="V1924" t="s">
        <v>9568</v>
      </c>
    </row>
    <row r="1925" spans="21:22">
      <c r="U1925" t="s">
        <v>10966</v>
      </c>
      <c r="V1925" t="s">
        <v>10480</v>
      </c>
    </row>
    <row r="1926" spans="21:22">
      <c r="U1926" t="s">
        <v>10966</v>
      </c>
      <c r="V1926" t="s">
        <v>3411</v>
      </c>
    </row>
    <row r="1927" spans="21:22">
      <c r="U1927" t="s">
        <v>10966</v>
      </c>
      <c r="V1927" t="s">
        <v>6858</v>
      </c>
    </row>
    <row r="1928" spans="21:22">
      <c r="U1928" t="s">
        <v>10966</v>
      </c>
      <c r="V1928" t="s">
        <v>10166</v>
      </c>
    </row>
    <row r="1929" spans="21:22">
      <c r="U1929" t="s">
        <v>10966</v>
      </c>
      <c r="V1929" t="s">
        <v>10431</v>
      </c>
    </row>
    <row r="1930" spans="21:22">
      <c r="U1930" t="s">
        <v>10966</v>
      </c>
      <c r="V1930" t="s">
        <v>329</v>
      </c>
    </row>
    <row r="1931" spans="21:22">
      <c r="U1931" t="s">
        <v>10966</v>
      </c>
      <c r="V1931" t="s">
        <v>7308</v>
      </c>
    </row>
    <row r="1932" spans="21:22">
      <c r="U1932" t="s">
        <v>10966</v>
      </c>
      <c r="V1932" t="s">
        <v>9510</v>
      </c>
    </row>
    <row r="1933" spans="21:22">
      <c r="U1933" t="s">
        <v>10966</v>
      </c>
      <c r="V1933" t="s">
        <v>10419</v>
      </c>
    </row>
    <row r="1934" spans="21:22">
      <c r="U1934" t="s">
        <v>10966</v>
      </c>
      <c r="V1934" t="s">
        <v>9788</v>
      </c>
    </row>
    <row r="1935" spans="21:22">
      <c r="U1935" t="s">
        <v>10966</v>
      </c>
      <c r="V1935" t="s">
        <v>510</v>
      </c>
    </row>
    <row r="1936" spans="21:22">
      <c r="U1936" t="s">
        <v>10966</v>
      </c>
      <c r="V1936" t="s">
        <v>9321</v>
      </c>
    </row>
    <row r="1937" spans="21:22">
      <c r="U1937" t="s">
        <v>10966</v>
      </c>
      <c r="V1937" t="s">
        <v>9495</v>
      </c>
    </row>
    <row r="1938" spans="21:22">
      <c r="U1938" t="s">
        <v>10966</v>
      </c>
      <c r="V1938" t="s">
        <v>6443</v>
      </c>
    </row>
    <row r="1939" spans="21:22">
      <c r="U1939" t="s">
        <v>10966</v>
      </c>
      <c r="V1939" t="s">
        <v>7987</v>
      </c>
    </row>
    <row r="1940" spans="21:22">
      <c r="U1940" t="s">
        <v>10966</v>
      </c>
      <c r="V1940" t="s">
        <v>5250</v>
      </c>
    </row>
    <row r="1941" spans="21:22">
      <c r="U1941" t="s">
        <v>10966</v>
      </c>
      <c r="V1941" t="s">
        <v>8432</v>
      </c>
    </row>
    <row r="1942" spans="21:22">
      <c r="U1942" t="s">
        <v>10966</v>
      </c>
      <c r="V1942" t="s">
        <v>7708</v>
      </c>
    </row>
    <row r="1943" spans="21:22">
      <c r="U1943" t="s">
        <v>10966</v>
      </c>
      <c r="V1943" t="s">
        <v>1798</v>
      </c>
    </row>
    <row r="1944" spans="21:22">
      <c r="U1944" t="s">
        <v>10966</v>
      </c>
      <c r="V1944" t="s">
        <v>7188</v>
      </c>
    </row>
    <row r="1945" spans="21:22">
      <c r="U1945" t="s">
        <v>10966</v>
      </c>
      <c r="V1945" t="s">
        <v>6220</v>
      </c>
    </row>
    <row r="1946" spans="21:22">
      <c r="U1946" t="s">
        <v>10966</v>
      </c>
      <c r="V1946" t="s">
        <v>8815</v>
      </c>
    </row>
    <row r="1947" spans="21:22">
      <c r="U1947" t="s">
        <v>10966</v>
      </c>
      <c r="V1947" t="s">
        <v>5801</v>
      </c>
    </row>
    <row r="1948" spans="21:22">
      <c r="U1948" t="s">
        <v>10966</v>
      </c>
      <c r="V1948" t="s">
        <v>2879</v>
      </c>
    </row>
    <row r="1949" spans="21:22">
      <c r="U1949" t="s">
        <v>10966</v>
      </c>
      <c r="V1949" t="s">
        <v>4598</v>
      </c>
    </row>
    <row r="1950" spans="21:22">
      <c r="U1950" t="s">
        <v>10966</v>
      </c>
      <c r="V1950" t="s">
        <v>6119</v>
      </c>
    </row>
    <row r="1951" spans="21:22">
      <c r="U1951" t="s">
        <v>10966</v>
      </c>
      <c r="V1951" t="s">
        <v>7784</v>
      </c>
    </row>
    <row r="1952" spans="21:22">
      <c r="U1952" t="s">
        <v>10966</v>
      </c>
      <c r="V1952" t="s">
        <v>6572</v>
      </c>
    </row>
    <row r="1953" spans="21:22">
      <c r="U1953" t="s">
        <v>10966</v>
      </c>
      <c r="V1953" t="s">
        <v>9619</v>
      </c>
    </row>
    <row r="1954" spans="21:22">
      <c r="U1954" t="s">
        <v>10966</v>
      </c>
      <c r="V1954" t="s">
        <v>10221</v>
      </c>
    </row>
    <row r="1955" spans="21:22">
      <c r="U1955" t="s">
        <v>10966</v>
      </c>
      <c r="V1955" t="s">
        <v>9680</v>
      </c>
    </row>
    <row r="1956" spans="21:22">
      <c r="U1956" t="s">
        <v>10966</v>
      </c>
      <c r="V1956" t="s">
        <v>10205</v>
      </c>
    </row>
    <row r="1957" spans="21:22">
      <c r="U1957" t="s">
        <v>10966</v>
      </c>
      <c r="V1957" t="s">
        <v>887</v>
      </c>
    </row>
    <row r="1958" spans="21:22">
      <c r="U1958" t="s">
        <v>10966</v>
      </c>
      <c r="V1958" t="s">
        <v>7519</v>
      </c>
    </row>
    <row r="1959" spans="21:22">
      <c r="U1959" t="s">
        <v>10966</v>
      </c>
      <c r="V1959" t="s">
        <v>6666</v>
      </c>
    </row>
    <row r="1960" spans="21:22">
      <c r="U1960" t="s">
        <v>10966</v>
      </c>
      <c r="V1960" t="s">
        <v>7416</v>
      </c>
    </row>
    <row r="1961" spans="21:22">
      <c r="U1961" t="s">
        <v>10966</v>
      </c>
      <c r="V1961" t="s">
        <v>5349</v>
      </c>
    </row>
    <row r="1962" spans="21:22">
      <c r="U1962" t="s">
        <v>10966</v>
      </c>
      <c r="V1962" t="s">
        <v>7067</v>
      </c>
    </row>
    <row r="1963" spans="21:22">
      <c r="U1963" t="s">
        <v>10966</v>
      </c>
      <c r="V1963" t="s">
        <v>7141</v>
      </c>
    </row>
    <row r="1964" spans="21:22">
      <c r="U1964" t="s">
        <v>10966</v>
      </c>
      <c r="V1964" t="s">
        <v>3578</v>
      </c>
    </row>
    <row r="1965" spans="21:22">
      <c r="U1965" t="s">
        <v>10966</v>
      </c>
      <c r="V1965" t="s">
        <v>3159</v>
      </c>
    </row>
    <row r="1966" spans="21:22">
      <c r="U1966" t="s">
        <v>10966</v>
      </c>
      <c r="V1966" t="s">
        <v>9631</v>
      </c>
    </row>
    <row r="1967" spans="21:22">
      <c r="U1967" t="s">
        <v>10966</v>
      </c>
      <c r="V1967" t="s">
        <v>161</v>
      </c>
    </row>
    <row r="1968" spans="21:22">
      <c r="U1968" t="s">
        <v>10966</v>
      </c>
      <c r="V1968" t="s">
        <v>9782</v>
      </c>
    </row>
    <row r="1969" spans="21:22">
      <c r="U1969" t="s">
        <v>10966</v>
      </c>
      <c r="V1969" t="s">
        <v>10929</v>
      </c>
    </row>
    <row r="1970" spans="21:22">
      <c r="U1970" t="s">
        <v>10966</v>
      </c>
      <c r="V1970" t="s">
        <v>7613</v>
      </c>
    </row>
    <row r="1971" spans="21:22">
      <c r="U1971" t="s">
        <v>10966</v>
      </c>
      <c r="V1971" t="s">
        <v>10562</v>
      </c>
    </row>
    <row r="1972" spans="21:22">
      <c r="U1972" t="s">
        <v>10966</v>
      </c>
      <c r="V1972" t="s">
        <v>9289</v>
      </c>
    </row>
    <row r="1973" spans="21:22">
      <c r="U1973" t="s">
        <v>10966</v>
      </c>
      <c r="V1973" t="s">
        <v>3112</v>
      </c>
    </row>
    <row r="1974" spans="21:22">
      <c r="U1974" t="s">
        <v>10966</v>
      </c>
      <c r="V1974" t="s">
        <v>8057</v>
      </c>
    </row>
    <row r="1975" spans="21:22">
      <c r="U1975" t="s">
        <v>10966</v>
      </c>
      <c r="V1975" t="s">
        <v>8643</v>
      </c>
    </row>
    <row r="1976" spans="21:22">
      <c r="U1976" t="s">
        <v>10966</v>
      </c>
      <c r="V1976" t="s">
        <v>9016</v>
      </c>
    </row>
    <row r="1977" spans="21:22">
      <c r="U1977" t="s">
        <v>10966</v>
      </c>
      <c r="V1977" t="s">
        <v>9346</v>
      </c>
    </row>
    <row r="1978" spans="21:22">
      <c r="U1978" t="s">
        <v>10966</v>
      </c>
      <c r="V1978" t="s">
        <v>451</v>
      </c>
    </row>
    <row r="1979" spans="21:22">
      <c r="U1979" t="s">
        <v>10966</v>
      </c>
      <c r="V1979" t="s">
        <v>2463</v>
      </c>
    </row>
    <row r="1980" spans="21:22">
      <c r="U1980" t="s">
        <v>10966</v>
      </c>
      <c r="V1980" t="s">
        <v>4345</v>
      </c>
    </row>
    <row r="1981" spans="21:22">
      <c r="U1981" t="s">
        <v>10966</v>
      </c>
      <c r="V1981" t="s">
        <v>10671</v>
      </c>
    </row>
    <row r="1982" spans="21:22">
      <c r="U1982" t="s">
        <v>10966</v>
      </c>
      <c r="V1982" t="s">
        <v>9945</v>
      </c>
    </row>
    <row r="1983" spans="21:22">
      <c r="U1983" t="s">
        <v>10966</v>
      </c>
      <c r="V1983" t="s">
        <v>9576</v>
      </c>
    </row>
    <row r="1984" spans="21:22">
      <c r="U1984" t="s">
        <v>10966</v>
      </c>
      <c r="V1984" t="s">
        <v>8490</v>
      </c>
    </row>
    <row r="1985" spans="21:22">
      <c r="U1985" t="s">
        <v>10966</v>
      </c>
      <c r="V1985" t="s">
        <v>958</v>
      </c>
    </row>
    <row r="1986" spans="21:22">
      <c r="U1986" t="s">
        <v>10966</v>
      </c>
      <c r="V1986" t="s">
        <v>3908</v>
      </c>
    </row>
    <row r="1987" spans="21:22">
      <c r="U1987" t="s">
        <v>10966</v>
      </c>
      <c r="V1987" t="s">
        <v>9816</v>
      </c>
    </row>
    <row r="1988" spans="21:22">
      <c r="U1988" t="s">
        <v>10966</v>
      </c>
      <c r="V1988" t="s">
        <v>8441</v>
      </c>
    </row>
    <row r="1989" spans="21:22">
      <c r="U1989" t="s">
        <v>10966</v>
      </c>
      <c r="V1989" t="s">
        <v>8851</v>
      </c>
    </row>
    <row r="1990" spans="21:22">
      <c r="U1990" t="s">
        <v>10966</v>
      </c>
      <c r="V1990" t="s">
        <v>3956</v>
      </c>
    </row>
    <row r="1991" spans="21:22">
      <c r="U1991" t="s">
        <v>10966</v>
      </c>
      <c r="V1991" t="s">
        <v>1044</v>
      </c>
    </row>
    <row r="1992" spans="21:22">
      <c r="U1992" t="s">
        <v>10966</v>
      </c>
      <c r="V1992" t="s">
        <v>8508</v>
      </c>
    </row>
    <row r="1993" spans="21:22">
      <c r="U1993" t="s">
        <v>10966</v>
      </c>
      <c r="V1993" t="s">
        <v>10547</v>
      </c>
    </row>
    <row r="1994" spans="21:22">
      <c r="U1994" t="s">
        <v>10966</v>
      </c>
      <c r="V1994" t="s">
        <v>7108</v>
      </c>
    </row>
    <row r="1995" spans="21:22">
      <c r="U1995" t="s">
        <v>10966</v>
      </c>
      <c r="V1995" t="s">
        <v>6408</v>
      </c>
    </row>
    <row r="1996" spans="21:22">
      <c r="U1996" t="s">
        <v>10966</v>
      </c>
      <c r="V1996" t="s">
        <v>10224</v>
      </c>
    </row>
    <row r="1997" spans="21:22">
      <c r="U1997" t="s">
        <v>10966</v>
      </c>
      <c r="V1997" t="s">
        <v>298</v>
      </c>
    </row>
    <row r="1998" spans="21:22">
      <c r="U1998" t="s">
        <v>10966</v>
      </c>
      <c r="V1998" t="s">
        <v>10501</v>
      </c>
    </row>
    <row r="1999" spans="21:22">
      <c r="U1999" t="s">
        <v>10966</v>
      </c>
      <c r="V1999" t="s">
        <v>7197</v>
      </c>
    </row>
    <row r="2000" spans="21:22">
      <c r="U2000" t="s">
        <v>10966</v>
      </c>
      <c r="V2000" t="s">
        <v>4997</v>
      </c>
    </row>
    <row r="2001" spans="21:22">
      <c r="U2001" t="s">
        <v>10966</v>
      </c>
      <c r="V2001" t="s">
        <v>3862</v>
      </c>
    </row>
    <row r="2002" spans="21:22">
      <c r="U2002" t="s">
        <v>10966</v>
      </c>
      <c r="V2002" t="s">
        <v>8959</v>
      </c>
    </row>
    <row r="2003" spans="21:22">
      <c r="U2003" t="s">
        <v>10966</v>
      </c>
      <c r="V2003" t="s">
        <v>5911</v>
      </c>
    </row>
    <row r="2004" spans="21:22">
      <c r="U2004" t="s">
        <v>10966</v>
      </c>
      <c r="V2004" t="s">
        <v>9162</v>
      </c>
    </row>
    <row r="2005" spans="21:22">
      <c r="U2005" t="s">
        <v>10966</v>
      </c>
      <c r="V2005" t="s">
        <v>9779</v>
      </c>
    </row>
    <row r="2006" spans="21:22">
      <c r="U2006" t="s">
        <v>10966</v>
      </c>
      <c r="V2006" t="s">
        <v>7180</v>
      </c>
    </row>
    <row r="2007" spans="21:22">
      <c r="U2007" t="s">
        <v>10966</v>
      </c>
      <c r="V2007" t="s">
        <v>7747</v>
      </c>
    </row>
    <row r="2008" spans="21:22">
      <c r="U2008" t="s">
        <v>10966</v>
      </c>
      <c r="V2008" t="s">
        <v>10327</v>
      </c>
    </row>
    <row r="2009" spans="21:22">
      <c r="U2009" t="s">
        <v>10966</v>
      </c>
      <c r="V2009" t="s">
        <v>7148</v>
      </c>
    </row>
    <row r="2010" spans="21:22">
      <c r="U2010" t="s">
        <v>10966</v>
      </c>
      <c r="V2010" t="s">
        <v>8096</v>
      </c>
    </row>
    <row r="2011" spans="21:22">
      <c r="U2011" t="s">
        <v>10966</v>
      </c>
      <c r="V2011" t="s">
        <v>1351</v>
      </c>
    </row>
    <row r="2012" spans="21:22">
      <c r="U2012" t="s">
        <v>10961</v>
      </c>
      <c r="V2012" t="s">
        <v>7484</v>
      </c>
    </row>
    <row r="2013" spans="21:22">
      <c r="U2013" t="s">
        <v>10961</v>
      </c>
      <c r="V2013" t="s">
        <v>4710</v>
      </c>
    </row>
    <row r="2014" spans="21:22">
      <c r="U2014" t="s">
        <v>10961</v>
      </c>
      <c r="V2014" t="s">
        <v>1581</v>
      </c>
    </row>
    <row r="2015" spans="21:22">
      <c r="U2015" t="s">
        <v>10961</v>
      </c>
      <c r="V2015" t="s">
        <v>6620</v>
      </c>
    </row>
    <row r="2016" spans="21:22">
      <c r="U2016" t="s">
        <v>10961</v>
      </c>
      <c r="V2016" t="s">
        <v>10471</v>
      </c>
    </row>
    <row r="2017" spans="21:22">
      <c r="U2017" t="s">
        <v>10961</v>
      </c>
      <c r="V2017" t="s">
        <v>9924</v>
      </c>
    </row>
    <row r="2018" spans="21:22">
      <c r="U2018" t="s">
        <v>10961</v>
      </c>
      <c r="V2018" t="s">
        <v>4027</v>
      </c>
    </row>
    <row r="2019" spans="21:22">
      <c r="U2019" t="s">
        <v>10961</v>
      </c>
      <c r="V2019" t="s">
        <v>10528</v>
      </c>
    </row>
    <row r="2020" spans="21:22">
      <c r="U2020" t="s">
        <v>10961</v>
      </c>
      <c r="V2020" t="s">
        <v>10876</v>
      </c>
    </row>
    <row r="2021" spans="21:22">
      <c r="U2021" t="s">
        <v>10961</v>
      </c>
      <c r="V2021" t="s">
        <v>6588</v>
      </c>
    </row>
    <row r="2022" spans="21:22">
      <c r="U2022" t="s">
        <v>10961</v>
      </c>
      <c r="V2022" t="s">
        <v>1650</v>
      </c>
    </row>
    <row r="2023" spans="21:22">
      <c r="U2023" t="s">
        <v>10961</v>
      </c>
      <c r="V2023" t="s">
        <v>8811</v>
      </c>
    </row>
    <row r="2024" spans="21:22">
      <c r="U2024" t="s">
        <v>10961</v>
      </c>
      <c r="V2024" t="s">
        <v>4541</v>
      </c>
    </row>
    <row r="2025" spans="21:22">
      <c r="U2025" t="s">
        <v>10961</v>
      </c>
      <c r="V2025" t="s">
        <v>9860</v>
      </c>
    </row>
    <row r="2026" spans="21:22">
      <c r="U2026" t="s">
        <v>10961</v>
      </c>
      <c r="V2026" t="s">
        <v>8906</v>
      </c>
    </row>
    <row r="2027" spans="21:22">
      <c r="U2027" t="s">
        <v>10961</v>
      </c>
      <c r="V2027" t="s">
        <v>8639</v>
      </c>
    </row>
    <row r="2028" spans="21:22">
      <c r="U2028" t="s">
        <v>10961</v>
      </c>
      <c r="V2028" t="s">
        <v>10683</v>
      </c>
    </row>
    <row r="2029" spans="21:22">
      <c r="U2029" t="s">
        <v>10961</v>
      </c>
      <c r="V2029" t="s">
        <v>10672</v>
      </c>
    </row>
    <row r="2030" spans="21:22">
      <c r="U2030" t="s">
        <v>10961</v>
      </c>
      <c r="V2030" t="s">
        <v>7658</v>
      </c>
    </row>
    <row r="2031" spans="21:22">
      <c r="U2031" t="s">
        <v>10961</v>
      </c>
      <c r="V2031" t="s">
        <v>212</v>
      </c>
    </row>
    <row r="2032" spans="21:22">
      <c r="U2032" t="s">
        <v>10961</v>
      </c>
      <c r="V2032" t="s">
        <v>5133</v>
      </c>
    </row>
    <row r="2033" spans="21:22">
      <c r="U2033" t="s">
        <v>10961</v>
      </c>
      <c r="V2033" t="s">
        <v>7567</v>
      </c>
    </row>
    <row r="2034" spans="21:22">
      <c r="U2034" t="s">
        <v>10961</v>
      </c>
      <c r="V2034" t="s">
        <v>7597</v>
      </c>
    </row>
    <row r="2035" spans="21:22">
      <c r="U2035" t="s">
        <v>10961</v>
      </c>
      <c r="V2035" t="s">
        <v>9970</v>
      </c>
    </row>
    <row r="2036" spans="21:22">
      <c r="U2036" t="s">
        <v>10961</v>
      </c>
      <c r="V2036" t="s">
        <v>8541</v>
      </c>
    </row>
    <row r="2037" spans="21:22">
      <c r="U2037" t="s">
        <v>10961</v>
      </c>
      <c r="V2037" t="s">
        <v>7833</v>
      </c>
    </row>
    <row r="2038" spans="21:22">
      <c r="U2038" t="s">
        <v>10961</v>
      </c>
      <c r="V2038" t="s">
        <v>10410</v>
      </c>
    </row>
    <row r="2039" spans="21:22">
      <c r="U2039" t="s">
        <v>10961</v>
      </c>
      <c r="V2039" t="s">
        <v>7773</v>
      </c>
    </row>
    <row r="2040" spans="21:22">
      <c r="U2040" t="s">
        <v>10961</v>
      </c>
      <c r="V2040" t="s">
        <v>9372</v>
      </c>
    </row>
    <row r="2041" spans="21:22">
      <c r="U2041" t="s">
        <v>10961</v>
      </c>
      <c r="V2041" t="s">
        <v>9721</v>
      </c>
    </row>
    <row r="2042" spans="21:22">
      <c r="U2042" t="s">
        <v>10961</v>
      </c>
      <c r="V2042" t="s">
        <v>9480</v>
      </c>
    </row>
    <row r="2043" spans="21:22">
      <c r="U2043" t="s">
        <v>10961</v>
      </c>
      <c r="V2043" t="s">
        <v>8392</v>
      </c>
    </row>
    <row r="2044" spans="21:22">
      <c r="U2044" t="s">
        <v>10961</v>
      </c>
      <c r="V2044" t="s">
        <v>9564</v>
      </c>
    </row>
    <row r="2045" spans="21:22">
      <c r="U2045" t="s">
        <v>10961</v>
      </c>
      <c r="V2045" t="s">
        <v>5101</v>
      </c>
    </row>
    <row r="2046" spans="21:22">
      <c r="U2046" t="s">
        <v>10961</v>
      </c>
      <c r="V2046" t="s">
        <v>3622</v>
      </c>
    </row>
    <row r="2047" spans="21:22">
      <c r="U2047" t="s">
        <v>10961</v>
      </c>
      <c r="V2047" t="s">
        <v>9290</v>
      </c>
    </row>
    <row r="2048" spans="21:22">
      <c r="U2048" t="s">
        <v>10961</v>
      </c>
      <c r="V2048" t="s">
        <v>7703</v>
      </c>
    </row>
    <row r="2049" spans="21:22">
      <c r="U2049" t="s">
        <v>10961</v>
      </c>
      <c r="V2049" t="s">
        <v>10109</v>
      </c>
    </row>
    <row r="2050" spans="21:22">
      <c r="U2050" t="s">
        <v>10961</v>
      </c>
      <c r="V2050" t="s">
        <v>10385</v>
      </c>
    </row>
    <row r="2051" spans="21:22">
      <c r="U2051" t="s">
        <v>10961</v>
      </c>
      <c r="V2051" t="s">
        <v>10329</v>
      </c>
    </row>
    <row r="2052" spans="21:22">
      <c r="U2052" t="s">
        <v>10961</v>
      </c>
      <c r="V2052" t="s">
        <v>7668</v>
      </c>
    </row>
    <row r="2053" spans="21:22">
      <c r="U2053" t="s">
        <v>10961</v>
      </c>
      <c r="V2053" t="s">
        <v>4188</v>
      </c>
    </row>
    <row r="2054" spans="21:22">
      <c r="U2054" t="s">
        <v>10961</v>
      </c>
      <c r="V2054" t="s">
        <v>10219</v>
      </c>
    </row>
    <row r="2055" spans="21:22">
      <c r="U2055" t="s">
        <v>10961</v>
      </c>
      <c r="V2055" t="s">
        <v>9859</v>
      </c>
    </row>
    <row r="2056" spans="21:22">
      <c r="U2056" t="s">
        <v>10961</v>
      </c>
      <c r="V2056" t="s">
        <v>10006</v>
      </c>
    </row>
    <row r="2057" spans="21:22">
      <c r="U2057" t="s">
        <v>10961</v>
      </c>
      <c r="V2057" t="s">
        <v>6854</v>
      </c>
    </row>
    <row r="2058" spans="21:22">
      <c r="U2058" t="s">
        <v>10961</v>
      </c>
      <c r="V2058" t="s">
        <v>10238</v>
      </c>
    </row>
    <row r="2059" spans="21:22">
      <c r="U2059" t="s">
        <v>10961</v>
      </c>
      <c r="V2059" t="s">
        <v>6072</v>
      </c>
    </row>
    <row r="2060" spans="21:22">
      <c r="U2060" t="s">
        <v>10961</v>
      </c>
      <c r="V2060" t="s">
        <v>3092</v>
      </c>
    </row>
    <row r="2061" spans="21:22">
      <c r="U2061" t="s">
        <v>10961</v>
      </c>
      <c r="V2061" t="s">
        <v>6329</v>
      </c>
    </row>
    <row r="2062" spans="21:22">
      <c r="U2062" t="s">
        <v>10961</v>
      </c>
      <c r="V2062" t="s">
        <v>8588</v>
      </c>
    </row>
    <row r="2063" spans="21:22">
      <c r="U2063" t="s">
        <v>10961</v>
      </c>
      <c r="V2063" t="s">
        <v>10598</v>
      </c>
    </row>
    <row r="2064" spans="21:22">
      <c r="U2064" t="s">
        <v>10961</v>
      </c>
      <c r="V2064" t="s">
        <v>6763</v>
      </c>
    </row>
    <row r="2065" spans="21:22">
      <c r="U2065" t="s">
        <v>10961</v>
      </c>
      <c r="V2065" t="s">
        <v>10082</v>
      </c>
    </row>
    <row r="2066" spans="21:22">
      <c r="U2066" t="s">
        <v>10961</v>
      </c>
      <c r="V2066" t="s">
        <v>9869</v>
      </c>
    </row>
    <row r="2067" spans="21:22">
      <c r="U2067" t="s">
        <v>10961</v>
      </c>
      <c r="V2067" t="s">
        <v>9497</v>
      </c>
    </row>
    <row r="2068" spans="21:22">
      <c r="U2068" t="s">
        <v>10961</v>
      </c>
      <c r="V2068" t="s">
        <v>516</v>
      </c>
    </row>
    <row r="2069" spans="21:22">
      <c r="U2069" t="s">
        <v>10961</v>
      </c>
      <c r="V2069" t="s">
        <v>1644</v>
      </c>
    </row>
    <row r="2070" spans="21:22">
      <c r="U2070" t="s">
        <v>10961</v>
      </c>
      <c r="V2070" t="s">
        <v>8865</v>
      </c>
    </row>
    <row r="2071" spans="21:22">
      <c r="U2071" t="s">
        <v>10961</v>
      </c>
      <c r="V2071" t="s">
        <v>2137</v>
      </c>
    </row>
    <row r="2072" spans="21:22">
      <c r="U2072" t="s">
        <v>10961</v>
      </c>
      <c r="V2072" t="s">
        <v>8065</v>
      </c>
    </row>
    <row r="2073" spans="21:22">
      <c r="U2073" t="s">
        <v>10961</v>
      </c>
      <c r="V2073" t="s">
        <v>8725</v>
      </c>
    </row>
    <row r="2074" spans="21:22">
      <c r="U2074" t="s">
        <v>10961</v>
      </c>
      <c r="V2074" t="s">
        <v>6764</v>
      </c>
    </row>
    <row r="2075" spans="21:22">
      <c r="U2075" t="s">
        <v>10961</v>
      </c>
      <c r="V2075" t="s">
        <v>9347</v>
      </c>
    </row>
    <row r="2076" spans="21:22">
      <c r="U2076" t="s">
        <v>10961</v>
      </c>
      <c r="V2076" t="s">
        <v>9707</v>
      </c>
    </row>
    <row r="2077" spans="21:22">
      <c r="U2077" t="s">
        <v>10961</v>
      </c>
      <c r="V2077" t="s">
        <v>9909</v>
      </c>
    </row>
    <row r="2078" spans="21:22">
      <c r="U2078" t="s">
        <v>10961</v>
      </c>
      <c r="V2078" t="s">
        <v>10486</v>
      </c>
    </row>
    <row r="2079" spans="21:22">
      <c r="U2079" t="s">
        <v>10961</v>
      </c>
      <c r="V2079" t="s">
        <v>6846</v>
      </c>
    </row>
    <row r="2080" spans="21:22">
      <c r="U2080" t="s">
        <v>10961</v>
      </c>
      <c r="V2080" t="s">
        <v>10836</v>
      </c>
    </row>
    <row r="2081" spans="21:22">
      <c r="U2081" t="s">
        <v>10961</v>
      </c>
      <c r="V2081" t="s">
        <v>743</v>
      </c>
    </row>
    <row r="2082" spans="21:22">
      <c r="U2082" t="s">
        <v>10961</v>
      </c>
      <c r="V2082" t="s">
        <v>9009</v>
      </c>
    </row>
    <row r="2083" spans="21:22">
      <c r="U2083" t="s">
        <v>10961</v>
      </c>
      <c r="V2083" t="s">
        <v>10667</v>
      </c>
    </row>
    <row r="2084" spans="21:22">
      <c r="U2084" t="s">
        <v>10961</v>
      </c>
      <c r="V2084" t="s">
        <v>2487</v>
      </c>
    </row>
    <row r="2085" spans="21:22">
      <c r="U2085" t="s">
        <v>10961</v>
      </c>
      <c r="V2085" t="s">
        <v>10675</v>
      </c>
    </row>
    <row r="2086" spans="21:22">
      <c r="U2086" t="s">
        <v>10961</v>
      </c>
      <c r="V2086" t="s">
        <v>8487</v>
      </c>
    </row>
    <row r="2087" spans="21:22">
      <c r="U2087" t="s">
        <v>10961</v>
      </c>
      <c r="V2087" t="s">
        <v>3135</v>
      </c>
    </row>
    <row r="2088" spans="21:22">
      <c r="U2088" t="s">
        <v>10961</v>
      </c>
      <c r="V2088" t="s">
        <v>10795</v>
      </c>
    </row>
    <row r="2089" spans="21:22">
      <c r="U2089" t="s">
        <v>10961</v>
      </c>
      <c r="V2089" t="s">
        <v>10515</v>
      </c>
    </row>
    <row r="2090" spans="21:22">
      <c r="U2090" t="s">
        <v>10961</v>
      </c>
      <c r="V2090" t="s">
        <v>10604</v>
      </c>
    </row>
    <row r="2091" spans="21:22">
      <c r="U2091" t="s">
        <v>10961</v>
      </c>
      <c r="V2091" t="s">
        <v>9180</v>
      </c>
    </row>
    <row r="2092" spans="21:22">
      <c r="U2092" t="s">
        <v>10961</v>
      </c>
      <c r="V2092" t="s">
        <v>2752</v>
      </c>
    </row>
    <row r="2093" spans="21:22">
      <c r="U2093" t="s">
        <v>10961</v>
      </c>
      <c r="V2093" t="s">
        <v>2977</v>
      </c>
    </row>
    <row r="2094" spans="21:22">
      <c r="U2094" t="s">
        <v>10961</v>
      </c>
      <c r="V2094" t="s">
        <v>10225</v>
      </c>
    </row>
    <row r="2095" spans="21:22">
      <c r="U2095" t="s">
        <v>10961</v>
      </c>
      <c r="V2095" t="s">
        <v>9461</v>
      </c>
    </row>
    <row r="2096" spans="21:22">
      <c r="U2096" t="s">
        <v>10961</v>
      </c>
      <c r="V2096" t="s">
        <v>9541</v>
      </c>
    </row>
    <row r="2097" spans="21:22">
      <c r="U2097" t="s">
        <v>10961</v>
      </c>
      <c r="V2097" t="s">
        <v>9822</v>
      </c>
    </row>
    <row r="2098" spans="21:22">
      <c r="U2098" t="s">
        <v>10961</v>
      </c>
      <c r="V2098" t="s">
        <v>2865</v>
      </c>
    </row>
    <row r="2099" spans="21:22">
      <c r="U2099" t="s">
        <v>10961</v>
      </c>
      <c r="V2099" t="s">
        <v>10806</v>
      </c>
    </row>
    <row r="2100" spans="21:22">
      <c r="U2100" t="s">
        <v>10961</v>
      </c>
      <c r="V2100" t="s">
        <v>261</v>
      </c>
    </row>
    <row r="2101" spans="21:22">
      <c r="U2101" t="s">
        <v>10961</v>
      </c>
      <c r="V2101" t="s">
        <v>6885</v>
      </c>
    </row>
    <row r="2102" spans="21:22">
      <c r="U2102" t="s">
        <v>10961</v>
      </c>
      <c r="V2102" t="s">
        <v>4754</v>
      </c>
    </row>
    <row r="2103" spans="21:22">
      <c r="U2103" t="s">
        <v>10961</v>
      </c>
      <c r="V2103" t="s">
        <v>320</v>
      </c>
    </row>
    <row r="2104" spans="21:22">
      <c r="U2104" t="s">
        <v>10961</v>
      </c>
      <c r="V2104" t="s">
        <v>9204</v>
      </c>
    </row>
    <row r="2105" spans="21:22">
      <c r="U2105" t="s">
        <v>10961</v>
      </c>
      <c r="V2105" t="s">
        <v>10414</v>
      </c>
    </row>
    <row r="2106" spans="21:22">
      <c r="U2106" t="s">
        <v>10961</v>
      </c>
      <c r="V2106" t="s">
        <v>4401</v>
      </c>
    </row>
    <row r="2107" spans="21:22">
      <c r="U2107" t="s">
        <v>10961</v>
      </c>
      <c r="V2107" t="s">
        <v>1755</v>
      </c>
    </row>
    <row r="2108" spans="21:22">
      <c r="U2108" t="s">
        <v>10961</v>
      </c>
      <c r="V2108" t="s">
        <v>5189</v>
      </c>
    </row>
    <row r="2109" spans="21:22">
      <c r="U2109" t="s">
        <v>10961</v>
      </c>
      <c r="V2109" t="s">
        <v>10250</v>
      </c>
    </row>
    <row r="2110" spans="21:22">
      <c r="U2110" t="s">
        <v>10961</v>
      </c>
      <c r="V2110" t="s">
        <v>9531</v>
      </c>
    </row>
    <row r="2111" spans="21:22">
      <c r="U2111" t="s">
        <v>10961</v>
      </c>
      <c r="V2111" t="s">
        <v>4279</v>
      </c>
    </row>
    <row r="2112" spans="21:22">
      <c r="U2112" t="s">
        <v>10961</v>
      </c>
      <c r="V2112" t="s">
        <v>5318</v>
      </c>
    </row>
    <row r="2113" spans="21:22">
      <c r="U2113" t="s">
        <v>10961</v>
      </c>
      <c r="V2113" t="s">
        <v>9826</v>
      </c>
    </row>
    <row r="2114" spans="21:22">
      <c r="U2114" t="s">
        <v>10961</v>
      </c>
      <c r="V2114" t="s">
        <v>8135</v>
      </c>
    </row>
    <row r="2115" spans="21:22">
      <c r="U2115" t="s">
        <v>10961</v>
      </c>
      <c r="V2115" t="s">
        <v>4438</v>
      </c>
    </row>
    <row r="2116" spans="21:22">
      <c r="U2116" t="s">
        <v>10961</v>
      </c>
      <c r="V2116" t="s">
        <v>9632</v>
      </c>
    </row>
    <row r="2117" spans="21:22">
      <c r="U2117" t="s">
        <v>10961</v>
      </c>
      <c r="V2117" t="s">
        <v>9282</v>
      </c>
    </row>
    <row r="2118" spans="21:22">
      <c r="U2118" t="s">
        <v>10961</v>
      </c>
      <c r="V2118" t="s">
        <v>10761</v>
      </c>
    </row>
    <row r="2119" spans="21:22">
      <c r="U2119" t="s">
        <v>10961</v>
      </c>
      <c r="V2119" t="s">
        <v>9526</v>
      </c>
    </row>
    <row r="2120" spans="21:22">
      <c r="U2120" t="s">
        <v>10961</v>
      </c>
      <c r="V2120" t="s">
        <v>5475</v>
      </c>
    </row>
    <row r="2121" spans="21:22">
      <c r="U2121" t="s">
        <v>10961</v>
      </c>
      <c r="V2121" t="s">
        <v>3232</v>
      </c>
    </row>
    <row r="2122" spans="21:22">
      <c r="U2122" t="s">
        <v>10961</v>
      </c>
      <c r="V2122" t="s">
        <v>6695</v>
      </c>
    </row>
    <row r="2123" spans="21:22">
      <c r="U2123" t="s">
        <v>10961</v>
      </c>
      <c r="V2123" t="s">
        <v>10718</v>
      </c>
    </row>
    <row r="2124" spans="21:22">
      <c r="U2124" t="s">
        <v>10961</v>
      </c>
      <c r="V2124" t="s">
        <v>4349</v>
      </c>
    </row>
    <row r="2125" spans="21:22">
      <c r="U2125" t="s">
        <v>10961</v>
      </c>
      <c r="V2125" t="s">
        <v>10156</v>
      </c>
    </row>
    <row r="2126" spans="21:22">
      <c r="U2126" t="s">
        <v>10961</v>
      </c>
      <c r="V2126" t="s">
        <v>8181</v>
      </c>
    </row>
    <row r="2127" spans="21:22">
      <c r="U2127" t="s">
        <v>10961</v>
      </c>
      <c r="V2127" t="s">
        <v>10563</v>
      </c>
    </row>
    <row r="2128" spans="21:22">
      <c r="U2128" t="s">
        <v>10961</v>
      </c>
      <c r="V2128" t="s">
        <v>10421</v>
      </c>
    </row>
    <row r="2129" spans="21:22">
      <c r="U2129" t="s">
        <v>10961</v>
      </c>
      <c r="V2129" t="s">
        <v>9665</v>
      </c>
    </row>
    <row r="2130" spans="21:22">
      <c r="U2130" t="s">
        <v>10961</v>
      </c>
      <c r="V2130" t="s">
        <v>10803</v>
      </c>
    </row>
    <row r="2131" spans="21:22">
      <c r="U2131" t="s">
        <v>10961</v>
      </c>
      <c r="V2131" t="s">
        <v>9397</v>
      </c>
    </row>
    <row r="2132" spans="21:22">
      <c r="U2132" t="s">
        <v>10961</v>
      </c>
      <c r="V2132" t="s">
        <v>7991</v>
      </c>
    </row>
    <row r="2133" spans="21:22">
      <c r="U2133" t="s">
        <v>10961</v>
      </c>
      <c r="V2133" t="s">
        <v>9676</v>
      </c>
    </row>
    <row r="2134" spans="21:22">
      <c r="U2134" t="s">
        <v>10961</v>
      </c>
      <c r="V2134" t="s">
        <v>6775</v>
      </c>
    </row>
    <row r="2135" spans="21:22">
      <c r="U2135" t="s">
        <v>10961</v>
      </c>
      <c r="V2135" t="s">
        <v>6855</v>
      </c>
    </row>
    <row r="2136" spans="21:22">
      <c r="U2136" t="s">
        <v>10961</v>
      </c>
      <c r="V2136" t="s">
        <v>4813</v>
      </c>
    </row>
    <row r="2137" spans="21:22">
      <c r="U2137" t="s">
        <v>10961</v>
      </c>
      <c r="V2137" t="s">
        <v>6696</v>
      </c>
    </row>
    <row r="2138" spans="21:22">
      <c r="U2138" t="s">
        <v>10961</v>
      </c>
      <c r="V2138" t="s">
        <v>10722</v>
      </c>
    </row>
    <row r="2139" spans="21:22">
      <c r="U2139" t="s">
        <v>10961</v>
      </c>
      <c r="V2139" t="s">
        <v>7332</v>
      </c>
    </row>
    <row r="2140" spans="21:22">
      <c r="U2140" t="s">
        <v>10961</v>
      </c>
      <c r="V2140" t="s">
        <v>7123</v>
      </c>
    </row>
    <row r="2141" spans="21:22">
      <c r="U2141" t="s">
        <v>10961</v>
      </c>
      <c r="V2141" t="s">
        <v>7474</v>
      </c>
    </row>
    <row r="2142" spans="21:22">
      <c r="U2142" t="s">
        <v>10961</v>
      </c>
      <c r="V2142" t="s">
        <v>8414</v>
      </c>
    </row>
    <row r="2143" spans="21:22">
      <c r="U2143" t="s">
        <v>10961</v>
      </c>
      <c r="V2143" t="s">
        <v>6432</v>
      </c>
    </row>
    <row r="2144" spans="21:22">
      <c r="U2144" t="s">
        <v>10961</v>
      </c>
      <c r="V2144" t="s">
        <v>10609</v>
      </c>
    </row>
    <row r="2145" spans="21:22">
      <c r="U2145" t="s">
        <v>10961</v>
      </c>
      <c r="V2145" t="s">
        <v>1409</v>
      </c>
    </row>
    <row r="2146" spans="21:22">
      <c r="U2146" t="s">
        <v>10961</v>
      </c>
      <c r="V2146" t="s">
        <v>4182</v>
      </c>
    </row>
    <row r="2147" spans="21:22">
      <c r="U2147" t="s">
        <v>10961</v>
      </c>
      <c r="V2147" t="s">
        <v>4135</v>
      </c>
    </row>
    <row r="2148" spans="21:22">
      <c r="U2148" t="s">
        <v>10961</v>
      </c>
      <c r="V2148" t="s">
        <v>4592</v>
      </c>
    </row>
    <row r="2149" spans="21:22">
      <c r="U2149" t="s">
        <v>10961</v>
      </c>
      <c r="V2149" t="s">
        <v>7539</v>
      </c>
    </row>
    <row r="2150" spans="21:22">
      <c r="U2150" t="s">
        <v>10961</v>
      </c>
      <c r="V2150" t="s">
        <v>10079</v>
      </c>
    </row>
    <row r="2151" spans="21:22">
      <c r="U2151" t="s">
        <v>10961</v>
      </c>
      <c r="V2151" t="s">
        <v>7650</v>
      </c>
    </row>
    <row r="2152" spans="21:22">
      <c r="U2152" t="s">
        <v>10961</v>
      </c>
      <c r="V2152" t="s">
        <v>9503</v>
      </c>
    </row>
    <row r="2153" spans="21:22">
      <c r="U2153" t="s">
        <v>10961</v>
      </c>
      <c r="V2153" t="s">
        <v>9298</v>
      </c>
    </row>
    <row r="2154" spans="21:22">
      <c r="U2154" t="s">
        <v>10961</v>
      </c>
      <c r="V2154" t="s">
        <v>7975</v>
      </c>
    </row>
    <row r="2155" spans="21:22">
      <c r="U2155" t="s">
        <v>10961</v>
      </c>
      <c r="V2155" t="s">
        <v>6796</v>
      </c>
    </row>
    <row r="2156" spans="21:22">
      <c r="U2156" t="s">
        <v>10961</v>
      </c>
      <c r="V2156" t="s">
        <v>397</v>
      </c>
    </row>
    <row r="2157" spans="21:22">
      <c r="U2157" t="s">
        <v>10961</v>
      </c>
      <c r="V2157" t="s">
        <v>3068</v>
      </c>
    </row>
    <row r="2158" spans="21:22">
      <c r="U2158" t="s">
        <v>10961</v>
      </c>
      <c r="V2158" t="s">
        <v>9113</v>
      </c>
    </row>
    <row r="2159" spans="21:22">
      <c r="U2159" t="s">
        <v>10961</v>
      </c>
      <c r="V2159" t="s">
        <v>1601</v>
      </c>
    </row>
    <row r="2160" spans="21:22">
      <c r="U2160" t="s">
        <v>10961</v>
      </c>
      <c r="V2160" t="s">
        <v>4196</v>
      </c>
    </row>
    <row r="2161" spans="21:22">
      <c r="U2161" t="s">
        <v>10961</v>
      </c>
      <c r="V2161" t="s">
        <v>7916</v>
      </c>
    </row>
    <row r="2162" spans="21:22">
      <c r="U2162" t="s">
        <v>10961</v>
      </c>
      <c r="V2162" t="s">
        <v>9363</v>
      </c>
    </row>
    <row r="2163" spans="21:22">
      <c r="U2163" t="s">
        <v>10961</v>
      </c>
      <c r="V2163" t="s">
        <v>9468</v>
      </c>
    </row>
    <row r="2164" spans="21:22">
      <c r="U2164" t="s">
        <v>10961</v>
      </c>
      <c r="V2164" t="s">
        <v>2976</v>
      </c>
    </row>
    <row r="2165" spans="21:22">
      <c r="U2165" t="s">
        <v>10961</v>
      </c>
      <c r="V2165" t="s">
        <v>7068</v>
      </c>
    </row>
    <row r="2166" spans="21:22">
      <c r="U2166" t="s">
        <v>10961</v>
      </c>
      <c r="V2166" t="s">
        <v>10742</v>
      </c>
    </row>
    <row r="2167" spans="21:22">
      <c r="U2167" t="s">
        <v>10961</v>
      </c>
      <c r="V2167" t="s">
        <v>4485</v>
      </c>
    </row>
    <row r="2168" spans="21:22">
      <c r="U2168" t="s">
        <v>10961</v>
      </c>
      <c r="V2168" t="s">
        <v>579</v>
      </c>
    </row>
    <row r="2169" spans="21:22">
      <c r="U2169" t="s">
        <v>10961</v>
      </c>
      <c r="V2169" t="s">
        <v>9343</v>
      </c>
    </row>
    <row r="2170" spans="21:22">
      <c r="U2170" t="s">
        <v>10961</v>
      </c>
      <c r="V2170" t="s">
        <v>2396</v>
      </c>
    </row>
    <row r="2171" spans="21:22">
      <c r="U2171" t="s">
        <v>10961</v>
      </c>
      <c r="V2171" t="s">
        <v>8088</v>
      </c>
    </row>
    <row r="2172" spans="21:22">
      <c r="U2172" t="s">
        <v>10961</v>
      </c>
      <c r="V2172" t="s">
        <v>1068</v>
      </c>
    </row>
    <row r="2173" spans="21:22">
      <c r="U2173" t="s">
        <v>10961</v>
      </c>
      <c r="V2173" t="s">
        <v>10361</v>
      </c>
    </row>
    <row r="2174" spans="21:22">
      <c r="U2174" t="s">
        <v>10961</v>
      </c>
      <c r="V2174" t="s">
        <v>9465</v>
      </c>
    </row>
    <row r="2175" spans="21:22">
      <c r="U2175" t="s">
        <v>10961</v>
      </c>
      <c r="V2175" t="s">
        <v>8305</v>
      </c>
    </row>
    <row r="2176" spans="21:22">
      <c r="U2176" t="s">
        <v>10961</v>
      </c>
      <c r="V2176" t="s">
        <v>1001</v>
      </c>
    </row>
    <row r="2177" spans="21:22">
      <c r="U2177" t="s">
        <v>10961</v>
      </c>
      <c r="V2177" t="s">
        <v>5094</v>
      </c>
    </row>
    <row r="2178" spans="21:22">
      <c r="U2178" t="s">
        <v>10961</v>
      </c>
      <c r="V2178" t="s">
        <v>8085</v>
      </c>
    </row>
    <row r="2179" spans="21:22">
      <c r="U2179" t="s">
        <v>10961</v>
      </c>
      <c r="V2179" t="s">
        <v>8030</v>
      </c>
    </row>
    <row r="2180" spans="21:22">
      <c r="U2180" t="s">
        <v>10961</v>
      </c>
      <c r="V2180" t="s">
        <v>6911</v>
      </c>
    </row>
    <row r="2181" spans="21:22">
      <c r="U2181" t="s">
        <v>10961</v>
      </c>
      <c r="V2181" t="s">
        <v>10200</v>
      </c>
    </row>
    <row r="2182" spans="21:22">
      <c r="U2182" t="s">
        <v>10961</v>
      </c>
      <c r="V2182" t="s">
        <v>7690</v>
      </c>
    </row>
    <row r="2183" spans="21:22">
      <c r="U2183" t="s">
        <v>10961</v>
      </c>
      <c r="V2183" t="s">
        <v>6531</v>
      </c>
    </row>
    <row r="2184" spans="21:22">
      <c r="U2184" t="s">
        <v>10961</v>
      </c>
      <c r="V2184" t="s">
        <v>7291</v>
      </c>
    </row>
    <row r="2185" spans="21:22">
      <c r="U2185" t="s">
        <v>10961</v>
      </c>
      <c r="V2185" t="s">
        <v>10125</v>
      </c>
    </row>
    <row r="2186" spans="21:22">
      <c r="U2186" t="s">
        <v>10961</v>
      </c>
      <c r="V2186" t="s">
        <v>271</v>
      </c>
    </row>
    <row r="2187" spans="21:22">
      <c r="U2187" t="s">
        <v>10961</v>
      </c>
      <c r="V2187" t="s">
        <v>7800</v>
      </c>
    </row>
    <row r="2188" spans="21:22">
      <c r="U2188" t="s">
        <v>10961</v>
      </c>
      <c r="V2188" t="s">
        <v>5798</v>
      </c>
    </row>
    <row r="2189" spans="21:22">
      <c r="U2189" t="s">
        <v>10961</v>
      </c>
      <c r="V2189" t="s">
        <v>7206</v>
      </c>
    </row>
    <row r="2190" spans="21:22">
      <c r="U2190" t="s">
        <v>10961</v>
      </c>
      <c r="V2190" t="s">
        <v>8156</v>
      </c>
    </row>
    <row r="2191" spans="21:22">
      <c r="U2191" t="s">
        <v>10961</v>
      </c>
      <c r="V2191" t="s">
        <v>8891</v>
      </c>
    </row>
    <row r="2192" spans="21:22">
      <c r="U2192" t="s">
        <v>10961</v>
      </c>
      <c r="V2192" t="s">
        <v>5121</v>
      </c>
    </row>
    <row r="2193" spans="21:22">
      <c r="U2193" t="s">
        <v>10961</v>
      </c>
      <c r="V2193" t="s">
        <v>8488</v>
      </c>
    </row>
    <row r="2194" spans="21:22">
      <c r="U2194" t="s">
        <v>10961</v>
      </c>
      <c r="V2194" t="s">
        <v>3278</v>
      </c>
    </row>
    <row r="2195" spans="21:22">
      <c r="U2195" t="s">
        <v>10961</v>
      </c>
      <c r="V2195" t="s">
        <v>4804</v>
      </c>
    </row>
    <row r="2196" spans="21:22">
      <c r="U2196" t="s">
        <v>10961</v>
      </c>
      <c r="V2196" t="s">
        <v>6309</v>
      </c>
    </row>
    <row r="2197" spans="21:22">
      <c r="U2197" t="s">
        <v>10961</v>
      </c>
      <c r="V2197" t="s">
        <v>9280</v>
      </c>
    </row>
    <row r="2198" spans="21:22">
      <c r="U2198" t="s">
        <v>10961</v>
      </c>
      <c r="V2198" t="s">
        <v>9051</v>
      </c>
    </row>
    <row r="2199" spans="21:22">
      <c r="U2199" t="s">
        <v>10961</v>
      </c>
      <c r="V2199" t="s">
        <v>3242</v>
      </c>
    </row>
    <row r="2200" spans="21:22">
      <c r="U2200" t="s">
        <v>10961</v>
      </c>
      <c r="V2200" t="s">
        <v>9697</v>
      </c>
    </row>
    <row r="2201" spans="21:22">
      <c r="U2201" t="s">
        <v>10961</v>
      </c>
      <c r="V2201" t="s">
        <v>4092</v>
      </c>
    </row>
    <row r="2202" spans="21:22">
      <c r="U2202" t="s">
        <v>10961</v>
      </c>
      <c r="V2202" t="s">
        <v>10231</v>
      </c>
    </row>
    <row r="2203" spans="21:22">
      <c r="U2203" t="s">
        <v>10961</v>
      </c>
      <c r="V2203" t="s">
        <v>9736</v>
      </c>
    </row>
    <row r="2204" spans="21:22">
      <c r="U2204" t="s">
        <v>10961</v>
      </c>
      <c r="V2204" t="s">
        <v>4851</v>
      </c>
    </row>
    <row r="2205" spans="21:22">
      <c r="U2205" t="s">
        <v>10961</v>
      </c>
      <c r="V2205" t="s">
        <v>5293</v>
      </c>
    </row>
    <row r="2206" spans="21:22">
      <c r="U2206" t="s">
        <v>10961</v>
      </c>
      <c r="V2206" t="s">
        <v>1060</v>
      </c>
    </row>
    <row r="2207" spans="21:22">
      <c r="U2207" t="s">
        <v>10961</v>
      </c>
      <c r="V2207" t="s">
        <v>10184</v>
      </c>
    </row>
    <row r="2208" spans="21:22">
      <c r="U2208" t="s">
        <v>10961</v>
      </c>
      <c r="V2208" t="s">
        <v>10891</v>
      </c>
    </row>
    <row r="2209" spans="21:22">
      <c r="U2209" t="s">
        <v>10961</v>
      </c>
      <c r="V2209" t="s">
        <v>6193</v>
      </c>
    </row>
    <row r="2210" spans="21:22">
      <c r="U2210" t="s">
        <v>10961</v>
      </c>
      <c r="V2210" t="s">
        <v>2315</v>
      </c>
    </row>
    <row r="2211" spans="21:22">
      <c r="U2211" t="s">
        <v>10961</v>
      </c>
      <c r="V2211" t="s">
        <v>3073</v>
      </c>
    </row>
    <row r="2212" spans="21:22">
      <c r="U2212" t="s">
        <v>10961</v>
      </c>
      <c r="V2212" t="s">
        <v>10257</v>
      </c>
    </row>
    <row r="2213" spans="21:22">
      <c r="U2213" t="s">
        <v>10961</v>
      </c>
      <c r="V2213" t="s">
        <v>8236</v>
      </c>
    </row>
    <row r="2214" spans="21:22">
      <c r="U2214" t="s">
        <v>10961</v>
      </c>
      <c r="V2214" t="s">
        <v>9727</v>
      </c>
    </row>
    <row r="2215" spans="21:22">
      <c r="U2215" t="s">
        <v>10961</v>
      </c>
      <c r="V2215" t="s">
        <v>3965</v>
      </c>
    </row>
    <row r="2216" spans="21:22">
      <c r="U2216" t="s">
        <v>10961</v>
      </c>
      <c r="V2216" t="s">
        <v>10531</v>
      </c>
    </row>
    <row r="2217" spans="21:22">
      <c r="U2217" t="s">
        <v>10961</v>
      </c>
      <c r="V2217" t="s">
        <v>1894</v>
      </c>
    </row>
    <row r="2218" spans="21:22">
      <c r="U2218" t="s">
        <v>10961</v>
      </c>
      <c r="V2218" t="s">
        <v>8922</v>
      </c>
    </row>
    <row r="2219" spans="21:22">
      <c r="U2219" t="s">
        <v>10961</v>
      </c>
      <c r="V2219" t="s">
        <v>10165</v>
      </c>
    </row>
    <row r="2220" spans="21:22">
      <c r="U2220" t="s">
        <v>10961</v>
      </c>
      <c r="V2220" t="s">
        <v>10824</v>
      </c>
    </row>
    <row r="2221" spans="21:22">
      <c r="U2221" t="s">
        <v>10961</v>
      </c>
      <c r="V2221" t="s">
        <v>8866</v>
      </c>
    </row>
    <row r="2222" spans="21:22">
      <c r="U2222" t="s">
        <v>10961</v>
      </c>
      <c r="V2222" t="s">
        <v>4911</v>
      </c>
    </row>
    <row r="2223" spans="21:22">
      <c r="U2223" t="s">
        <v>10961</v>
      </c>
      <c r="V2223" t="s">
        <v>8658</v>
      </c>
    </row>
    <row r="2224" spans="21:22">
      <c r="U2224" t="s">
        <v>10961</v>
      </c>
      <c r="V2224" t="s">
        <v>9807</v>
      </c>
    </row>
    <row r="2225" spans="21:22">
      <c r="U2225" t="s">
        <v>10961</v>
      </c>
      <c r="V2225" t="s">
        <v>10673</v>
      </c>
    </row>
    <row r="2226" spans="21:22">
      <c r="U2226" t="s">
        <v>10961</v>
      </c>
      <c r="V2226" t="s">
        <v>3380</v>
      </c>
    </row>
    <row r="2227" spans="21:22">
      <c r="U2227" t="s">
        <v>10961</v>
      </c>
      <c r="V2227" t="s">
        <v>9408</v>
      </c>
    </row>
    <row r="2228" spans="21:22">
      <c r="U2228" t="s">
        <v>10961</v>
      </c>
      <c r="V2228" t="s">
        <v>9993</v>
      </c>
    </row>
    <row r="2229" spans="21:22">
      <c r="U2229" t="s">
        <v>10961</v>
      </c>
      <c r="V2229" t="s">
        <v>8459</v>
      </c>
    </row>
    <row r="2230" spans="21:22">
      <c r="U2230" t="s">
        <v>10961</v>
      </c>
      <c r="V2230" t="s">
        <v>2649</v>
      </c>
    </row>
    <row r="2231" spans="21:22">
      <c r="U2231" t="s">
        <v>10961</v>
      </c>
      <c r="V2231" t="s">
        <v>7338</v>
      </c>
    </row>
    <row r="2232" spans="21:22">
      <c r="U2232" t="s">
        <v>10961</v>
      </c>
      <c r="V2232" t="s">
        <v>670</v>
      </c>
    </row>
    <row r="2233" spans="21:22">
      <c r="U2233" t="s">
        <v>10961</v>
      </c>
      <c r="V2233" t="s">
        <v>8136</v>
      </c>
    </row>
    <row r="2234" spans="21:22">
      <c r="U2234" t="s">
        <v>10961</v>
      </c>
      <c r="V2234" t="s">
        <v>8929</v>
      </c>
    </row>
    <row r="2235" spans="21:22">
      <c r="U2235" t="s">
        <v>10961</v>
      </c>
      <c r="V2235" t="s">
        <v>9630</v>
      </c>
    </row>
    <row r="2236" spans="21:22">
      <c r="U2236" t="s">
        <v>10961</v>
      </c>
      <c r="V2236" t="s">
        <v>644</v>
      </c>
    </row>
    <row r="2237" spans="21:22">
      <c r="U2237" t="s">
        <v>10961</v>
      </c>
      <c r="V2237" t="s">
        <v>9277</v>
      </c>
    </row>
    <row r="2238" spans="21:22">
      <c r="U2238" t="s">
        <v>10961</v>
      </c>
      <c r="V2238" t="s">
        <v>10229</v>
      </c>
    </row>
    <row r="2239" spans="21:22">
      <c r="U2239" t="s">
        <v>10961</v>
      </c>
      <c r="V2239" t="s">
        <v>10907</v>
      </c>
    </row>
    <row r="2240" spans="21:22">
      <c r="U2240" t="s">
        <v>10961</v>
      </c>
      <c r="V2240" t="s">
        <v>6713</v>
      </c>
    </row>
    <row r="2241" spans="21:22">
      <c r="U2241" t="s">
        <v>10961</v>
      </c>
      <c r="V2241" t="s">
        <v>608</v>
      </c>
    </row>
    <row r="2242" spans="21:22">
      <c r="U2242" t="s">
        <v>10961</v>
      </c>
      <c r="V2242" t="s">
        <v>7479</v>
      </c>
    </row>
    <row r="2243" spans="21:22">
      <c r="U2243" t="s">
        <v>10961</v>
      </c>
      <c r="V2243" t="s">
        <v>9616</v>
      </c>
    </row>
    <row r="2244" spans="21:22">
      <c r="U2244" t="s">
        <v>10961</v>
      </c>
      <c r="V2244" t="s">
        <v>2330</v>
      </c>
    </row>
    <row r="2245" spans="21:22">
      <c r="U2245" t="s">
        <v>10961</v>
      </c>
      <c r="V2245" t="s">
        <v>3420</v>
      </c>
    </row>
    <row r="2246" spans="21:22">
      <c r="U2246" t="s">
        <v>10961</v>
      </c>
      <c r="V2246" t="s">
        <v>9448</v>
      </c>
    </row>
    <row r="2247" spans="21:22">
      <c r="U2247" t="s">
        <v>10961</v>
      </c>
      <c r="V2247" t="s">
        <v>10570</v>
      </c>
    </row>
    <row r="2248" spans="21:22">
      <c r="U2248" t="s">
        <v>10961</v>
      </c>
      <c r="V2248" t="s">
        <v>10774</v>
      </c>
    </row>
    <row r="2249" spans="21:22">
      <c r="U2249" t="s">
        <v>10961</v>
      </c>
      <c r="V2249" t="s">
        <v>8613</v>
      </c>
    </row>
    <row r="2250" spans="21:22">
      <c r="U2250" t="s">
        <v>10961</v>
      </c>
      <c r="V2250" t="s">
        <v>9879</v>
      </c>
    </row>
    <row r="2251" spans="21:22">
      <c r="U2251" t="s">
        <v>10961</v>
      </c>
      <c r="V2251" t="s">
        <v>7096</v>
      </c>
    </row>
    <row r="2252" spans="21:22">
      <c r="U2252" t="s">
        <v>10961</v>
      </c>
      <c r="V2252" t="s">
        <v>5544</v>
      </c>
    </row>
    <row r="2253" spans="21:22">
      <c r="U2253" t="s">
        <v>10961</v>
      </c>
      <c r="V2253" t="s">
        <v>8355</v>
      </c>
    </row>
    <row r="2254" spans="21:22">
      <c r="U2254" t="s">
        <v>10961</v>
      </c>
      <c r="V2254" t="s">
        <v>8044</v>
      </c>
    </row>
    <row r="2255" spans="21:22">
      <c r="U2255" t="s">
        <v>10961</v>
      </c>
      <c r="V2255" t="s">
        <v>6898</v>
      </c>
    </row>
    <row r="2256" spans="21:22">
      <c r="U2256" t="s">
        <v>10961</v>
      </c>
      <c r="V2256" t="s">
        <v>9022</v>
      </c>
    </row>
    <row r="2257" spans="21:22">
      <c r="U2257" t="s">
        <v>10961</v>
      </c>
      <c r="V2257" t="s">
        <v>2518</v>
      </c>
    </row>
    <row r="2258" spans="21:22">
      <c r="U2258" t="s">
        <v>10961</v>
      </c>
      <c r="V2258" t="s">
        <v>6216</v>
      </c>
    </row>
    <row r="2259" spans="21:22">
      <c r="U2259" t="s">
        <v>10961</v>
      </c>
      <c r="V2259" t="s">
        <v>5320</v>
      </c>
    </row>
    <row r="2260" spans="21:22">
      <c r="U2260" t="s">
        <v>10961</v>
      </c>
      <c r="V2260" t="s">
        <v>6060</v>
      </c>
    </row>
    <row r="2261" spans="21:22">
      <c r="U2261" t="s">
        <v>10961</v>
      </c>
      <c r="V2261" t="s">
        <v>1542</v>
      </c>
    </row>
    <row r="2262" spans="21:22">
      <c r="U2262" t="s">
        <v>10961</v>
      </c>
      <c r="V2262" t="s">
        <v>2107</v>
      </c>
    </row>
    <row r="2263" spans="21:22">
      <c r="U2263" t="s">
        <v>10961</v>
      </c>
      <c r="V2263" t="s">
        <v>7691</v>
      </c>
    </row>
    <row r="2264" spans="21:22">
      <c r="U2264" t="s">
        <v>10961</v>
      </c>
      <c r="V2264" t="s">
        <v>9901</v>
      </c>
    </row>
    <row r="2265" spans="21:22">
      <c r="U2265" t="s">
        <v>10961</v>
      </c>
      <c r="V2265" t="s">
        <v>6639</v>
      </c>
    </row>
    <row r="2266" spans="21:22">
      <c r="U2266" t="s">
        <v>10961</v>
      </c>
      <c r="V2266" t="s">
        <v>10801</v>
      </c>
    </row>
    <row r="2267" spans="21:22">
      <c r="U2267" t="s">
        <v>10961</v>
      </c>
      <c r="V2267" t="s">
        <v>9228</v>
      </c>
    </row>
    <row r="2268" spans="21:22">
      <c r="U2268" t="s">
        <v>10961</v>
      </c>
      <c r="V2268" t="s">
        <v>6621</v>
      </c>
    </row>
    <row r="2269" spans="21:22">
      <c r="U2269" t="s">
        <v>10961</v>
      </c>
      <c r="V2269" t="s">
        <v>7692</v>
      </c>
    </row>
    <row r="2270" spans="21:22">
      <c r="U2270" t="s">
        <v>10961</v>
      </c>
      <c r="V2270" t="s">
        <v>8087</v>
      </c>
    </row>
    <row r="2271" spans="21:22">
      <c r="U2271" t="s">
        <v>10961</v>
      </c>
      <c r="V2271" t="s">
        <v>10691</v>
      </c>
    </row>
    <row r="2272" spans="21:22">
      <c r="U2272" t="s">
        <v>10961</v>
      </c>
      <c r="V2272" t="s">
        <v>9702</v>
      </c>
    </row>
    <row r="2273" spans="21:22">
      <c r="U2273" t="s">
        <v>10961</v>
      </c>
      <c r="V2273" t="s">
        <v>9849</v>
      </c>
    </row>
    <row r="2274" spans="21:22">
      <c r="U2274" t="s">
        <v>10961</v>
      </c>
      <c r="V2274" t="s">
        <v>2708</v>
      </c>
    </row>
    <row r="2275" spans="21:22">
      <c r="U2275" t="s">
        <v>10961</v>
      </c>
      <c r="V2275" t="s">
        <v>9379</v>
      </c>
    </row>
    <row r="2276" spans="21:22">
      <c r="U2276" t="s">
        <v>10961</v>
      </c>
      <c r="V2276" t="s">
        <v>6907</v>
      </c>
    </row>
    <row r="2277" spans="21:22">
      <c r="U2277" t="s">
        <v>10961</v>
      </c>
      <c r="V2277" t="s">
        <v>10242</v>
      </c>
    </row>
    <row r="2278" spans="21:22">
      <c r="U2278" t="s">
        <v>10961</v>
      </c>
      <c r="V2278" t="s">
        <v>9342</v>
      </c>
    </row>
    <row r="2279" spans="21:22">
      <c r="U2279" t="s">
        <v>10961</v>
      </c>
      <c r="V2279" t="s">
        <v>5971</v>
      </c>
    </row>
    <row r="2280" spans="21:22">
      <c r="U2280" t="s">
        <v>10961</v>
      </c>
      <c r="V2280" t="s">
        <v>10395</v>
      </c>
    </row>
    <row r="2281" spans="21:22">
      <c r="U2281" t="s">
        <v>10961</v>
      </c>
      <c r="V2281" t="s">
        <v>7248</v>
      </c>
    </row>
    <row r="2282" spans="21:22">
      <c r="U2282" t="s">
        <v>10961</v>
      </c>
      <c r="V2282" t="s">
        <v>5092</v>
      </c>
    </row>
    <row r="2283" spans="21:22">
      <c r="U2283" t="s">
        <v>10961</v>
      </c>
      <c r="V2283" t="s">
        <v>8485</v>
      </c>
    </row>
    <row r="2284" spans="21:22">
      <c r="U2284" t="s">
        <v>10961</v>
      </c>
      <c r="V2284" t="s">
        <v>10854</v>
      </c>
    </row>
    <row r="2285" spans="21:22">
      <c r="U2285" t="s">
        <v>10961</v>
      </c>
      <c r="V2285" t="s">
        <v>185</v>
      </c>
    </row>
    <row r="2286" spans="21:22">
      <c r="U2286" t="s">
        <v>10961</v>
      </c>
      <c r="V2286" t="s">
        <v>10732</v>
      </c>
    </row>
    <row r="2287" spans="21:22">
      <c r="U2287" t="s">
        <v>10961</v>
      </c>
      <c r="V2287" t="s">
        <v>10587</v>
      </c>
    </row>
    <row r="2288" spans="21:22">
      <c r="U2288" t="s">
        <v>10961</v>
      </c>
      <c r="V2288" t="s">
        <v>7756</v>
      </c>
    </row>
    <row r="2289" spans="21:22">
      <c r="U2289" t="s">
        <v>10961</v>
      </c>
      <c r="V2289" t="s">
        <v>8206</v>
      </c>
    </row>
    <row r="2290" spans="21:22">
      <c r="U2290" t="s">
        <v>10961</v>
      </c>
      <c r="V2290" t="s">
        <v>5237</v>
      </c>
    </row>
    <row r="2291" spans="21:22">
      <c r="U2291" t="s">
        <v>10961</v>
      </c>
      <c r="V2291" t="s">
        <v>8648</v>
      </c>
    </row>
    <row r="2292" spans="21:22">
      <c r="U2292" t="s">
        <v>10961</v>
      </c>
      <c r="V2292" t="s">
        <v>8366</v>
      </c>
    </row>
    <row r="2293" spans="21:22">
      <c r="U2293" t="s">
        <v>10961</v>
      </c>
      <c r="V2293" t="s">
        <v>5420</v>
      </c>
    </row>
    <row r="2294" spans="21:22">
      <c r="U2294" t="s">
        <v>10961</v>
      </c>
      <c r="V2294" t="s">
        <v>9857</v>
      </c>
    </row>
    <row r="2295" spans="21:22">
      <c r="U2295" t="s">
        <v>10961</v>
      </c>
      <c r="V2295" t="s">
        <v>9923</v>
      </c>
    </row>
    <row r="2296" spans="21:22">
      <c r="U2296" t="s">
        <v>10961</v>
      </c>
      <c r="V2296" t="s">
        <v>10030</v>
      </c>
    </row>
    <row r="2297" spans="21:22">
      <c r="U2297" t="s">
        <v>10961</v>
      </c>
      <c r="V2297" t="s">
        <v>10475</v>
      </c>
    </row>
    <row r="2298" spans="21:22">
      <c r="U2298" t="s">
        <v>10961</v>
      </c>
      <c r="V2298" t="s">
        <v>223</v>
      </c>
    </row>
    <row r="2299" spans="21:22">
      <c r="U2299" t="s">
        <v>10961</v>
      </c>
      <c r="V2299" t="s">
        <v>10193</v>
      </c>
    </row>
    <row r="2300" spans="21:22">
      <c r="U2300" t="s">
        <v>10961</v>
      </c>
      <c r="V2300" t="s">
        <v>8751</v>
      </c>
    </row>
    <row r="2301" spans="21:22">
      <c r="U2301" t="s">
        <v>10961</v>
      </c>
      <c r="V2301" t="s">
        <v>10174</v>
      </c>
    </row>
    <row r="2302" spans="21:22">
      <c r="U2302" t="s">
        <v>10961</v>
      </c>
      <c r="V2302" t="s">
        <v>8466</v>
      </c>
    </row>
    <row r="2303" spans="21:22">
      <c r="U2303" t="s">
        <v>10961</v>
      </c>
      <c r="V2303" t="s">
        <v>4695</v>
      </c>
    </row>
    <row r="2304" spans="21:22">
      <c r="U2304" t="s">
        <v>10961</v>
      </c>
      <c r="V2304" t="s">
        <v>5652</v>
      </c>
    </row>
    <row r="2305" spans="21:22">
      <c r="U2305" t="s">
        <v>10961</v>
      </c>
      <c r="V2305" t="s">
        <v>9125</v>
      </c>
    </row>
    <row r="2306" spans="21:22">
      <c r="U2306" t="s">
        <v>10961</v>
      </c>
      <c r="V2306" t="s">
        <v>9990</v>
      </c>
    </row>
    <row r="2307" spans="21:22">
      <c r="U2307" t="s">
        <v>10961</v>
      </c>
      <c r="V2307" t="s">
        <v>7580</v>
      </c>
    </row>
    <row r="2308" spans="21:22">
      <c r="U2308" t="s">
        <v>10961</v>
      </c>
      <c r="V2308" t="s">
        <v>9613</v>
      </c>
    </row>
    <row r="2309" spans="21:22">
      <c r="U2309" t="s">
        <v>10961</v>
      </c>
      <c r="V2309" t="s">
        <v>5137</v>
      </c>
    </row>
    <row r="2310" spans="21:22">
      <c r="U2310" t="s">
        <v>10961</v>
      </c>
      <c r="V2310" t="s">
        <v>10468</v>
      </c>
    </row>
    <row r="2311" spans="21:22">
      <c r="U2311" t="s">
        <v>10961</v>
      </c>
      <c r="V2311" t="s">
        <v>7559</v>
      </c>
    </row>
    <row r="2312" spans="21:22">
      <c r="U2312" t="s">
        <v>10961</v>
      </c>
      <c r="V2312" t="s">
        <v>9092</v>
      </c>
    </row>
    <row r="2313" spans="21:22">
      <c r="U2313" t="s">
        <v>10961</v>
      </c>
      <c r="V2313" t="s">
        <v>5372</v>
      </c>
    </row>
    <row r="2314" spans="21:22">
      <c r="U2314" t="s">
        <v>10961</v>
      </c>
      <c r="V2314" t="s">
        <v>10103</v>
      </c>
    </row>
    <row r="2315" spans="21:22">
      <c r="U2315" t="s">
        <v>10961</v>
      </c>
      <c r="V2315" t="s">
        <v>10568</v>
      </c>
    </row>
    <row r="2316" spans="21:22">
      <c r="U2316" t="s">
        <v>10961</v>
      </c>
      <c r="V2316" t="s">
        <v>5518</v>
      </c>
    </row>
    <row r="2317" spans="21:22">
      <c r="U2317" t="s">
        <v>10961</v>
      </c>
      <c r="V2317" t="s">
        <v>3551</v>
      </c>
    </row>
    <row r="2318" spans="21:22">
      <c r="U2318" t="s">
        <v>10961</v>
      </c>
      <c r="V2318" t="s">
        <v>3581</v>
      </c>
    </row>
    <row r="2319" spans="21:22">
      <c r="U2319" t="s">
        <v>10961</v>
      </c>
      <c r="V2319" t="s">
        <v>9266</v>
      </c>
    </row>
    <row r="2320" spans="21:22">
      <c r="U2320" t="s">
        <v>10961</v>
      </c>
      <c r="V2320" t="s">
        <v>10805</v>
      </c>
    </row>
    <row r="2321" spans="21:22">
      <c r="U2321" t="s">
        <v>10961</v>
      </c>
      <c r="V2321" t="s">
        <v>6786</v>
      </c>
    </row>
    <row r="2322" spans="21:22">
      <c r="U2322" t="s">
        <v>10961</v>
      </c>
      <c r="V2322" t="s">
        <v>313</v>
      </c>
    </row>
    <row r="2323" spans="21:22">
      <c r="U2323" t="s">
        <v>10961</v>
      </c>
      <c r="V2323" t="s">
        <v>8080</v>
      </c>
    </row>
    <row r="2324" spans="21:22">
      <c r="U2324" t="s">
        <v>10961</v>
      </c>
      <c r="V2324" t="s">
        <v>7558</v>
      </c>
    </row>
    <row r="2325" spans="21:22">
      <c r="U2325" t="s">
        <v>10961</v>
      </c>
      <c r="V2325" t="s">
        <v>7089</v>
      </c>
    </row>
    <row r="2326" spans="21:22">
      <c r="U2326" t="s">
        <v>10961</v>
      </c>
      <c r="V2326" t="s">
        <v>7742</v>
      </c>
    </row>
    <row r="2327" spans="21:22">
      <c r="U2327" t="s">
        <v>10961</v>
      </c>
      <c r="V2327" t="s">
        <v>9753</v>
      </c>
    </row>
    <row r="2328" spans="21:22">
      <c r="U2328" t="s">
        <v>10961</v>
      </c>
      <c r="V2328" t="s">
        <v>1999</v>
      </c>
    </row>
    <row r="2329" spans="21:22">
      <c r="U2329" t="s">
        <v>10961</v>
      </c>
      <c r="V2329" t="s">
        <v>7626</v>
      </c>
    </row>
    <row r="2330" spans="21:22">
      <c r="U2330" t="s">
        <v>10961</v>
      </c>
      <c r="V2330" t="s">
        <v>7102</v>
      </c>
    </row>
    <row r="2331" spans="21:22">
      <c r="U2331" t="s">
        <v>10961</v>
      </c>
      <c r="V2331" t="s">
        <v>7439</v>
      </c>
    </row>
    <row r="2332" spans="21:22">
      <c r="U2332" t="s">
        <v>10961</v>
      </c>
      <c r="V2332" t="s">
        <v>9348</v>
      </c>
    </row>
    <row r="2333" spans="21:22">
      <c r="U2333" t="s">
        <v>10961</v>
      </c>
      <c r="V2333" t="s">
        <v>7737</v>
      </c>
    </row>
    <row r="2334" spans="21:22">
      <c r="U2334" t="s">
        <v>10961</v>
      </c>
      <c r="V2334" t="s">
        <v>6366</v>
      </c>
    </row>
    <row r="2335" spans="21:22">
      <c r="U2335" t="s">
        <v>10961</v>
      </c>
      <c r="V2335" t="s">
        <v>7974</v>
      </c>
    </row>
    <row r="2336" spans="21:22">
      <c r="U2336" t="s">
        <v>10961</v>
      </c>
      <c r="V2336" t="s">
        <v>9871</v>
      </c>
    </row>
    <row r="2337" spans="21:22">
      <c r="U2337" t="s">
        <v>10961</v>
      </c>
      <c r="V2337" t="s">
        <v>10209</v>
      </c>
    </row>
    <row r="2338" spans="21:22">
      <c r="U2338" t="s">
        <v>10961</v>
      </c>
      <c r="V2338" t="s">
        <v>2920</v>
      </c>
    </row>
    <row r="2339" spans="21:22">
      <c r="U2339" t="s">
        <v>10961</v>
      </c>
      <c r="V2339" t="s">
        <v>7561</v>
      </c>
    </row>
    <row r="2340" spans="21:22">
      <c r="U2340" t="s">
        <v>10961</v>
      </c>
      <c r="V2340" t="s">
        <v>8813</v>
      </c>
    </row>
    <row r="2341" spans="21:22">
      <c r="U2341" t="s">
        <v>10961</v>
      </c>
      <c r="V2341" t="s">
        <v>4542</v>
      </c>
    </row>
    <row r="2342" spans="21:22">
      <c r="U2342" t="s">
        <v>10961</v>
      </c>
      <c r="V2342" t="s">
        <v>2030</v>
      </c>
    </row>
    <row r="2343" spans="21:22">
      <c r="U2343" t="s">
        <v>10961</v>
      </c>
      <c r="V2343" t="s">
        <v>8279</v>
      </c>
    </row>
    <row r="2344" spans="21:22">
      <c r="U2344" t="s">
        <v>10961</v>
      </c>
      <c r="V2344" t="s">
        <v>7797</v>
      </c>
    </row>
    <row r="2345" spans="21:22">
      <c r="U2345" t="s">
        <v>10961</v>
      </c>
      <c r="V2345" t="s">
        <v>9419</v>
      </c>
    </row>
    <row r="2346" spans="21:22">
      <c r="U2346" t="s">
        <v>10961</v>
      </c>
      <c r="V2346" t="s">
        <v>10377</v>
      </c>
    </row>
    <row r="2347" spans="21:22">
      <c r="U2347" t="s">
        <v>10961</v>
      </c>
      <c r="V2347" t="s">
        <v>7402</v>
      </c>
    </row>
    <row r="2348" spans="21:22">
      <c r="U2348" t="s">
        <v>10961</v>
      </c>
      <c r="V2348" t="s">
        <v>6331</v>
      </c>
    </row>
    <row r="2349" spans="21:22">
      <c r="U2349" t="s">
        <v>10961</v>
      </c>
      <c r="V2349" t="s">
        <v>8385</v>
      </c>
    </row>
    <row r="2350" spans="21:22">
      <c r="U2350" t="s">
        <v>10961</v>
      </c>
      <c r="V2350" t="s">
        <v>153</v>
      </c>
    </row>
    <row r="2351" spans="21:22">
      <c r="U2351" t="s">
        <v>10961</v>
      </c>
      <c r="V2351" t="s">
        <v>3974</v>
      </c>
    </row>
    <row r="2352" spans="21:22">
      <c r="U2352" t="s">
        <v>10961</v>
      </c>
      <c r="V2352" t="s">
        <v>7629</v>
      </c>
    </row>
    <row r="2353" spans="21:22">
      <c r="U2353" t="s">
        <v>10961</v>
      </c>
      <c r="V2353" t="s">
        <v>8179</v>
      </c>
    </row>
    <row r="2354" spans="21:22">
      <c r="U2354" t="s">
        <v>10961</v>
      </c>
      <c r="V2354" t="s">
        <v>8518</v>
      </c>
    </row>
    <row r="2355" spans="21:22">
      <c r="U2355" t="s">
        <v>10961</v>
      </c>
      <c r="V2355" t="s">
        <v>3691</v>
      </c>
    </row>
    <row r="2356" spans="21:22">
      <c r="U2356" t="s">
        <v>10961</v>
      </c>
      <c r="V2356" t="s">
        <v>5214</v>
      </c>
    </row>
    <row r="2357" spans="21:22">
      <c r="U2357" t="s">
        <v>10961</v>
      </c>
      <c r="V2357" t="s">
        <v>4067</v>
      </c>
    </row>
    <row r="2358" spans="21:22">
      <c r="U2358" t="s">
        <v>10961</v>
      </c>
      <c r="V2358" t="s">
        <v>8273</v>
      </c>
    </row>
    <row r="2359" spans="21:22">
      <c r="U2359" t="s">
        <v>10961</v>
      </c>
      <c r="V2359" t="s">
        <v>10793</v>
      </c>
    </row>
    <row r="2360" spans="21:22">
      <c r="U2360" t="s">
        <v>10961</v>
      </c>
      <c r="V2360" t="s">
        <v>6493</v>
      </c>
    </row>
    <row r="2361" spans="21:22">
      <c r="U2361" t="s">
        <v>10961</v>
      </c>
      <c r="V2361" t="s">
        <v>10880</v>
      </c>
    </row>
    <row r="2362" spans="21:22">
      <c r="U2362" t="s">
        <v>10961</v>
      </c>
      <c r="V2362" t="s">
        <v>4359</v>
      </c>
    </row>
    <row r="2363" spans="21:22">
      <c r="U2363" t="s">
        <v>10961</v>
      </c>
      <c r="V2363" t="s">
        <v>8047</v>
      </c>
    </row>
    <row r="2364" spans="21:22">
      <c r="U2364" t="s">
        <v>10961</v>
      </c>
      <c r="V2364" t="s">
        <v>8052</v>
      </c>
    </row>
    <row r="2365" spans="21:22">
      <c r="U2365" t="s">
        <v>10961</v>
      </c>
      <c r="V2365" t="s">
        <v>9911</v>
      </c>
    </row>
    <row r="2366" spans="21:22">
      <c r="U2366" t="s">
        <v>10961</v>
      </c>
      <c r="V2366" t="s">
        <v>8157</v>
      </c>
    </row>
    <row r="2367" spans="21:22">
      <c r="U2367" t="s">
        <v>10961</v>
      </c>
      <c r="V2367" t="s">
        <v>9306</v>
      </c>
    </row>
    <row r="2368" spans="21:22">
      <c r="U2368" t="s">
        <v>10961</v>
      </c>
      <c r="V2368" t="s">
        <v>2650</v>
      </c>
    </row>
    <row r="2369" spans="21:22">
      <c r="U2369" t="s">
        <v>10961</v>
      </c>
      <c r="V2369" t="s">
        <v>9392</v>
      </c>
    </row>
    <row r="2370" spans="21:22">
      <c r="U2370" t="s">
        <v>10961</v>
      </c>
      <c r="V2370" t="s">
        <v>9071</v>
      </c>
    </row>
    <row r="2371" spans="21:22">
      <c r="U2371" t="s">
        <v>10961</v>
      </c>
      <c r="V2371" t="s">
        <v>8145</v>
      </c>
    </row>
    <row r="2372" spans="21:22">
      <c r="U2372" t="s">
        <v>10961</v>
      </c>
      <c r="V2372" t="s">
        <v>8997</v>
      </c>
    </row>
    <row r="2373" spans="21:22">
      <c r="U2373" t="s">
        <v>10961</v>
      </c>
      <c r="V2373" t="s">
        <v>7743</v>
      </c>
    </row>
    <row r="2374" spans="21:22">
      <c r="U2374" t="s">
        <v>10961</v>
      </c>
      <c r="V2374" t="s">
        <v>10835</v>
      </c>
    </row>
    <row r="2375" spans="21:22">
      <c r="U2375" t="s">
        <v>10961</v>
      </c>
      <c r="V2375" t="s">
        <v>10112</v>
      </c>
    </row>
    <row r="2376" spans="21:22">
      <c r="U2376" t="s">
        <v>10961</v>
      </c>
      <c r="V2376" t="s">
        <v>6039</v>
      </c>
    </row>
    <row r="2377" spans="21:22">
      <c r="U2377" t="s">
        <v>10961</v>
      </c>
      <c r="V2377" t="s">
        <v>2169</v>
      </c>
    </row>
    <row r="2378" spans="21:22">
      <c r="U2378" t="s">
        <v>10961</v>
      </c>
      <c r="V2378" t="s">
        <v>3930</v>
      </c>
    </row>
    <row r="2379" spans="21:22">
      <c r="U2379" t="s">
        <v>10961</v>
      </c>
      <c r="V2379" t="s">
        <v>7378</v>
      </c>
    </row>
    <row r="2380" spans="21:22">
      <c r="U2380" t="s">
        <v>10961</v>
      </c>
      <c r="V2380" t="s">
        <v>8170</v>
      </c>
    </row>
    <row r="2381" spans="21:22">
      <c r="U2381" t="s">
        <v>10961</v>
      </c>
      <c r="V2381" t="s">
        <v>9136</v>
      </c>
    </row>
    <row r="2382" spans="21:22">
      <c r="U2382" t="s">
        <v>10961</v>
      </c>
      <c r="V2382" t="s">
        <v>8657</v>
      </c>
    </row>
    <row r="2383" spans="21:22">
      <c r="U2383" t="s">
        <v>10961</v>
      </c>
      <c r="V2383" t="s">
        <v>5773</v>
      </c>
    </row>
    <row r="2384" spans="21:22">
      <c r="U2384" t="s">
        <v>10961</v>
      </c>
      <c r="V2384" t="s">
        <v>8698</v>
      </c>
    </row>
    <row r="2385" spans="21:22">
      <c r="U2385" t="s">
        <v>10961</v>
      </c>
      <c r="V2385" t="s">
        <v>6009</v>
      </c>
    </row>
    <row r="2386" spans="21:22">
      <c r="U2386" t="s">
        <v>10961</v>
      </c>
      <c r="V2386" t="s">
        <v>7307</v>
      </c>
    </row>
    <row r="2387" spans="21:22">
      <c r="U2387" t="s">
        <v>10961</v>
      </c>
      <c r="V2387" t="s">
        <v>10453</v>
      </c>
    </row>
    <row r="2388" spans="21:22">
      <c r="U2388" t="s">
        <v>10961</v>
      </c>
      <c r="V2388" t="s">
        <v>5615</v>
      </c>
    </row>
    <row r="2389" spans="21:22">
      <c r="U2389" t="s">
        <v>10961</v>
      </c>
      <c r="V2389" t="s">
        <v>3815</v>
      </c>
    </row>
    <row r="2390" spans="21:22">
      <c r="U2390" t="s">
        <v>10961</v>
      </c>
      <c r="V2390" t="s">
        <v>5611</v>
      </c>
    </row>
    <row r="2391" spans="21:22">
      <c r="U2391" t="s">
        <v>10961</v>
      </c>
      <c r="V2391" t="s">
        <v>9104</v>
      </c>
    </row>
    <row r="2392" spans="21:22">
      <c r="U2392" t="s">
        <v>10961</v>
      </c>
      <c r="V2392" t="s">
        <v>6321</v>
      </c>
    </row>
    <row r="2393" spans="21:22">
      <c r="U2393" t="s">
        <v>10961</v>
      </c>
      <c r="V2393" t="s">
        <v>9505</v>
      </c>
    </row>
    <row r="2394" spans="21:22">
      <c r="U2394" t="s">
        <v>10961</v>
      </c>
      <c r="V2394" t="s">
        <v>8686</v>
      </c>
    </row>
    <row r="2395" spans="21:22">
      <c r="U2395" t="s">
        <v>10961</v>
      </c>
      <c r="V2395" t="s">
        <v>4509</v>
      </c>
    </row>
    <row r="2396" spans="21:22">
      <c r="U2396" t="s">
        <v>10961</v>
      </c>
      <c r="V2396" t="s">
        <v>7733</v>
      </c>
    </row>
    <row r="2397" spans="21:22">
      <c r="U2397" t="s">
        <v>10961</v>
      </c>
      <c r="V2397" t="s">
        <v>6215</v>
      </c>
    </row>
    <row r="2398" spans="21:22">
      <c r="U2398" t="s">
        <v>10961</v>
      </c>
      <c r="V2398" t="s">
        <v>7365</v>
      </c>
    </row>
    <row r="2399" spans="21:22">
      <c r="U2399" t="s">
        <v>10961</v>
      </c>
      <c r="V2399" t="s">
        <v>7550</v>
      </c>
    </row>
    <row r="2400" spans="21:22">
      <c r="U2400" t="s">
        <v>10961</v>
      </c>
      <c r="V2400" t="s">
        <v>8507</v>
      </c>
    </row>
    <row r="2401" spans="21:22">
      <c r="U2401" t="s">
        <v>10961</v>
      </c>
      <c r="V2401" t="s">
        <v>8812</v>
      </c>
    </row>
    <row r="2402" spans="21:22">
      <c r="U2402" t="s">
        <v>10961</v>
      </c>
      <c r="V2402" t="s">
        <v>10043</v>
      </c>
    </row>
    <row r="2403" spans="21:22">
      <c r="U2403" t="s">
        <v>10961</v>
      </c>
      <c r="V2403" t="s">
        <v>9196</v>
      </c>
    </row>
    <row r="2404" spans="21:22">
      <c r="U2404" t="s">
        <v>10961</v>
      </c>
      <c r="V2404" t="s">
        <v>7835</v>
      </c>
    </row>
    <row r="2405" spans="21:22">
      <c r="U2405" t="s">
        <v>10961</v>
      </c>
      <c r="V2405" t="s">
        <v>6296</v>
      </c>
    </row>
    <row r="2406" spans="21:22">
      <c r="U2406" t="s">
        <v>10961</v>
      </c>
      <c r="V2406" t="s">
        <v>10678</v>
      </c>
    </row>
    <row r="2407" spans="21:22">
      <c r="U2407" t="s">
        <v>10961</v>
      </c>
      <c r="V2407" t="s">
        <v>984</v>
      </c>
    </row>
    <row r="2408" spans="21:22">
      <c r="U2408" t="s">
        <v>10961</v>
      </c>
      <c r="V2408" t="s">
        <v>8437</v>
      </c>
    </row>
    <row r="2409" spans="21:22">
      <c r="U2409" t="s">
        <v>10961</v>
      </c>
      <c r="V2409" t="s">
        <v>10702</v>
      </c>
    </row>
    <row r="2410" spans="21:22">
      <c r="U2410" t="s">
        <v>10961</v>
      </c>
      <c r="V2410" t="s">
        <v>5123</v>
      </c>
    </row>
    <row r="2411" spans="21:22">
      <c r="U2411" t="s">
        <v>10961</v>
      </c>
      <c r="V2411" t="s">
        <v>10933</v>
      </c>
    </row>
    <row r="2412" spans="21:22">
      <c r="U2412" t="s">
        <v>10961</v>
      </c>
      <c r="V2412" t="s">
        <v>7894</v>
      </c>
    </row>
    <row r="2413" spans="21:22">
      <c r="U2413" t="s">
        <v>10961</v>
      </c>
      <c r="V2413" t="s">
        <v>9750</v>
      </c>
    </row>
    <row r="2414" spans="21:22">
      <c r="U2414" t="s">
        <v>10961</v>
      </c>
      <c r="V2414" t="s">
        <v>8463</v>
      </c>
    </row>
    <row r="2415" spans="21:22">
      <c r="U2415" t="s">
        <v>10961</v>
      </c>
      <c r="V2415" t="s">
        <v>10845</v>
      </c>
    </row>
    <row r="2416" spans="21:22">
      <c r="U2416" t="s">
        <v>10961</v>
      </c>
      <c r="V2416" t="s">
        <v>3447</v>
      </c>
    </row>
    <row r="2417" spans="21:22">
      <c r="U2417" t="s">
        <v>10961</v>
      </c>
      <c r="V2417" t="s">
        <v>10425</v>
      </c>
    </row>
    <row r="2418" spans="21:22">
      <c r="U2418" t="s">
        <v>10961</v>
      </c>
      <c r="V2418" t="s">
        <v>1713</v>
      </c>
    </row>
    <row r="2419" spans="21:22">
      <c r="U2419" t="s">
        <v>10961</v>
      </c>
      <c r="V2419" t="s">
        <v>8433</v>
      </c>
    </row>
    <row r="2420" spans="21:22">
      <c r="U2420" t="s">
        <v>10961</v>
      </c>
      <c r="V2420" t="s">
        <v>10769</v>
      </c>
    </row>
    <row r="2421" spans="21:22">
      <c r="U2421" t="s">
        <v>10961</v>
      </c>
      <c r="V2421" t="s">
        <v>10067</v>
      </c>
    </row>
    <row r="2422" spans="21:22">
      <c r="U2422" t="s">
        <v>10961</v>
      </c>
      <c r="V2422" t="s">
        <v>3054</v>
      </c>
    </row>
    <row r="2423" spans="21:22">
      <c r="U2423" t="s">
        <v>10961</v>
      </c>
      <c r="V2423" t="s">
        <v>6870</v>
      </c>
    </row>
    <row r="2424" spans="21:22">
      <c r="U2424" t="s">
        <v>10961</v>
      </c>
      <c r="V2424" t="s">
        <v>1823</v>
      </c>
    </row>
    <row r="2425" spans="21:22">
      <c r="U2425" t="s">
        <v>10961</v>
      </c>
      <c r="V2425" t="s">
        <v>10862</v>
      </c>
    </row>
    <row r="2426" spans="21:22">
      <c r="U2426" t="s">
        <v>10961</v>
      </c>
      <c r="V2426" t="s">
        <v>10509</v>
      </c>
    </row>
    <row r="2427" spans="21:22">
      <c r="U2427" t="s">
        <v>10961</v>
      </c>
      <c r="V2427" t="s">
        <v>8986</v>
      </c>
    </row>
    <row r="2428" spans="21:22">
      <c r="U2428" t="s">
        <v>10961</v>
      </c>
      <c r="V2428" t="s">
        <v>4142</v>
      </c>
    </row>
    <row r="2429" spans="21:22">
      <c r="U2429" t="s">
        <v>10961</v>
      </c>
      <c r="V2429" t="s">
        <v>10652</v>
      </c>
    </row>
    <row r="2430" spans="21:22">
      <c r="U2430" t="s">
        <v>10961</v>
      </c>
      <c r="V2430" t="s">
        <v>5585</v>
      </c>
    </row>
    <row r="2431" spans="21:22">
      <c r="U2431" t="s">
        <v>10961</v>
      </c>
      <c r="V2431" t="s">
        <v>8601</v>
      </c>
    </row>
    <row r="2432" spans="21:22">
      <c r="U2432" t="s">
        <v>10961</v>
      </c>
      <c r="V2432" t="s">
        <v>9890</v>
      </c>
    </row>
    <row r="2433" spans="21:22">
      <c r="U2433" t="s">
        <v>10961</v>
      </c>
      <c r="V2433" t="s">
        <v>352</v>
      </c>
    </row>
    <row r="2434" spans="21:22">
      <c r="U2434" t="s">
        <v>10961</v>
      </c>
      <c r="V2434" t="s">
        <v>8873</v>
      </c>
    </row>
    <row r="2435" spans="21:22">
      <c r="U2435" t="s">
        <v>10961</v>
      </c>
      <c r="V2435" t="s">
        <v>9451</v>
      </c>
    </row>
    <row r="2436" spans="21:22">
      <c r="U2436" t="s">
        <v>10961</v>
      </c>
      <c r="V2436" t="s">
        <v>1941</v>
      </c>
    </row>
    <row r="2437" spans="21:22">
      <c r="U2437" t="s">
        <v>10961</v>
      </c>
      <c r="V2437" t="s">
        <v>1518</v>
      </c>
    </row>
    <row r="2438" spans="21:22">
      <c r="U2438" t="s">
        <v>10961</v>
      </c>
      <c r="V2438" t="s">
        <v>7450</v>
      </c>
    </row>
    <row r="2439" spans="21:22">
      <c r="U2439" t="s">
        <v>10961</v>
      </c>
      <c r="V2439" t="s">
        <v>7744</v>
      </c>
    </row>
    <row r="2440" spans="21:22">
      <c r="U2440" t="s">
        <v>10961</v>
      </c>
      <c r="V2440" t="s">
        <v>3088</v>
      </c>
    </row>
    <row r="2441" spans="21:22">
      <c r="U2441" t="s">
        <v>10961</v>
      </c>
      <c r="V2441" t="s">
        <v>7701</v>
      </c>
    </row>
    <row r="2442" spans="21:22">
      <c r="U2442" t="s">
        <v>10961</v>
      </c>
      <c r="V2442" t="s">
        <v>10514</v>
      </c>
    </row>
    <row r="2443" spans="21:22">
      <c r="U2443" t="s">
        <v>10961</v>
      </c>
      <c r="V2443" t="s">
        <v>5929</v>
      </c>
    </row>
    <row r="2444" spans="21:22">
      <c r="U2444" t="s">
        <v>10961</v>
      </c>
      <c r="V2444" t="s">
        <v>8403</v>
      </c>
    </row>
    <row r="2445" spans="21:22">
      <c r="U2445" t="s">
        <v>10961</v>
      </c>
      <c r="V2445" t="s">
        <v>5447</v>
      </c>
    </row>
    <row r="2446" spans="21:22">
      <c r="U2446" t="s">
        <v>10961</v>
      </c>
      <c r="V2446" t="s">
        <v>8549</v>
      </c>
    </row>
    <row r="2447" spans="21:22">
      <c r="U2447" t="s">
        <v>10961</v>
      </c>
      <c r="V2447" t="s">
        <v>3671</v>
      </c>
    </row>
    <row r="2448" spans="21:22">
      <c r="U2448" t="s">
        <v>10961</v>
      </c>
      <c r="V2448" t="s">
        <v>8257</v>
      </c>
    </row>
    <row r="2449" spans="21:22">
      <c r="U2449" t="s">
        <v>10961</v>
      </c>
      <c r="V2449" t="s">
        <v>5140</v>
      </c>
    </row>
    <row r="2450" spans="21:22">
      <c r="U2450" t="s">
        <v>10961</v>
      </c>
      <c r="V2450" t="s">
        <v>6269</v>
      </c>
    </row>
    <row r="2451" spans="21:22">
      <c r="U2451" t="s">
        <v>10961</v>
      </c>
      <c r="V2451" t="s">
        <v>4336</v>
      </c>
    </row>
    <row r="2452" spans="21:22">
      <c r="U2452" t="s">
        <v>10961</v>
      </c>
      <c r="V2452" t="s">
        <v>6049</v>
      </c>
    </row>
    <row r="2453" spans="21:22">
      <c r="U2453" t="s">
        <v>10961</v>
      </c>
      <c r="V2453" t="s">
        <v>9951</v>
      </c>
    </row>
    <row r="2454" spans="21:22">
      <c r="U2454" t="s">
        <v>10961</v>
      </c>
      <c r="V2454" t="s">
        <v>9706</v>
      </c>
    </row>
    <row r="2455" spans="21:22">
      <c r="U2455" t="s">
        <v>10961</v>
      </c>
      <c r="V2455" t="s">
        <v>3480</v>
      </c>
    </row>
    <row r="2456" spans="21:22">
      <c r="U2456" t="s">
        <v>10961</v>
      </c>
      <c r="V2456" t="s">
        <v>9065</v>
      </c>
    </row>
    <row r="2457" spans="21:22">
      <c r="U2457" t="s">
        <v>10961</v>
      </c>
      <c r="V2457" t="s">
        <v>5129</v>
      </c>
    </row>
    <row r="2458" spans="21:22">
      <c r="U2458" t="s">
        <v>10961</v>
      </c>
      <c r="V2458" t="s">
        <v>483</v>
      </c>
    </row>
    <row r="2459" spans="21:22">
      <c r="U2459" t="s">
        <v>10961</v>
      </c>
      <c r="V2459" t="s">
        <v>10445</v>
      </c>
    </row>
    <row r="2460" spans="21:22">
      <c r="U2460" t="s">
        <v>10961</v>
      </c>
      <c r="V2460" t="s">
        <v>4916</v>
      </c>
    </row>
    <row r="2461" spans="21:22">
      <c r="U2461" t="s">
        <v>10961</v>
      </c>
      <c r="V2461" t="s">
        <v>8027</v>
      </c>
    </row>
    <row r="2462" spans="21:22">
      <c r="U2462" t="s">
        <v>10961</v>
      </c>
      <c r="V2462" t="s">
        <v>8877</v>
      </c>
    </row>
    <row r="2463" spans="21:22">
      <c r="U2463" t="s">
        <v>10961</v>
      </c>
      <c r="V2463" t="s">
        <v>7187</v>
      </c>
    </row>
    <row r="2464" spans="21:22">
      <c r="U2464" t="s">
        <v>10961</v>
      </c>
      <c r="V2464" t="s">
        <v>7927</v>
      </c>
    </row>
    <row r="2465" spans="21:22">
      <c r="U2465" t="s">
        <v>10961</v>
      </c>
      <c r="V2465" t="s">
        <v>10706</v>
      </c>
    </row>
    <row r="2466" spans="21:22">
      <c r="U2466" t="s">
        <v>10961</v>
      </c>
      <c r="V2466" t="s">
        <v>8946</v>
      </c>
    </row>
    <row r="2467" spans="21:22">
      <c r="U2467" t="s">
        <v>10961</v>
      </c>
      <c r="V2467" t="s">
        <v>10904</v>
      </c>
    </row>
    <row r="2468" spans="21:22">
      <c r="U2468" t="s">
        <v>10961</v>
      </c>
      <c r="V2468" t="s">
        <v>4497</v>
      </c>
    </row>
    <row r="2469" spans="21:22">
      <c r="U2469" t="s">
        <v>10961</v>
      </c>
      <c r="V2469" t="s">
        <v>4965</v>
      </c>
    </row>
    <row r="2470" spans="21:22">
      <c r="U2470" t="s">
        <v>10961</v>
      </c>
      <c r="V2470" t="s">
        <v>1249</v>
      </c>
    </row>
    <row r="2471" spans="21:22">
      <c r="U2471" t="s">
        <v>10961</v>
      </c>
      <c r="V2471" t="s">
        <v>9472</v>
      </c>
    </row>
    <row r="2472" spans="21:22">
      <c r="U2472" t="s">
        <v>10961</v>
      </c>
      <c r="V2472" t="s">
        <v>9192</v>
      </c>
    </row>
    <row r="2473" spans="21:22">
      <c r="U2473" t="s">
        <v>10961</v>
      </c>
      <c r="V2473" t="s">
        <v>10734</v>
      </c>
    </row>
    <row r="2474" spans="21:22">
      <c r="U2474" t="s">
        <v>10961</v>
      </c>
      <c r="V2474" t="s">
        <v>7639</v>
      </c>
    </row>
    <row r="2475" spans="21:22">
      <c r="U2475" t="s">
        <v>10961</v>
      </c>
      <c r="V2475" t="s">
        <v>446</v>
      </c>
    </row>
    <row r="2476" spans="21:22">
      <c r="U2476" t="s">
        <v>10961</v>
      </c>
      <c r="V2476" t="s">
        <v>1269</v>
      </c>
    </row>
    <row r="2477" spans="21:22">
      <c r="U2477" t="s">
        <v>10961</v>
      </c>
      <c r="V2477" t="s">
        <v>6749</v>
      </c>
    </row>
    <row r="2478" spans="21:22">
      <c r="U2478" t="s">
        <v>10961</v>
      </c>
      <c r="V2478" t="s">
        <v>6577</v>
      </c>
    </row>
    <row r="2479" spans="21:22">
      <c r="U2479" t="s">
        <v>10961</v>
      </c>
      <c r="V2479" t="s">
        <v>8105</v>
      </c>
    </row>
    <row r="2480" spans="21:22">
      <c r="U2480" t="s">
        <v>10961</v>
      </c>
      <c r="V2480" t="s">
        <v>858</v>
      </c>
    </row>
    <row r="2481" spans="21:22">
      <c r="U2481" t="s">
        <v>10961</v>
      </c>
      <c r="V2481" t="s">
        <v>10927</v>
      </c>
    </row>
    <row r="2482" spans="21:22">
      <c r="U2482" t="s">
        <v>10961</v>
      </c>
      <c r="V2482" t="s">
        <v>5029</v>
      </c>
    </row>
    <row r="2483" spans="21:22">
      <c r="U2483" t="s">
        <v>10961</v>
      </c>
      <c r="V2483" t="s">
        <v>8582</v>
      </c>
    </row>
    <row r="2484" spans="21:22">
      <c r="U2484" t="s">
        <v>10961</v>
      </c>
      <c r="V2484" t="s">
        <v>9843</v>
      </c>
    </row>
    <row r="2485" spans="21:22">
      <c r="U2485" t="s">
        <v>10961</v>
      </c>
      <c r="V2485" t="s">
        <v>10080</v>
      </c>
    </row>
    <row r="2486" spans="21:22">
      <c r="U2486" t="s">
        <v>10961</v>
      </c>
      <c r="V2486" t="s">
        <v>3830</v>
      </c>
    </row>
    <row r="2487" spans="21:22">
      <c r="U2487" t="s">
        <v>10961</v>
      </c>
      <c r="V2487" t="s">
        <v>9061</v>
      </c>
    </row>
    <row r="2488" spans="21:22">
      <c r="U2488" t="s">
        <v>10961</v>
      </c>
      <c r="V2488" t="s">
        <v>2781</v>
      </c>
    </row>
    <row r="2489" spans="21:22">
      <c r="U2489" t="s">
        <v>10961</v>
      </c>
      <c r="V2489" t="s">
        <v>7854</v>
      </c>
    </row>
    <row r="2490" spans="21:22">
      <c r="U2490" t="s">
        <v>10961</v>
      </c>
      <c r="V2490" t="s">
        <v>10740</v>
      </c>
    </row>
    <row r="2491" spans="21:22">
      <c r="U2491" t="s">
        <v>10961</v>
      </c>
      <c r="V2491" t="s">
        <v>6723</v>
      </c>
    </row>
    <row r="2492" spans="21:22">
      <c r="U2492" t="s">
        <v>10961</v>
      </c>
      <c r="V2492" t="s">
        <v>9960</v>
      </c>
    </row>
    <row r="2493" spans="21:22">
      <c r="U2493" t="s">
        <v>10961</v>
      </c>
      <c r="V2493" t="s">
        <v>6075</v>
      </c>
    </row>
    <row r="2494" spans="21:22">
      <c r="U2494" t="s">
        <v>10961</v>
      </c>
      <c r="V2494" t="s">
        <v>10019</v>
      </c>
    </row>
    <row r="2495" spans="21:22">
      <c r="U2495" t="s">
        <v>10961</v>
      </c>
      <c r="V2495" t="s">
        <v>10449</v>
      </c>
    </row>
    <row r="2496" spans="21:22">
      <c r="U2496" t="s">
        <v>10961</v>
      </c>
      <c r="V2496" t="s">
        <v>3415</v>
      </c>
    </row>
    <row r="2497" spans="21:22">
      <c r="U2497" t="s">
        <v>10961</v>
      </c>
      <c r="V2497" t="s">
        <v>5256</v>
      </c>
    </row>
    <row r="2498" spans="21:22">
      <c r="U2498" t="s">
        <v>10961</v>
      </c>
      <c r="V2498" t="s">
        <v>10428</v>
      </c>
    </row>
    <row r="2499" spans="21:22">
      <c r="U2499" t="s">
        <v>10961</v>
      </c>
      <c r="V2499" t="s">
        <v>8644</v>
      </c>
    </row>
    <row r="2500" spans="21:22">
      <c r="U2500" t="s">
        <v>10961</v>
      </c>
      <c r="V2500" t="s">
        <v>6678</v>
      </c>
    </row>
    <row r="2501" spans="21:22">
      <c r="U2501" t="s">
        <v>10961</v>
      </c>
      <c r="V2501" t="s">
        <v>9868</v>
      </c>
    </row>
    <row r="2502" spans="21:22">
      <c r="U2502" t="s">
        <v>10961</v>
      </c>
      <c r="V2502" t="s">
        <v>9323</v>
      </c>
    </row>
    <row r="2503" spans="21:22">
      <c r="U2503" t="s">
        <v>10961</v>
      </c>
      <c r="V2503" t="s">
        <v>6206</v>
      </c>
    </row>
    <row r="2504" spans="21:22">
      <c r="U2504" t="s">
        <v>10961</v>
      </c>
      <c r="V2504" t="s">
        <v>5955</v>
      </c>
    </row>
    <row r="2505" spans="21:22">
      <c r="U2505" t="s">
        <v>10961</v>
      </c>
      <c r="V2505" t="s">
        <v>10379</v>
      </c>
    </row>
    <row r="2506" spans="21:22">
      <c r="U2506" t="s">
        <v>10961</v>
      </c>
      <c r="V2506" t="s">
        <v>7478</v>
      </c>
    </row>
    <row r="2507" spans="21:22">
      <c r="U2507" t="s">
        <v>10961</v>
      </c>
      <c r="V2507" t="s">
        <v>10698</v>
      </c>
    </row>
    <row r="2508" spans="21:22">
      <c r="U2508" t="s">
        <v>10961</v>
      </c>
      <c r="V2508" t="s">
        <v>4930</v>
      </c>
    </row>
    <row r="2509" spans="21:22">
      <c r="U2509" t="s">
        <v>10961</v>
      </c>
      <c r="V2509" t="s">
        <v>7730</v>
      </c>
    </row>
    <row r="2510" spans="21:22">
      <c r="U2510" t="s">
        <v>10961</v>
      </c>
      <c r="V2510" t="s">
        <v>10611</v>
      </c>
    </row>
    <row r="2511" spans="21:22">
      <c r="U2511" t="s">
        <v>10961</v>
      </c>
      <c r="V2511" t="s">
        <v>9421</v>
      </c>
    </row>
    <row r="2512" spans="21:22">
      <c r="U2512" t="s">
        <v>10961</v>
      </c>
      <c r="V2512" t="s">
        <v>7074</v>
      </c>
    </row>
    <row r="2513" spans="21:22">
      <c r="U2513" t="s">
        <v>10961</v>
      </c>
      <c r="V2513" t="s">
        <v>5289</v>
      </c>
    </row>
    <row r="2514" spans="21:22">
      <c r="U2514" t="s">
        <v>10961</v>
      </c>
      <c r="V2514" t="s">
        <v>10408</v>
      </c>
    </row>
    <row r="2515" spans="21:22">
      <c r="U2515" t="s">
        <v>10961</v>
      </c>
      <c r="V2515" t="s">
        <v>6438</v>
      </c>
    </row>
    <row r="2516" spans="21:22">
      <c r="U2516" t="s">
        <v>10961</v>
      </c>
      <c r="V2516" t="s">
        <v>8795</v>
      </c>
    </row>
    <row r="2517" spans="21:22">
      <c r="U2517" t="s">
        <v>10961</v>
      </c>
      <c r="V2517" t="s">
        <v>9977</v>
      </c>
    </row>
    <row r="2518" spans="21:22">
      <c r="U2518" t="s">
        <v>10961</v>
      </c>
      <c r="V2518" t="s">
        <v>2148</v>
      </c>
    </row>
    <row r="2519" spans="21:22">
      <c r="U2519" t="s">
        <v>10961</v>
      </c>
      <c r="V2519" t="s">
        <v>6715</v>
      </c>
    </row>
    <row r="2520" spans="21:22">
      <c r="U2520" t="s">
        <v>10961</v>
      </c>
      <c r="V2520" t="s">
        <v>10111</v>
      </c>
    </row>
    <row r="2521" spans="21:22">
      <c r="U2521" t="s">
        <v>10961</v>
      </c>
      <c r="V2521" t="s">
        <v>10086</v>
      </c>
    </row>
    <row r="2522" spans="21:22">
      <c r="U2522" t="s">
        <v>10961</v>
      </c>
      <c r="V2522" t="s">
        <v>10465</v>
      </c>
    </row>
    <row r="2523" spans="21:22">
      <c r="U2523" t="s">
        <v>10961</v>
      </c>
      <c r="V2523" t="s">
        <v>9815</v>
      </c>
    </row>
    <row r="2524" spans="21:22">
      <c r="U2524" t="s">
        <v>10961</v>
      </c>
      <c r="V2524" t="s">
        <v>5826</v>
      </c>
    </row>
    <row r="2525" spans="21:22">
      <c r="U2525" t="s">
        <v>10961</v>
      </c>
      <c r="V2525" t="s">
        <v>7087</v>
      </c>
    </row>
    <row r="2526" spans="21:22">
      <c r="U2526" t="s">
        <v>10961</v>
      </c>
      <c r="V2526" t="s">
        <v>8555</v>
      </c>
    </row>
    <row r="2527" spans="21:22">
      <c r="U2527" t="s">
        <v>10961</v>
      </c>
      <c r="V2527" t="s">
        <v>6901</v>
      </c>
    </row>
    <row r="2528" spans="21:22">
      <c r="U2528" t="s">
        <v>10961</v>
      </c>
      <c r="V2528" t="s">
        <v>9389</v>
      </c>
    </row>
    <row r="2529" spans="21:22">
      <c r="U2529" t="s">
        <v>10961</v>
      </c>
      <c r="V2529" t="s">
        <v>7694</v>
      </c>
    </row>
    <row r="2530" spans="21:22">
      <c r="U2530" t="s">
        <v>10961</v>
      </c>
      <c r="V2530" t="s">
        <v>9646</v>
      </c>
    </row>
    <row r="2531" spans="21:22">
      <c r="U2531" t="s">
        <v>10961</v>
      </c>
      <c r="V2531" t="s">
        <v>8752</v>
      </c>
    </row>
    <row r="2532" spans="21:22">
      <c r="U2532" t="s">
        <v>10961</v>
      </c>
      <c r="V2532" t="s">
        <v>8754</v>
      </c>
    </row>
    <row r="2533" spans="21:22">
      <c r="U2533" t="s">
        <v>10961</v>
      </c>
      <c r="V2533" t="s">
        <v>3913</v>
      </c>
    </row>
    <row r="2534" spans="21:22">
      <c r="U2534" t="s">
        <v>10961</v>
      </c>
      <c r="V2534" t="s">
        <v>3896</v>
      </c>
    </row>
    <row r="2535" spans="21:22">
      <c r="U2535" t="s">
        <v>10961</v>
      </c>
      <c r="V2535" t="s">
        <v>7955</v>
      </c>
    </row>
    <row r="2536" spans="21:22">
      <c r="U2536" t="s">
        <v>10961</v>
      </c>
      <c r="V2536" t="s">
        <v>8687</v>
      </c>
    </row>
    <row r="2537" spans="21:22">
      <c r="U2537" t="s">
        <v>10961</v>
      </c>
      <c r="V2537" t="s">
        <v>9920</v>
      </c>
    </row>
    <row r="2538" spans="21:22">
      <c r="U2538" t="s">
        <v>10961</v>
      </c>
      <c r="V2538" t="s">
        <v>9778</v>
      </c>
    </row>
    <row r="2539" spans="21:22">
      <c r="U2539" t="s">
        <v>10961</v>
      </c>
      <c r="V2539" t="s">
        <v>8556</v>
      </c>
    </row>
    <row r="2540" spans="21:22">
      <c r="U2540" t="s">
        <v>10961</v>
      </c>
      <c r="V2540" t="s">
        <v>10115</v>
      </c>
    </row>
    <row r="2541" spans="21:22">
      <c r="U2541" t="s">
        <v>10961</v>
      </c>
      <c r="V2541" t="s">
        <v>9872</v>
      </c>
    </row>
    <row r="2542" spans="21:22">
      <c r="U2542" t="s">
        <v>10961</v>
      </c>
      <c r="V2542" t="s">
        <v>10350</v>
      </c>
    </row>
    <row r="2543" spans="21:22">
      <c r="U2543" t="s">
        <v>10961</v>
      </c>
      <c r="V2543" t="s">
        <v>4038</v>
      </c>
    </row>
    <row r="2544" spans="21:22">
      <c r="U2544" t="s">
        <v>10961</v>
      </c>
      <c r="V2544" t="s">
        <v>7806</v>
      </c>
    </row>
    <row r="2545" spans="21:22">
      <c r="U2545" t="s">
        <v>10961</v>
      </c>
      <c r="V2545" t="s">
        <v>9686</v>
      </c>
    </row>
    <row r="2546" spans="21:22">
      <c r="U2546" t="s">
        <v>10961</v>
      </c>
      <c r="V2546" t="s">
        <v>3171</v>
      </c>
    </row>
    <row r="2547" spans="21:22">
      <c r="U2547" t="s">
        <v>10961</v>
      </c>
      <c r="V2547" t="s">
        <v>2683</v>
      </c>
    </row>
    <row r="2548" spans="21:22">
      <c r="U2548" t="s">
        <v>10961</v>
      </c>
      <c r="V2548" t="s">
        <v>6191</v>
      </c>
    </row>
    <row r="2549" spans="21:22">
      <c r="U2549" t="s">
        <v>10961</v>
      </c>
      <c r="V2549" t="s">
        <v>3607</v>
      </c>
    </row>
    <row r="2550" spans="21:22">
      <c r="U2550" t="s">
        <v>10961</v>
      </c>
      <c r="V2550" t="s">
        <v>2669</v>
      </c>
    </row>
    <row r="2551" spans="21:22">
      <c r="U2551" t="s">
        <v>10961</v>
      </c>
      <c r="V2551" t="s">
        <v>8370</v>
      </c>
    </row>
    <row r="2552" spans="21:22">
      <c r="U2552" t="s">
        <v>10961</v>
      </c>
      <c r="V2552" t="s">
        <v>9999</v>
      </c>
    </row>
    <row r="2553" spans="21:22">
      <c r="U2553" t="s">
        <v>10961</v>
      </c>
      <c r="V2553" t="s">
        <v>7579</v>
      </c>
    </row>
    <row r="2554" spans="21:22">
      <c r="U2554" t="s">
        <v>10961</v>
      </c>
      <c r="V2554" t="s">
        <v>1339</v>
      </c>
    </row>
    <row r="2555" spans="21:22">
      <c r="U2555" t="s">
        <v>10961</v>
      </c>
      <c r="V2555" t="s">
        <v>9060</v>
      </c>
    </row>
    <row r="2556" spans="21:22">
      <c r="U2556" t="s">
        <v>10961</v>
      </c>
      <c r="V2556" t="s">
        <v>6624</v>
      </c>
    </row>
    <row r="2557" spans="21:22">
      <c r="U2557" t="s">
        <v>10961</v>
      </c>
      <c r="V2557" t="s">
        <v>6585</v>
      </c>
    </row>
    <row r="2558" spans="21:22">
      <c r="U2558" t="s">
        <v>10961</v>
      </c>
      <c r="V2558" t="s">
        <v>8321</v>
      </c>
    </row>
    <row r="2559" spans="21:22">
      <c r="U2559" t="s">
        <v>10961</v>
      </c>
      <c r="V2559" t="s">
        <v>7122</v>
      </c>
    </row>
    <row r="2560" spans="21:22">
      <c r="U2560" t="s">
        <v>10961</v>
      </c>
      <c r="V2560" t="s">
        <v>10437</v>
      </c>
    </row>
    <row r="2561" spans="21:22">
      <c r="U2561" t="s">
        <v>10961</v>
      </c>
      <c r="V2561" t="s">
        <v>10300</v>
      </c>
    </row>
    <row r="2562" spans="21:22">
      <c r="U2562" t="s">
        <v>10961</v>
      </c>
      <c r="V2562" t="s">
        <v>8609</v>
      </c>
    </row>
    <row r="2563" spans="21:22">
      <c r="U2563" t="s">
        <v>10961</v>
      </c>
      <c r="V2563" t="s">
        <v>7850</v>
      </c>
    </row>
    <row r="2564" spans="21:22">
      <c r="U2564" t="s">
        <v>10961</v>
      </c>
      <c r="V2564" t="s">
        <v>9882</v>
      </c>
    </row>
    <row r="2565" spans="21:22">
      <c r="U2565" t="s">
        <v>10961</v>
      </c>
      <c r="V2565" t="s">
        <v>8190</v>
      </c>
    </row>
    <row r="2566" spans="21:22">
      <c r="U2566" t="s">
        <v>10961</v>
      </c>
      <c r="V2566" t="s">
        <v>7819</v>
      </c>
    </row>
    <row r="2567" spans="21:22">
      <c r="U2567" t="s">
        <v>10961</v>
      </c>
      <c r="V2567" t="s">
        <v>7930</v>
      </c>
    </row>
    <row r="2568" spans="21:22">
      <c r="U2568" t="s">
        <v>10961</v>
      </c>
      <c r="V2568" t="s">
        <v>2515</v>
      </c>
    </row>
    <row r="2569" spans="21:22">
      <c r="U2569" t="s">
        <v>10961</v>
      </c>
      <c r="V2569" t="s">
        <v>7026</v>
      </c>
    </row>
    <row r="2570" spans="21:22">
      <c r="U2570" t="s">
        <v>10961</v>
      </c>
      <c r="V2570" t="s">
        <v>7251</v>
      </c>
    </row>
    <row r="2571" spans="21:22">
      <c r="U2571" t="s">
        <v>10961</v>
      </c>
      <c r="V2571" t="s">
        <v>8557</v>
      </c>
    </row>
    <row r="2572" spans="21:22">
      <c r="U2572" t="s">
        <v>10961</v>
      </c>
      <c r="V2572" t="s">
        <v>10850</v>
      </c>
    </row>
    <row r="2573" spans="21:22">
      <c r="U2573" t="s">
        <v>10961</v>
      </c>
      <c r="V2573" t="s">
        <v>3837</v>
      </c>
    </row>
    <row r="2574" spans="21:22">
      <c r="U2574" t="s">
        <v>10961</v>
      </c>
      <c r="V2574" t="s">
        <v>6044</v>
      </c>
    </row>
    <row r="2575" spans="21:22">
      <c r="U2575" t="s">
        <v>10961</v>
      </c>
      <c r="V2575" t="s">
        <v>1872</v>
      </c>
    </row>
    <row r="2576" spans="21:22">
      <c r="U2576" t="s">
        <v>10961</v>
      </c>
      <c r="V2576" t="s">
        <v>4939</v>
      </c>
    </row>
    <row r="2577" spans="21:22">
      <c r="U2577" t="s">
        <v>10961</v>
      </c>
      <c r="V2577" t="s">
        <v>5143</v>
      </c>
    </row>
    <row r="2578" spans="21:22">
      <c r="U2578" t="s">
        <v>10961</v>
      </c>
      <c r="V2578" t="s">
        <v>9536</v>
      </c>
    </row>
    <row r="2579" spans="21:22">
      <c r="U2579" t="s">
        <v>10961</v>
      </c>
      <c r="V2579" t="s">
        <v>8343</v>
      </c>
    </row>
    <row r="2580" spans="21:22">
      <c r="U2580" t="s">
        <v>10961</v>
      </c>
      <c r="V2580" t="s">
        <v>10192</v>
      </c>
    </row>
    <row r="2581" spans="21:22">
      <c r="U2581" t="s">
        <v>10961</v>
      </c>
      <c r="V2581" t="s">
        <v>5604</v>
      </c>
    </row>
    <row r="2582" spans="21:22">
      <c r="U2582" t="s">
        <v>10961</v>
      </c>
      <c r="V2582" t="s">
        <v>1850</v>
      </c>
    </row>
    <row r="2583" spans="21:22">
      <c r="U2583" t="s">
        <v>10961</v>
      </c>
      <c r="V2583" t="s">
        <v>9718</v>
      </c>
    </row>
    <row r="2584" spans="21:22">
      <c r="U2584" t="s">
        <v>10961</v>
      </c>
      <c r="V2584" t="s">
        <v>3611</v>
      </c>
    </row>
    <row r="2585" spans="21:22">
      <c r="U2585" t="s">
        <v>10961</v>
      </c>
      <c r="V2585" t="s">
        <v>3426</v>
      </c>
    </row>
    <row r="2586" spans="21:22">
      <c r="U2586" t="s">
        <v>10961</v>
      </c>
      <c r="V2586" t="s">
        <v>10819</v>
      </c>
    </row>
    <row r="2587" spans="21:22">
      <c r="U2587" t="s">
        <v>10961</v>
      </c>
      <c r="V2587" t="s">
        <v>6753</v>
      </c>
    </row>
    <row r="2588" spans="21:22">
      <c r="U2588" t="s">
        <v>10961</v>
      </c>
      <c r="V2588" t="s">
        <v>5729</v>
      </c>
    </row>
    <row r="2589" spans="21:22">
      <c r="U2589" t="s">
        <v>10961</v>
      </c>
      <c r="V2589" t="s">
        <v>2154</v>
      </c>
    </row>
    <row r="2590" spans="21:22">
      <c r="U2590" t="s">
        <v>10961</v>
      </c>
      <c r="V2590" t="s">
        <v>132</v>
      </c>
    </row>
    <row r="2591" spans="21:22">
      <c r="U2591" t="s">
        <v>10961</v>
      </c>
      <c r="V2591" t="s">
        <v>9367</v>
      </c>
    </row>
    <row r="2592" spans="21:22">
      <c r="U2592" t="s">
        <v>10961</v>
      </c>
      <c r="V2592" t="s">
        <v>10778</v>
      </c>
    </row>
    <row r="2593" spans="21:22">
      <c r="U2593" t="s">
        <v>10961</v>
      </c>
      <c r="V2593" t="s">
        <v>10026</v>
      </c>
    </row>
    <row r="2594" spans="21:22">
      <c r="U2594" t="s">
        <v>10961</v>
      </c>
      <c r="V2594" t="s">
        <v>6714</v>
      </c>
    </row>
    <row r="2595" spans="21:22">
      <c r="U2595" t="s">
        <v>10961</v>
      </c>
      <c r="V2595" t="s">
        <v>5701</v>
      </c>
    </row>
    <row r="2596" spans="21:22">
      <c r="U2596" t="s">
        <v>10961</v>
      </c>
      <c r="V2596" t="s">
        <v>5367</v>
      </c>
    </row>
    <row r="2597" spans="21:22">
      <c r="U2597" t="s">
        <v>10961</v>
      </c>
      <c r="V2597" t="s">
        <v>9493</v>
      </c>
    </row>
    <row r="2598" spans="21:22">
      <c r="U2598" t="s">
        <v>10961</v>
      </c>
      <c r="V2598" t="s">
        <v>6902</v>
      </c>
    </row>
    <row r="2599" spans="21:22">
      <c r="U2599" t="s">
        <v>10961</v>
      </c>
      <c r="V2599" t="s">
        <v>9775</v>
      </c>
    </row>
    <row r="2600" spans="21:22">
      <c r="U2600" t="s">
        <v>10961</v>
      </c>
      <c r="V2600" t="s">
        <v>8175</v>
      </c>
    </row>
    <row r="2601" spans="21:22">
      <c r="U2601" t="s">
        <v>10961</v>
      </c>
      <c r="V2601" t="s">
        <v>5841</v>
      </c>
    </row>
    <row r="2602" spans="21:22">
      <c r="U2602" t="s">
        <v>10961</v>
      </c>
      <c r="V2602" t="s">
        <v>10146</v>
      </c>
    </row>
    <row r="2603" spans="21:22">
      <c r="U2603" t="s">
        <v>10961</v>
      </c>
      <c r="V2603" t="s">
        <v>9498</v>
      </c>
    </row>
    <row r="2604" spans="21:22">
      <c r="U2604" t="s">
        <v>10961</v>
      </c>
      <c r="V2604" t="s">
        <v>9688</v>
      </c>
    </row>
    <row r="2605" spans="21:22">
      <c r="U2605" t="s">
        <v>10961</v>
      </c>
      <c r="V2605" t="s">
        <v>1258</v>
      </c>
    </row>
    <row r="2606" spans="21:22">
      <c r="U2606" t="s">
        <v>10961</v>
      </c>
      <c r="V2606" t="s">
        <v>10065</v>
      </c>
    </row>
    <row r="2607" spans="21:22">
      <c r="U2607" t="s">
        <v>10961</v>
      </c>
      <c r="V2607" t="s">
        <v>9550</v>
      </c>
    </row>
    <row r="2608" spans="21:22">
      <c r="U2608" t="s">
        <v>10961</v>
      </c>
      <c r="V2608" t="s">
        <v>9337</v>
      </c>
    </row>
    <row r="2609" spans="21:22">
      <c r="U2609" t="s">
        <v>10961</v>
      </c>
      <c r="V2609" t="s">
        <v>36</v>
      </c>
    </row>
    <row r="2610" spans="21:22">
      <c r="U2610" t="s">
        <v>10961</v>
      </c>
      <c r="V2610" t="s">
        <v>6391</v>
      </c>
    </row>
    <row r="2611" spans="21:22">
      <c r="U2611" t="s">
        <v>10961</v>
      </c>
      <c r="V2611" t="s">
        <v>6454</v>
      </c>
    </row>
    <row r="2612" spans="21:22">
      <c r="U2612" t="s">
        <v>10961</v>
      </c>
      <c r="V2612" t="s">
        <v>9585</v>
      </c>
    </row>
    <row r="2613" spans="21:22">
      <c r="U2613" t="s">
        <v>10961</v>
      </c>
      <c r="V2613" t="s">
        <v>6190</v>
      </c>
    </row>
    <row r="2614" spans="21:22">
      <c r="U2614" t="s">
        <v>10961</v>
      </c>
      <c r="V2614" t="s">
        <v>5196</v>
      </c>
    </row>
    <row r="2615" spans="21:22">
      <c r="U2615" t="s">
        <v>10961</v>
      </c>
      <c r="V2615" t="s">
        <v>6571</v>
      </c>
    </row>
    <row r="2616" spans="21:22">
      <c r="U2616" t="s">
        <v>10961</v>
      </c>
      <c r="V2616" t="s">
        <v>6185</v>
      </c>
    </row>
    <row r="2617" spans="21:22">
      <c r="U2617" t="s">
        <v>10961</v>
      </c>
      <c r="V2617" t="s">
        <v>9670</v>
      </c>
    </row>
    <row r="2618" spans="21:22">
      <c r="U2618" t="s">
        <v>10961</v>
      </c>
      <c r="V2618" t="s">
        <v>7615</v>
      </c>
    </row>
    <row r="2619" spans="21:22">
      <c r="U2619" t="s">
        <v>10961</v>
      </c>
      <c r="V2619" t="s">
        <v>10457</v>
      </c>
    </row>
    <row r="2620" spans="21:22">
      <c r="U2620" t="s">
        <v>10961</v>
      </c>
      <c r="V2620" t="s">
        <v>9932</v>
      </c>
    </row>
    <row r="2621" spans="21:22">
      <c r="U2621" t="s">
        <v>10961</v>
      </c>
      <c r="V2621" t="s">
        <v>7677</v>
      </c>
    </row>
    <row r="2622" spans="21:22">
      <c r="U2622" t="s">
        <v>10961</v>
      </c>
      <c r="V2622" t="s">
        <v>7260</v>
      </c>
    </row>
    <row r="2623" spans="21:22">
      <c r="U2623" t="s">
        <v>10961</v>
      </c>
      <c r="V2623" t="s">
        <v>9785</v>
      </c>
    </row>
    <row r="2624" spans="21:22">
      <c r="U2624" t="s">
        <v>10961</v>
      </c>
      <c r="V2624" t="s">
        <v>5967</v>
      </c>
    </row>
    <row r="2625" spans="21:22">
      <c r="U2625" t="s">
        <v>10961</v>
      </c>
      <c r="V2625" t="s">
        <v>4085</v>
      </c>
    </row>
    <row r="2626" spans="21:22">
      <c r="U2626" t="s">
        <v>10961</v>
      </c>
      <c r="V2626" t="s">
        <v>10313</v>
      </c>
    </row>
    <row r="2627" spans="21:22">
      <c r="U2627" t="s">
        <v>10961</v>
      </c>
      <c r="V2627" t="s">
        <v>9315</v>
      </c>
    </row>
    <row r="2628" spans="21:22">
      <c r="U2628" t="s">
        <v>10961</v>
      </c>
      <c r="V2628" t="s">
        <v>9502</v>
      </c>
    </row>
    <row r="2629" spans="21:22">
      <c r="U2629" t="s">
        <v>10961</v>
      </c>
      <c r="V2629" t="s">
        <v>7808</v>
      </c>
    </row>
    <row r="2630" spans="21:22">
      <c r="U2630" t="s">
        <v>10961</v>
      </c>
      <c r="V2630" t="s">
        <v>9186</v>
      </c>
    </row>
    <row r="2631" spans="21:22">
      <c r="U2631" t="s">
        <v>10961</v>
      </c>
      <c r="V2631" t="s">
        <v>2848</v>
      </c>
    </row>
    <row r="2632" spans="21:22">
      <c r="U2632" t="s">
        <v>10961</v>
      </c>
      <c r="V2632" t="s">
        <v>8892</v>
      </c>
    </row>
    <row r="2633" spans="21:22">
      <c r="U2633" t="s">
        <v>10961</v>
      </c>
      <c r="V2633" t="s">
        <v>5521</v>
      </c>
    </row>
    <row r="2634" spans="21:22">
      <c r="U2634" t="s">
        <v>10961</v>
      </c>
      <c r="V2634" t="s">
        <v>9170</v>
      </c>
    </row>
    <row r="2635" spans="21:22">
      <c r="U2635" t="s">
        <v>10961</v>
      </c>
      <c r="V2635" t="s">
        <v>10744</v>
      </c>
    </row>
    <row r="2636" spans="21:22">
      <c r="U2636" t="s">
        <v>10961</v>
      </c>
      <c r="V2636" t="s">
        <v>9187</v>
      </c>
    </row>
    <row r="2637" spans="21:22">
      <c r="U2637" t="s">
        <v>10961</v>
      </c>
      <c r="V2637" t="s">
        <v>7203</v>
      </c>
    </row>
    <row r="2638" spans="21:22">
      <c r="U2638" t="s">
        <v>10961</v>
      </c>
      <c r="V2638" t="s">
        <v>9126</v>
      </c>
    </row>
    <row r="2639" spans="21:22">
      <c r="U2639" t="s">
        <v>10961</v>
      </c>
      <c r="V2639" t="s">
        <v>4982</v>
      </c>
    </row>
    <row r="2640" spans="21:22">
      <c r="U2640" t="s">
        <v>10961</v>
      </c>
      <c r="V2640" t="s">
        <v>4732</v>
      </c>
    </row>
    <row r="2641" spans="21:22">
      <c r="U2641" t="s">
        <v>10961</v>
      </c>
      <c r="V2641" t="s">
        <v>7642</v>
      </c>
    </row>
    <row r="2642" spans="21:22">
      <c r="U2642" t="s">
        <v>10961</v>
      </c>
      <c r="V2642" t="s">
        <v>10472</v>
      </c>
    </row>
    <row r="2643" spans="21:22">
      <c r="U2643" t="s">
        <v>10961</v>
      </c>
      <c r="V2643" t="s">
        <v>8260</v>
      </c>
    </row>
    <row r="2644" spans="21:22">
      <c r="U2644" t="s">
        <v>10961</v>
      </c>
      <c r="V2644" t="s">
        <v>2757</v>
      </c>
    </row>
    <row r="2645" spans="21:22">
      <c r="U2645" t="s">
        <v>10961</v>
      </c>
      <c r="V2645" t="s">
        <v>7027</v>
      </c>
    </row>
    <row r="2646" spans="21:22">
      <c r="U2646" t="s">
        <v>10961</v>
      </c>
      <c r="V2646" t="s">
        <v>6455</v>
      </c>
    </row>
    <row r="2647" spans="21:22">
      <c r="U2647" t="s">
        <v>10961</v>
      </c>
      <c r="V2647" t="s">
        <v>4533</v>
      </c>
    </row>
    <row r="2648" spans="21:22">
      <c r="U2648" t="s">
        <v>10961</v>
      </c>
      <c r="V2648" t="s">
        <v>2402</v>
      </c>
    </row>
    <row r="2649" spans="21:22">
      <c r="U2649" t="s">
        <v>10961</v>
      </c>
      <c r="V2649" t="s">
        <v>10254</v>
      </c>
    </row>
    <row r="2650" spans="21:22">
      <c r="U2650" t="s">
        <v>10961</v>
      </c>
      <c r="V2650" t="s">
        <v>10640</v>
      </c>
    </row>
    <row r="2651" spans="21:22">
      <c r="U2651" t="s">
        <v>10961</v>
      </c>
      <c r="V2651" t="s">
        <v>5100</v>
      </c>
    </row>
    <row r="2652" spans="21:22">
      <c r="U2652" t="s">
        <v>10961</v>
      </c>
      <c r="V2652" t="s">
        <v>3630</v>
      </c>
    </row>
    <row r="2653" spans="21:22">
      <c r="U2653" t="s">
        <v>10961</v>
      </c>
      <c r="V2653" t="s">
        <v>7907</v>
      </c>
    </row>
    <row r="2654" spans="21:22">
      <c r="U2654" t="s">
        <v>10961</v>
      </c>
      <c r="V2654" t="s">
        <v>3625</v>
      </c>
    </row>
    <row r="2655" spans="21:22">
      <c r="U2655" t="s">
        <v>10961</v>
      </c>
      <c r="V2655" t="s">
        <v>8733</v>
      </c>
    </row>
    <row r="2656" spans="21:22">
      <c r="U2656" t="s">
        <v>10961</v>
      </c>
      <c r="V2656" t="s">
        <v>8427</v>
      </c>
    </row>
    <row r="2657" spans="21:22">
      <c r="U2657" t="s">
        <v>10961</v>
      </c>
      <c r="V2657" t="s">
        <v>4023</v>
      </c>
    </row>
    <row r="2658" spans="21:22">
      <c r="U2658" t="s">
        <v>10961</v>
      </c>
      <c r="V2658" t="s">
        <v>10089</v>
      </c>
    </row>
    <row r="2659" spans="21:22">
      <c r="U2659" t="s">
        <v>10961</v>
      </c>
      <c r="V2659" t="s">
        <v>8415</v>
      </c>
    </row>
    <row r="2660" spans="21:22">
      <c r="U2660" t="s">
        <v>10961</v>
      </c>
      <c r="V2660" t="s">
        <v>6863</v>
      </c>
    </row>
    <row r="2661" spans="21:22">
      <c r="U2661" t="s">
        <v>10961</v>
      </c>
      <c r="V2661" t="s">
        <v>2320</v>
      </c>
    </row>
    <row r="2662" spans="21:22">
      <c r="U2662" t="s">
        <v>10961</v>
      </c>
      <c r="V2662" t="s">
        <v>6882</v>
      </c>
    </row>
    <row r="2663" spans="21:22">
      <c r="U2663" t="s">
        <v>10961</v>
      </c>
      <c r="V2663" t="s">
        <v>8486</v>
      </c>
    </row>
    <row r="2664" spans="21:22">
      <c r="U2664" t="s">
        <v>10961</v>
      </c>
      <c r="V2664" t="s">
        <v>8418</v>
      </c>
    </row>
    <row r="2665" spans="21:22">
      <c r="U2665" t="s">
        <v>10961</v>
      </c>
      <c r="V2665" t="s">
        <v>10417</v>
      </c>
    </row>
    <row r="2666" spans="21:22">
      <c r="U2666" t="s">
        <v>10961</v>
      </c>
      <c r="V2666" t="s">
        <v>1093</v>
      </c>
    </row>
    <row r="2667" spans="21:22">
      <c r="U2667" t="s">
        <v>10961</v>
      </c>
      <c r="V2667" t="s">
        <v>10010</v>
      </c>
    </row>
    <row r="2668" spans="21:22">
      <c r="U2668" t="s">
        <v>10961</v>
      </c>
      <c r="V2668" t="s">
        <v>9130</v>
      </c>
    </row>
    <row r="2669" spans="21:22">
      <c r="U2669" t="s">
        <v>10961</v>
      </c>
      <c r="V2669" t="s">
        <v>3679</v>
      </c>
    </row>
    <row r="2670" spans="21:22">
      <c r="U2670" t="s">
        <v>10961</v>
      </c>
      <c r="V2670" t="s">
        <v>8520</v>
      </c>
    </row>
    <row r="2671" spans="21:22">
      <c r="U2671" t="s">
        <v>10961</v>
      </c>
      <c r="V2671" t="s">
        <v>1131</v>
      </c>
    </row>
    <row r="2672" spans="21:22">
      <c r="U2672" t="s">
        <v>10961</v>
      </c>
      <c r="V2672" t="s">
        <v>2870</v>
      </c>
    </row>
    <row r="2673" spans="21:22">
      <c r="U2673" t="s">
        <v>10961</v>
      </c>
      <c r="V2673" t="s">
        <v>10075</v>
      </c>
    </row>
    <row r="2674" spans="21:22">
      <c r="U2674" t="s">
        <v>10961</v>
      </c>
      <c r="V2674" t="s">
        <v>2172</v>
      </c>
    </row>
    <row r="2675" spans="21:22">
      <c r="U2675" t="s">
        <v>10961</v>
      </c>
      <c r="V2675" t="s">
        <v>10426</v>
      </c>
    </row>
    <row r="2676" spans="21:22">
      <c r="U2676" t="s">
        <v>10961</v>
      </c>
      <c r="V2676" t="s">
        <v>8435</v>
      </c>
    </row>
    <row r="2677" spans="21:22">
      <c r="U2677" t="s">
        <v>10961</v>
      </c>
      <c r="V2677" t="s">
        <v>9354</v>
      </c>
    </row>
    <row r="2678" spans="21:22">
      <c r="U2678" t="s">
        <v>10961</v>
      </c>
      <c r="V2678" t="s">
        <v>8740</v>
      </c>
    </row>
    <row r="2679" spans="21:22">
      <c r="U2679" t="s">
        <v>10961</v>
      </c>
      <c r="V2679" t="s">
        <v>8896</v>
      </c>
    </row>
    <row r="2680" spans="21:22">
      <c r="U2680" t="s">
        <v>10961</v>
      </c>
      <c r="V2680" t="s">
        <v>7288</v>
      </c>
    </row>
    <row r="2681" spans="21:22">
      <c r="U2681" t="s">
        <v>10961</v>
      </c>
      <c r="V2681" t="s">
        <v>10185</v>
      </c>
    </row>
    <row r="2682" spans="21:22">
      <c r="U2682" t="s">
        <v>10961</v>
      </c>
      <c r="V2682" t="s">
        <v>7675</v>
      </c>
    </row>
    <row r="2683" spans="21:22">
      <c r="U2683" t="s">
        <v>10961</v>
      </c>
      <c r="V2683" t="s">
        <v>8425</v>
      </c>
    </row>
    <row r="2684" spans="21:22">
      <c r="U2684" t="s">
        <v>10961</v>
      </c>
      <c r="V2684" t="s">
        <v>10190</v>
      </c>
    </row>
    <row r="2685" spans="21:22">
      <c r="U2685" t="s">
        <v>10961</v>
      </c>
      <c r="V2685" t="s">
        <v>9415</v>
      </c>
    </row>
    <row r="2686" spans="21:22">
      <c r="U2686" t="s">
        <v>10961</v>
      </c>
      <c r="V2686" t="s">
        <v>9875</v>
      </c>
    </row>
    <row r="2687" spans="21:22">
      <c r="U2687" t="s">
        <v>10961</v>
      </c>
      <c r="V2687" t="s">
        <v>6940</v>
      </c>
    </row>
    <row r="2688" spans="21:22">
      <c r="U2688" t="s">
        <v>10961</v>
      </c>
      <c r="V2688" t="s">
        <v>9571</v>
      </c>
    </row>
    <row r="2689" spans="21:22">
      <c r="U2689" t="s">
        <v>10961</v>
      </c>
      <c r="V2689" t="s">
        <v>9294</v>
      </c>
    </row>
    <row r="2690" spans="21:22">
      <c r="U2690" t="s">
        <v>10961</v>
      </c>
      <c r="V2690" t="s">
        <v>3467</v>
      </c>
    </row>
    <row r="2691" spans="21:22">
      <c r="U2691" t="s">
        <v>10961</v>
      </c>
      <c r="V2691" t="s">
        <v>8774</v>
      </c>
    </row>
    <row r="2692" spans="21:22">
      <c r="U2692" t="s">
        <v>10961</v>
      </c>
      <c r="V2692" t="s">
        <v>7652</v>
      </c>
    </row>
    <row r="2693" spans="21:22">
      <c r="U2693" t="s">
        <v>10961</v>
      </c>
      <c r="V2693" t="s">
        <v>6276</v>
      </c>
    </row>
    <row r="2694" spans="21:22">
      <c r="U2694" t="s">
        <v>10961</v>
      </c>
      <c r="V2694" t="s">
        <v>10083</v>
      </c>
    </row>
    <row r="2695" spans="21:22">
      <c r="U2695" t="s">
        <v>10961</v>
      </c>
      <c r="V2695" t="s">
        <v>5957</v>
      </c>
    </row>
    <row r="2696" spans="21:22">
      <c r="U2696" t="s">
        <v>10961</v>
      </c>
      <c r="V2696" t="s">
        <v>9085</v>
      </c>
    </row>
    <row r="2697" spans="21:22">
      <c r="U2697" t="s">
        <v>10961</v>
      </c>
      <c r="V2697" t="s">
        <v>10780</v>
      </c>
    </row>
    <row r="2698" spans="21:22">
      <c r="U2698" t="s">
        <v>10961</v>
      </c>
      <c r="V2698" t="s">
        <v>5637</v>
      </c>
    </row>
    <row r="2699" spans="21:22">
      <c r="U2699" t="s">
        <v>10961</v>
      </c>
      <c r="V2699" t="s">
        <v>3261</v>
      </c>
    </row>
    <row r="2700" spans="21:22">
      <c r="U2700" t="s">
        <v>10961</v>
      </c>
      <c r="V2700" t="s">
        <v>6675</v>
      </c>
    </row>
    <row r="2701" spans="21:22">
      <c r="U2701" t="s">
        <v>10961</v>
      </c>
      <c r="V2701" t="s">
        <v>2950</v>
      </c>
    </row>
    <row r="2702" spans="21:22">
      <c r="U2702" t="s">
        <v>10961</v>
      </c>
      <c r="V2702" t="s">
        <v>9150</v>
      </c>
    </row>
    <row r="2703" spans="21:22">
      <c r="U2703" t="s">
        <v>10961</v>
      </c>
      <c r="V2703" t="s">
        <v>10001</v>
      </c>
    </row>
    <row r="2704" spans="21:22">
      <c r="U2704" t="s">
        <v>10961</v>
      </c>
      <c r="V2704" t="s">
        <v>6806</v>
      </c>
    </row>
    <row r="2705" spans="21:22">
      <c r="U2705" t="s">
        <v>10961</v>
      </c>
      <c r="V2705" t="s">
        <v>7560</v>
      </c>
    </row>
    <row r="2706" spans="21:22">
      <c r="U2706" t="s">
        <v>10961</v>
      </c>
      <c r="V2706" t="s">
        <v>3737</v>
      </c>
    </row>
    <row r="2707" spans="21:22">
      <c r="U2707" t="s">
        <v>10961</v>
      </c>
      <c r="V2707" t="s">
        <v>8413</v>
      </c>
    </row>
    <row r="2708" spans="21:22">
      <c r="U2708" t="s">
        <v>10961</v>
      </c>
      <c r="V2708" t="s">
        <v>7195</v>
      </c>
    </row>
    <row r="2709" spans="21:22">
      <c r="U2709" t="s">
        <v>10961</v>
      </c>
      <c r="V2709" t="s">
        <v>8204</v>
      </c>
    </row>
    <row r="2710" spans="21:22">
      <c r="U2710" t="s">
        <v>10961</v>
      </c>
      <c r="V2710" t="s">
        <v>2944</v>
      </c>
    </row>
    <row r="2711" spans="21:22">
      <c r="U2711" t="s">
        <v>10961</v>
      </c>
      <c r="V2711" t="s">
        <v>9256</v>
      </c>
    </row>
    <row r="2712" spans="21:22">
      <c r="U2712" t="s">
        <v>10961</v>
      </c>
      <c r="V2712" t="s">
        <v>562</v>
      </c>
    </row>
    <row r="2713" spans="21:22">
      <c r="U2713" t="s">
        <v>10961</v>
      </c>
      <c r="V2713" t="s">
        <v>9806</v>
      </c>
    </row>
    <row r="2714" spans="21:22">
      <c r="U2714" t="s">
        <v>10961</v>
      </c>
      <c r="V2714" t="s">
        <v>945</v>
      </c>
    </row>
    <row r="2715" spans="21:22">
      <c r="U2715" t="s">
        <v>10961</v>
      </c>
      <c r="V2715" t="s">
        <v>10320</v>
      </c>
    </row>
    <row r="2716" spans="21:22">
      <c r="U2716" t="s">
        <v>10961</v>
      </c>
      <c r="V2716" t="s">
        <v>7145</v>
      </c>
    </row>
    <row r="2717" spans="21:22">
      <c r="U2717" t="s">
        <v>10961</v>
      </c>
      <c r="V2717" t="s">
        <v>6730</v>
      </c>
    </row>
    <row r="2718" spans="21:22">
      <c r="U2718" t="s">
        <v>10961</v>
      </c>
      <c r="V2718" t="s">
        <v>8070</v>
      </c>
    </row>
    <row r="2719" spans="21:22">
      <c r="U2719" t="s">
        <v>10961</v>
      </c>
      <c r="V2719" t="s">
        <v>4899</v>
      </c>
    </row>
    <row r="2720" spans="21:22">
      <c r="U2720" t="s">
        <v>10961</v>
      </c>
      <c r="V2720" t="s">
        <v>3636</v>
      </c>
    </row>
    <row r="2721" spans="21:22">
      <c r="U2721" t="s">
        <v>10961</v>
      </c>
      <c r="V2721" t="s">
        <v>6558</v>
      </c>
    </row>
    <row r="2722" spans="21:22">
      <c r="U2722" t="s">
        <v>10961</v>
      </c>
      <c r="V2722" t="s">
        <v>7107</v>
      </c>
    </row>
    <row r="2723" spans="21:22">
      <c r="U2723" t="s">
        <v>10961</v>
      </c>
      <c r="V2723" t="s">
        <v>6667</v>
      </c>
    </row>
    <row r="2724" spans="21:22">
      <c r="U2724" t="s">
        <v>10961</v>
      </c>
      <c r="V2724" t="s">
        <v>9877</v>
      </c>
    </row>
    <row r="2725" spans="21:22">
      <c r="U2725" t="s">
        <v>10961</v>
      </c>
      <c r="V2725" t="s">
        <v>8567</v>
      </c>
    </row>
    <row r="2726" spans="21:22">
      <c r="U2726" t="s">
        <v>10961</v>
      </c>
      <c r="V2726" t="s">
        <v>5930</v>
      </c>
    </row>
    <row r="2727" spans="21:22">
      <c r="U2727" t="s">
        <v>10961</v>
      </c>
      <c r="V2727" t="s">
        <v>5579</v>
      </c>
    </row>
    <row r="2728" spans="21:22">
      <c r="U2728" t="s">
        <v>10961</v>
      </c>
      <c r="V2728" t="s">
        <v>8422</v>
      </c>
    </row>
    <row r="2729" spans="21:22">
      <c r="U2729" t="s">
        <v>10961</v>
      </c>
      <c r="V2729" t="s">
        <v>9756</v>
      </c>
    </row>
    <row r="2730" spans="21:22">
      <c r="U2730" t="s">
        <v>10961</v>
      </c>
      <c r="V2730" t="s">
        <v>10924</v>
      </c>
    </row>
    <row r="2731" spans="21:22">
      <c r="U2731" t="s">
        <v>10961</v>
      </c>
      <c r="V2731" t="s">
        <v>10487</v>
      </c>
    </row>
    <row r="2732" spans="21:22">
      <c r="U2732" t="s">
        <v>10961</v>
      </c>
      <c r="V2732" t="s">
        <v>10145</v>
      </c>
    </row>
    <row r="2733" spans="21:22">
      <c r="U2733" t="s">
        <v>10961</v>
      </c>
      <c r="V2733" t="s">
        <v>4958</v>
      </c>
    </row>
    <row r="2734" spans="21:22">
      <c r="U2734" t="s">
        <v>10961</v>
      </c>
      <c r="V2734" t="s">
        <v>5220</v>
      </c>
    </row>
    <row r="2735" spans="21:22">
      <c r="U2735" t="s">
        <v>10961</v>
      </c>
      <c r="V2735" t="s">
        <v>6390</v>
      </c>
    </row>
    <row r="2736" spans="21:22">
      <c r="U2736" t="s">
        <v>10961</v>
      </c>
      <c r="V2736" t="s">
        <v>8709</v>
      </c>
    </row>
    <row r="2737" spans="21:22">
      <c r="U2737" t="s">
        <v>10961</v>
      </c>
      <c r="V2737" t="s">
        <v>6456</v>
      </c>
    </row>
    <row r="2738" spans="21:22">
      <c r="U2738" t="s">
        <v>10961</v>
      </c>
      <c r="V2738" t="s">
        <v>10827</v>
      </c>
    </row>
    <row r="2739" spans="21:22">
      <c r="U2739" t="s">
        <v>10961</v>
      </c>
      <c r="V2739" t="s">
        <v>5513</v>
      </c>
    </row>
    <row r="2740" spans="21:22">
      <c r="U2740" t="s">
        <v>10961</v>
      </c>
      <c r="V2740" t="s">
        <v>951</v>
      </c>
    </row>
    <row r="2741" spans="21:22">
      <c r="U2741" t="s">
        <v>10961</v>
      </c>
      <c r="V2741" t="s">
        <v>2111</v>
      </c>
    </row>
    <row r="2742" spans="21:22">
      <c r="U2742" t="s">
        <v>10961</v>
      </c>
      <c r="V2742" t="s">
        <v>10022</v>
      </c>
    </row>
    <row r="2743" spans="21:22">
      <c r="U2743" t="s">
        <v>10961</v>
      </c>
      <c r="V2743" t="s">
        <v>8306</v>
      </c>
    </row>
    <row r="2744" spans="21:22">
      <c r="U2744" t="s">
        <v>10961</v>
      </c>
      <c r="V2744" t="s">
        <v>7516</v>
      </c>
    </row>
    <row r="2745" spans="21:22">
      <c r="U2745" t="s">
        <v>10961</v>
      </c>
      <c r="V2745" t="s">
        <v>10305</v>
      </c>
    </row>
    <row r="2746" spans="21:22">
      <c r="U2746" t="s">
        <v>10961</v>
      </c>
      <c r="V2746" t="s">
        <v>6023</v>
      </c>
    </row>
    <row r="2747" spans="21:22">
      <c r="U2747" t="s">
        <v>10961</v>
      </c>
      <c r="V2747" t="s">
        <v>1529</v>
      </c>
    </row>
    <row r="2748" spans="21:22">
      <c r="U2748" t="s">
        <v>10961</v>
      </c>
      <c r="V2748" t="s">
        <v>4858</v>
      </c>
    </row>
    <row r="2749" spans="21:22">
      <c r="U2749" t="s">
        <v>10961</v>
      </c>
      <c r="V2749" t="s">
        <v>8378</v>
      </c>
    </row>
    <row r="2750" spans="21:22">
      <c r="U2750" t="s">
        <v>10961</v>
      </c>
      <c r="V2750" t="s">
        <v>9276</v>
      </c>
    </row>
    <row r="2751" spans="21:22">
      <c r="U2751" t="s">
        <v>10961</v>
      </c>
      <c r="V2751" t="s">
        <v>6563</v>
      </c>
    </row>
    <row r="2752" spans="21:22">
      <c r="U2752" t="s">
        <v>10961</v>
      </c>
      <c r="V2752" t="s">
        <v>4700</v>
      </c>
    </row>
    <row r="2753" spans="21:22">
      <c r="U2753" t="s">
        <v>10961</v>
      </c>
      <c r="V2753" t="s">
        <v>4370</v>
      </c>
    </row>
    <row r="2754" spans="21:22">
      <c r="U2754" t="s">
        <v>10961</v>
      </c>
      <c r="V2754" t="s">
        <v>9344</v>
      </c>
    </row>
    <row r="2755" spans="21:22">
      <c r="U2755" t="s">
        <v>10961</v>
      </c>
      <c r="V2755" t="s">
        <v>8011</v>
      </c>
    </row>
    <row r="2756" spans="21:22">
      <c r="U2756" t="s">
        <v>10961</v>
      </c>
      <c r="V2756" t="s">
        <v>8706</v>
      </c>
    </row>
    <row r="2757" spans="21:22">
      <c r="U2757" t="s">
        <v>10961</v>
      </c>
      <c r="V2757" t="s">
        <v>4672</v>
      </c>
    </row>
    <row r="2758" spans="21:22">
      <c r="U2758" t="s">
        <v>10961</v>
      </c>
      <c r="V2758" t="s">
        <v>8768</v>
      </c>
    </row>
    <row r="2759" spans="21:22">
      <c r="U2759" t="s">
        <v>10961</v>
      </c>
      <c r="V2759" t="s">
        <v>8981</v>
      </c>
    </row>
    <row r="2760" spans="21:22">
      <c r="U2760" t="s">
        <v>10961</v>
      </c>
      <c r="V2760" t="s">
        <v>7282</v>
      </c>
    </row>
    <row r="2761" spans="21:22">
      <c r="U2761" t="s">
        <v>10961</v>
      </c>
      <c r="V2761" t="s">
        <v>9729</v>
      </c>
    </row>
    <row r="2762" spans="21:22">
      <c r="U2762" t="s">
        <v>10961</v>
      </c>
      <c r="V2762" t="s">
        <v>3556</v>
      </c>
    </row>
    <row r="2763" spans="21:22">
      <c r="U2763" t="s">
        <v>10961</v>
      </c>
      <c r="V2763" t="s">
        <v>7476</v>
      </c>
    </row>
    <row r="2764" spans="21:22">
      <c r="U2764" t="s">
        <v>10961</v>
      </c>
      <c r="V2764" t="s">
        <v>10693</v>
      </c>
    </row>
    <row r="2765" spans="21:22">
      <c r="U2765" t="s">
        <v>10961</v>
      </c>
      <c r="V2765" t="s">
        <v>1461</v>
      </c>
    </row>
    <row r="2766" spans="21:22">
      <c r="U2766" t="s">
        <v>10961</v>
      </c>
      <c r="V2766" t="s">
        <v>8993</v>
      </c>
    </row>
    <row r="2767" spans="21:22">
      <c r="U2767" t="s">
        <v>10961</v>
      </c>
      <c r="V2767" t="s">
        <v>8051</v>
      </c>
    </row>
    <row r="2768" spans="21:22">
      <c r="U2768" t="s">
        <v>10961</v>
      </c>
      <c r="V2768" t="s">
        <v>5774</v>
      </c>
    </row>
    <row r="2769" spans="21:22">
      <c r="U2769" t="s">
        <v>10961</v>
      </c>
      <c r="V2769" t="s">
        <v>8193</v>
      </c>
    </row>
    <row r="2770" spans="21:22">
      <c r="U2770" t="s">
        <v>10961</v>
      </c>
      <c r="V2770" t="s">
        <v>431</v>
      </c>
    </row>
    <row r="2771" spans="21:22">
      <c r="U2771" t="s">
        <v>10961</v>
      </c>
      <c r="V2771" t="s">
        <v>10670</v>
      </c>
    </row>
    <row r="2772" spans="21:22">
      <c r="U2772" t="s">
        <v>10961</v>
      </c>
      <c r="V2772" t="s">
        <v>10900</v>
      </c>
    </row>
    <row r="2773" spans="21:22">
      <c r="U2773" t="s">
        <v>10961</v>
      </c>
      <c r="V2773" t="s">
        <v>7919</v>
      </c>
    </row>
    <row r="2774" spans="21:22">
      <c r="U2774" t="s">
        <v>10961</v>
      </c>
      <c r="V2774" t="s">
        <v>3334</v>
      </c>
    </row>
    <row r="2775" spans="21:22">
      <c r="U2775" t="s">
        <v>10961</v>
      </c>
      <c r="V2775" t="s">
        <v>9952</v>
      </c>
    </row>
    <row r="2776" spans="21:22">
      <c r="U2776" t="s">
        <v>10961</v>
      </c>
      <c r="V2776" t="s">
        <v>9430</v>
      </c>
    </row>
    <row r="2777" spans="21:22">
      <c r="U2777" t="s">
        <v>10961</v>
      </c>
      <c r="V2777" t="s">
        <v>2553</v>
      </c>
    </row>
    <row r="2778" spans="21:22">
      <c r="U2778" t="s">
        <v>10961</v>
      </c>
      <c r="V2778" t="s">
        <v>8092</v>
      </c>
    </row>
    <row r="2779" spans="21:22">
      <c r="U2779" t="s">
        <v>10961</v>
      </c>
      <c r="V2779" t="s">
        <v>4547</v>
      </c>
    </row>
    <row r="2780" spans="21:22">
      <c r="U2780" t="s">
        <v>10961</v>
      </c>
      <c r="V2780" t="s">
        <v>5592</v>
      </c>
    </row>
    <row r="2781" spans="21:22">
      <c r="U2781" t="s">
        <v>10961</v>
      </c>
      <c r="V2781" t="s">
        <v>9057</v>
      </c>
    </row>
    <row r="2782" spans="21:22">
      <c r="U2782" t="s">
        <v>10961</v>
      </c>
      <c r="V2782" t="s">
        <v>10582</v>
      </c>
    </row>
    <row r="2783" spans="21:22">
      <c r="U2783" t="s">
        <v>10961</v>
      </c>
      <c r="V2783" t="s">
        <v>8480</v>
      </c>
    </row>
    <row r="2784" spans="21:22">
      <c r="U2784" t="s">
        <v>10961</v>
      </c>
      <c r="V2784" t="s">
        <v>9737</v>
      </c>
    </row>
    <row r="2785" spans="21:22">
      <c r="U2785" t="s">
        <v>10961</v>
      </c>
      <c r="V2785" t="s">
        <v>8506</v>
      </c>
    </row>
    <row r="2786" spans="21:22">
      <c r="U2786" t="s">
        <v>10961</v>
      </c>
      <c r="V2786" t="s">
        <v>2826</v>
      </c>
    </row>
    <row r="2787" spans="21:22">
      <c r="U2787" t="s">
        <v>10961</v>
      </c>
      <c r="V2787" t="s">
        <v>7106</v>
      </c>
    </row>
    <row r="2788" spans="21:22">
      <c r="U2788" t="s">
        <v>10961</v>
      </c>
      <c r="V2788" t="s">
        <v>10178</v>
      </c>
    </row>
    <row r="2789" spans="21:22">
      <c r="U2789" t="s">
        <v>10961</v>
      </c>
      <c r="V2789" t="s">
        <v>9403</v>
      </c>
    </row>
    <row r="2790" spans="21:22">
      <c r="U2790" t="s">
        <v>10961</v>
      </c>
      <c r="V2790" t="s">
        <v>6905</v>
      </c>
    </row>
    <row r="2791" spans="21:22">
      <c r="U2791" t="s">
        <v>10961</v>
      </c>
      <c r="V2791" t="s">
        <v>8297</v>
      </c>
    </row>
    <row r="2792" spans="21:22">
      <c r="U2792" t="s">
        <v>10961</v>
      </c>
      <c r="V2792" t="s">
        <v>8685</v>
      </c>
    </row>
    <row r="2793" spans="21:22">
      <c r="U2793" t="s">
        <v>10961</v>
      </c>
      <c r="V2793" t="s">
        <v>10413</v>
      </c>
    </row>
    <row r="2794" spans="21:22">
      <c r="U2794" t="s">
        <v>10961</v>
      </c>
      <c r="V2794" t="s">
        <v>5789</v>
      </c>
    </row>
    <row r="2795" spans="21:22">
      <c r="U2795" t="s">
        <v>10961</v>
      </c>
      <c r="V2795" t="s">
        <v>6334</v>
      </c>
    </row>
    <row r="2796" spans="21:22">
      <c r="U2796" t="s">
        <v>10961</v>
      </c>
      <c r="V2796" t="s">
        <v>10311</v>
      </c>
    </row>
    <row r="2797" spans="21:22">
      <c r="U2797" t="s">
        <v>10961</v>
      </c>
      <c r="V2797" t="s">
        <v>8012</v>
      </c>
    </row>
    <row r="2798" spans="21:22">
      <c r="U2798" t="s">
        <v>10961</v>
      </c>
      <c r="V2798" t="s">
        <v>2380</v>
      </c>
    </row>
    <row r="2799" spans="21:22">
      <c r="U2799" t="s">
        <v>10961</v>
      </c>
      <c r="V2799" t="s">
        <v>6700</v>
      </c>
    </row>
    <row r="2800" spans="21:22">
      <c r="U2800" t="s">
        <v>10961</v>
      </c>
      <c r="V2800" t="s">
        <v>8591</v>
      </c>
    </row>
    <row r="2801" spans="21:22">
      <c r="U2801" t="s">
        <v>10961</v>
      </c>
      <c r="V2801" t="s">
        <v>4733</v>
      </c>
    </row>
    <row r="2802" spans="21:22">
      <c r="U2802" t="s">
        <v>10961</v>
      </c>
      <c r="V2802" t="s">
        <v>10234</v>
      </c>
    </row>
    <row r="2803" spans="21:22">
      <c r="U2803" t="s">
        <v>10961</v>
      </c>
      <c r="V2803" t="s">
        <v>6886</v>
      </c>
    </row>
    <row r="2804" spans="21:22">
      <c r="U2804" t="s">
        <v>10961</v>
      </c>
      <c r="V2804" t="s">
        <v>6683</v>
      </c>
    </row>
    <row r="2805" spans="21:22">
      <c r="U2805" t="s">
        <v>10961</v>
      </c>
      <c r="V2805" t="s">
        <v>8025</v>
      </c>
    </row>
    <row r="2806" spans="21:22">
      <c r="U2806" t="s">
        <v>10961</v>
      </c>
      <c r="V2806" t="s">
        <v>7891</v>
      </c>
    </row>
    <row r="2807" spans="21:22">
      <c r="U2807" t="s">
        <v>10961</v>
      </c>
      <c r="V2807" t="s">
        <v>9774</v>
      </c>
    </row>
    <row r="2808" spans="21:22">
      <c r="U2808" t="s">
        <v>10961</v>
      </c>
      <c r="V2808" t="s">
        <v>6890</v>
      </c>
    </row>
    <row r="2809" spans="21:22">
      <c r="U2809" t="s">
        <v>10961</v>
      </c>
      <c r="V2809" t="s">
        <v>8672</v>
      </c>
    </row>
    <row r="2810" spans="21:22">
      <c r="U2810" t="s">
        <v>10961</v>
      </c>
      <c r="V2810" t="s">
        <v>9445</v>
      </c>
    </row>
    <row r="2811" spans="21:22">
      <c r="U2811" t="s">
        <v>10961</v>
      </c>
      <c r="V2811" t="s">
        <v>6071</v>
      </c>
    </row>
    <row r="2812" spans="21:22">
      <c r="U2812" t="s">
        <v>10961</v>
      </c>
      <c r="V2812" t="s">
        <v>4794</v>
      </c>
    </row>
    <row r="2813" spans="21:22">
      <c r="U2813" t="s">
        <v>10961</v>
      </c>
      <c r="V2813" t="s">
        <v>20</v>
      </c>
    </row>
    <row r="2814" spans="21:22">
      <c r="U2814" t="s">
        <v>10961</v>
      </c>
      <c r="V2814" t="s">
        <v>7277</v>
      </c>
    </row>
    <row r="2815" spans="21:22">
      <c r="U2815" t="s">
        <v>10961</v>
      </c>
      <c r="V2815" t="s">
        <v>3292</v>
      </c>
    </row>
    <row r="2816" spans="21:22">
      <c r="U2816" t="s">
        <v>10961</v>
      </c>
      <c r="V2816" t="s">
        <v>8546</v>
      </c>
    </row>
    <row r="2817" spans="21:22">
      <c r="U2817" t="s">
        <v>10961</v>
      </c>
      <c r="V2817" t="s">
        <v>3944</v>
      </c>
    </row>
    <row r="2818" spans="21:22">
      <c r="U2818" t="s">
        <v>10961</v>
      </c>
      <c r="V2818" t="s">
        <v>8936</v>
      </c>
    </row>
    <row r="2819" spans="21:22">
      <c r="U2819" t="s">
        <v>10961</v>
      </c>
      <c r="V2819" t="s">
        <v>7813</v>
      </c>
    </row>
    <row r="2820" spans="21:22">
      <c r="U2820" t="s">
        <v>10961</v>
      </c>
      <c r="V2820" t="s">
        <v>9382</v>
      </c>
    </row>
    <row r="2821" spans="21:22">
      <c r="U2821" t="s">
        <v>10961</v>
      </c>
      <c r="V2821" t="s">
        <v>6968</v>
      </c>
    </row>
    <row r="2822" spans="21:22">
      <c r="U2822" t="s">
        <v>10961</v>
      </c>
      <c r="V2822" t="s">
        <v>9563</v>
      </c>
    </row>
    <row r="2823" spans="21:22">
      <c r="U2823" t="s">
        <v>10961</v>
      </c>
      <c r="V2823" t="s">
        <v>2641</v>
      </c>
    </row>
    <row r="2824" spans="21:22">
      <c r="U2824" t="s">
        <v>10961</v>
      </c>
      <c r="V2824" t="s">
        <v>6739</v>
      </c>
    </row>
    <row r="2825" spans="21:22">
      <c r="U2825" t="s">
        <v>10961</v>
      </c>
      <c r="V2825" t="s">
        <v>1647</v>
      </c>
    </row>
    <row r="2826" spans="21:22">
      <c r="U2826" t="s">
        <v>10961</v>
      </c>
      <c r="V2826" t="s">
        <v>10498</v>
      </c>
    </row>
    <row r="2827" spans="21:22">
      <c r="U2827" t="s">
        <v>10961</v>
      </c>
      <c r="V2827" t="s">
        <v>10484</v>
      </c>
    </row>
    <row r="2828" spans="21:22">
      <c r="U2828" t="s">
        <v>10961</v>
      </c>
      <c r="V2828" t="s">
        <v>9383</v>
      </c>
    </row>
    <row r="2829" spans="21:22">
      <c r="U2829" t="s">
        <v>10961</v>
      </c>
      <c r="V2829" t="s">
        <v>8653</v>
      </c>
    </row>
    <row r="2830" spans="21:22">
      <c r="U2830" t="s">
        <v>10961</v>
      </c>
      <c r="V2830" t="s">
        <v>9668</v>
      </c>
    </row>
    <row r="2831" spans="21:22">
      <c r="U2831" t="s">
        <v>10961</v>
      </c>
      <c r="V2831" t="s">
        <v>3163</v>
      </c>
    </row>
    <row r="2832" spans="21:22">
      <c r="U2832" t="s">
        <v>10961</v>
      </c>
      <c r="V2832" t="s">
        <v>9994</v>
      </c>
    </row>
    <row r="2833" spans="21:22">
      <c r="U2833" t="s">
        <v>10961</v>
      </c>
      <c r="V2833" t="s">
        <v>9129</v>
      </c>
    </row>
    <row r="2834" spans="21:22">
      <c r="U2834" t="s">
        <v>10961</v>
      </c>
      <c r="V2834" t="s">
        <v>8218</v>
      </c>
    </row>
    <row r="2835" spans="21:22">
      <c r="U2835" t="s">
        <v>10961</v>
      </c>
      <c r="V2835" t="s">
        <v>10839</v>
      </c>
    </row>
    <row r="2836" spans="21:22">
      <c r="U2836" t="s">
        <v>10961</v>
      </c>
      <c r="V2836" t="s">
        <v>10170</v>
      </c>
    </row>
    <row r="2837" spans="21:22">
      <c r="U2837" t="s">
        <v>10961</v>
      </c>
      <c r="V2837" t="s">
        <v>9967</v>
      </c>
    </row>
    <row r="2838" spans="21:22">
      <c r="U2838" t="s">
        <v>10961</v>
      </c>
      <c r="V2838" t="s">
        <v>5981</v>
      </c>
    </row>
    <row r="2839" spans="21:22">
      <c r="U2839" t="s">
        <v>10961</v>
      </c>
      <c r="V2839" t="s">
        <v>7417</v>
      </c>
    </row>
    <row r="2840" spans="21:22">
      <c r="U2840" t="s">
        <v>10961</v>
      </c>
      <c r="V2840" t="s">
        <v>6154</v>
      </c>
    </row>
    <row r="2841" spans="21:22">
      <c r="U2841" t="s">
        <v>10961</v>
      </c>
      <c r="V2841" t="s">
        <v>6097</v>
      </c>
    </row>
    <row r="2842" spans="21:22">
      <c r="U2842" t="s">
        <v>10961</v>
      </c>
      <c r="V2842" t="s">
        <v>8230</v>
      </c>
    </row>
    <row r="2843" spans="21:22">
      <c r="U2843" t="s">
        <v>10961</v>
      </c>
      <c r="V2843" t="s">
        <v>9405</v>
      </c>
    </row>
    <row r="2844" spans="21:22">
      <c r="U2844" t="s">
        <v>10961</v>
      </c>
      <c r="V2844" t="s">
        <v>3462</v>
      </c>
    </row>
    <row r="2845" spans="21:22">
      <c r="U2845" t="s">
        <v>10961</v>
      </c>
      <c r="V2845" t="s">
        <v>10485</v>
      </c>
    </row>
    <row r="2846" spans="21:22">
      <c r="U2846" t="s">
        <v>10961</v>
      </c>
      <c r="V2846" t="s">
        <v>5108</v>
      </c>
    </row>
    <row r="2847" spans="21:22">
      <c r="U2847" t="s">
        <v>10961</v>
      </c>
      <c r="V2847" t="s">
        <v>5723</v>
      </c>
    </row>
    <row r="2848" spans="21:22">
      <c r="U2848" t="s">
        <v>10961</v>
      </c>
      <c r="V2848" t="s">
        <v>8147</v>
      </c>
    </row>
    <row r="2849" spans="21:22">
      <c r="U2849" t="s">
        <v>10961</v>
      </c>
      <c r="V2849" t="s">
        <v>10016</v>
      </c>
    </row>
    <row r="2850" spans="21:22">
      <c r="U2850" t="s">
        <v>10961</v>
      </c>
      <c r="V2850" t="s">
        <v>10044</v>
      </c>
    </row>
    <row r="2851" spans="21:22">
      <c r="U2851" t="s">
        <v>10961</v>
      </c>
      <c r="V2851" t="s">
        <v>8550</v>
      </c>
    </row>
    <row r="2852" spans="21:22">
      <c r="U2852" t="s">
        <v>10961</v>
      </c>
      <c r="V2852" t="s">
        <v>4185</v>
      </c>
    </row>
    <row r="2853" spans="21:22">
      <c r="U2853" t="s">
        <v>10961</v>
      </c>
      <c r="V2853" t="s">
        <v>663</v>
      </c>
    </row>
    <row r="2854" spans="21:22">
      <c r="U2854" t="s">
        <v>10961</v>
      </c>
      <c r="V2854" t="s">
        <v>6794</v>
      </c>
    </row>
    <row r="2855" spans="21:22">
      <c r="U2855" t="s">
        <v>10961</v>
      </c>
      <c r="V2855" t="s">
        <v>8651</v>
      </c>
    </row>
    <row r="2856" spans="21:22">
      <c r="U2856" t="s">
        <v>10961</v>
      </c>
      <c r="V2856" t="s">
        <v>6050</v>
      </c>
    </row>
    <row r="2857" spans="21:22">
      <c r="U2857" t="s">
        <v>10961</v>
      </c>
      <c r="V2857" t="s">
        <v>3588</v>
      </c>
    </row>
    <row r="2858" spans="21:22">
      <c r="U2858" t="s">
        <v>10961</v>
      </c>
      <c r="V2858" t="s">
        <v>940</v>
      </c>
    </row>
    <row r="2859" spans="21:22">
      <c r="U2859" t="s">
        <v>10961</v>
      </c>
      <c r="V2859" t="s">
        <v>9078</v>
      </c>
    </row>
    <row r="2860" spans="21:22">
      <c r="U2860" t="s">
        <v>10961</v>
      </c>
      <c r="V2860" t="s">
        <v>4417</v>
      </c>
    </row>
    <row r="2861" spans="21:22">
      <c r="U2861" t="s">
        <v>10961</v>
      </c>
      <c r="V2861" t="s">
        <v>10578</v>
      </c>
    </row>
    <row r="2862" spans="21:22">
      <c r="U2862" t="s">
        <v>10961</v>
      </c>
      <c r="V2862" t="s">
        <v>6837</v>
      </c>
    </row>
    <row r="2863" spans="21:22">
      <c r="U2863" t="s">
        <v>10961</v>
      </c>
      <c r="V2863" t="s">
        <v>7931</v>
      </c>
    </row>
    <row r="2864" spans="21:22">
      <c r="U2864" t="s">
        <v>10961</v>
      </c>
      <c r="V2864" t="s">
        <v>7988</v>
      </c>
    </row>
    <row r="2865" spans="21:22">
      <c r="U2865" t="s">
        <v>10961</v>
      </c>
      <c r="V2865" t="s">
        <v>7961</v>
      </c>
    </row>
    <row r="2866" spans="21:22">
      <c r="U2866" t="s">
        <v>10961</v>
      </c>
      <c r="V2866" t="s">
        <v>5352</v>
      </c>
    </row>
    <row r="2867" spans="21:22">
      <c r="U2867" t="s">
        <v>10961</v>
      </c>
      <c r="V2867" t="s">
        <v>8577</v>
      </c>
    </row>
    <row r="2868" spans="21:22">
      <c r="U2868" t="s">
        <v>10961</v>
      </c>
      <c r="V2868" t="s">
        <v>5651</v>
      </c>
    </row>
    <row r="2869" spans="21:22">
      <c r="U2869" t="s">
        <v>10961</v>
      </c>
      <c r="V2869" t="s">
        <v>10188</v>
      </c>
    </row>
    <row r="2870" spans="21:22">
      <c r="U2870" t="s">
        <v>10961</v>
      </c>
      <c r="V2870" t="s">
        <v>6481</v>
      </c>
    </row>
    <row r="2871" spans="21:22">
      <c r="U2871" t="s">
        <v>10961</v>
      </c>
      <c r="V2871" t="s">
        <v>5076</v>
      </c>
    </row>
    <row r="2872" spans="21:22">
      <c r="U2872" t="s">
        <v>10961</v>
      </c>
      <c r="V2872" t="s">
        <v>2996</v>
      </c>
    </row>
    <row r="2873" spans="21:22">
      <c r="U2873" t="s">
        <v>10961</v>
      </c>
      <c r="V2873" t="s">
        <v>1290</v>
      </c>
    </row>
    <row r="2874" spans="21:22">
      <c r="U2874" t="s">
        <v>10961</v>
      </c>
      <c r="V2874" t="s">
        <v>6920</v>
      </c>
    </row>
    <row r="2875" spans="21:22">
      <c r="U2875" t="s">
        <v>10961</v>
      </c>
      <c r="V2875" t="s">
        <v>5483</v>
      </c>
    </row>
    <row r="2876" spans="21:22">
      <c r="U2876" t="s">
        <v>10961</v>
      </c>
      <c r="V2876" t="s">
        <v>6726</v>
      </c>
    </row>
    <row r="2877" spans="21:22">
      <c r="U2877" t="s">
        <v>10961</v>
      </c>
      <c r="V2877" t="s">
        <v>4456</v>
      </c>
    </row>
    <row r="2878" spans="21:22">
      <c r="U2878" t="s">
        <v>10961</v>
      </c>
      <c r="V2878" t="s">
        <v>9725</v>
      </c>
    </row>
    <row r="2879" spans="21:22">
      <c r="U2879" t="s">
        <v>10961</v>
      </c>
      <c r="V2879" t="s">
        <v>5682</v>
      </c>
    </row>
    <row r="2880" spans="21:22">
      <c r="U2880" t="s">
        <v>10961</v>
      </c>
      <c r="V2880" t="s">
        <v>9664</v>
      </c>
    </row>
    <row r="2881" spans="21:22">
      <c r="U2881" t="s">
        <v>10961</v>
      </c>
      <c r="V2881" t="s">
        <v>3531</v>
      </c>
    </row>
    <row r="2882" spans="21:22">
      <c r="U2882" t="s">
        <v>10961</v>
      </c>
      <c r="V2882" t="s">
        <v>6914</v>
      </c>
    </row>
    <row r="2883" spans="21:22">
      <c r="U2883" t="s">
        <v>10961</v>
      </c>
      <c r="V2883" t="s">
        <v>8093</v>
      </c>
    </row>
    <row r="2884" spans="21:22">
      <c r="U2884" t="s">
        <v>10961</v>
      </c>
      <c r="V2884" t="s">
        <v>5468</v>
      </c>
    </row>
    <row r="2885" spans="21:22">
      <c r="U2885" t="s">
        <v>10961</v>
      </c>
      <c r="V2885" t="s">
        <v>6956</v>
      </c>
    </row>
    <row r="2886" spans="21:22">
      <c r="U2886" t="s">
        <v>10961</v>
      </c>
      <c r="V2886" t="s">
        <v>7097</v>
      </c>
    </row>
    <row r="2887" spans="21:22">
      <c r="U2887" t="s">
        <v>10961</v>
      </c>
      <c r="V2887" t="s">
        <v>4780</v>
      </c>
    </row>
    <row r="2888" spans="21:22">
      <c r="U2888" t="s">
        <v>10961</v>
      </c>
      <c r="V2888" t="s">
        <v>10094</v>
      </c>
    </row>
    <row r="2889" spans="21:22">
      <c r="U2889" t="s">
        <v>10961</v>
      </c>
      <c r="V2889" t="s">
        <v>7472</v>
      </c>
    </row>
    <row r="2890" spans="21:22">
      <c r="U2890" t="s">
        <v>10961</v>
      </c>
      <c r="V2890" t="s">
        <v>755</v>
      </c>
    </row>
    <row r="2891" spans="21:22">
      <c r="U2891" t="s">
        <v>10961</v>
      </c>
      <c r="V2891" t="s">
        <v>9218</v>
      </c>
    </row>
    <row r="2892" spans="21:22">
      <c r="U2892" t="s">
        <v>10961</v>
      </c>
      <c r="V2892" t="s">
        <v>9396</v>
      </c>
    </row>
    <row r="2893" spans="21:22">
      <c r="U2893" t="s">
        <v>10961</v>
      </c>
      <c r="V2893" t="s">
        <v>2439</v>
      </c>
    </row>
    <row r="2894" spans="21:22">
      <c r="U2894" t="s">
        <v>10961</v>
      </c>
      <c r="V2894" t="s">
        <v>8745</v>
      </c>
    </row>
    <row r="2895" spans="21:22">
      <c r="U2895" t="s">
        <v>10961</v>
      </c>
      <c r="V2895" t="s">
        <v>4288</v>
      </c>
    </row>
    <row r="2896" spans="21:22">
      <c r="U2896" t="s">
        <v>10961</v>
      </c>
      <c r="V2896" t="s">
        <v>10348</v>
      </c>
    </row>
    <row r="2897" spans="21:22">
      <c r="U2897" t="s">
        <v>10961</v>
      </c>
      <c r="V2897" t="s">
        <v>7358</v>
      </c>
    </row>
    <row r="2898" spans="21:22">
      <c r="U2898" t="s">
        <v>10961</v>
      </c>
      <c r="V2898" t="s">
        <v>8636</v>
      </c>
    </row>
    <row r="2899" spans="21:22">
      <c r="U2899" t="s">
        <v>10961</v>
      </c>
      <c r="V2899" t="s">
        <v>6732</v>
      </c>
    </row>
    <row r="2900" spans="21:22">
      <c r="U2900" t="s">
        <v>10961</v>
      </c>
      <c r="V2900" t="s">
        <v>9213</v>
      </c>
    </row>
    <row r="2901" spans="21:22">
      <c r="U2901" t="s">
        <v>10961</v>
      </c>
      <c r="V2901" t="s">
        <v>3152</v>
      </c>
    </row>
    <row r="2902" spans="21:22">
      <c r="U2902" t="s">
        <v>10961</v>
      </c>
      <c r="V2902" t="s">
        <v>9764</v>
      </c>
    </row>
    <row r="2903" spans="21:22">
      <c r="U2903" t="s">
        <v>10961</v>
      </c>
      <c r="V2903" t="s">
        <v>7296</v>
      </c>
    </row>
    <row r="2904" spans="21:22">
      <c r="U2904" t="s">
        <v>10961</v>
      </c>
      <c r="V2904" t="s">
        <v>9272</v>
      </c>
    </row>
    <row r="2905" spans="21:22">
      <c r="U2905" t="s">
        <v>10961</v>
      </c>
      <c r="V2905" t="s">
        <v>915</v>
      </c>
    </row>
    <row r="2906" spans="21:22">
      <c r="U2906" t="s">
        <v>10961</v>
      </c>
      <c r="V2906" t="s">
        <v>4622</v>
      </c>
    </row>
    <row r="2907" spans="21:22">
      <c r="U2907" t="s">
        <v>10961</v>
      </c>
      <c r="V2907" t="s">
        <v>8947</v>
      </c>
    </row>
    <row r="2908" spans="21:22">
      <c r="U2908" t="s">
        <v>10961</v>
      </c>
      <c r="V2908" t="s">
        <v>6475</v>
      </c>
    </row>
    <row r="2909" spans="21:22">
      <c r="U2909" t="s">
        <v>10961</v>
      </c>
      <c r="V2909" t="s">
        <v>8381</v>
      </c>
    </row>
    <row r="2910" spans="21:22">
      <c r="U2910" t="s">
        <v>10961</v>
      </c>
      <c r="V2910" t="s">
        <v>9517</v>
      </c>
    </row>
    <row r="2911" spans="21:22">
      <c r="U2911" t="s">
        <v>10961</v>
      </c>
      <c r="V2911" t="s">
        <v>2693</v>
      </c>
    </row>
    <row r="2912" spans="21:22">
      <c r="U2912" t="s">
        <v>10961</v>
      </c>
      <c r="V2912" t="s">
        <v>10867</v>
      </c>
    </row>
    <row r="2913" spans="21:22">
      <c r="U2913" t="s">
        <v>10961</v>
      </c>
      <c r="V2913" t="s">
        <v>8545</v>
      </c>
    </row>
    <row r="2914" spans="21:22">
      <c r="U2914" t="s">
        <v>10961</v>
      </c>
      <c r="V2914" t="s">
        <v>10289</v>
      </c>
    </row>
    <row r="2915" spans="21:22">
      <c r="U2915" t="s">
        <v>10961</v>
      </c>
      <c r="V2915" t="s">
        <v>10038</v>
      </c>
    </row>
    <row r="2916" spans="21:22">
      <c r="U2916" t="s">
        <v>10961</v>
      </c>
      <c r="V2916" t="s">
        <v>10823</v>
      </c>
    </row>
    <row r="2917" spans="21:22">
      <c r="U2917" t="s">
        <v>10961</v>
      </c>
      <c r="V2917" t="s">
        <v>7711</v>
      </c>
    </row>
    <row r="2918" spans="21:22">
      <c r="U2918" t="s">
        <v>10961</v>
      </c>
      <c r="V2918" t="s">
        <v>8275</v>
      </c>
    </row>
    <row r="2919" spans="21:22">
      <c r="U2919" t="s">
        <v>10961</v>
      </c>
      <c r="V2919" t="s">
        <v>437</v>
      </c>
    </row>
    <row r="2920" spans="21:22">
      <c r="U2920" t="s">
        <v>10961</v>
      </c>
      <c r="V2920" t="s">
        <v>7462</v>
      </c>
    </row>
    <row r="2921" spans="21:22">
      <c r="U2921" t="s">
        <v>10961</v>
      </c>
      <c r="V2921" t="s">
        <v>9329</v>
      </c>
    </row>
    <row r="2922" spans="21:22">
      <c r="U2922" t="s">
        <v>10961</v>
      </c>
      <c r="V2922" t="s">
        <v>10634</v>
      </c>
    </row>
    <row r="2923" spans="21:22">
      <c r="U2923" t="s">
        <v>10961</v>
      </c>
      <c r="V2923" t="s">
        <v>7966</v>
      </c>
    </row>
    <row r="2924" spans="21:22">
      <c r="U2924" t="s">
        <v>10961</v>
      </c>
      <c r="V2924" t="s">
        <v>9557</v>
      </c>
    </row>
    <row r="2925" spans="21:22">
      <c r="U2925" t="s">
        <v>10961</v>
      </c>
      <c r="V2925" t="s">
        <v>9796</v>
      </c>
    </row>
    <row r="2926" spans="21:22">
      <c r="U2926" t="s">
        <v>10961</v>
      </c>
      <c r="V2926" t="s">
        <v>618</v>
      </c>
    </row>
    <row r="2927" spans="21:22">
      <c r="U2927" t="s">
        <v>10961</v>
      </c>
      <c r="V2927" t="s">
        <v>10072</v>
      </c>
    </row>
    <row r="2928" spans="21:22">
      <c r="U2928" t="s">
        <v>10961</v>
      </c>
      <c r="V2928" t="s">
        <v>6643</v>
      </c>
    </row>
    <row r="2929" spans="21:22">
      <c r="U2929" t="s">
        <v>10961</v>
      </c>
      <c r="V2929" t="s">
        <v>9656</v>
      </c>
    </row>
    <row r="2930" spans="21:22">
      <c r="U2930" t="s">
        <v>10961</v>
      </c>
      <c r="V2930" t="s">
        <v>10571</v>
      </c>
    </row>
    <row r="2931" spans="21:22">
      <c r="U2931" t="s">
        <v>10961</v>
      </c>
      <c r="V2931" t="s">
        <v>8627</v>
      </c>
    </row>
    <row r="2932" spans="21:22">
      <c r="U2932" t="s">
        <v>10961</v>
      </c>
      <c r="V2932" t="s">
        <v>10335</v>
      </c>
    </row>
    <row r="2933" spans="21:22">
      <c r="U2933" t="s">
        <v>10961</v>
      </c>
      <c r="V2933" t="s">
        <v>7355</v>
      </c>
    </row>
    <row r="2934" spans="21:22">
      <c r="U2934" t="s">
        <v>10961</v>
      </c>
      <c r="V2934" t="s">
        <v>3820</v>
      </c>
    </row>
    <row r="2935" spans="21:22">
      <c r="U2935" t="s">
        <v>10961</v>
      </c>
      <c r="V2935" t="s">
        <v>4118</v>
      </c>
    </row>
    <row r="2936" spans="21:22">
      <c r="U2936" t="s">
        <v>10961</v>
      </c>
      <c r="V2936" t="s">
        <v>5375</v>
      </c>
    </row>
    <row r="2937" spans="21:22">
      <c r="U2937" t="s">
        <v>10961</v>
      </c>
      <c r="V2937" t="s">
        <v>8574</v>
      </c>
    </row>
    <row r="2938" spans="21:22">
      <c r="U2938" t="s">
        <v>10961</v>
      </c>
      <c r="V2938" t="s">
        <v>7728</v>
      </c>
    </row>
    <row r="2939" spans="21:22">
      <c r="U2939" t="s">
        <v>10961</v>
      </c>
      <c r="V2939" t="s">
        <v>392</v>
      </c>
    </row>
    <row r="2940" spans="21:22">
      <c r="U2940" t="s">
        <v>10961</v>
      </c>
      <c r="V2940" t="s">
        <v>6474</v>
      </c>
    </row>
    <row r="2941" spans="21:22">
      <c r="U2941" t="s">
        <v>10961</v>
      </c>
      <c r="V2941" t="s">
        <v>5099</v>
      </c>
    </row>
    <row r="2942" spans="21:22">
      <c r="U2942" t="s">
        <v>10961</v>
      </c>
      <c r="V2942" t="s">
        <v>10020</v>
      </c>
    </row>
    <row r="2943" spans="21:22">
      <c r="U2943" t="s">
        <v>10961</v>
      </c>
      <c r="V2943" t="s">
        <v>10230</v>
      </c>
    </row>
    <row r="2944" spans="21:22">
      <c r="U2944" t="s">
        <v>10961</v>
      </c>
      <c r="V2944" t="s">
        <v>7702</v>
      </c>
    </row>
    <row r="2945" spans="21:22">
      <c r="U2945" t="s">
        <v>10961</v>
      </c>
      <c r="V2945" t="s">
        <v>5411</v>
      </c>
    </row>
    <row r="2946" spans="21:22">
      <c r="U2946" t="s">
        <v>10961</v>
      </c>
      <c r="V2946" t="s">
        <v>7745</v>
      </c>
    </row>
    <row r="2947" spans="21:22">
      <c r="U2947" t="s">
        <v>10961</v>
      </c>
      <c r="V2947" t="s">
        <v>10469</v>
      </c>
    </row>
    <row r="2948" spans="21:22">
      <c r="U2948" t="s">
        <v>10961</v>
      </c>
      <c r="V2948" t="s">
        <v>6117</v>
      </c>
    </row>
    <row r="2949" spans="21:22">
      <c r="U2949" t="s">
        <v>10961</v>
      </c>
      <c r="V2949" t="s">
        <v>9264</v>
      </c>
    </row>
    <row r="2950" spans="21:22">
      <c r="U2950" t="s">
        <v>10961</v>
      </c>
      <c r="V2950" t="s">
        <v>8762</v>
      </c>
    </row>
    <row r="2951" spans="21:22">
      <c r="U2951" t="s">
        <v>10961</v>
      </c>
      <c r="V2951" t="s">
        <v>10837</v>
      </c>
    </row>
    <row r="2952" spans="21:22">
      <c r="U2952" t="s">
        <v>10961</v>
      </c>
      <c r="V2952" t="s">
        <v>9724</v>
      </c>
    </row>
    <row r="2953" spans="21:22">
      <c r="U2953" t="s">
        <v>10961</v>
      </c>
      <c r="V2953" t="s">
        <v>7868</v>
      </c>
    </row>
    <row r="2954" spans="21:22">
      <c r="U2954" t="s">
        <v>10961</v>
      </c>
      <c r="V2954" t="s">
        <v>10617</v>
      </c>
    </row>
    <row r="2955" spans="21:22">
      <c r="U2955" t="s">
        <v>10961</v>
      </c>
      <c r="V2955" t="s">
        <v>10535</v>
      </c>
    </row>
    <row r="2956" spans="21:22">
      <c r="U2956" t="s">
        <v>10961</v>
      </c>
      <c r="V2956" t="s">
        <v>6001</v>
      </c>
    </row>
    <row r="2957" spans="21:22">
      <c r="U2957" t="s">
        <v>10961</v>
      </c>
      <c r="V2957" t="s">
        <v>8972</v>
      </c>
    </row>
    <row r="2958" spans="21:22">
      <c r="U2958" t="s">
        <v>10961</v>
      </c>
      <c r="V2958" t="s">
        <v>10721</v>
      </c>
    </row>
    <row r="2959" spans="21:22">
      <c r="U2959" t="s">
        <v>10961</v>
      </c>
      <c r="V2959" t="s">
        <v>10765</v>
      </c>
    </row>
    <row r="2960" spans="21:22">
      <c r="U2960" t="s">
        <v>10961</v>
      </c>
      <c r="V2960" t="s">
        <v>2142</v>
      </c>
    </row>
    <row r="2961" spans="21:22">
      <c r="U2961" t="s">
        <v>10961</v>
      </c>
      <c r="V2961" t="s">
        <v>3567</v>
      </c>
    </row>
    <row r="2962" spans="21:22">
      <c r="U2962" t="s">
        <v>10961</v>
      </c>
      <c r="V2962" t="s">
        <v>8966</v>
      </c>
    </row>
    <row r="2963" spans="21:22">
      <c r="U2963" t="s">
        <v>10961</v>
      </c>
      <c r="V2963" t="s">
        <v>8728</v>
      </c>
    </row>
    <row r="2964" spans="21:22">
      <c r="U2964" t="s">
        <v>10961</v>
      </c>
      <c r="V2964" t="s">
        <v>7405</v>
      </c>
    </row>
    <row r="2965" spans="21:22">
      <c r="U2965" t="s">
        <v>10961</v>
      </c>
      <c r="V2965" t="s">
        <v>8346</v>
      </c>
    </row>
    <row r="2966" spans="21:22">
      <c r="U2966" t="s">
        <v>10961</v>
      </c>
      <c r="V2966" t="s">
        <v>3374</v>
      </c>
    </row>
    <row r="2967" spans="21:22">
      <c r="U2967" t="s">
        <v>10961</v>
      </c>
      <c r="V2967" t="s">
        <v>10380</v>
      </c>
    </row>
    <row r="2968" spans="21:22">
      <c r="U2968" t="s">
        <v>10961</v>
      </c>
      <c r="V2968" t="s">
        <v>90</v>
      </c>
    </row>
    <row r="2969" spans="21:22">
      <c r="U2969" t="s">
        <v>10961</v>
      </c>
      <c r="V2969" t="s">
        <v>7210</v>
      </c>
    </row>
    <row r="2970" spans="21:22">
      <c r="U2970" t="s">
        <v>10961</v>
      </c>
      <c r="V2970" t="s">
        <v>8971</v>
      </c>
    </row>
    <row r="2971" spans="21:22">
      <c r="U2971" t="s">
        <v>10961</v>
      </c>
      <c r="V2971" t="s">
        <v>5843</v>
      </c>
    </row>
    <row r="2972" spans="21:22">
      <c r="U2972" t="s">
        <v>10961</v>
      </c>
      <c r="V2972" t="s">
        <v>2615</v>
      </c>
    </row>
    <row r="2973" spans="21:22">
      <c r="U2973" t="s">
        <v>10961</v>
      </c>
      <c r="V2973" t="s">
        <v>6834</v>
      </c>
    </row>
    <row r="2974" spans="21:22">
      <c r="U2974" t="s">
        <v>10961</v>
      </c>
      <c r="V2974" t="s">
        <v>10799</v>
      </c>
    </row>
    <row r="2975" spans="21:22">
      <c r="U2975" t="s">
        <v>10961</v>
      </c>
      <c r="V2975" t="s">
        <v>3178</v>
      </c>
    </row>
    <row r="2976" spans="21:22">
      <c r="U2976" t="s">
        <v>10961</v>
      </c>
      <c r="V2976" t="s">
        <v>2025</v>
      </c>
    </row>
    <row r="2977" spans="21:22">
      <c r="U2977" t="s">
        <v>10961</v>
      </c>
      <c r="V2977" t="s">
        <v>10553</v>
      </c>
    </row>
    <row r="2978" spans="21:22">
      <c r="U2978" t="s">
        <v>10961</v>
      </c>
      <c r="V2978" t="s">
        <v>8719</v>
      </c>
    </row>
    <row r="2979" spans="21:22">
      <c r="U2979" t="s">
        <v>10961</v>
      </c>
      <c r="V2979" t="s">
        <v>7073</v>
      </c>
    </row>
    <row r="2980" spans="21:22">
      <c r="U2980" t="s">
        <v>10961</v>
      </c>
      <c r="V2980" t="s">
        <v>9142</v>
      </c>
    </row>
    <row r="2981" spans="21:22">
      <c r="U2981" t="s">
        <v>10961</v>
      </c>
      <c r="V2981" t="s">
        <v>1177</v>
      </c>
    </row>
    <row r="2982" spans="21:22">
      <c r="U2982" t="s">
        <v>10961</v>
      </c>
      <c r="V2982" t="s">
        <v>10306</v>
      </c>
    </row>
    <row r="2983" spans="21:22">
      <c r="U2983" t="s">
        <v>10961</v>
      </c>
      <c r="V2983" t="s">
        <v>8617</v>
      </c>
    </row>
    <row r="2984" spans="21:22">
      <c r="U2984" t="s">
        <v>10961</v>
      </c>
      <c r="V2984" t="s">
        <v>10118</v>
      </c>
    </row>
    <row r="2985" spans="21:22">
      <c r="U2985" t="s">
        <v>10961</v>
      </c>
      <c r="V2985" t="s">
        <v>9672</v>
      </c>
    </row>
    <row r="2986" spans="21:22">
      <c r="U2986" t="s">
        <v>10961</v>
      </c>
      <c r="V2986" t="s">
        <v>5166</v>
      </c>
    </row>
    <row r="2987" spans="21:22">
      <c r="U2987" t="s">
        <v>10961</v>
      </c>
      <c r="V2987" t="s">
        <v>9107</v>
      </c>
    </row>
    <row r="2988" spans="21:22">
      <c r="U2988" t="s">
        <v>10961</v>
      </c>
      <c r="V2988" t="s">
        <v>9912</v>
      </c>
    </row>
    <row r="2989" spans="21:22">
      <c r="U2989" t="s">
        <v>10961</v>
      </c>
      <c r="V2989" t="s">
        <v>9523</v>
      </c>
    </row>
    <row r="2990" spans="21:22">
      <c r="U2990" t="s">
        <v>10961</v>
      </c>
      <c r="V2990" t="s">
        <v>10117</v>
      </c>
    </row>
    <row r="2991" spans="21:22">
      <c r="U2991" t="s">
        <v>10961</v>
      </c>
      <c r="V2991" t="s">
        <v>7343</v>
      </c>
    </row>
    <row r="2992" spans="21:22">
      <c r="U2992" t="s">
        <v>10961</v>
      </c>
      <c r="V2992" t="s">
        <v>6647</v>
      </c>
    </row>
    <row r="2993" spans="21:22">
      <c r="U2993" t="s">
        <v>10961</v>
      </c>
      <c r="V2993" t="s">
        <v>7508</v>
      </c>
    </row>
    <row r="2994" spans="21:22">
      <c r="U2994" t="s">
        <v>10961</v>
      </c>
      <c r="V2994" t="s">
        <v>653</v>
      </c>
    </row>
    <row r="2995" spans="21:22">
      <c r="U2995" t="s">
        <v>10961</v>
      </c>
      <c r="V2995" t="s">
        <v>6532</v>
      </c>
    </row>
    <row r="2996" spans="21:22">
      <c r="U2996" t="s">
        <v>10961</v>
      </c>
      <c r="V2996" t="s">
        <v>3732</v>
      </c>
    </row>
    <row r="2997" spans="21:22">
      <c r="U2997" t="s">
        <v>10961</v>
      </c>
      <c r="V2997" t="s">
        <v>9084</v>
      </c>
    </row>
    <row r="2998" spans="21:22">
      <c r="U2998" t="s">
        <v>10961</v>
      </c>
      <c r="V2998" t="s">
        <v>10000</v>
      </c>
    </row>
    <row r="2999" spans="21:22">
      <c r="U2999" t="s">
        <v>10961</v>
      </c>
      <c r="V2999" t="s">
        <v>6917</v>
      </c>
    </row>
    <row r="3000" spans="21:22">
      <c r="U3000" t="s">
        <v>10961</v>
      </c>
      <c r="V3000" t="s">
        <v>7849</v>
      </c>
    </row>
    <row r="3001" spans="21:22">
      <c r="U3001" t="s">
        <v>10961</v>
      </c>
      <c r="V3001" t="s">
        <v>9981</v>
      </c>
    </row>
    <row r="3002" spans="21:22">
      <c r="U3002" t="s">
        <v>10961</v>
      </c>
      <c r="V3002" t="s">
        <v>8205</v>
      </c>
    </row>
    <row r="3003" spans="21:22">
      <c r="U3003" t="s">
        <v>10961</v>
      </c>
      <c r="V3003" t="s">
        <v>8869</v>
      </c>
    </row>
    <row r="3004" spans="21:22">
      <c r="U3004" t="s">
        <v>10961</v>
      </c>
      <c r="V3004" t="s">
        <v>8829</v>
      </c>
    </row>
    <row r="3005" spans="21:22">
      <c r="U3005" t="s">
        <v>10961</v>
      </c>
      <c r="V3005" t="s">
        <v>3593</v>
      </c>
    </row>
    <row r="3006" spans="21:22">
      <c r="U3006" t="s">
        <v>10961</v>
      </c>
      <c r="V3006" t="s">
        <v>7505</v>
      </c>
    </row>
    <row r="3007" spans="21:22">
      <c r="U3007" t="s">
        <v>10961</v>
      </c>
      <c r="V3007" t="s">
        <v>7229</v>
      </c>
    </row>
    <row r="3008" spans="21:22">
      <c r="U3008" t="s">
        <v>10961</v>
      </c>
      <c r="V3008" t="s">
        <v>9450</v>
      </c>
    </row>
    <row r="3009" spans="21:22">
      <c r="U3009" t="s">
        <v>10961</v>
      </c>
      <c r="V3009" t="s">
        <v>10237</v>
      </c>
    </row>
    <row r="3010" spans="21:22">
      <c r="U3010" t="s">
        <v>10961</v>
      </c>
      <c r="V3010" t="s">
        <v>2265</v>
      </c>
    </row>
    <row r="3011" spans="21:22">
      <c r="U3011" t="s">
        <v>10961</v>
      </c>
      <c r="V3011" t="s">
        <v>8615</v>
      </c>
    </row>
    <row r="3012" spans="21:22">
      <c r="U3012" t="s">
        <v>10961</v>
      </c>
      <c r="V3012" t="s">
        <v>8919</v>
      </c>
    </row>
    <row r="3013" spans="21:22">
      <c r="U3013" t="s">
        <v>10961</v>
      </c>
      <c r="V3013" t="s">
        <v>9220</v>
      </c>
    </row>
    <row r="3014" spans="21:22">
      <c r="U3014" t="s">
        <v>10961</v>
      </c>
      <c r="V3014" t="s">
        <v>10175</v>
      </c>
    </row>
    <row r="3015" spans="21:22">
      <c r="U3015" t="s">
        <v>10961</v>
      </c>
      <c r="V3015" t="s">
        <v>9991</v>
      </c>
    </row>
    <row r="3016" spans="21:22">
      <c r="U3016" t="s">
        <v>10961</v>
      </c>
      <c r="V3016" t="s">
        <v>5952</v>
      </c>
    </row>
    <row r="3017" spans="21:22">
      <c r="U3017" t="s">
        <v>10961</v>
      </c>
      <c r="V3017" t="s">
        <v>6096</v>
      </c>
    </row>
    <row r="3018" spans="21:22">
      <c r="U3018" t="s">
        <v>10961</v>
      </c>
      <c r="V3018" t="s">
        <v>5239</v>
      </c>
    </row>
    <row r="3019" spans="21:22">
      <c r="U3019" t="s">
        <v>10961</v>
      </c>
      <c r="V3019" t="s">
        <v>6776</v>
      </c>
    </row>
    <row r="3020" spans="21:22">
      <c r="U3020" t="s">
        <v>10961</v>
      </c>
      <c r="V3020" t="s">
        <v>5154</v>
      </c>
    </row>
    <row r="3021" spans="21:22">
      <c r="U3021" t="s">
        <v>10961</v>
      </c>
      <c r="V3021" t="s">
        <v>9341</v>
      </c>
    </row>
    <row r="3022" spans="21:22">
      <c r="U3022" t="s">
        <v>10961</v>
      </c>
      <c r="V3022" t="s">
        <v>6076</v>
      </c>
    </row>
    <row r="3023" spans="21:22">
      <c r="U3023" t="s">
        <v>10961</v>
      </c>
      <c r="V3023" t="s">
        <v>9279</v>
      </c>
    </row>
    <row r="3024" spans="21:22">
      <c r="U3024" t="s">
        <v>10961</v>
      </c>
      <c r="V3024" t="s">
        <v>2214</v>
      </c>
    </row>
    <row r="3025" spans="21:22">
      <c r="U3025" t="s">
        <v>10961</v>
      </c>
      <c r="V3025" t="s">
        <v>10167</v>
      </c>
    </row>
    <row r="3026" spans="21:22">
      <c r="U3026" t="s">
        <v>10961</v>
      </c>
      <c r="V3026" t="s">
        <v>7319</v>
      </c>
    </row>
    <row r="3027" spans="21:22">
      <c r="U3027" t="s">
        <v>10961</v>
      </c>
      <c r="V3027" t="s">
        <v>4226</v>
      </c>
    </row>
    <row r="3028" spans="21:22">
      <c r="U3028" t="s">
        <v>10961</v>
      </c>
      <c r="V3028" t="s">
        <v>5883</v>
      </c>
    </row>
    <row r="3029" spans="21:22">
      <c r="U3029" t="s">
        <v>10961</v>
      </c>
      <c r="V3029" t="s">
        <v>10660</v>
      </c>
    </row>
    <row r="3030" spans="21:22">
      <c r="U3030" t="s">
        <v>10961</v>
      </c>
      <c r="V3030" t="s">
        <v>5797</v>
      </c>
    </row>
    <row r="3031" spans="21:22">
      <c r="U3031" t="s">
        <v>10961</v>
      </c>
      <c r="V3031" t="s">
        <v>10911</v>
      </c>
    </row>
    <row r="3032" spans="21:22">
      <c r="U3032" t="s">
        <v>10961</v>
      </c>
      <c r="V3032" t="s">
        <v>7911</v>
      </c>
    </row>
    <row r="3033" spans="21:22">
      <c r="U3033" t="s">
        <v>10961</v>
      </c>
      <c r="V3033" t="s">
        <v>9369</v>
      </c>
    </row>
    <row r="3034" spans="21:22">
      <c r="U3034" t="s">
        <v>10961</v>
      </c>
      <c r="V3034" t="s">
        <v>4552</v>
      </c>
    </row>
    <row r="3035" spans="21:22">
      <c r="U3035" t="s">
        <v>10961</v>
      </c>
      <c r="V3035" t="s">
        <v>5904</v>
      </c>
    </row>
    <row r="3036" spans="21:22">
      <c r="U3036" t="s">
        <v>10961</v>
      </c>
      <c r="V3036" t="s">
        <v>2721</v>
      </c>
    </row>
    <row r="3037" spans="21:22">
      <c r="U3037" t="s">
        <v>10961</v>
      </c>
      <c r="V3037" t="s">
        <v>6891</v>
      </c>
    </row>
    <row r="3038" spans="21:22">
      <c r="U3038" t="s">
        <v>10961</v>
      </c>
      <c r="V3038" t="s">
        <v>2810</v>
      </c>
    </row>
    <row r="3039" spans="21:22">
      <c r="U3039" t="s">
        <v>10961</v>
      </c>
      <c r="V3039" t="s">
        <v>2592</v>
      </c>
    </row>
    <row r="3040" spans="21:22">
      <c r="U3040" t="s">
        <v>10961</v>
      </c>
      <c r="V3040" t="s">
        <v>9268</v>
      </c>
    </row>
    <row r="3041" spans="21:22">
      <c r="U3041" t="s">
        <v>10961</v>
      </c>
      <c r="V3041" t="s">
        <v>6662</v>
      </c>
    </row>
    <row r="3042" spans="21:22">
      <c r="U3042" t="s">
        <v>10961</v>
      </c>
      <c r="V3042" t="s">
        <v>4558</v>
      </c>
    </row>
    <row r="3043" spans="21:22">
      <c r="U3043" t="s">
        <v>10961</v>
      </c>
      <c r="V3043" t="s">
        <v>8780</v>
      </c>
    </row>
    <row r="3044" spans="21:22">
      <c r="U3044" t="s">
        <v>10961</v>
      </c>
      <c r="V3044" t="s">
        <v>9637</v>
      </c>
    </row>
    <row r="3045" spans="21:22">
      <c r="U3045" t="s">
        <v>10961</v>
      </c>
      <c r="V3045" t="s">
        <v>8448</v>
      </c>
    </row>
    <row r="3046" spans="21:22">
      <c r="U3046" t="s">
        <v>10961</v>
      </c>
      <c r="V3046" t="s">
        <v>9067</v>
      </c>
    </row>
    <row r="3047" spans="21:22">
      <c r="U3047" t="s">
        <v>10961</v>
      </c>
      <c r="V3047" t="s">
        <v>5715</v>
      </c>
    </row>
    <row r="3048" spans="21:22">
      <c r="U3048" t="s">
        <v>10961</v>
      </c>
      <c r="V3048" t="s">
        <v>10147</v>
      </c>
    </row>
    <row r="3049" spans="21:22">
      <c r="U3049" t="s">
        <v>10961</v>
      </c>
      <c r="V3049" t="s">
        <v>8843</v>
      </c>
    </row>
    <row r="3050" spans="21:22">
      <c r="U3050" t="s">
        <v>10961</v>
      </c>
      <c r="V3050" t="s">
        <v>3202</v>
      </c>
    </row>
    <row r="3051" spans="21:22">
      <c r="U3051" t="s">
        <v>10961</v>
      </c>
      <c r="V3051" t="s">
        <v>7903</v>
      </c>
    </row>
    <row r="3052" spans="21:22">
      <c r="U3052" t="s">
        <v>10961</v>
      </c>
      <c r="V3052" t="s">
        <v>7710</v>
      </c>
    </row>
    <row r="3053" spans="21:22">
      <c r="U3053" t="s">
        <v>10961</v>
      </c>
      <c r="V3053" t="s">
        <v>9011</v>
      </c>
    </row>
    <row r="3054" spans="21:22">
      <c r="U3054" t="s">
        <v>10961</v>
      </c>
      <c r="V3054" t="s">
        <v>9308</v>
      </c>
    </row>
    <row r="3055" spans="21:22">
      <c r="U3055" t="s">
        <v>10961</v>
      </c>
      <c r="V3055" t="s">
        <v>9795</v>
      </c>
    </row>
    <row r="3056" spans="21:22">
      <c r="U3056" t="s">
        <v>10961</v>
      </c>
      <c r="V3056" t="s">
        <v>9944</v>
      </c>
    </row>
    <row r="3057" spans="21:22">
      <c r="U3057" t="s">
        <v>10961</v>
      </c>
      <c r="V3057" t="s">
        <v>9884</v>
      </c>
    </row>
    <row r="3058" spans="21:22">
      <c r="U3058" t="s">
        <v>10961</v>
      </c>
      <c r="V3058" t="s">
        <v>6139</v>
      </c>
    </row>
    <row r="3059" spans="21:22">
      <c r="U3059" t="s">
        <v>10961</v>
      </c>
      <c r="V3059" t="s">
        <v>6656</v>
      </c>
    </row>
    <row r="3060" spans="21:22">
      <c r="U3060" t="s">
        <v>10961</v>
      </c>
      <c r="V3060" t="s">
        <v>10476</v>
      </c>
    </row>
    <row r="3061" spans="21:22">
      <c r="U3061" t="s">
        <v>10961</v>
      </c>
      <c r="V3061" t="s">
        <v>8566</v>
      </c>
    </row>
    <row r="3062" spans="21:22">
      <c r="U3062" t="s">
        <v>10961</v>
      </c>
      <c r="V3062" t="s">
        <v>10877</v>
      </c>
    </row>
    <row r="3063" spans="21:22">
      <c r="U3063" t="s">
        <v>10961</v>
      </c>
      <c r="V3063" t="s">
        <v>1560</v>
      </c>
    </row>
    <row r="3064" spans="21:22">
      <c r="U3064" t="s">
        <v>10961</v>
      </c>
      <c r="V3064" t="s">
        <v>10533</v>
      </c>
    </row>
    <row r="3065" spans="21:22">
      <c r="U3065" t="s">
        <v>10961</v>
      </c>
      <c r="V3065" t="s">
        <v>8605</v>
      </c>
    </row>
    <row r="3066" spans="21:22">
      <c r="U3066" t="s">
        <v>10961</v>
      </c>
      <c r="V3066" t="s">
        <v>8248</v>
      </c>
    </row>
    <row r="3067" spans="21:22">
      <c r="U3067" t="s">
        <v>10961</v>
      </c>
      <c r="V3067" t="s">
        <v>10309</v>
      </c>
    </row>
    <row r="3068" spans="21:22">
      <c r="U3068" t="s">
        <v>10961</v>
      </c>
      <c r="V3068" t="s">
        <v>6518</v>
      </c>
    </row>
    <row r="3069" spans="21:22">
      <c r="U3069" t="s">
        <v>10961</v>
      </c>
      <c r="V3069" t="s">
        <v>9281</v>
      </c>
    </row>
    <row r="3070" spans="21:22">
      <c r="U3070" t="s">
        <v>10961</v>
      </c>
      <c r="V3070" t="s">
        <v>4588</v>
      </c>
    </row>
    <row r="3071" spans="21:22">
      <c r="U3071" t="s">
        <v>10961</v>
      </c>
      <c r="V3071" t="s">
        <v>7115</v>
      </c>
    </row>
    <row r="3072" spans="21:22">
      <c r="U3072" t="s">
        <v>10961</v>
      </c>
      <c r="V3072" t="s">
        <v>3199</v>
      </c>
    </row>
    <row r="3073" spans="21:22">
      <c r="U3073" t="s">
        <v>10961</v>
      </c>
      <c r="V3073" t="s">
        <v>9739</v>
      </c>
    </row>
    <row r="3074" spans="21:22">
      <c r="U3074" t="s">
        <v>10961</v>
      </c>
      <c r="V3074" t="s">
        <v>8571</v>
      </c>
    </row>
    <row r="3075" spans="21:22">
      <c r="U3075" t="s">
        <v>10961</v>
      </c>
      <c r="V3075" t="s">
        <v>7036</v>
      </c>
    </row>
    <row r="3076" spans="21:22">
      <c r="U3076" t="s">
        <v>10961</v>
      </c>
      <c r="V3076" t="s">
        <v>10272</v>
      </c>
    </row>
    <row r="3077" spans="21:22">
      <c r="U3077" t="s">
        <v>10961</v>
      </c>
      <c r="V3077" t="s">
        <v>10323</v>
      </c>
    </row>
    <row r="3078" spans="21:22">
      <c r="U3078" t="s">
        <v>10961</v>
      </c>
      <c r="V3078" t="s">
        <v>10574</v>
      </c>
    </row>
    <row r="3079" spans="21:22">
      <c r="U3079" t="s">
        <v>10961</v>
      </c>
      <c r="V3079" t="s">
        <v>3384</v>
      </c>
    </row>
    <row r="3080" spans="21:22">
      <c r="U3080" t="s">
        <v>10961</v>
      </c>
      <c r="V3080" t="s">
        <v>4906</v>
      </c>
    </row>
    <row r="3081" spans="21:22">
      <c r="U3081" t="s">
        <v>10961</v>
      </c>
      <c r="V3081" t="s">
        <v>10169</v>
      </c>
    </row>
    <row r="3082" spans="21:22">
      <c r="U3082" t="s">
        <v>10961</v>
      </c>
      <c r="V3082" t="s">
        <v>6709</v>
      </c>
    </row>
    <row r="3083" spans="21:22">
      <c r="U3083" t="s">
        <v>10961</v>
      </c>
      <c r="V3083" t="s">
        <v>9809</v>
      </c>
    </row>
    <row r="3084" spans="21:22">
      <c r="U3084" t="s">
        <v>10961</v>
      </c>
      <c r="V3084" t="s">
        <v>10053</v>
      </c>
    </row>
    <row r="3085" spans="21:22">
      <c r="U3085" t="s">
        <v>10961</v>
      </c>
      <c r="V3085" t="s">
        <v>1817</v>
      </c>
    </row>
    <row r="3086" spans="21:22">
      <c r="U3086" t="s">
        <v>10961</v>
      </c>
      <c r="V3086" t="s">
        <v>10216</v>
      </c>
    </row>
    <row r="3087" spans="21:22">
      <c r="U3087" t="s">
        <v>10961</v>
      </c>
      <c r="V3087" t="s">
        <v>10399</v>
      </c>
    </row>
    <row r="3088" spans="21:22">
      <c r="U3088" t="s">
        <v>10961</v>
      </c>
      <c r="V3088" t="s">
        <v>10751</v>
      </c>
    </row>
    <row r="3089" spans="21:22">
      <c r="U3089" t="s">
        <v>10961</v>
      </c>
      <c r="V3089" t="s">
        <v>7502</v>
      </c>
    </row>
    <row r="3090" spans="21:22">
      <c r="U3090" t="s">
        <v>10961</v>
      </c>
      <c r="V3090" t="s">
        <v>8995</v>
      </c>
    </row>
    <row r="3091" spans="21:22">
      <c r="U3091" t="s">
        <v>10961</v>
      </c>
      <c r="V3091" t="s">
        <v>4581</v>
      </c>
    </row>
    <row r="3092" spans="21:22">
      <c r="U3092" t="s">
        <v>10961</v>
      </c>
      <c r="V3092" t="s">
        <v>6417</v>
      </c>
    </row>
    <row r="3093" spans="21:22">
      <c r="U3093" t="s">
        <v>10961</v>
      </c>
      <c r="V3093" t="s">
        <v>3110</v>
      </c>
    </row>
    <row r="3094" spans="21:22">
      <c r="U3094" t="s">
        <v>10961</v>
      </c>
      <c r="V3094" t="s">
        <v>1696</v>
      </c>
    </row>
    <row r="3095" spans="21:22">
      <c r="U3095" t="s">
        <v>10961</v>
      </c>
      <c r="V3095" t="s">
        <v>239</v>
      </c>
    </row>
    <row r="3096" spans="21:22">
      <c r="U3096" t="s">
        <v>10961</v>
      </c>
      <c r="V3096" t="s">
        <v>7700</v>
      </c>
    </row>
    <row r="3097" spans="21:22">
      <c r="U3097" t="s">
        <v>10961</v>
      </c>
      <c r="V3097" t="s">
        <v>9691</v>
      </c>
    </row>
    <row r="3098" spans="21:22">
      <c r="U3098" t="s">
        <v>10961</v>
      </c>
      <c r="V3098" t="s">
        <v>9834</v>
      </c>
    </row>
    <row r="3099" spans="21:22">
      <c r="U3099" t="s">
        <v>10961</v>
      </c>
      <c r="V3099" t="s">
        <v>9931</v>
      </c>
    </row>
    <row r="3100" spans="21:22">
      <c r="U3100" t="s">
        <v>10961</v>
      </c>
      <c r="V3100" t="s">
        <v>10912</v>
      </c>
    </row>
    <row r="3101" spans="21:22">
      <c r="U3101" t="s">
        <v>10961</v>
      </c>
      <c r="V3101" t="s">
        <v>9608</v>
      </c>
    </row>
    <row r="3102" spans="21:22">
      <c r="U3102" t="s">
        <v>10961</v>
      </c>
      <c r="V3102" t="s">
        <v>8978</v>
      </c>
    </row>
    <row r="3103" spans="21:22">
      <c r="U3103" t="s">
        <v>10961</v>
      </c>
      <c r="V3103" t="s">
        <v>5490</v>
      </c>
    </row>
    <row r="3104" spans="21:22">
      <c r="U3104" t="s">
        <v>10961</v>
      </c>
      <c r="V3104" t="s">
        <v>4418</v>
      </c>
    </row>
    <row r="3105" spans="21:22">
      <c r="U3105" t="s">
        <v>10961</v>
      </c>
      <c r="V3105" t="s">
        <v>7172</v>
      </c>
    </row>
    <row r="3106" spans="21:22">
      <c r="U3106" t="s">
        <v>10961</v>
      </c>
      <c r="V3106" t="s">
        <v>6941</v>
      </c>
    </row>
    <row r="3107" spans="21:22">
      <c r="U3107" t="s">
        <v>10961</v>
      </c>
      <c r="V3107" t="s">
        <v>6004</v>
      </c>
    </row>
    <row r="3108" spans="21:22">
      <c r="U3108" t="s">
        <v>10961</v>
      </c>
      <c r="V3108" t="s">
        <v>8457</v>
      </c>
    </row>
    <row r="3109" spans="21:22">
      <c r="U3109" t="s">
        <v>10961</v>
      </c>
      <c r="V3109" t="s">
        <v>3324</v>
      </c>
    </row>
    <row r="3110" spans="21:22">
      <c r="U3110" t="s">
        <v>10961</v>
      </c>
      <c r="V3110" t="s">
        <v>7630</v>
      </c>
    </row>
    <row r="3111" spans="21:22">
      <c r="U3111" t="s">
        <v>10961</v>
      </c>
      <c r="V3111" t="s">
        <v>1620</v>
      </c>
    </row>
    <row r="3112" spans="21:22">
      <c r="U3112" t="s">
        <v>10961</v>
      </c>
      <c r="V3112" t="s">
        <v>9145</v>
      </c>
    </row>
    <row r="3113" spans="21:22">
      <c r="U3113" t="s">
        <v>10961</v>
      </c>
      <c r="V3113" t="s">
        <v>3793</v>
      </c>
    </row>
    <row r="3114" spans="21:22">
      <c r="U3114" t="s">
        <v>10961</v>
      </c>
      <c r="V3114" t="s">
        <v>2004</v>
      </c>
    </row>
    <row r="3115" spans="21:22">
      <c r="U3115" t="s">
        <v>10961</v>
      </c>
      <c r="V3115" t="s">
        <v>4658</v>
      </c>
    </row>
    <row r="3116" spans="21:22">
      <c r="U3116" t="s">
        <v>10961</v>
      </c>
      <c r="V3116" t="s">
        <v>6921</v>
      </c>
    </row>
    <row r="3117" spans="21:22">
      <c r="U3117" t="s">
        <v>10961</v>
      </c>
      <c r="V3117" t="s">
        <v>4367</v>
      </c>
    </row>
    <row r="3118" spans="21:22">
      <c r="U3118" t="s">
        <v>10961</v>
      </c>
      <c r="V3118" t="s">
        <v>8171</v>
      </c>
    </row>
    <row r="3119" spans="21:22">
      <c r="U3119" t="s">
        <v>10961</v>
      </c>
      <c r="V3119" t="s">
        <v>10550</v>
      </c>
    </row>
    <row r="3120" spans="21:22">
      <c r="U3120" t="s">
        <v>10961</v>
      </c>
      <c r="V3120" t="s">
        <v>10664</v>
      </c>
    </row>
    <row r="3121" spans="21:22">
      <c r="U3121" t="s">
        <v>10961</v>
      </c>
      <c r="V3121" t="s">
        <v>9299</v>
      </c>
    </row>
    <row r="3122" spans="21:22">
      <c r="U3122" t="s">
        <v>10961</v>
      </c>
      <c r="V3122" t="s">
        <v>3546</v>
      </c>
    </row>
    <row r="3123" spans="21:22">
      <c r="U3123" t="s">
        <v>10961</v>
      </c>
      <c r="V3123" t="s">
        <v>10928</v>
      </c>
    </row>
    <row r="3124" spans="21:22">
      <c r="U3124" t="s">
        <v>10961</v>
      </c>
      <c r="V3124" t="s">
        <v>3945</v>
      </c>
    </row>
    <row r="3125" spans="21:22">
      <c r="U3125" t="s">
        <v>10961</v>
      </c>
      <c r="V3125" t="s">
        <v>9542</v>
      </c>
    </row>
    <row r="3126" spans="21:22">
      <c r="U3126" t="s">
        <v>10961</v>
      </c>
      <c r="V3126" t="s">
        <v>10726</v>
      </c>
    </row>
    <row r="3127" spans="21:22">
      <c r="U3127" t="s">
        <v>10961</v>
      </c>
      <c r="V3127" t="s">
        <v>1721</v>
      </c>
    </row>
    <row r="3128" spans="21:22">
      <c r="U3128" t="s">
        <v>10961</v>
      </c>
      <c r="V3128" t="s">
        <v>9639</v>
      </c>
    </row>
    <row r="3129" spans="21:22">
      <c r="U3129" t="s">
        <v>10961</v>
      </c>
      <c r="V3129" t="s">
        <v>8721</v>
      </c>
    </row>
    <row r="3130" spans="21:22">
      <c r="U3130" t="s">
        <v>10961</v>
      </c>
      <c r="V3130" t="s">
        <v>5968</v>
      </c>
    </row>
    <row r="3131" spans="21:22">
      <c r="U3131" t="s">
        <v>10961</v>
      </c>
      <c r="V3131" t="s">
        <v>7383</v>
      </c>
    </row>
    <row r="3132" spans="21:22">
      <c r="U3132" t="s">
        <v>10961</v>
      </c>
      <c r="V3132" t="s">
        <v>3990</v>
      </c>
    </row>
    <row r="3133" spans="21:22">
      <c r="U3133" t="s">
        <v>10961</v>
      </c>
      <c r="V3133" t="s">
        <v>3980</v>
      </c>
    </row>
    <row r="3134" spans="21:22">
      <c r="U3134" t="s">
        <v>10961</v>
      </c>
      <c r="V3134" t="s">
        <v>8233</v>
      </c>
    </row>
    <row r="3135" spans="21:22">
      <c r="U3135" t="s">
        <v>10961</v>
      </c>
      <c r="V3135" t="s">
        <v>3796</v>
      </c>
    </row>
    <row r="3136" spans="21:22">
      <c r="U3136" t="s">
        <v>10961</v>
      </c>
      <c r="V3136" t="s">
        <v>5397</v>
      </c>
    </row>
    <row r="3137" spans="21:22">
      <c r="U3137" t="s">
        <v>10961</v>
      </c>
      <c r="V3137" t="s">
        <v>7174</v>
      </c>
    </row>
    <row r="3138" spans="21:22">
      <c r="U3138" t="s">
        <v>10961</v>
      </c>
      <c r="V3138" t="s">
        <v>9633</v>
      </c>
    </row>
    <row r="3139" spans="21:22">
      <c r="U3139" t="s">
        <v>10961</v>
      </c>
      <c r="V3139" t="s">
        <v>3247</v>
      </c>
    </row>
    <row r="3140" spans="21:22">
      <c r="U3140" t="s">
        <v>10961</v>
      </c>
      <c r="V3140" t="s">
        <v>5453</v>
      </c>
    </row>
    <row r="3141" spans="21:22">
      <c r="U3141" t="s">
        <v>10961</v>
      </c>
      <c r="V3141" t="s">
        <v>7509</v>
      </c>
    </row>
    <row r="3142" spans="21:22">
      <c r="U3142" t="s">
        <v>10961</v>
      </c>
      <c r="V3142" t="s">
        <v>8473</v>
      </c>
    </row>
    <row r="3143" spans="21:22">
      <c r="U3143" t="s">
        <v>10961</v>
      </c>
      <c r="V3143" t="s">
        <v>10558</v>
      </c>
    </row>
    <row r="3144" spans="21:22">
      <c r="U3144" t="s">
        <v>10961</v>
      </c>
      <c r="V3144" t="s">
        <v>10277</v>
      </c>
    </row>
    <row r="3145" spans="21:22">
      <c r="U3145" t="s">
        <v>10961</v>
      </c>
      <c r="V3145" t="s">
        <v>8637</v>
      </c>
    </row>
    <row r="3146" spans="21:22">
      <c r="U3146" t="s">
        <v>10961</v>
      </c>
      <c r="V3146" t="s">
        <v>4687</v>
      </c>
    </row>
    <row r="3147" spans="21:22">
      <c r="U3147" t="s">
        <v>10961</v>
      </c>
      <c r="V3147" t="s">
        <v>4248</v>
      </c>
    </row>
    <row r="3148" spans="21:22">
      <c r="U3148" t="s">
        <v>10961</v>
      </c>
      <c r="V3148" t="s">
        <v>6710</v>
      </c>
    </row>
    <row r="3149" spans="21:22">
      <c r="U3149" t="s">
        <v>10961</v>
      </c>
      <c r="V3149" t="s">
        <v>8689</v>
      </c>
    </row>
    <row r="3150" spans="21:22">
      <c r="U3150" t="s">
        <v>10961</v>
      </c>
      <c r="V3150" t="s">
        <v>8576</v>
      </c>
    </row>
    <row r="3151" spans="21:22">
      <c r="U3151" t="s">
        <v>10961</v>
      </c>
      <c r="V3151" t="s">
        <v>9476</v>
      </c>
    </row>
    <row r="3152" spans="21:22">
      <c r="U3152" t="s">
        <v>10961</v>
      </c>
      <c r="V3152" t="s">
        <v>5643</v>
      </c>
    </row>
    <row r="3153" spans="21:22">
      <c r="U3153" t="s">
        <v>10961</v>
      </c>
      <c r="V3153" t="s">
        <v>10152</v>
      </c>
    </row>
    <row r="3154" spans="21:22">
      <c r="U3154" t="s">
        <v>10961</v>
      </c>
      <c r="V3154" t="s">
        <v>6241</v>
      </c>
    </row>
    <row r="3155" spans="21:22">
      <c r="U3155" t="s">
        <v>10961</v>
      </c>
      <c r="V3155" t="s">
        <v>2769</v>
      </c>
    </row>
    <row r="3156" spans="21:22">
      <c r="U3156" t="s">
        <v>10961</v>
      </c>
      <c r="V3156" t="s">
        <v>3283</v>
      </c>
    </row>
    <row r="3157" spans="21:22">
      <c r="U3157" t="s">
        <v>10961</v>
      </c>
      <c r="V3157" t="s">
        <v>7766</v>
      </c>
    </row>
    <row r="3158" spans="21:22">
      <c r="U3158" t="s">
        <v>10961</v>
      </c>
      <c r="V3158" t="s">
        <v>10888</v>
      </c>
    </row>
    <row r="3159" spans="21:22">
      <c r="U3159" t="s">
        <v>10961</v>
      </c>
      <c r="V3159" t="s">
        <v>5702</v>
      </c>
    </row>
    <row r="3160" spans="21:22">
      <c r="U3160" t="s">
        <v>10961</v>
      </c>
      <c r="V3160" t="s">
        <v>4235</v>
      </c>
    </row>
    <row r="3161" spans="21:22">
      <c r="U3161" t="s">
        <v>10961</v>
      </c>
      <c r="V3161" t="s">
        <v>8797</v>
      </c>
    </row>
    <row r="3162" spans="21:22">
      <c r="U3162" t="s">
        <v>10961</v>
      </c>
      <c r="V3162" t="s">
        <v>10141</v>
      </c>
    </row>
    <row r="3163" spans="21:22">
      <c r="U3163" t="s">
        <v>10961</v>
      </c>
      <c r="V3163" t="s">
        <v>7116</v>
      </c>
    </row>
    <row r="3164" spans="21:22">
      <c r="U3164" t="s">
        <v>10961</v>
      </c>
      <c r="V3164" t="s">
        <v>8870</v>
      </c>
    </row>
    <row r="3165" spans="21:22">
      <c r="U3165" t="s">
        <v>10961</v>
      </c>
      <c r="V3165" t="s">
        <v>4551</v>
      </c>
    </row>
    <row r="3166" spans="21:22">
      <c r="U3166" t="s">
        <v>10961</v>
      </c>
      <c r="V3166" t="s">
        <v>9674</v>
      </c>
    </row>
    <row r="3167" spans="21:22">
      <c r="U3167" t="s">
        <v>10961</v>
      </c>
      <c r="V3167" t="s">
        <v>10138</v>
      </c>
    </row>
    <row r="3168" spans="21:22">
      <c r="U3168" t="s">
        <v>10961</v>
      </c>
      <c r="V3168" t="s">
        <v>9307</v>
      </c>
    </row>
    <row r="3169" spans="21:22">
      <c r="U3169" t="s">
        <v>10961</v>
      </c>
      <c r="V3169" t="s">
        <v>9776</v>
      </c>
    </row>
    <row r="3170" spans="21:22">
      <c r="U3170" t="s">
        <v>10961</v>
      </c>
      <c r="V3170" t="s">
        <v>4254</v>
      </c>
    </row>
    <row r="3171" spans="21:22">
      <c r="U3171" t="s">
        <v>10961</v>
      </c>
      <c r="V3171" t="s">
        <v>9355</v>
      </c>
    </row>
    <row r="3172" spans="21:22">
      <c r="U3172" t="s">
        <v>10961</v>
      </c>
      <c r="V3172" t="s">
        <v>10063</v>
      </c>
    </row>
    <row r="3173" spans="21:22">
      <c r="U3173" t="s">
        <v>10961</v>
      </c>
      <c r="V3173" t="s">
        <v>9224</v>
      </c>
    </row>
    <row r="3174" spans="21:22">
      <c r="U3174" t="s">
        <v>10961</v>
      </c>
      <c r="V3174" t="s">
        <v>5093</v>
      </c>
    </row>
    <row r="3175" spans="21:22">
      <c r="U3175" t="s">
        <v>10961</v>
      </c>
      <c r="V3175" t="s">
        <v>1701</v>
      </c>
    </row>
    <row r="3176" spans="21:22">
      <c r="U3176" t="s">
        <v>10961</v>
      </c>
      <c r="V3176" t="s">
        <v>9154</v>
      </c>
    </row>
    <row r="3177" spans="21:22">
      <c r="U3177" t="s">
        <v>10961</v>
      </c>
      <c r="V3177" t="s">
        <v>7189</v>
      </c>
    </row>
    <row r="3178" spans="21:22">
      <c r="U3178" t="s">
        <v>10961</v>
      </c>
      <c r="V3178" t="s">
        <v>3833</v>
      </c>
    </row>
    <row r="3179" spans="21:22">
      <c r="U3179" t="s">
        <v>10961</v>
      </c>
      <c r="V3179" t="s">
        <v>2100</v>
      </c>
    </row>
    <row r="3180" spans="21:22">
      <c r="U3180" t="s">
        <v>10961</v>
      </c>
      <c r="V3180" t="s">
        <v>10668</v>
      </c>
    </row>
    <row r="3181" spans="21:22">
      <c r="U3181" t="s">
        <v>10961</v>
      </c>
      <c r="V3181" t="s">
        <v>1510</v>
      </c>
    </row>
    <row r="3182" spans="21:22">
      <c r="U3182" t="s">
        <v>10961</v>
      </c>
      <c r="V3182" t="s">
        <v>8384</v>
      </c>
    </row>
    <row r="3183" spans="21:22">
      <c r="U3183" t="s">
        <v>10961</v>
      </c>
      <c r="V3183" t="s">
        <v>10863</v>
      </c>
    </row>
    <row r="3184" spans="21:22">
      <c r="U3184" t="s">
        <v>10961</v>
      </c>
      <c r="V3184" t="s">
        <v>547</v>
      </c>
    </row>
    <row r="3185" spans="21:22">
      <c r="U3185" t="s">
        <v>10961</v>
      </c>
      <c r="V3185" t="s">
        <v>10312</v>
      </c>
    </row>
    <row r="3186" spans="21:22">
      <c r="U3186" t="s">
        <v>10961</v>
      </c>
      <c r="V3186" t="s">
        <v>9149</v>
      </c>
    </row>
    <row r="3187" spans="21:22">
      <c r="U3187" t="s">
        <v>10961</v>
      </c>
      <c r="V3187" t="s">
        <v>5659</v>
      </c>
    </row>
    <row r="3188" spans="21:22">
      <c r="U3188" t="s">
        <v>10961</v>
      </c>
      <c r="V3188" t="s">
        <v>5225</v>
      </c>
    </row>
    <row r="3189" spans="21:22">
      <c r="U3189" t="s">
        <v>10961</v>
      </c>
      <c r="V3189" t="s">
        <v>9017</v>
      </c>
    </row>
    <row r="3190" spans="21:22">
      <c r="U3190" t="s">
        <v>10961</v>
      </c>
      <c r="V3190" t="s">
        <v>8258</v>
      </c>
    </row>
    <row r="3191" spans="21:22">
      <c r="U3191" t="s">
        <v>10961</v>
      </c>
      <c r="V3191" t="s">
        <v>6459</v>
      </c>
    </row>
    <row r="3192" spans="21:22">
      <c r="U3192" t="s">
        <v>10961</v>
      </c>
      <c r="V3192" t="s">
        <v>5827</v>
      </c>
    </row>
    <row r="3193" spans="21:22">
      <c r="U3193" t="s">
        <v>10961</v>
      </c>
      <c r="V3193" t="s">
        <v>6040</v>
      </c>
    </row>
    <row r="3194" spans="21:22">
      <c r="U3194" t="s">
        <v>10961</v>
      </c>
      <c r="V3194" t="s">
        <v>7564</v>
      </c>
    </row>
    <row r="3195" spans="21:22">
      <c r="U3195" t="s">
        <v>10961</v>
      </c>
      <c r="V3195" t="s">
        <v>3940</v>
      </c>
    </row>
    <row r="3196" spans="21:22">
      <c r="U3196" t="s">
        <v>10961</v>
      </c>
      <c r="V3196" t="s">
        <v>8939</v>
      </c>
    </row>
    <row r="3197" spans="21:22">
      <c r="U3197" t="s">
        <v>10961</v>
      </c>
      <c r="V3197" t="s">
        <v>5405</v>
      </c>
    </row>
    <row r="3198" spans="21:22">
      <c r="U3198" t="s">
        <v>10961</v>
      </c>
      <c r="V3198" t="s">
        <v>9863</v>
      </c>
    </row>
    <row r="3199" spans="21:22">
      <c r="U3199" t="s">
        <v>10961</v>
      </c>
      <c r="V3199" t="s">
        <v>7914</v>
      </c>
    </row>
    <row r="3200" spans="21:22">
      <c r="U3200" t="s">
        <v>10961</v>
      </c>
      <c r="V3200" t="s">
        <v>4442</v>
      </c>
    </row>
    <row r="3201" spans="21:22">
      <c r="U3201" t="s">
        <v>10961</v>
      </c>
      <c r="V3201" t="s">
        <v>7373</v>
      </c>
    </row>
    <row r="3202" spans="21:22">
      <c r="U3202" t="s">
        <v>10961</v>
      </c>
      <c r="V3202" t="s">
        <v>6789</v>
      </c>
    </row>
    <row r="3203" spans="21:22">
      <c r="U3203" t="s">
        <v>10961</v>
      </c>
      <c r="V3203" t="s">
        <v>7844</v>
      </c>
    </row>
    <row r="3204" spans="21:22">
      <c r="U3204" t="s">
        <v>10961</v>
      </c>
      <c r="V3204" t="s">
        <v>8777</v>
      </c>
    </row>
    <row r="3205" spans="21:22">
      <c r="U3205" t="s">
        <v>10961</v>
      </c>
      <c r="V3205" t="s">
        <v>4199</v>
      </c>
    </row>
    <row r="3206" spans="21:22">
      <c r="U3206" t="s">
        <v>10961</v>
      </c>
      <c r="V3206" t="s">
        <v>8675</v>
      </c>
    </row>
    <row r="3207" spans="21:22">
      <c r="U3207" t="s">
        <v>10961</v>
      </c>
      <c r="V3207" t="s">
        <v>4229</v>
      </c>
    </row>
    <row r="3208" spans="21:22">
      <c r="U3208" t="s">
        <v>10961</v>
      </c>
      <c r="V3208" t="s">
        <v>6942</v>
      </c>
    </row>
    <row r="3209" spans="21:22">
      <c r="U3209" t="s">
        <v>10961</v>
      </c>
      <c r="V3209" t="s">
        <v>6393</v>
      </c>
    </row>
    <row r="3210" spans="21:22">
      <c r="U3210" t="s">
        <v>10961</v>
      </c>
      <c r="V3210" t="s">
        <v>9237</v>
      </c>
    </row>
    <row r="3211" spans="21:22">
      <c r="U3211" t="s">
        <v>10961</v>
      </c>
      <c r="V3211" t="s">
        <v>3635</v>
      </c>
    </row>
    <row r="3212" spans="21:22">
      <c r="U3212" t="s">
        <v>10961</v>
      </c>
      <c r="V3212" t="s">
        <v>1319</v>
      </c>
    </row>
    <row r="3213" spans="21:22">
      <c r="U3213" t="s">
        <v>10961</v>
      </c>
      <c r="V3213" t="s">
        <v>6684</v>
      </c>
    </row>
    <row r="3214" spans="21:22">
      <c r="U3214" t="s">
        <v>10961</v>
      </c>
      <c r="V3214" t="s">
        <v>3285</v>
      </c>
    </row>
    <row r="3215" spans="21:22">
      <c r="U3215" t="s">
        <v>10961</v>
      </c>
      <c r="V3215" t="s">
        <v>10210</v>
      </c>
    </row>
    <row r="3216" spans="21:22">
      <c r="U3216" t="s">
        <v>10961</v>
      </c>
      <c r="V3216" t="s">
        <v>2082</v>
      </c>
    </row>
    <row r="3217" spans="21:22">
      <c r="U3217" t="s">
        <v>10961</v>
      </c>
      <c r="V3217" t="s">
        <v>5538</v>
      </c>
    </row>
    <row r="3218" spans="21:22">
      <c r="U3218" t="s">
        <v>10961</v>
      </c>
      <c r="V3218" t="s">
        <v>10116</v>
      </c>
    </row>
    <row r="3219" spans="21:22">
      <c r="U3219" t="s">
        <v>10961</v>
      </c>
      <c r="V3219" t="s">
        <v>9685</v>
      </c>
    </row>
    <row r="3220" spans="21:22">
      <c r="U3220" t="s">
        <v>10961</v>
      </c>
      <c r="V3220" t="s">
        <v>2607</v>
      </c>
    </row>
    <row r="3221" spans="21:22">
      <c r="U3221" t="s">
        <v>10961</v>
      </c>
      <c r="V3221" t="s">
        <v>8303</v>
      </c>
    </row>
    <row r="3222" spans="21:22">
      <c r="U3222" t="s">
        <v>10961</v>
      </c>
      <c r="V3222" t="s">
        <v>8804</v>
      </c>
    </row>
    <row r="3223" spans="21:22">
      <c r="U3223" t="s">
        <v>10961</v>
      </c>
      <c r="V3223" t="s">
        <v>9936</v>
      </c>
    </row>
    <row r="3224" spans="21:22">
      <c r="U3224" t="s">
        <v>10961</v>
      </c>
      <c r="V3224" t="s">
        <v>7821</v>
      </c>
    </row>
    <row r="3225" spans="21:22">
      <c r="U3225" t="s">
        <v>10961</v>
      </c>
      <c r="V3225" t="s">
        <v>1784</v>
      </c>
    </row>
    <row r="3226" spans="21:22">
      <c r="U3226" t="s">
        <v>10961</v>
      </c>
      <c r="V3226" t="s">
        <v>4787</v>
      </c>
    </row>
    <row r="3227" spans="21:22">
      <c r="U3227" t="s">
        <v>10961</v>
      </c>
      <c r="V3227" t="s">
        <v>9599</v>
      </c>
    </row>
    <row r="3228" spans="21:22">
      <c r="U3228" t="s">
        <v>10961</v>
      </c>
      <c r="V3228" t="s">
        <v>10260</v>
      </c>
    </row>
    <row r="3229" spans="21:22">
      <c r="U3229" t="s">
        <v>10961</v>
      </c>
      <c r="V3229" t="s">
        <v>6464</v>
      </c>
    </row>
    <row r="3230" spans="21:22">
      <c r="U3230" t="s">
        <v>10961</v>
      </c>
      <c r="V3230" t="s">
        <v>10295</v>
      </c>
    </row>
    <row r="3231" spans="21:22">
      <c r="U3231" t="s">
        <v>10961</v>
      </c>
      <c r="V3231" t="s">
        <v>1189</v>
      </c>
    </row>
    <row r="3232" spans="21:22">
      <c r="U3232" t="s">
        <v>10961</v>
      </c>
      <c r="V3232" t="s">
        <v>10383</v>
      </c>
    </row>
    <row r="3233" spans="21:22">
      <c r="U3233" t="s">
        <v>10961</v>
      </c>
      <c r="V3233" t="s">
        <v>8711</v>
      </c>
    </row>
    <row r="3234" spans="21:22">
      <c r="U3234" t="s">
        <v>10961</v>
      </c>
      <c r="V3234" t="s">
        <v>7084</v>
      </c>
    </row>
    <row r="3235" spans="21:22">
      <c r="U3235" t="s">
        <v>10961</v>
      </c>
      <c r="V3235" t="s">
        <v>8211</v>
      </c>
    </row>
    <row r="3236" spans="21:22">
      <c r="U3236" t="s">
        <v>10961</v>
      </c>
      <c r="V3236" t="s">
        <v>7080</v>
      </c>
    </row>
    <row r="3237" spans="21:22">
      <c r="U3237" t="s">
        <v>10961</v>
      </c>
      <c r="V3237" t="s">
        <v>3194</v>
      </c>
    </row>
    <row r="3238" spans="21:22">
      <c r="U3238" t="s">
        <v>10961</v>
      </c>
      <c r="V3238" t="s">
        <v>10317</v>
      </c>
    </row>
    <row r="3239" spans="21:22">
      <c r="U3239" t="s">
        <v>10961</v>
      </c>
      <c r="V3239" t="s">
        <v>5835</v>
      </c>
    </row>
    <row r="3240" spans="21:22">
      <c r="U3240" t="s">
        <v>10961</v>
      </c>
      <c r="V3240" t="s">
        <v>9335</v>
      </c>
    </row>
    <row r="3241" spans="21:22">
      <c r="U3241" t="s">
        <v>10961</v>
      </c>
      <c r="V3241" t="s">
        <v>3524</v>
      </c>
    </row>
    <row r="3242" spans="21:22">
      <c r="U3242" t="s">
        <v>10961</v>
      </c>
      <c r="V3242" t="s">
        <v>10802</v>
      </c>
    </row>
    <row r="3243" spans="21:22">
      <c r="U3243" t="s">
        <v>10961</v>
      </c>
      <c r="V3243" t="s">
        <v>7039</v>
      </c>
    </row>
    <row r="3244" spans="21:22">
      <c r="U3244" t="s">
        <v>10961</v>
      </c>
      <c r="V3244" t="s">
        <v>8390</v>
      </c>
    </row>
    <row r="3245" spans="21:22">
      <c r="U3245" t="s">
        <v>10961</v>
      </c>
      <c r="V3245" t="s">
        <v>5000</v>
      </c>
    </row>
    <row r="3246" spans="21:22">
      <c r="U3246" t="s">
        <v>10961</v>
      </c>
      <c r="V3246" t="s">
        <v>2372</v>
      </c>
    </row>
    <row r="3247" spans="21:22">
      <c r="U3247" t="s">
        <v>10961</v>
      </c>
      <c r="V3247" t="s">
        <v>5781</v>
      </c>
    </row>
    <row r="3248" spans="21:22">
      <c r="U3248" t="s">
        <v>10961</v>
      </c>
      <c r="V3248" t="s">
        <v>9010</v>
      </c>
    </row>
    <row r="3249" spans="21:22">
      <c r="U3249" t="s">
        <v>10961</v>
      </c>
      <c r="V3249" t="s">
        <v>8203</v>
      </c>
    </row>
    <row r="3250" spans="21:22">
      <c r="U3250" t="s">
        <v>10961</v>
      </c>
      <c r="V3250" t="s">
        <v>9098</v>
      </c>
    </row>
    <row r="3251" spans="21:22">
      <c r="U3251" t="s">
        <v>10961</v>
      </c>
      <c r="V3251" t="s">
        <v>6249</v>
      </c>
    </row>
    <row r="3252" spans="21:22">
      <c r="U3252" t="s">
        <v>10961</v>
      </c>
      <c r="V3252" t="s">
        <v>6359</v>
      </c>
    </row>
    <row r="3253" spans="21:22">
      <c r="U3253" t="s">
        <v>10961</v>
      </c>
      <c r="V3253" t="s">
        <v>7221</v>
      </c>
    </row>
    <row r="3254" spans="21:22">
      <c r="U3254" t="s">
        <v>10961</v>
      </c>
      <c r="V3254" t="s">
        <v>3288</v>
      </c>
    </row>
    <row r="3255" spans="21:22">
      <c r="U3255" t="s">
        <v>10961</v>
      </c>
      <c r="V3255" t="s">
        <v>7790</v>
      </c>
    </row>
    <row r="3256" spans="21:22">
      <c r="U3256" t="s">
        <v>10961</v>
      </c>
      <c r="V3256" t="s">
        <v>10636</v>
      </c>
    </row>
    <row r="3257" spans="21:22">
      <c r="U3257" t="s">
        <v>10961</v>
      </c>
      <c r="V3257" t="s">
        <v>9959</v>
      </c>
    </row>
    <row r="3258" spans="21:22">
      <c r="U3258" t="s">
        <v>10961</v>
      </c>
      <c r="V3258" t="s">
        <v>6671</v>
      </c>
    </row>
    <row r="3259" spans="21:22">
      <c r="U3259" t="s">
        <v>10961</v>
      </c>
      <c r="V3259" t="s">
        <v>10251</v>
      </c>
    </row>
    <row r="3260" spans="21:22">
      <c r="U3260" t="s">
        <v>10961</v>
      </c>
      <c r="V3260" t="s">
        <v>1202</v>
      </c>
    </row>
    <row r="3261" spans="21:22">
      <c r="U3261" t="s">
        <v>10961</v>
      </c>
      <c r="V3261" t="s">
        <v>9393</v>
      </c>
    </row>
    <row r="3262" spans="21:22">
      <c r="U3262" t="s">
        <v>10961</v>
      </c>
      <c r="V3262" t="s">
        <v>4742</v>
      </c>
    </row>
    <row r="3263" spans="21:22">
      <c r="U3263" t="s">
        <v>10961</v>
      </c>
      <c r="V3263" t="s">
        <v>2343</v>
      </c>
    </row>
    <row r="3264" spans="21:22">
      <c r="U3264" t="s">
        <v>10961</v>
      </c>
      <c r="V3264" t="s">
        <v>10791</v>
      </c>
    </row>
    <row r="3265" spans="21:22">
      <c r="U3265" t="s">
        <v>10961</v>
      </c>
      <c r="V3265" t="s">
        <v>8224</v>
      </c>
    </row>
    <row r="3266" spans="21:22">
      <c r="U3266" t="s">
        <v>10961</v>
      </c>
      <c r="V3266" t="s">
        <v>7091</v>
      </c>
    </row>
    <row r="3267" spans="21:22">
      <c r="U3267" t="s">
        <v>10961</v>
      </c>
      <c r="V3267" t="s">
        <v>5077</v>
      </c>
    </row>
    <row r="3268" spans="21:22">
      <c r="U3268" t="s">
        <v>10961</v>
      </c>
      <c r="V3268" t="s">
        <v>9096</v>
      </c>
    </row>
    <row r="3269" spans="21:22">
      <c r="U3269" t="s">
        <v>10961</v>
      </c>
      <c r="V3269" t="s">
        <v>10386</v>
      </c>
    </row>
    <row r="3270" spans="21:22">
      <c r="U3270" t="s">
        <v>10961</v>
      </c>
      <c r="V3270" t="s">
        <v>6725</v>
      </c>
    </row>
    <row r="3271" spans="21:22">
      <c r="U3271" t="s">
        <v>10961</v>
      </c>
      <c r="V3271" t="s">
        <v>3871</v>
      </c>
    </row>
    <row r="3272" spans="21:22">
      <c r="U3272" t="s">
        <v>10961</v>
      </c>
      <c r="V3272" t="s">
        <v>7910</v>
      </c>
    </row>
    <row r="3273" spans="21:22">
      <c r="U3273" t="s">
        <v>10961</v>
      </c>
      <c r="V3273" t="s">
        <v>9249</v>
      </c>
    </row>
    <row r="3274" spans="21:22">
      <c r="U3274" t="s">
        <v>10961</v>
      </c>
      <c r="V3274" t="s">
        <v>4382</v>
      </c>
    </row>
    <row r="3275" spans="21:22">
      <c r="U3275" t="s">
        <v>10961</v>
      </c>
      <c r="V3275" t="s">
        <v>9045</v>
      </c>
    </row>
    <row r="3276" spans="21:22">
      <c r="U3276" t="s">
        <v>10961</v>
      </c>
      <c r="V3276" t="s">
        <v>10040</v>
      </c>
    </row>
    <row r="3277" spans="21:22">
      <c r="U3277" t="s">
        <v>10961</v>
      </c>
      <c r="V3277" t="s">
        <v>8775</v>
      </c>
    </row>
    <row r="3278" spans="21:22">
      <c r="U3278" t="s">
        <v>10961</v>
      </c>
      <c r="V3278" t="s">
        <v>8916</v>
      </c>
    </row>
    <row r="3279" spans="21:22">
      <c r="U3279" t="s">
        <v>10961</v>
      </c>
      <c r="V3279" t="s">
        <v>10473</v>
      </c>
    </row>
    <row r="3280" spans="21:22">
      <c r="U3280" t="s">
        <v>10961</v>
      </c>
      <c r="V3280" t="s">
        <v>10439</v>
      </c>
    </row>
    <row r="3281" spans="21:22">
      <c r="U3281" t="s">
        <v>10961</v>
      </c>
      <c r="V3281" t="s">
        <v>2163</v>
      </c>
    </row>
    <row r="3282" spans="21:22">
      <c r="U3282" t="s">
        <v>10961</v>
      </c>
      <c r="V3282" t="s">
        <v>8630</v>
      </c>
    </row>
    <row r="3283" spans="21:22">
      <c r="U3283" t="s">
        <v>10961</v>
      </c>
      <c r="V3283" t="s">
        <v>1976</v>
      </c>
    </row>
    <row r="3284" spans="21:22">
      <c r="U3284" t="s">
        <v>10961</v>
      </c>
      <c r="V3284" t="s">
        <v>6562</v>
      </c>
    </row>
    <row r="3285" spans="21:22">
      <c r="U3285" t="s">
        <v>10961</v>
      </c>
      <c r="V3285" t="s">
        <v>9580</v>
      </c>
    </row>
    <row r="3286" spans="21:22">
      <c r="U3286" t="s">
        <v>10961</v>
      </c>
      <c r="V3286" t="s">
        <v>10931</v>
      </c>
    </row>
    <row r="3287" spans="21:22">
      <c r="U3287" t="s">
        <v>10961</v>
      </c>
      <c r="V3287" t="s">
        <v>9255</v>
      </c>
    </row>
    <row r="3288" spans="21:22">
      <c r="U3288" t="s">
        <v>10961</v>
      </c>
      <c r="V3288" t="s">
        <v>1590</v>
      </c>
    </row>
    <row r="3289" spans="21:22">
      <c r="U3289" t="s">
        <v>10961</v>
      </c>
      <c r="V3289" t="s">
        <v>10444</v>
      </c>
    </row>
    <row r="3290" spans="21:22">
      <c r="U3290" t="s">
        <v>10961</v>
      </c>
      <c r="V3290" t="s">
        <v>8116</v>
      </c>
    </row>
    <row r="3291" spans="21:22">
      <c r="U3291" t="s">
        <v>10961</v>
      </c>
      <c r="V3291" t="s">
        <v>10825</v>
      </c>
    </row>
    <row r="3292" spans="21:22">
      <c r="U3292" t="s">
        <v>10961</v>
      </c>
      <c r="V3292" t="s">
        <v>4385</v>
      </c>
    </row>
    <row r="3293" spans="21:22">
      <c r="U3293" t="s">
        <v>10961</v>
      </c>
      <c r="V3293" t="s">
        <v>9141</v>
      </c>
    </row>
    <row r="3294" spans="21:22">
      <c r="U3294" t="s">
        <v>10961</v>
      </c>
      <c r="V3294" t="s">
        <v>7127</v>
      </c>
    </row>
    <row r="3295" spans="21:22">
      <c r="U3295" t="s">
        <v>10961</v>
      </c>
      <c r="V3295" t="s">
        <v>6077</v>
      </c>
    </row>
    <row r="3296" spans="21:22">
      <c r="U3296" t="s">
        <v>10961</v>
      </c>
      <c r="V3296" t="s">
        <v>10090</v>
      </c>
    </row>
    <row r="3297" spans="21:22">
      <c r="U3297" t="s">
        <v>10961</v>
      </c>
      <c r="V3297" t="s">
        <v>6221</v>
      </c>
    </row>
    <row r="3298" spans="21:22">
      <c r="U3298" t="s">
        <v>10961</v>
      </c>
      <c r="V3298" t="s">
        <v>3823</v>
      </c>
    </row>
    <row r="3299" spans="21:22">
      <c r="U3299" t="s">
        <v>10961</v>
      </c>
      <c r="V3299" t="s">
        <v>7309</v>
      </c>
    </row>
    <row r="3300" spans="21:22">
      <c r="U3300" t="s">
        <v>10961</v>
      </c>
      <c r="V3300" t="s">
        <v>6483</v>
      </c>
    </row>
    <row r="3301" spans="21:22">
      <c r="U3301" t="s">
        <v>10961</v>
      </c>
      <c r="V3301" t="s">
        <v>8296</v>
      </c>
    </row>
    <row r="3302" spans="21:22">
      <c r="U3302" t="s">
        <v>10961</v>
      </c>
      <c r="V3302" t="s">
        <v>6484</v>
      </c>
    </row>
    <row r="3303" spans="21:22">
      <c r="U3303" t="s">
        <v>10961</v>
      </c>
      <c r="V3303" t="s">
        <v>6379</v>
      </c>
    </row>
    <row r="3304" spans="21:22">
      <c r="U3304" t="s">
        <v>10961</v>
      </c>
      <c r="V3304" t="s">
        <v>6031</v>
      </c>
    </row>
    <row r="3305" spans="21:22">
      <c r="U3305" t="s">
        <v>10961</v>
      </c>
      <c r="V3305" t="s">
        <v>3483</v>
      </c>
    </row>
    <row r="3306" spans="21:22">
      <c r="U3306" t="s">
        <v>10961</v>
      </c>
      <c r="V3306" t="s">
        <v>8225</v>
      </c>
    </row>
    <row r="3307" spans="21:22">
      <c r="U3307" t="s">
        <v>10961</v>
      </c>
      <c r="V3307" t="s">
        <v>9143</v>
      </c>
    </row>
    <row r="3308" spans="21:22">
      <c r="U3308" t="s">
        <v>10961</v>
      </c>
      <c r="V3308" t="s">
        <v>9044</v>
      </c>
    </row>
    <row r="3309" spans="21:22">
      <c r="U3309" t="s">
        <v>10961</v>
      </c>
      <c r="V3309" t="s">
        <v>7038</v>
      </c>
    </row>
    <row r="3310" spans="21:22">
      <c r="U3310" t="s">
        <v>10961</v>
      </c>
      <c r="V3310" t="s">
        <v>6236</v>
      </c>
    </row>
    <row r="3311" spans="21:22">
      <c r="U3311" t="s">
        <v>10961</v>
      </c>
      <c r="V3311" t="s">
        <v>10054</v>
      </c>
    </row>
    <row r="3312" spans="21:22">
      <c r="U3312" t="s">
        <v>10961</v>
      </c>
      <c r="V3312" t="s">
        <v>7263</v>
      </c>
    </row>
    <row r="3313" spans="21:22">
      <c r="U3313" t="s">
        <v>10961</v>
      </c>
      <c r="V3313" t="s">
        <v>6092</v>
      </c>
    </row>
    <row r="3314" spans="21:22">
      <c r="U3314" t="s">
        <v>10961</v>
      </c>
      <c r="V3314" t="s">
        <v>9820</v>
      </c>
    </row>
    <row r="3315" spans="21:22">
      <c r="U3315" t="s">
        <v>10961</v>
      </c>
      <c r="V3315" t="s">
        <v>7457</v>
      </c>
    </row>
    <row r="3316" spans="21:22">
      <c r="U3316" t="s">
        <v>10961</v>
      </c>
      <c r="V3316" t="s">
        <v>10460</v>
      </c>
    </row>
    <row r="3317" spans="21:22">
      <c r="U3317" t="s">
        <v>10961</v>
      </c>
      <c r="V3317" t="s">
        <v>9544</v>
      </c>
    </row>
    <row r="3318" spans="21:22">
      <c r="U3318" t="s">
        <v>10961</v>
      </c>
      <c r="V3318" t="s">
        <v>6070</v>
      </c>
    </row>
    <row r="3319" spans="21:22">
      <c r="U3319" t="s">
        <v>10961</v>
      </c>
      <c r="V3319" t="s">
        <v>8317</v>
      </c>
    </row>
    <row r="3320" spans="21:22">
      <c r="U3320" t="s">
        <v>10961</v>
      </c>
      <c r="V3320" t="s">
        <v>9754</v>
      </c>
    </row>
    <row r="3321" spans="21:22">
      <c r="U3321" t="s">
        <v>10961</v>
      </c>
      <c r="V3321" t="s">
        <v>8139</v>
      </c>
    </row>
    <row r="3322" spans="21:22">
      <c r="U3322" t="s">
        <v>10961</v>
      </c>
      <c r="V3322" t="s">
        <v>3516</v>
      </c>
    </row>
    <row r="3323" spans="21:22">
      <c r="U3323" t="s">
        <v>10961</v>
      </c>
      <c r="V3323" t="s">
        <v>6132</v>
      </c>
    </row>
    <row r="3324" spans="21:22">
      <c r="U3324" t="s">
        <v>10961</v>
      </c>
      <c r="V3324" t="s">
        <v>8100</v>
      </c>
    </row>
    <row r="3325" spans="21:22">
      <c r="U3325" t="s">
        <v>10961</v>
      </c>
      <c r="V3325" t="s">
        <v>8845</v>
      </c>
    </row>
    <row r="3326" spans="21:22">
      <c r="U3326" t="s">
        <v>10961</v>
      </c>
      <c r="V3326" t="s">
        <v>7651</v>
      </c>
    </row>
    <row r="3327" spans="21:22">
      <c r="U3327" t="s">
        <v>10950</v>
      </c>
      <c r="V3327" t="s">
        <v>3453</v>
      </c>
    </row>
    <row r="3328" spans="21:22">
      <c r="U3328" t="s">
        <v>10950</v>
      </c>
      <c r="V3328" t="s">
        <v>10450</v>
      </c>
    </row>
    <row r="3329" spans="21:22">
      <c r="U3329" t="s">
        <v>10950</v>
      </c>
      <c r="V3329" t="s">
        <v>9424</v>
      </c>
    </row>
    <row r="3330" spans="21:22">
      <c r="U3330" t="s">
        <v>10950</v>
      </c>
      <c r="V3330" t="s">
        <v>8679</v>
      </c>
    </row>
    <row r="3331" spans="21:22">
      <c r="U3331" t="s">
        <v>10950</v>
      </c>
      <c r="V3331" t="s">
        <v>7259</v>
      </c>
    </row>
    <row r="3332" spans="21:22">
      <c r="U3332" t="s">
        <v>10950</v>
      </c>
      <c r="V3332" t="s">
        <v>7339</v>
      </c>
    </row>
    <row r="3333" spans="21:22">
      <c r="U3333" t="s">
        <v>10950</v>
      </c>
      <c r="V3333" t="s">
        <v>9077</v>
      </c>
    </row>
    <row r="3334" spans="21:22">
      <c r="U3334" t="s">
        <v>10950</v>
      </c>
      <c r="V3334" t="s">
        <v>9617</v>
      </c>
    </row>
    <row r="3335" spans="21:22">
      <c r="U3335" t="s">
        <v>10950</v>
      </c>
      <c r="V3335" t="s">
        <v>2958</v>
      </c>
    </row>
    <row r="3336" spans="21:22">
      <c r="U3336" t="s">
        <v>10950</v>
      </c>
      <c r="V3336" t="s">
        <v>6570</v>
      </c>
    </row>
    <row r="3337" spans="21:22">
      <c r="U3337" t="s">
        <v>10950</v>
      </c>
      <c r="V3337" t="s">
        <v>7179</v>
      </c>
    </row>
    <row r="3338" spans="21:22">
      <c r="U3338" t="s">
        <v>10950</v>
      </c>
      <c r="V3338" t="s">
        <v>4045</v>
      </c>
    </row>
    <row r="3339" spans="21:22">
      <c r="U3339" t="s">
        <v>10950</v>
      </c>
      <c r="V3339" t="s">
        <v>9317</v>
      </c>
    </row>
    <row r="3340" spans="21:22">
      <c r="U3340" t="s">
        <v>10950</v>
      </c>
      <c r="V3340" t="s">
        <v>3541</v>
      </c>
    </row>
    <row r="3341" spans="21:22">
      <c r="U3341" t="s">
        <v>10950</v>
      </c>
      <c r="V3341" t="s">
        <v>10591</v>
      </c>
    </row>
    <row r="3342" spans="21:22">
      <c r="U3342" t="s">
        <v>10950</v>
      </c>
      <c r="V3342" t="s">
        <v>3700</v>
      </c>
    </row>
    <row r="3343" spans="21:22">
      <c r="U3343" t="s">
        <v>10950</v>
      </c>
      <c r="V3343" t="s">
        <v>9457</v>
      </c>
    </row>
    <row r="3344" spans="21:22">
      <c r="U3344" t="s">
        <v>10950</v>
      </c>
      <c r="V3344" t="s">
        <v>7276</v>
      </c>
    </row>
    <row r="3345" spans="21:22">
      <c r="U3345" t="s">
        <v>10950</v>
      </c>
      <c r="V3345" t="s">
        <v>9088</v>
      </c>
    </row>
    <row r="3346" spans="21:22">
      <c r="U3346" t="s">
        <v>10950</v>
      </c>
      <c r="V3346" t="s">
        <v>10266</v>
      </c>
    </row>
    <row r="3347" spans="21:22">
      <c r="U3347" t="s">
        <v>10950</v>
      </c>
      <c r="V3347" t="s">
        <v>9083</v>
      </c>
    </row>
    <row r="3348" spans="21:22">
      <c r="U3348" t="s">
        <v>10950</v>
      </c>
      <c r="V3348" t="s">
        <v>1885</v>
      </c>
    </row>
    <row r="3349" spans="21:22">
      <c r="U3349" t="s">
        <v>10950</v>
      </c>
      <c r="V3349" t="s">
        <v>5495</v>
      </c>
    </row>
    <row r="3350" spans="21:22">
      <c r="U3350" t="s">
        <v>10950</v>
      </c>
      <c r="V3350" t="s">
        <v>9745</v>
      </c>
    </row>
    <row r="3351" spans="21:22">
      <c r="U3351" t="s">
        <v>10950</v>
      </c>
      <c r="V3351" t="s">
        <v>7157</v>
      </c>
    </row>
    <row r="3352" spans="21:22">
      <c r="U3352" t="s">
        <v>10950</v>
      </c>
      <c r="V3352" t="s">
        <v>8569</v>
      </c>
    </row>
    <row r="3353" spans="21:22">
      <c r="U3353" t="s">
        <v>10950</v>
      </c>
      <c r="V3353" t="s">
        <v>9652</v>
      </c>
    </row>
    <row r="3354" spans="21:22">
      <c r="U3354" t="s">
        <v>10950</v>
      </c>
      <c r="V3354" t="s">
        <v>8178</v>
      </c>
    </row>
    <row r="3355" spans="21:22">
      <c r="U3355" t="s">
        <v>10950</v>
      </c>
      <c r="V3355" t="s">
        <v>9845</v>
      </c>
    </row>
    <row r="3356" spans="21:22">
      <c r="U3356" t="s">
        <v>10950</v>
      </c>
      <c r="V3356" t="s">
        <v>5648</v>
      </c>
    </row>
    <row r="3357" spans="21:22">
      <c r="U3357" t="s">
        <v>10950</v>
      </c>
      <c r="V3357" t="s">
        <v>4276</v>
      </c>
    </row>
    <row r="3358" spans="21:22">
      <c r="U3358" t="s">
        <v>10950</v>
      </c>
      <c r="V3358" t="s">
        <v>6604</v>
      </c>
    </row>
    <row r="3359" spans="21:22">
      <c r="U3359" t="s">
        <v>10950</v>
      </c>
      <c r="V3359" t="s">
        <v>6300</v>
      </c>
    </row>
    <row r="3360" spans="21:22">
      <c r="U3360" t="s">
        <v>10950</v>
      </c>
      <c r="V3360" t="s">
        <v>3987</v>
      </c>
    </row>
    <row r="3361" spans="21:22">
      <c r="U3361" t="s">
        <v>10950</v>
      </c>
      <c r="V3361" t="s">
        <v>4800</v>
      </c>
    </row>
    <row r="3362" spans="21:22">
      <c r="U3362" t="s">
        <v>10950</v>
      </c>
      <c r="V3362" t="s">
        <v>10122</v>
      </c>
    </row>
    <row r="3363" spans="21:22">
      <c r="U3363" t="s">
        <v>10950</v>
      </c>
      <c r="V3363" t="s">
        <v>7119</v>
      </c>
    </row>
    <row r="3364" spans="21:22">
      <c r="U3364" t="s">
        <v>10950</v>
      </c>
      <c r="V3364" t="s">
        <v>8720</v>
      </c>
    </row>
    <row r="3365" spans="21:22">
      <c r="U3365" t="s">
        <v>10950</v>
      </c>
      <c r="V3365" t="s">
        <v>2565</v>
      </c>
    </row>
    <row r="3366" spans="21:22">
      <c r="U3366" t="s">
        <v>10950</v>
      </c>
      <c r="V3366" t="s">
        <v>4443</v>
      </c>
    </row>
    <row r="3367" spans="21:22">
      <c r="U3367" t="s">
        <v>10950</v>
      </c>
      <c r="V3367" t="s">
        <v>8270</v>
      </c>
    </row>
    <row r="3368" spans="21:22">
      <c r="U3368" t="s">
        <v>10950</v>
      </c>
      <c r="V3368" t="s">
        <v>7396</v>
      </c>
    </row>
    <row r="3369" spans="21:22">
      <c r="U3369" t="s">
        <v>10950</v>
      </c>
      <c r="V3369" t="s">
        <v>10688</v>
      </c>
    </row>
    <row r="3370" spans="21:22">
      <c r="U3370" t="s">
        <v>10950</v>
      </c>
      <c r="V3370" t="s">
        <v>10187</v>
      </c>
    </row>
    <row r="3371" spans="21:22">
      <c r="U3371" t="s">
        <v>10950</v>
      </c>
      <c r="V3371" t="s">
        <v>10134</v>
      </c>
    </row>
    <row r="3372" spans="21:22">
      <c r="U3372" t="s">
        <v>10950</v>
      </c>
      <c r="V3372" t="s">
        <v>7870</v>
      </c>
    </row>
    <row r="3373" spans="21:22">
      <c r="U3373" t="s">
        <v>10950</v>
      </c>
      <c r="V3373" t="s">
        <v>6248</v>
      </c>
    </row>
    <row r="3374" spans="21:22">
      <c r="U3374" t="s">
        <v>10950</v>
      </c>
      <c r="V3374" t="s">
        <v>1371</v>
      </c>
    </row>
    <row r="3375" spans="21:22">
      <c r="U3375" t="s">
        <v>10950</v>
      </c>
      <c r="V3375" t="s">
        <v>10290</v>
      </c>
    </row>
    <row r="3376" spans="21:22">
      <c r="U3376" t="s">
        <v>10950</v>
      </c>
      <c r="V3376" t="s">
        <v>1880</v>
      </c>
    </row>
    <row r="3377" spans="21:22">
      <c r="U3377" t="s">
        <v>10950</v>
      </c>
      <c r="V3377" t="s">
        <v>10832</v>
      </c>
    </row>
    <row r="3378" spans="21:22">
      <c r="U3378" t="s">
        <v>10950</v>
      </c>
      <c r="V3378" t="s">
        <v>6078</v>
      </c>
    </row>
    <row r="3379" spans="21:22">
      <c r="U3379" t="s">
        <v>10950</v>
      </c>
      <c r="V3379" t="s">
        <v>8610</v>
      </c>
    </row>
    <row r="3380" spans="21:22">
      <c r="U3380" t="s">
        <v>10950</v>
      </c>
      <c r="V3380" t="s">
        <v>8940</v>
      </c>
    </row>
    <row r="3381" spans="21:22">
      <c r="U3381" t="s">
        <v>10950</v>
      </c>
      <c r="V3381" t="s">
        <v>9914</v>
      </c>
    </row>
    <row r="3382" spans="21:22">
      <c r="U3382" t="s">
        <v>10950</v>
      </c>
      <c r="V3382" t="s">
        <v>10536</v>
      </c>
    </row>
    <row r="3383" spans="21:22">
      <c r="U3383" t="s">
        <v>10950</v>
      </c>
      <c r="V3383" t="s">
        <v>7046</v>
      </c>
    </row>
    <row r="3384" spans="21:22">
      <c r="U3384" t="s">
        <v>10950</v>
      </c>
      <c r="V3384" t="s">
        <v>10517</v>
      </c>
    </row>
    <row r="3385" spans="21:22">
      <c r="U3385" t="s">
        <v>10950</v>
      </c>
      <c r="V3385" t="s">
        <v>3897</v>
      </c>
    </row>
    <row r="3386" spans="21:22">
      <c r="U3386" t="s">
        <v>10950</v>
      </c>
      <c r="V3386" t="s">
        <v>8801</v>
      </c>
    </row>
    <row r="3387" spans="21:22">
      <c r="U3387" t="s">
        <v>10950</v>
      </c>
      <c r="V3387" t="s">
        <v>7394</v>
      </c>
    </row>
    <row r="3388" spans="21:22">
      <c r="U3388" t="s">
        <v>10950</v>
      </c>
      <c r="V3388" t="s">
        <v>2900</v>
      </c>
    </row>
    <row r="3389" spans="21:22">
      <c r="U3389" t="s">
        <v>10950</v>
      </c>
      <c r="V3389" t="s">
        <v>2806</v>
      </c>
    </row>
    <row r="3390" spans="21:22">
      <c r="U3390" t="s">
        <v>10950</v>
      </c>
      <c r="V3390" t="s">
        <v>6646</v>
      </c>
    </row>
    <row r="3391" spans="21:22">
      <c r="U3391" t="s">
        <v>10950</v>
      </c>
      <c r="V3391" t="s">
        <v>10316</v>
      </c>
    </row>
    <row r="3392" spans="21:22">
      <c r="U3392" t="s">
        <v>10950</v>
      </c>
      <c r="V3392" t="s">
        <v>10833</v>
      </c>
    </row>
    <row r="3393" spans="21:22">
      <c r="U3393" t="s">
        <v>10950</v>
      </c>
      <c r="V3393" t="s">
        <v>10690</v>
      </c>
    </row>
    <row r="3394" spans="21:22">
      <c r="U3394" t="s">
        <v>10950</v>
      </c>
      <c r="V3394" t="s">
        <v>9895</v>
      </c>
    </row>
    <row r="3395" spans="21:22">
      <c r="U3395" t="s">
        <v>10950</v>
      </c>
      <c r="V3395" t="s">
        <v>5551</v>
      </c>
    </row>
    <row r="3396" spans="21:22">
      <c r="U3396" t="s">
        <v>10950</v>
      </c>
      <c r="V3396" t="s">
        <v>5080</v>
      </c>
    </row>
    <row r="3397" spans="21:22">
      <c r="U3397" t="s">
        <v>10950</v>
      </c>
      <c r="V3397" t="s">
        <v>10581</v>
      </c>
    </row>
    <row r="3398" spans="21:22">
      <c r="U3398" t="s">
        <v>10950</v>
      </c>
      <c r="V3398" t="s">
        <v>4786</v>
      </c>
    </row>
    <row r="3399" spans="21:22">
      <c r="U3399" t="s">
        <v>10950</v>
      </c>
      <c r="V3399" t="s">
        <v>10653</v>
      </c>
    </row>
    <row r="3400" spans="21:22">
      <c r="U3400" t="s">
        <v>10950</v>
      </c>
      <c r="V3400" t="s">
        <v>1390</v>
      </c>
    </row>
    <row r="3401" spans="21:22">
      <c r="U3401" t="s">
        <v>10950</v>
      </c>
      <c r="V3401" t="s">
        <v>8324</v>
      </c>
    </row>
    <row r="3402" spans="21:22">
      <c r="U3402" t="s">
        <v>10950</v>
      </c>
      <c r="V3402" t="s">
        <v>9063</v>
      </c>
    </row>
    <row r="3403" spans="21:22">
      <c r="U3403" t="s">
        <v>10950</v>
      </c>
      <c r="V3403" t="s">
        <v>8226</v>
      </c>
    </row>
    <row r="3404" spans="21:22">
      <c r="U3404" t="s">
        <v>10950</v>
      </c>
      <c r="V3404" t="s">
        <v>9915</v>
      </c>
    </row>
    <row r="3405" spans="21:22">
      <c r="U3405" t="s">
        <v>10950</v>
      </c>
      <c r="V3405" t="s">
        <v>6596</v>
      </c>
    </row>
    <row r="3406" spans="21:22">
      <c r="U3406" t="s">
        <v>10950</v>
      </c>
      <c r="V3406" t="s">
        <v>10502</v>
      </c>
    </row>
    <row r="3407" spans="21:22">
      <c r="U3407" t="s">
        <v>10950</v>
      </c>
      <c r="V3407" t="s">
        <v>9013</v>
      </c>
    </row>
    <row r="3408" spans="21:22">
      <c r="U3408" t="s">
        <v>10950</v>
      </c>
      <c r="V3408" t="s">
        <v>5226</v>
      </c>
    </row>
    <row r="3409" spans="21:22">
      <c r="U3409" t="s">
        <v>10950</v>
      </c>
      <c r="V3409" t="s">
        <v>9530</v>
      </c>
    </row>
    <row r="3410" spans="21:22">
      <c r="U3410" t="s">
        <v>10950</v>
      </c>
      <c r="V3410" t="s">
        <v>9262</v>
      </c>
    </row>
    <row r="3411" spans="21:22">
      <c r="U3411" t="s">
        <v>10950</v>
      </c>
      <c r="V3411" t="s">
        <v>9962</v>
      </c>
    </row>
    <row r="3412" spans="21:22">
      <c r="U3412" t="s">
        <v>10950</v>
      </c>
      <c r="V3412" t="s">
        <v>7746</v>
      </c>
    </row>
    <row r="3413" spans="21:22">
      <c r="U3413" t="s">
        <v>10950</v>
      </c>
      <c r="V3413" t="s">
        <v>8794</v>
      </c>
    </row>
    <row r="3414" spans="21:22">
      <c r="U3414" t="s">
        <v>10950</v>
      </c>
      <c r="V3414" t="s">
        <v>10748</v>
      </c>
    </row>
    <row r="3415" spans="21:22">
      <c r="U3415" t="s">
        <v>10950</v>
      </c>
      <c r="V3415" t="s">
        <v>4044</v>
      </c>
    </row>
    <row r="3416" spans="21:22">
      <c r="U3416" t="s">
        <v>10950</v>
      </c>
      <c r="V3416" t="s">
        <v>10499</v>
      </c>
    </row>
    <row r="3417" spans="21:22">
      <c r="U3417" t="s">
        <v>10950</v>
      </c>
      <c r="V3417" t="s">
        <v>6752</v>
      </c>
    </row>
    <row r="3418" spans="21:22">
      <c r="U3418" t="s">
        <v>10950</v>
      </c>
      <c r="V3418" t="s">
        <v>10304</v>
      </c>
    </row>
    <row r="3419" spans="21:22">
      <c r="U3419" t="s">
        <v>10950</v>
      </c>
      <c r="V3419" t="s">
        <v>4414</v>
      </c>
    </row>
    <row r="3420" spans="21:22">
      <c r="U3420" t="s">
        <v>10950</v>
      </c>
      <c r="V3420" t="s">
        <v>8641</v>
      </c>
    </row>
    <row r="3421" spans="21:22">
      <c r="U3421" t="s">
        <v>10950</v>
      </c>
      <c r="V3421" t="s">
        <v>7346</v>
      </c>
    </row>
    <row r="3422" spans="21:22">
      <c r="U3422" t="s">
        <v>10950</v>
      </c>
      <c r="V3422" t="s">
        <v>5209</v>
      </c>
    </row>
    <row r="3423" spans="21:22">
      <c r="U3423" t="s">
        <v>10950</v>
      </c>
      <c r="V3423" t="s">
        <v>7847</v>
      </c>
    </row>
    <row r="3424" spans="21:22">
      <c r="U3424" t="s">
        <v>10950</v>
      </c>
      <c r="V3424" t="s">
        <v>9040</v>
      </c>
    </row>
    <row r="3425" spans="21:22">
      <c r="U3425" t="s">
        <v>10950</v>
      </c>
      <c r="V3425" t="s">
        <v>9910</v>
      </c>
    </row>
    <row r="3426" spans="21:22">
      <c r="U3426" t="s">
        <v>10950</v>
      </c>
      <c r="V3426" t="s">
        <v>2442</v>
      </c>
    </row>
    <row r="3427" spans="21:22">
      <c r="U3427" t="s">
        <v>10950</v>
      </c>
      <c r="V3427" t="s">
        <v>10151</v>
      </c>
    </row>
    <row r="3428" spans="21:22">
      <c r="U3428" t="s">
        <v>10950</v>
      </c>
      <c r="V3428" t="s">
        <v>6205</v>
      </c>
    </row>
    <row r="3429" spans="21:22">
      <c r="U3429" t="s">
        <v>10950</v>
      </c>
      <c r="V3429" t="s">
        <v>10713</v>
      </c>
    </row>
    <row r="3430" spans="21:22">
      <c r="U3430" t="s">
        <v>10950</v>
      </c>
      <c r="V3430" t="s">
        <v>6913</v>
      </c>
    </row>
    <row r="3431" spans="21:22">
      <c r="U3431" t="s">
        <v>10950</v>
      </c>
      <c r="V3431" t="s">
        <v>10728</v>
      </c>
    </row>
    <row r="3432" spans="21:22">
      <c r="U3432" t="s">
        <v>10950</v>
      </c>
      <c r="V3432" t="s">
        <v>6442</v>
      </c>
    </row>
    <row r="3433" spans="21:22">
      <c r="U3433" t="s">
        <v>10950</v>
      </c>
      <c r="V3433" t="s">
        <v>4980</v>
      </c>
    </row>
    <row r="3434" spans="21:22">
      <c r="U3434" t="s">
        <v>10950</v>
      </c>
      <c r="V3434" t="s">
        <v>8982</v>
      </c>
    </row>
    <row r="3435" spans="21:22">
      <c r="U3435" t="s">
        <v>10950</v>
      </c>
      <c r="V3435" t="s">
        <v>1301</v>
      </c>
    </row>
    <row r="3436" spans="21:22">
      <c r="U3436" t="s">
        <v>10950</v>
      </c>
      <c r="V3436" t="s">
        <v>5889</v>
      </c>
    </row>
    <row r="3437" spans="21:22">
      <c r="U3437" t="s">
        <v>10950</v>
      </c>
      <c r="V3437" t="s">
        <v>8847</v>
      </c>
    </row>
    <row r="3438" spans="21:22">
      <c r="U3438" t="s">
        <v>10950</v>
      </c>
      <c r="V3438" t="s">
        <v>9634</v>
      </c>
    </row>
    <row r="3439" spans="21:22">
      <c r="U3439" t="s">
        <v>10950</v>
      </c>
      <c r="V3439" t="s">
        <v>9762</v>
      </c>
    </row>
    <row r="3440" spans="21:22">
      <c r="U3440" t="s">
        <v>10950</v>
      </c>
      <c r="V3440" t="s">
        <v>9579</v>
      </c>
    </row>
    <row r="3441" spans="21:22">
      <c r="U3441" t="s">
        <v>10950</v>
      </c>
      <c r="V3441" t="s">
        <v>9301</v>
      </c>
    </row>
    <row r="3442" spans="21:22">
      <c r="U3442" t="s">
        <v>10950</v>
      </c>
      <c r="V3442" t="s">
        <v>8460</v>
      </c>
    </row>
    <row r="3443" spans="21:22">
      <c r="U3443" t="s">
        <v>10950</v>
      </c>
      <c r="V3443" t="s">
        <v>8747</v>
      </c>
    </row>
    <row r="3444" spans="21:22">
      <c r="U3444" t="s">
        <v>10950</v>
      </c>
      <c r="V3444" t="s">
        <v>3530</v>
      </c>
    </row>
    <row r="3445" spans="21:22">
      <c r="U3445" t="s">
        <v>10950</v>
      </c>
      <c r="V3445" t="s">
        <v>798</v>
      </c>
    </row>
    <row r="3446" spans="21:22">
      <c r="U3446" t="s">
        <v>10950</v>
      </c>
      <c r="V3446" t="s">
        <v>8718</v>
      </c>
    </row>
    <row r="3447" spans="21:22">
      <c r="U3447" t="s">
        <v>10950</v>
      </c>
      <c r="V3447" t="s">
        <v>3836</v>
      </c>
    </row>
    <row r="3448" spans="21:22">
      <c r="U3448" t="s">
        <v>10950</v>
      </c>
      <c r="V3448" t="s">
        <v>8371</v>
      </c>
    </row>
    <row r="3449" spans="21:22">
      <c r="U3449" t="s">
        <v>10950</v>
      </c>
      <c r="V3449" t="s">
        <v>5244</v>
      </c>
    </row>
    <row r="3450" spans="21:22">
      <c r="U3450" t="s">
        <v>10950</v>
      </c>
      <c r="V3450" t="s">
        <v>6399</v>
      </c>
    </row>
    <row r="3451" spans="21:22">
      <c r="U3451" t="s">
        <v>10950</v>
      </c>
      <c r="V3451" t="s">
        <v>9645</v>
      </c>
    </row>
    <row r="3452" spans="21:22">
      <c r="U3452" t="s">
        <v>10950</v>
      </c>
      <c r="V3452" t="s">
        <v>8348</v>
      </c>
    </row>
    <row r="3453" spans="21:22">
      <c r="U3453" t="s">
        <v>10950</v>
      </c>
      <c r="V3453" t="s">
        <v>7438</v>
      </c>
    </row>
    <row r="3454" spans="21:22">
      <c r="U3454" t="s">
        <v>10950</v>
      </c>
      <c r="V3454" t="s">
        <v>7572</v>
      </c>
    </row>
    <row r="3455" spans="21:22">
      <c r="U3455" t="s">
        <v>10950</v>
      </c>
      <c r="V3455" t="s">
        <v>5269</v>
      </c>
    </row>
    <row r="3456" spans="21:22">
      <c r="U3456" t="s">
        <v>10950</v>
      </c>
      <c r="V3456" t="s">
        <v>8281</v>
      </c>
    </row>
    <row r="3457" spans="21:22">
      <c r="U3457" t="s">
        <v>10950</v>
      </c>
      <c r="V3457" t="s">
        <v>9846</v>
      </c>
    </row>
    <row r="3458" spans="21:22">
      <c r="U3458" t="s">
        <v>10950</v>
      </c>
      <c r="V3458" t="s">
        <v>10346</v>
      </c>
    </row>
    <row r="3459" spans="21:22">
      <c r="U3459" t="s">
        <v>10950</v>
      </c>
      <c r="V3459" t="s">
        <v>9491</v>
      </c>
    </row>
    <row r="3460" spans="21:22">
      <c r="U3460" t="s">
        <v>10950</v>
      </c>
      <c r="V3460" t="s">
        <v>2510</v>
      </c>
    </row>
    <row r="3461" spans="21:22">
      <c r="U3461" t="s">
        <v>10950</v>
      </c>
      <c r="V3461" t="s">
        <v>10390</v>
      </c>
    </row>
    <row r="3462" spans="21:22">
      <c r="U3462" t="s">
        <v>10950</v>
      </c>
      <c r="V3462" t="s">
        <v>7521</v>
      </c>
    </row>
    <row r="3463" spans="21:22">
      <c r="U3463" t="s">
        <v>10950</v>
      </c>
      <c r="V3463" t="s">
        <v>4749</v>
      </c>
    </row>
    <row r="3464" spans="21:22">
      <c r="U3464" t="s">
        <v>10950</v>
      </c>
      <c r="V3464" t="s">
        <v>7246</v>
      </c>
    </row>
    <row r="3465" spans="21:22">
      <c r="U3465" t="s">
        <v>10950</v>
      </c>
      <c r="V3465" t="s">
        <v>7543</v>
      </c>
    </row>
    <row r="3466" spans="21:22">
      <c r="U3466" t="s">
        <v>10950</v>
      </c>
      <c r="V3466" t="s">
        <v>8125</v>
      </c>
    </row>
    <row r="3467" spans="21:22">
      <c r="U3467" t="s">
        <v>10950</v>
      </c>
      <c r="V3467" t="s">
        <v>3674</v>
      </c>
    </row>
    <row r="3468" spans="21:22">
      <c r="U3468" t="s">
        <v>10950</v>
      </c>
      <c r="V3468" t="s">
        <v>10374</v>
      </c>
    </row>
    <row r="3469" spans="21:22">
      <c r="U3469" t="s">
        <v>10950</v>
      </c>
      <c r="V3469" t="s">
        <v>7258</v>
      </c>
    </row>
    <row r="3470" spans="21:22">
      <c r="U3470" t="s">
        <v>10950</v>
      </c>
      <c r="V3470" t="s">
        <v>2124</v>
      </c>
    </row>
    <row r="3471" spans="21:22">
      <c r="U3471" t="s">
        <v>10950</v>
      </c>
      <c r="V3471" t="s">
        <v>582</v>
      </c>
    </row>
    <row r="3472" spans="21:22">
      <c r="U3472" t="s">
        <v>10950</v>
      </c>
      <c r="V3472" t="s">
        <v>8402</v>
      </c>
    </row>
    <row r="3473" spans="21:22">
      <c r="U3473" t="s">
        <v>10950</v>
      </c>
      <c r="V3473" t="s">
        <v>8049</v>
      </c>
    </row>
    <row r="3474" spans="21:22">
      <c r="U3474" t="s">
        <v>10950</v>
      </c>
      <c r="V3474" t="s">
        <v>6056</v>
      </c>
    </row>
    <row r="3475" spans="21:22">
      <c r="U3475" t="s">
        <v>10950</v>
      </c>
      <c r="V3475" t="s">
        <v>10349</v>
      </c>
    </row>
    <row r="3476" spans="21:22">
      <c r="U3476" t="s">
        <v>10950</v>
      </c>
      <c r="V3476" t="s">
        <v>10123</v>
      </c>
    </row>
    <row r="3477" spans="21:22">
      <c r="U3477" t="s">
        <v>10950</v>
      </c>
      <c r="V3477" t="s">
        <v>7890</v>
      </c>
    </row>
    <row r="3478" spans="21:22">
      <c r="U3478" t="s">
        <v>10950</v>
      </c>
      <c r="V3478" t="s">
        <v>10073</v>
      </c>
    </row>
    <row r="3479" spans="21:22">
      <c r="U3479" t="s">
        <v>10950</v>
      </c>
      <c r="V3479" t="s">
        <v>7817</v>
      </c>
    </row>
    <row r="3480" spans="21:22">
      <c r="U3480" t="s">
        <v>10950</v>
      </c>
      <c r="V3480" t="s">
        <v>3874</v>
      </c>
    </row>
    <row r="3481" spans="21:22">
      <c r="U3481" t="s">
        <v>10950</v>
      </c>
      <c r="V3481" t="s">
        <v>6285</v>
      </c>
    </row>
    <row r="3482" spans="21:22">
      <c r="U3482" t="s">
        <v>10950</v>
      </c>
      <c r="V3482" t="s">
        <v>3166</v>
      </c>
    </row>
    <row r="3483" spans="21:22">
      <c r="U3483" t="s">
        <v>10950</v>
      </c>
      <c r="V3483" t="s">
        <v>3049</v>
      </c>
    </row>
    <row r="3484" spans="21:22">
      <c r="U3484" t="s">
        <v>10950</v>
      </c>
      <c r="V3484" t="s">
        <v>7893</v>
      </c>
    </row>
    <row r="3485" spans="21:22">
      <c r="U3485" t="s">
        <v>10950</v>
      </c>
      <c r="V3485" t="s">
        <v>9199</v>
      </c>
    </row>
    <row r="3486" spans="21:22">
      <c r="U3486" t="s">
        <v>10950</v>
      </c>
      <c r="V3486" t="s">
        <v>7568</v>
      </c>
    </row>
    <row r="3487" spans="21:22">
      <c r="U3487" t="s">
        <v>10950</v>
      </c>
      <c r="V3487" t="s">
        <v>9876</v>
      </c>
    </row>
    <row r="3488" spans="21:22">
      <c r="U3488" t="s">
        <v>10950</v>
      </c>
      <c r="V3488" t="s">
        <v>10851</v>
      </c>
    </row>
    <row r="3489" spans="21:22">
      <c r="U3489" t="s">
        <v>10950</v>
      </c>
      <c r="V3489" t="s">
        <v>8622</v>
      </c>
    </row>
    <row r="3490" spans="21:22">
      <c r="U3490" t="s">
        <v>10950</v>
      </c>
      <c r="V3490" t="s">
        <v>10023</v>
      </c>
    </row>
    <row r="3491" spans="21:22">
      <c r="U3491" t="s">
        <v>10950</v>
      </c>
      <c r="V3491" t="s">
        <v>4148</v>
      </c>
    </row>
    <row r="3492" spans="21:22">
      <c r="U3492" t="s">
        <v>10950</v>
      </c>
      <c r="V3492" t="s">
        <v>8822</v>
      </c>
    </row>
    <row r="3493" spans="21:22">
      <c r="U3493" t="s">
        <v>10950</v>
      </c>
      <c r="V3493" t="s">
        <v>7920</v>
      </c>
    </row>
    <row r="3494" spans="21:22">
      <c r="U3494" t="s">
        <v>10950</v>
      </c>
      <c r="V3494" t="s">
        <v>6041</v>
      </c>
    </row>
    <row r="3495" spans="21:22">
      <c r="U3495" t="s">
        <v>10950</v>
      </c>
      <c r="V3495" t="s">
        <v>6392</v>
      </c>
    </row>
    <row r="3496" spans="21:22">
      <c r="U3496" t="s">
        <v>10950</v>
      </c>
      <c r="V3496" t="s">
        <v>2629</v>
      </c>
    </row>
    <row r="3497" spans="21:22">
      <c r="U3497" t="s">
        <v>10950</v>
      </c>
      <c r="V3497" t="s">
        <v>9134</v>
      </c>
    </row>
    <row r="3498" spans="21:22">
      <c r="U3498" t="s">
        <v>10950</v>
      </c>
      <c r="V3498" t="s">
        <v>8828</v>
      </c>
    </row>
    <row r="3499" spans="21:22">
      <c r="U3499" t="s">
        <v>10950</v>
      </c>
      <c r="V3499" t="s">
        <v>9059</v>
      </c>
    </row>
    <row r="3500" spans="21:22">
      <c r="U3500" t="s">
        <v>10950</v>
      </c>
      <c r="V3500" t="s">
        <v>9748</v>
      </c>
    </row>
    <row r="3501" spans="21:22">
      <c r="U3501" t="s">
        <v>10950</v>
      </c>
      <c r="V3501" t="s">
        <v>784</v>
      </c>
    </row>
    <row r="3502" spans="21:22">
      <c r="U3502" t="s">
        <v>10950</v>
      </c>
      <c r="V3502" t="s">
        <v>179</v>
      </c>
    </row>
    <row r="3503" spans="21:22">
      <c r="U3503" t="s">
        <v>10950</v>
      </c>
      <c r="V3503" t="s">
        <v>7444</v>
      </c>
    </row>
    <row r="3504" spans="21:22">
      <c r="U3504" t="s">
        <v>10950</v>
      </c>
      <c r="V3504" t="s">
        <v>10731</v>
      </c>
    </row>
    <row r="3505" spans="21:22">
      <c r="U3505" t="s">
        <v>10950</v>
      </c>
      <c r="V3505" t="s">
        <v>10373</v>
      </c>
    </row>
    <row r="3506" spans="21:22">
      <c r="U3506" t="s">
        <v>10950</v>
      </c>
      <c r="V3506" t="s">
        <v>6740</v>
      </c>
    </row>
    <row r="3507" spans="21:22">
      <c r="U3507" t="s">
        <v>10950</v>
      </c>
      <c r="V3507" t="s">
        <v>10624</v>
      </c>
    </row>
    <row r="3508" spans="21:22">
      <c r="U3508" t="s">
        <v>10950</v>
      </c>
      <c r="V3508" t="s">
        <v>5170</v>
      </c>
    </row>
    <row r="3509" spans="21:22">
      <c r="U3509" t="s">
        <v>10950</v>
      </c>
      <c r="V3509" t="s">
        <v>7422</v>
      </c>
    </row>
    <row r="3510" spans="21:22">
      <c r="U3510" t="s">
        <v>10950</v>
      </c>
      <c r="V3510" t="s">
        <v>9614</v>
      </c>
    </row>
    <row r="3511" spans="21:22">
      <c r="U3511" t="s">
        <v>10950</v>
      </c>
      <c r="V3511" t="s">
        <v>8746</v>
      </c>
    </row>
    <row r="3512" spans="21:22">
      <c r="U3512" t="s">
        <v>10950</v>
      </c>
      <c r="V3512" t="s">
        <v>8572</v>
      </c>
    </row>
    <row r="3513" spans="21:22">
      <c r="U3513" t="s">
        <v>10950</v>
      </c>
      <c r="V3513" t="s">
        <v>9462</v>
      </c>
    </row>
    <row r="3514" spans="21:22">
      <c r="U3514" t="s">
        <v>10950</v>
      </c>
      <c r="V3514" t="s">
        <v>5646</v>
      </c>
    </row>
    <row r="3515" spans="21:22">
      <c r="U3515" t="s">
        <v>10950</v>
      </c>
      <c r="V3515" t="s">
        <v>7772</v>
      </c>
    </row>
    <row r="3516" spans="21:22">
      <c r="U3516" t="s">
        <v>10950</v>
      </c>
      <c r="V3516" t="s">
        <v>7199</v>
      </c>
    </row>
    <row r="3517" spans="21:22">
      <c r="U3517" t="s">
        <v>10950</v>
      </c>
      <c r="V3517" t="s">
        <v>9641</v>
      </c>
    </row>
    <row r="3518" spans="21:22">
      <c r="U3518" t="s">
        <v>10950</v>
      </c>
      <c r="V3518" t="s">
        <v>4041</v>
      </c>
    </row>
    <row r="3519" spans="21:22">
      <c r="U3519" t="s">
        <v>10950</v>
      </c>
      <c r="V3519" t="s">
        <v>5961</v>
      </c>
    </row>
    <row r="3520" spans="21:22">
      <c r="U3520" t="s">
        <v>10950</v>
      </c>
      <c r="V3520" t="s">
        <v>823</v>
      </c>
    </row>
    <row r="3521" spans="21:22">
      <c r="U3521" t="s">
        <v>10950</v>
      </c>
      <c r="V3521" t="s">
        <v>5764</v>
      </c>
    </row>
    <row r="3522" spans="21:22">
      <c r="U3522" t="s">
        <v>10950</v>
      </c>
      <c r="V3522" t="s">
        <v>8166</v>
      </c>
    </row>
    <row r="3523" spans="21:22">
      <c r="U3523" t="s">
        <v>10950</v>
      </c>
      <c r="V3523" t="s">
        <v>5714</v>
      </c>
    </row>
    <row r="3524" spans="21:22">
      <c r="U3524" t="s">
        <v>10950</v>
      </c>
      <c r="V3524" t="s">
        <v>4259</v>
      </c>
    </row>
    <row r="3525" spans="21:22">
      <c r="U3525" t="s">
        <v>10950</v>
      </c>
      <c r="V3525" t="s">
        <v>5456</v>
      </c>
    </row>
    <row r="3526" spans="21:22">
      <c r="U3526" t="s">
        <v>10950</v>
      </c>
      <c r="V3526" t="s">
        <v>8054</v>
      </c>
    </row>
    <row r="3527" spans="21:22">
      <c r="U3527" t="s">
        <v>10950</v>
      </c>
      <c r="V3527" t="s">
        <v>10584</v>
      </c>
    </row>
    <row r="3528" spans="21:22">
      <c r="U3528" t="s">
        <v>10950</v>
      </c>
      <c r="V3528" t="s">
        <v>8134</v>
      </c>
    </row>
    <row r="3529" spans="21:22">
      <c r="U3529" t="s">
        <v>10950</v>
      </c>
      <c r="V3529" t="s">
        <v>8212</v>
      </c>
    </row>
    <row r="3530" spans="21:22">
      <c r="U3530" t="s">
        <v>10950</v>
      </c>
      <c r="V3530" t="s">
        <v>2309</v>
      </c>
    </row>
    <row r="3531" spans="21:22">
      <c r="U3531" t="s">
        <v>10950</v>
      </c>
      <c r="V3531" t="s">
        <v>10727</v>
      </c>
    </row>
    <row r="3532" spans="21:22">
      <c r="U3532" t="s">
        <v>10950</v>
      </c>
      <c r="V3532" t="s">
        <v>10569</v>
      </c>
    </row>
    <row r="3533" spans="21:22">
      <c r="U3533" t="s">
        <v>10950</v>
      </c>
      <c r="V3533" t="s">
        <v>8411</v>
      </c>
    </row>
    <row r="3534" spans="21:22">
      <c r="U3534" t="s">
        <v>10950</v>
      </c>
      <c r="V3534" t="s">
        <v>9406</v>
      </c>
    </row>
    <row r="3535" spans="21:22">
      <c r="U3535" t="s">
        <v>10950</v>
      </c>
      <c r="V3535" t="s">
        <v>9183</v>
      </c>
    </row>
    <row r="3536" spans="21:22">
      <c r="U3536" t="s">
        <v>10950</v>
      </c>
      <c r="V3536" t="s">
        <v>9800</v>
      </c>
    </row>
    <row r="3537" spans="21:22">
      <c r="U3537" t="s">
        <v>10950</v>
      </c>
      <c r="V3537" t="s">
        <v>5671</v>
      </c>
    </row>
    <row r="3538" spans="21:22">
      <c r="U3538" t="s">
        <v>10950</v>
      </c>
      <c r="V3538" t="s">
        <v>5379</v>
      </c>
    </row>
    <row r="3539" spans="21:22">
      <c r="U3539" t="s">
        <v>10950</v>
      </c>
      <c r="V3539" t="s">
        <v>7313</v>
      </c>
    </row>
    <row r="3540" spans="21:22">
      <c r="U3540" t="s">
        <v>10950</v>
      </c>
      <c r="V3540" t="s">
        <v>6420</v>
      </c>
    </row>
    <row r="3541" spans="21:22">
      <c r="U3541" t="s">
        <v>10950</v>
      </c>
      <c r="V3541" t="s">
        <v>6746</v>
      </c>
    </row>
    <row r="3542" spans="21:22">
      <c r="U3542" t="s">
        <v>10950</v>
      </c>
      <c r="V3542" t="s">
        <v>5680</v>
      </c>
    </row>
    <row r="3543" spans="21:22">
      <c r="U3543" t="s">
        <v>10950</v>
      </c>
      <c r="V3543" t="s">
        <v>4057</v>
      </c>
    </row>
    <row r="3544" spans="21:22">
      <c r="U3544" t="s">
        <v>10950</v>
      </c>
      <c r="V3544" t="s">
        <v>6822</v>
      </c>
    </row>
    <row r="3545" spans="21:22">
      <c r="U3545" t="s">
        <v>10950</v>
      </c>
      <c r="V3545" t="s">
        <v>10565</v>
      </c>
    </row>
    <row r="3546" spans="21:22">
      <c r="U3546" t="s">
        <v>10950</v>
      </c>
      <c r="V3546" t="s">
        <v>7041</v>
      </c>
    </row>
    <row r="3547" spans="21:22">
      <c r="U3547" t="s">
        <v>10950</v>
      </c>
      <c r="V3547" t="s">
        <v>10511</v>
      </c>
    </row>
    <row r="3548" spans="21:22">
      <c r="U3548" t="s">
        <v>10950</v>
      </c>
      <c r="V3548" t="s">
        <v>6480</v>
      </c>
    </row>
    <row r="3549" spans="21:22">
      <c r="U3549" t="s">
        <v>10950</v>
      </c>
      <c r="V3549" t="s">
        <v>3534</v>
      </c>
    </row>
    <row r="3550" spans="21:22">
      <c r="U3550" t="s">
        <v>10950</v>
      </c>
      <c r="V3550" t="s">
        <v>7370</v>
      </c>
    </row>
    <row r="3551" spans="21:22">
      <c r="U3551" t="s">
        <v>10950</v>
      </c>
      <c r="V3551" t="s">
        <v>8857</v>
      </c>
    </row>
    <row r="3552" spans="21:22">
      <c r="U3552" t="s">
        <v>10950</v>
      </c>
      <c r="V3552" t="s">
        <v>1470</v>
      </c>
    </row>
    <row r="3553" spans="21:22">
      <c r="U3553" t="s">
        <v>10950</v>
      </c>
      <c r="V3553" t="s">
        <v>10008</v>
      </c>
    </row>
    <row r="3554" spans="21:22">
      <c r="U3554" t="s">
        <v>10950</v>
      </c>
      <c r="V3554" t="s">
        <v>9587</v>
      </c>
    </row>
    <row r="3555" spans="21:22">
      <c r="U3555" t="s">
        <v>10950</v>
      </c>
      <c r="V3555" t="s">
        <v>6020</v>
      </c>
    </row>
    <row r="3556" spans="21:22">
      <c r="U3556" t="s">
        <v>10950</v>
      </c>
      <c r="V3556" t="s">
        <v>7856</v>
      </c>
    </row>
    <row r="3557" spans="21:22">
      <c r="U3557" t="s">
        <v>10950</v>
      </c>
      <c r="V3557" t="s">
        <v>4821</v>
      </c>
    </row>
    <row r="3558" spans="21:22">
      <c r="U3558" t="s">
        <v>10950</v>
      </c>
      <c r="V3558" t="s">
        <v>7247</v>
      </c>
    </row>
    <row r="3559" spans="21:22">
      <c r="U3559" t="s">
        <v>10950</v>
      </c>
      <c r="V3559" t="s">
        <v>10724</v>
      </c>
    </row>
    <row r="3560" spans="21:22">
      <c r="U3560" t="s">
        <v>10950</v>
      </c>
      <c r="V3560" t="s">
        <v>2192</v>
      </c>
    </row>
    <row r="3561" spans="21:22">
      <c r="U3561" t="s">
        <v>10950</v>
      </c>
      <c r="V3561" t="s">
        <v>9165</v>
      </c>
    </row>
    <row r="3562" spans="21:22">
      <c r="U3562" t="s">
        <v>10950</v>
      </c>
      <c r="V3562" t="s">
        <v>8930</v>
      </c>
    </row>
    <row r="3563" spans="21:22">
      <c r="U3563" t="s">
        <v>10950</v>
      </c>
      <c r="V3563" t="s">
        <v>9075</v>
      </c>
    </row>
    <row r="3564" spans="21:22">
      <c r="U3564" t="s">
        <v>10950</v>
      </c>
      <c r="V3564" t="s">
        <v>7453</v>
      </c>
    </row>
    <row r="3565" spans="21:22">
      <c r="U3565" t="s">
        <v>10950</v>
      </c>
      <c r="V3565" t="s">
        <v>4869</v>
      </c>
    </row>
    <row r="3566" spans="21:22">
      <c r="U3566" t="s">
        <v>10950</v>
      </c>
      <c r="V3566" t="s">
        <v>10522</v>
      </c>
    </row>
    <row r="3567" spans="21:22">
      <c r="U3567" t="s">
        <v>10950</v>
      </c>
      <c r="V3567" t="s">
        <v>7473</v>
      </c>
    </row>
    <row r="3568" spans="21:22">
      <c r="U3568" t="s">
        <v>10950</v>
      </c>
      <c r="V3568" t="s">
        <v>8160</v>
      </c>
    </row>
    <row r="3569" spans="21:22">
      <c r="U3569" t="s">
        <v>10950</v>
      </c>
      <c r="V3569" t="s">
        <v>10575</v>
      </c>
    </row>
    <row r="3570" spans="21:22">
      <c r="U3570" t="s">
        <v>10950</v>
      </c>
      <c r="V3570" t="s">
        <v>4352</v>
      </c>
    </row>
    <row r="3571" spans="21:22">
      <c r="U3571" t="s">
        <v>10950</v>
      </c>
      <c r="V3571" t="s">
        <v>2716</v>
      </c>
    </row>
    <row r="3572" spans="21:22">
      <c r="U3572" t="s">
        <v>10950</v>
      </c>
      <c r="V3572" t="s">
        <v>10338</v>
      </c>
    </row>
    <row r="3573" spans="21:22">
      <c r="U3573" t="s">
        <v>10950</v>
      </c>
      <c r="V3573" t="s">
        <v>10665</v>
      </c>
    </row>
    <row r="3574" spans="21:22">
      <c r="U3574" t="s">
        <v>10950</v>
      </c>
      <c r="V3574" t="s">
        <v>10689</v>
      </c>
    </row>
    <row r="3575" spans="21:22">
      <c r="U3575" t="s">
        <v>10950</v>
      </c>
      <c r="V3575" t="s">
        <v>6168</v>
      </c>
    </row>
    <row r="3576" spans="21:22">
      <c r="U3576" t="s">
        <v>10950</v>
      </c>
      <c r="V3576" t="s">
        <v>6673</v>
      </c>
    </row>
    <row r="3577" spans="21:22">
      <c r="U3577" t="s">
        <v>10950</v>
      </c>
      <c r="V3577" t="s">
        <v>9284</v>
      </c>
    </row>
    <row r="3578" spans="21:22">
      <c r="U3578" t="s">
        <v>10950</v>
      </c>
      <c r="V3578" t="s">
        <v>4688</v>
      </c>
    </row>
    <row r="3579" spans="21:22">
      <c r="U3579" t="s">
        <v>10950</v>
      </c>
      <c r="V3579" t="s">
        <v>9416</v>
      </c>
    </row>
    <row r="3580" spans="21:22">
      <c r="U3580" t="s">
        <v>10950</v>
      </c>
      <c r="V3580" t="s">
        <v>7124</v>
      </c>
    </row>
    <row r="3581" spans="21:22">
      <c r="U3581" t="s">
        <v>10950</v>
      </c>
      <c r="V3581" t="s">
        <v>8590</v>
      </c>
    </row>
    <row r="3582" spans="21:22">
      <c r="U3582" t="s">
        <v>10950</v>
      </c>
      <c r="V3582" t="s">
        <v>10447</v>
      </c>
    </row>
    <row r="3583" spans="21:22">
      <c r="U3583" t="s">
        <v>10950</v>
      </c>
      <c r="V3583" t="s">
        <v>6937</v>
      </c>
    </row>
    <row r="3584" spans="21:22">
      <c r="U3584" t="s">
        <v>10950</v>
      </c>
      <c r="V3584" t="s">
        <v>5782</v>
      </c>
    </row>
    <row r="3585" spans="21:22">
      <c r="U3585" t="s">
        <v>10950</v>
      </c>
      <c r="V3585" t="s">
        <v>6793</v>
      </c>
    </row>
    <row r="3586" spans="21:22">
      <c r="U3586" t="s">
        <v>10950</v>
      </c>
      <c r="V3586" t="s">
        <v>7292</v>
      </c>
    </row>
    <row r="3587" spans="21:22">
      <c r="U3587" t="s">
        <v>10950</v>
      </c>
      <c r="V3587" t="s">
        <v>7254</v>
      </c>
    </row>
    <row r="3588" spans="21:22">
      <c r="U3588" t="s">
        <v>10950</v>
      </c>
      <c r="V3588" t="s">
        <v>7545</v>
      </c>
    </row>
    <row r="3589" spans="21:22">
      <c r="U3589" t="s">
        <v>10950</v>
      </c>
      <c r="V3589" t="s">
        <v>1877</v>
      </c>
    </row>
    <row r="3590" spans="21:22">
      <c r="U3590" t="s">
        <v>10950</v>
      </c>
      <c r="V3590" t="s">
        <v>4047</v>
      </c>
    </row>
    <row r="3591" spans="21:22">
      <c r="U3591" t="s">
        <v>10950</v>
      </c>
      <c r="V3591" t="s">
        <v>9655</v>
      </c>
    </row>
    <row r="3592" spans="21:22">
      <c r="U3592" t="s">
        <v>10950</v>
      </c>
      <c r="V3592" t="s">
        <v>6030</v>
      </c>
    </row>
    <row r="3593" spans="21:22">
      <c r="U3593" t="s">
        <v>10950</v>
      </c>
      <c r="V3593" t="s">
        <v>7489</v>
      </c>
    </row>
    <row r="3594" spans="21:22">
      <c r="U3594" t="s">
        <v>10950</v>
      </c>
      <c r="V3594" t="s">
        <v>6785</v>
      </c>
    </row>
    <row r="3595" spans="21:22">
      <c r="U3595" t="s">
        <v>10950</v>
      </c>
      <c r="V3595" t="s">
        <v>8614</v>
      </c>
    </row>
    <row r="3596" spans="21:22">
      <c r="U3596" t="s">
        <v>10950</v>
      </c>
      <c r="V3596" t="s">
        <v>9362</v>
      </c>
    </row>
    <row r="3597" spans="21:22">
      <c r="U3597" t="s">
        <v>10950</v>
      </c>
      <c r="V3597" t="s">
        <v>8397</v>
      </c>
    </row>
    <row r="3598" spans="21:22">
      <c r="U3598" t="s">
        <v>10950</v>
      </c>
      <c r="V3598" t="s">
        <v>10871</v>
      </c>
    </row>
    <row r="3599" spans="21:22">
      <c r="U3599" t="s">
        <v>10950</v>
      </c>
      <c r="V3599" t="s">
        <v>6466</v>
      </c>
    </row>
    <row r="3600" spans="21:22">
      <c r="U3600" t="s">
        <v>10950</v>
      </c>
      <c r="V3600" t="s">
        <v>6521</v>
      </c>
    </row>
    <row r="3601" spans="21:22">
      <c r="U3601" t="s">
        <v>10950</v>
      </c>
      <c r="V3601" t="s">
        <v>8748</v>
      </c>
    </row>
    <row r="3602" spans="21:22">
      <c r="U3602" t="s">
        <v>10950</v>
      </c>
      <c r="V3602" t="s">
        <v>10579</v>
      </c>
    </row>
    <row r="3603" spans="21:22">
      <c r="U3603" t="s">
        <v>10950</v>
      </c>
      <c r="V3603" t="s">
        <v>7586</v>
      </c>
    </row>
    <row r="3604" spans="21:22">
      <c r="U3604" t="s">
        <v>10950</v>
      </c>
      <c r="V3604" t="s">
        <v>3709</v>
      </c>
    </row>
    <row r="3605" spans="21:22">
      <c r="U3605" t="s">
        <v>10950</v>
      </c>
      <c r="V3605" t="s">
        <v>6800</v>
      </c>
    </row>
    <row r="3606" spans="21:22">
      <c r="U3606" t="s">
        <v>10950</v>
      </c>
      <c r="V3606" t="s">
        <v>1792</v>
      </c>
    </row>
    <row r="3607" spans="21:22">
      <c r="U3607" t="s">
        <v>10950</v>
      </c>
      <c r="V3607" t="s">
        <v>9964</v>
      </c>
    </row>
    <row r="3608" spans="21:22">
      <c r="U3608" t="s">
        <v>10950</v>
      </c>
      <c r="V3608" t="s">
        <v>6876</v>
      </c>
    </row>
    <row r="3609" spans="21:22">
      <c r="U3609" t="s">
        <v>10950</v>
      </c>
      <c r="V3609" t="s">
        <v>10826</v>
      </c>
    </row>
    <row r="3610" spans="21:22">
      <c r="U3610" t="s">
        <v>10950</v>
      </c>
      <c r="V3610" t="s">
        <v>8505</v>
      </c>
    </row>
    <row r="3611" spans="21:22">
      <c r="U3611" t="s">
        <v>10950</v>
      </c>
      <c r="V3611" t="s">
        <v>8925</v>
      </c>
    </row>
    <row r="3612" spans="21:22">
      <c r="U3612" t="s">
        <v>10950</v>
      </c>
      <c r="V3612" t="s">
        <v>7871</v>
      </c>
    </row>
    <row r="3613" spans="21:22">
      <c r="U3613" t="s">
        <v>10950</v>
      </c>
      <c r="V3613" t="s">
        <v>2843</v>
      </c>
    </row>
    <row r="3614" spans="21:22">
      <c r="U3614" t="s">
        <v>10950</v>
      </c>
      <c r="V3614" t="s">
        <v>6660</v>
      </c>
    </row>
    <row r="3615" spans="21:22">
      <c r="U3615" t="s">
        <v>10950</v>
      </c>
      <c r="V3615" t="s">
        <v>10037</v>
      </c>
    </row>
    <row r="3616" spans="21:22">
      <c r="U3616" t="s">
        <v>10950</v>
      </c>
      <c r="V3616" t="s">
        <v>82</v>
      </c>
    </row>
    <row r="3617" spans="21:22">
      <c r="U3617" t="s">
        <v>10950</v>
      </c>
      <c r="V3617" t="s">
        <v>325</v>
      </c>
    </row>
    <row r="3618" spans="21:22">
      <c r="U3618" t="s">
        <v>10950</v>
      </c>
      <c r="V3618" t="s">
        <v>6465</v>
      </c>
    </row>
    <row r="3619" spans="21:22">
      <c r="U3619" t="s">
        <v>10950</v>
      </c>
      <c r="V3619" t="s">
        <v>2264</v>
      </c>
    </row>
    <row r="3620" spans="21:22">
      <c r="U3620" t="s">
        <v>10950</v>
      </c>
      <c r="V3620" t="s">
        <v>2705</v>
      </c>
    </row>
    <row r="3621" spans="21:22">
      <c r="U3621" t="s">
        <v>10950</v>
      </c>
      <c r="V3621" t="s">
        <v>9791</v>
      </c>
    </row>
    <row r="3622" spans="21:22">
      <c r="U3622" t="s">
        <v>10950</v>
      </c>
      <c r="V3622" t="s">
        <v>8496</v>
      </c>
    </row>
    <row r="3623" spans="21:22">
      <c r="U3623" t="s">
        <v>10950</v>
      </c>
      <c r="V3623" t="s">
        <v>8607</v>
      </c>
    </row>
    <row r="3624" spans="21:22">
      <c r="U3624" t="s">
        <v>10950</v>
      </c>
      <c r="V3624" t="s">
        <v>9431</v>
      </c>
    </row>
    <row r="3625" spans="21:22">
      <c r="U3625" t="s">
        <v>10950</v>
      </c>
      <c r="V3625" t="s">
        <v>5305</v>
      </c>
    </row>
    <row r="3626" spans="21:22">
      <c r="U3626" t="s">
        <v>10950</v>
      </c>
      <c r="V3626" t="s">
        <v>7520</v>
      </c>
    </row>
    <row r="3627" spans="21:22">
      <c r="U3627" t="s">
        <v>10950</v>
      </c>
      <c r="V3627" t="s">
        <v>9420</v>
      </c>
    </row>
    <row r="3628" spans="21:22">
      <c r="U3628" t="s">
        <v>10950</v>
      </c>
      <c r="V3628" t="s">
        <v>2734</v>
      </c>
    </row>
    <row r="3629" spans="21:22">
      <c r="U3629" t="s">
        <v>10950</v>
      </c>
      <c r="V3629" t="s">
        <v>3603</v>
      </c>
    </row>
    <row r="3630" spans="21:22">
      <c r="U3630" t="s">
        <v>10950</v>
      </c>
      <c r="V3630" t="s">
        <v>9490</v>
      </c>
    </row>
    <row r="3631" spans="21:22">
      <c r="U3631" t="s">
        <v>10950</v>
      </c>
      <c r="V3631" t="s">
        <v>7264</v>
      </c>
    </row>
    <row r="3632" spans="21:22">
      <c r="U3632" t="s">
        <v>10950</v>
      </c>
      <c r="V3632" t="s">
        <v>3500</v>
      </c>
    </row>
    <row r="3633" spans="21:22">
      <c r="U3633" t="s">
        <v>10950</v>
      </c>
      <c r="V3633" t="s">
        <v>3099</v>
      </c>
    </row>
    <row r="3634" spans="21:22">
      <c r="U3634" t="s">
        <v>10950</v>
      </c>
      <c r="V3634" t="s">
        <v>8895</v>
      </c>
    </row>
    <row r="3635" spans="21:22">
      <c r="U3635" t="s">
        <v>10950</v>
      </c>
      <c r="V3635" t="s">
        <v>8442</v>
      </c>
    </row>
    <row r="3636" spans="21:22">
      <c r="U3636" t="s">
        <v>10950</v>
      </c>
      <c r="V3636" t="s">
        <v>10235</v>
      </c>
    </row>
    <row r="3637" spans="21:22">
      <c r="U3637" t="s">
        <v>10950</v>
      </c>
      <c r="V3637" t="s">
        <v>5738</v>
      </c>
    </row>
    <row r="3638" spans="21:22">
      <c r="U3638" t="s">
        <v>10950</v>
      </c>
      <c r="V3638" t="s">
        <v>3843</v>
      </c>
    </row>
    <row r="3639" spans="21:22">
      <c r="U3639" t="s">
        <v>10950</v>
      </c>
      <c r="V3639" t="s">
        <v>8329</v>
      </c>
    </row>
    <row r="3640" spans="21:22">
      <c r="U3640" t="s">
        <v>10950</v>
      </c>
      <c r="V3640" t="s">
        <v>10719</v>
      </c>
    </row>
    <row r="3641" spans="21:22">
      <c r="U3641" t="s">
        <v>10950</v>
      </c>
      <c r="V3641" t="s">
        <v>4056</v>
      </c>
    </row>
    <row r="3642" spans="21:22">
      <c r="U3642" t="s">
        <v>10950</v>
      </c>
      <c r="V3642" t="s">
        <v>5322</v>
      </c>
    </row>
    <row r="3643" spans="21:22">
      <c r="U3643" t="s">
        <v>10950</v>
      </c>
      <c r="V3643" t="s">
        <v>7666</v>
      </c>
    </row>
    <row r="3644" spans="21:22">
      <c r="U3644" t="s">
        <v>10950</v>
      </c>
      <c r="V3644" t="s">
        <v>6505</v>
      </c>
    </row>
    <row r="3645" spans="21:22">
      <c r="U3645" t="s">
        <v>10950</v>
      </c>
      <c r="V3645" t="s">
        <v>10784</v>
      </c>
    </row>
    <row r="3646" spans="21:22">
      <c r="U3646" t="s">
        <v>10950</v>
      </c>
      <c r="V3646" t="s">
        <v>6213</v>
      </c>
    </row>
    <row r="3647" spans="21:22">
      <c r="U3647" t="s">
        <v>10950</v>
      </c>
      <c r="V3647" t="s">
        <v>4232</v>
      </c>
    </row>
    <row r="3648" spans="21:22">
      <c r="U3648" t="s">
        <v>10950</v>
      </c>
      <c r="V3648" t="s">
        <v>8266</v>
      </c>
    </row>
    <row r="3649" spans="21:22">
      <c r="U3649" t="s">
        <v>10950</v>
      </c>
      <c r="V3649" t="s">
        <v>4467</v>
      </c>
    </row>
    <row r="3650" spans="21:22">
      <c r="U3650" t="s">
        <v>10950</v>
      </c>
      <c r="V3650" t="s">
        <v>6235</v>
      </c>
    </row>
    <row r="3651" spans="21:22">
      <c r="U3651" t="s">
        <v>10950</v>
      </c>
      <c r="V3651" t="s">
        <v>8444</v>
      </c>
    </row>
    <row r="3652" spans="21:22">
      <c r="U3652" t="s">
        <v>10950</v>
      </c>
      <c r="V3652" t="s">
        <v>8276</v>
      </c>
    </row>
    <row r="3653" spans="21:22">
      <c r="U3653" t="s">
        <v>10950</v>
      </c>
      <c r="V3653" t="s">
        <v>8611</v>
      </c>
    </row>
    <row r="3654" spans="21:22">
      <c r="U3654" t="s">
        <v>10950</v>
      </c>
      <c r="V3654" t="s">
        <v>10214</v>
      </c>
    </row>
    <row r="3655" spans="21:22">
      <c r="U3655" t="s">
        <v>10950</v>
      </c>
      <c r="V3655" t="s">
        <v>10404</v>
      </c>
    </row>
    <row r="3656" spans="21:22">
      <c r="U3656" t="s">
        <v>10950</v>
      </c>
      <c r="V3656" t="s">
        <v>6759</v>
      </c>
    </row>
    <row r="3657" spans="21:22">
      <c r="U3657" t="s">
        <v>10950</v>
      </c>
      <c r="V3657" t="s">
        <v>7456</v>
      </c>
    </row>
    <row r="3658" spans="21:22">
      <c r="U3658" t="s">
        <v>10950</v>
      </c>
      <c r="V3658" t="s">
        <v>3519</v>
      </c>
    </row>
    <row r="3659" spans="21:22">
      <c r="U3659" t="s">
        <v>10950</v>
      </c>
      <c r="V3659" t="s">
        <v>9695</v>
      </c>
    </row>
    <row r="3660" spans="21:22">
      <c r="U3660" t="s">
        <v>10950</v>
      </c>
      <c r="V3660" t="s">
        <v>10739</v>
      </c>
    </row>
    <row r="3661" spans="21:22">
      <c r="U3661" t="s">
        <v>10950</v>
      </c>
      <c r="V3661" t="s">
        <v>10267</v>
      </c>
    </row>
    <row r="3662" spans="21:22">
      <c r="U3662" t="s">
        <v>10950</v>
      </c>
      <c r="V3662" t="s">
        <v>8373</v>
      </c>
    </row>
    <row r="3663" spans="21:22">
      <c r="U3663" t="s">
        <v>10950</v>
      </c>
      <c r="V3663" t="s">
        <v>3402</v>
      </c>
    </row>
    <row r="3664" spans="21:22">
      <c r="U3664" t="s">
        <v>10950</v>
      </c>
      <c r="V3664" t="s">
        <v>2409</v>
      </c>
    </row>
    <row r="3665" spans="21:22">
      <c r="U3665" t="s">
        <v>10950</v>
      </c>
      <c r="V3665" t="s">
        <v>7399</v>
      </c>
    </row>
    <row r="3666" spans="21:22">
      <c r="U3666" t="s">
        <v>10950</v>
      </c>
      <c r="V3666" t="s">
        <v>8452</v>
      </c>
    </row>
    <row r="3667" spans="21:22">
      <c r="U3667" t="s">
        <v>10950</v>
      </c>
      <c r="V3667" t="s">
        <v>7231</v>
      </c>
    </row>
    <row r="3668" spans="21:22">
      <c r="U3668" t="s">
        <v>10950</v>
      </c>
      <c r="V3668" t="s">
        <v>8076</v>
      </c>
    </row>
    <row r="3669" spans="21:22">
      <c r="U3669" t="s">
        <v>10950</v>
      </c>
      <c r="V3669" t="s">
        <v>8238</v>
      </c>
    </row>
    <row r="3670" spans="21:22">
      <c r="U3670" t="s">
        <v>10950</v>
      </c>
      <c r="V3670" t="s">
        <v>7802</v>
      </c>
    </row>
    <row r="3671" spans="21:22">
      <c r="U3671" t="s">
        <v>10950</v>
      </c>
      <c r="V3671" t="s">
        <v>9236</v>
      </c>
    </row>
    <row r="3672" spans="21:22">
      <c r="U3672" t="s">
        <v>10950</v>
      </c>
      <c r="V3672" t="s">
        <v>1432</v>
      </c>
    </row>
    <row r="3673" spans="21:22">
      <c r="U3673" t="s">
        <v>10950</v>
      </c>
      <c r="V3673" t="s">
        <v>4834</v>
      </c>
    </row>
    <row r="3674" spans="21:22">
      <c r="U3674" t="s">
        <v>10950</v>
      </c>
      <c r="V3674" t="s">
        <v>10148</v>
      </c>
    </row>
    <row r="3675" spans="21:22">
      <c r="U3675" t="s">
        <v>10950</v>
      </c>
      <c r="V3675" t="s">
        <v>8515</v>
      </c>
    </row>
    <row r="3676" spans="21:22">
      <c r="U3676" t="s">
        <v>10950</v>
      </c>
      <c r="V3676" t="s">
        <v>10893</v>
      </c>
    </row>
    <row r="3677" spans="21:22">
      <c r="U3677" t="s">
        <v>10950</v>
      </c>
      <c r="V3677" t="s">
        <v>7875</v>
      </c>
    </row>
    <row r="3678" spans="21:22">
      <c r="U3678" t="s">
        <v>10950</v>
      </c>
      <c r="V3678" t="s">
        <v>8304</v>
      </c>
    </row>
    <row r="3679" spans="21:22">
      <c r="U3679" t="s">
        <v>10950</v>
      </c>
      <c r="V3679" t="s">
        <v>3890</v>
      </c>
    </row>
    <row r="3680" spans="21:22">
      <c r="U3680" t="s">
        <v>10950</v>
      </c>
      <c r="V3680" t="s">
        <v>7357</v>
      </c>
    </row>
    <row r="3681" spans="21:22">
      <c r="U3681" t="s">
        <v>10950</v>
      </c>
      <c r="V3681" t="s">
        <v>6767</v>
      </c>
    </row>
    <row r="3682" spans="21:22">
      <c r="U3682" t="s">
        <v>10950</v>
      </c>
      <c r="V3682" t="s">
        <v>8291</v>
      </c>
    </row>
    <row r="3683" spans="21:22">
      <c r="U3683" t="s">
        <v>10950</v>
      </c>
      <c r="V3683" t="s">
        <v>7082</v>
      </c>
    </row>
    <row r="3684" spans="21:22">
      <c r="U3684" t="s">
        <v>10950</v>
      </c>
      <c r="V3684" t="s">
        <v>5111</v>
      </c>
    </row>
    <row r="3685" spans="21:22">
      <c r="U3685" t="s">
        <v>10950</v>
      </c>
      <c r="V3685" t="s">
        <v>7896</v>
      </c>
    </row>
    <row r="3686" spans="21:22">
      <c r="U3686" t="s">
        <v>10950</v>
      </c>
      <c r="V3686" t="s">
        <v>1427</v>
      </c>
    </row>
    <row r="3687" spans="21:22">
      <c r="U3687" t="s">
        <v>10950</v>
      </c>
      <c r="V3687" t="s">
        <v>2043</v>
      </c>
    </row>
    <row r="3688" spans="21:22">
      <c r="U3688" t="s">
        <v>10950</v>
      </c>
      <c r="V3688" t="s">
        <v>10088</v>
      </c>
    </row>
    <row r="3689" spans="21:22">
      <c r="U3689" t="s">
        <v>10950</v>
      </c>
      <c r="V3689" t="s">
        <v>9726</v>
      </c>
    </row>
    <row r="3690" spans="21:22">
      <c r="U3690" t="s">
        <v>10950</v>
      </c>
      <c r="V3690" t="s">
        <v>9302</v>
      </c>
    </row>
    <row r="3691" spans="21:22">
      <c r="U3691" t="s">
        <v>10950</v>
      </c>
      <c r="V3691" t="s">
        <v>1025</v>
      </c>
    </row>
    <row r="3692" spans="21:22">
      <c r="U3692" t="s">
        <v>10950</v>
      </c>
      <c r="V3692" t="s">
        <v>10024</v>
      </c>
    </row>
    <row r="3693" spans="21:22">
      <c r="U3693" t="s">
        <v>10950</v>
      </c>
      <c r="V3693" t="s">
        <v>10669</v>
      </c>
    </row>
    <row r="3694" spans="21:22">
      <c r="U3694" t="s">
        <v>10950</v>
      </c>
      <c r="V3694" t="s">
        <v>10160</v>
      </c>
    </row>
    <row r="3695" spans="21:22">
      <c r="U3695" t="s">
        <v>10950</v>
      </c>
      <c r="V3695" t="s">
        <v>7418</v>
      </c>
    </row>
    <row r="3696" spans="21:22">
      <c r="U3696" t="s">
        <v>10950</v>
      </c>
      <c r="V3696" t="s">
        <v>7366</v>
      </c>
    </row>
    <row r="3697" spans="21:22">
      <c r="U3697" t="s">
        <v>10950</v>
      </c>
      <c r="V3697" t="s">
        <v>7820</v>
      </c>
    </row>
    <row r="3698" spans="21:22">
      <c r="U3698" t="s">
        <v>10950</v>
      </c>
      <c r="V3698" t="s">
        <v>3019</v>
      </c>
    </row>
    <row r="3699" spans="21:22">
      <c r="U3699" t="s">
        <v>10950</v>
      </c>
      <c r="V3699" t="s">
        <v>6931</v>
      </c>
    </row>
    <row r="3700" spans="21:22">
      <c r="U3700" t="s">
        <v>10950</v>
      </c>
      <c r="V3700" t="s">
        <v>6744</v>
      </c>
    </row>
    <row r="3701" spans="21:22">
      <c r="U3701" t="s">
        <v>10950</v>
      </c>
      <c r="V3701" t="s">
        <v>9963</v>
      </c>
    </row>
    <row r="3702" spans="21:22">
      <c r="U3702" t="s">
        <v>10950</v>
      </c>
      <c r="V3702" t="s">
        <v>1954</v>
      </c>
    </row>
    <row r="3703" spans="21:22">
      <c r="U3703" t="s">
        <v>10950</v>
      </c>
      <c r="V3703" t="s">
        <v>10783</v>
      </c>
    </row>
    <row r="3704" spans="21:22">
      <c r="U3704" t="s">
        <v>10950</v>
      </c>
      <c r="V3704" t="s">
        <v>9283</v>
      </c>
    </row>
    <row r="3705" spans="21:22">
      <c r="U3705" t="s">
        <v>10950</v>
      </c>
      <c r="V3705" t="s">
        <v>1903</v>
      </c>
    </row>
    <row r="3706" spans="21:22">
      <c r="U3706" t="s">
        <v>10950</v>
      </c>
      <c r="V3706" t="s">
        <v>6305</v>
      </c>
    </row>
    <row r="3707" spans="21:22">
      <c r="U3707" t="s">
        <v>10950</v>
      </c>
      <c r="V3707" t="s">
        <v>4666</v>
      </c>
    </row>
    <row r="3708" spans="21:22">
      <c r="U3708" t="s">
        <v>10950</v>
      </c>
      <c r="V3708" t="s">
        <v>9287</v>
      </c>
    </row>
    <row r="3709" spans="21:22">
      <c r="U3709" t="s">
        <v>10950</v>
      </c>
      <c r="V3709" t="s">
        <v>4691</v>
      </c>
    </row>
    <row r="3710" spans="21:22">
      <c r="U3710" t="s">
        <v>10950</v>
      </c>
      <c r="V3710" t="s">
        <v>9374</v>
      </c>
    </row>
    <row r="3711" spans="21:22">
      <c r="U3711" t="s">
        <v>10950</v>
      </c>
      <c r="V3711" t="s">
        <v>462</v>
      </c>
    </row>
    <row r="3712" spans="21:22">
      <c r="U3712" t="s">
        <v>10950</v>
      </c>
      <c r="V3712" t="s">
        <v>8604</v>
      </c>
    </row>
    <row r="3713" spans="21:22">
      <c r="U3713" t="s">
        <v>10950</v>
      </c>
      <c r="V3713" t="s">
        <v>5888</v>
      </c>
    </row>
    <row r="3714" spans="21:22">
      <c r="U3714" t="s">
        <v>10950</v>
      </c>
      <c r="V3714" t="s">
        <v>10196</v>
      </c>
    </row>
    <row r="3715" spans="21:22">
      <c r="U3715" t="s">
        <v>10950</v>
      </c>
      <c r="V3715" t="s">
        <v>2897</v>
      </c>
    </row>
    <row r="3716" spans="21:22">
      <c r="U3716" t="s">
        <v>10950</v>
      </c>
      <c r="V3716" t="s">
        <v>6477</v>
      </c>
    </row>
    <row r="3717" spans="21:22">
      <c r="U3717" t="s">
        <v>10950</v>
      </c>
      <c r="V3717" t="s">
        <v>10474</v>
      </c>
    </row>
    <row r="3718" spans="21:22">
      <c r="U3718" t="s">
        <v>10950</v>
      </c>
      <c r="V3718" t="s">
        <v>7500</v>
      </c>
    </row>
    <row r="3719" spans="21:22">
      <c r="U3719" t="s">
        <v>10950</v>
      </c>
      <c r="V3719" t="s">
        <v>9257</v>
      </c>
    </row>
    <row r="3720" spans="21:22">
      <c r="U3720" t="s">
        <v>10950</v>
      </c>
      <c r="V3720" t="s">
        <v>7121</v>
      </c>
    </row>
    <row r="3721" spans="21:22">
      <c r="U3721" t="s">
        <v>10950</v>
      </c>
      <c r="V3721" t="s">
        <v>6316</v>
      </c>
    </row>
    <row r="3722" spans="21:22">
      <c r="U3722" t="s">
        <v>10950</v>
      </c>
      <c r="V3722" t="s">
        <v>9558</v>
      </c>
    </row>
    <row r="3723" spans="21:22">
      <c r="U3723" t="s">
        <v>10950</v>
      </c>
      <c r="V3723" t="s">
        <v>5414</v>
      </c>
    </row>
    <row r="3724" spans="21:22">
      <c r="U3724" t="s">
        <v>10950</v>
      </c>
      <c r="V3724" t="s">
        <v>7771</v>
      </c>
    </row>
    <row r="3725" spans="21:22">
      <c r="U3725" t="s">
        <v>10950</v>
      </c>
      <c r="V3725" t="s">
        <v>8756</v>
      </c>
    </row>
    <row r="3726" spans="21:22">
      <c r="U3726" t="s">
        <v>10950</v>
      </c>
      <c r="V3726" t="s">
        <v>10937</v>
      </c>
    </row>
    <row r="3727" spans="21:22">
      <c r="U3727" t="s">
        <v>10950</v>
      </c>
      <c r="V3727" t="s">
        <v>8833</v>
      </c>
    </row>
    <row r="3728" spans="21:22">
      <c r="U3728" t="s">
        <v>10950</v>
      </c>
      <c r="V3728" t="s">
        <v>10013</v>
      </c>
    </row>
    <row r="3729" spans="21:22">
      <c r="U3729" t="s">
        <v>10950</v>
      </c>
      <c r="V3729" t="s">
        <v>9789</v>
      </c>
    </row>
    <row r="3730" spans="21:22">
      <c r="U3730" t="s">
        <v>10950</v>
      </c>
      <c r="V3730" t="s">
        <v>9159</v>
      </c>
    </row>
    <row r="3731" spans="21:22">
      <c r="U3731" t="s">
        <v>10950</v>
      </c>
      <c r="V3731" t="s">
        <v>7336</v>
      </c>
    </row>
    <row r="3732" spans="21:22">
      <c r="U3732" t="s">
        <v>10950</v>
      </c>
      <c r="V3732" t="s">
        <v>4940</v>
      </c>
    </row>
    <row r="3733" spans="21:22">
      <c r="U3733" t="s">
        <v>10950</v>
      </c>
      <c r="V3733" t="s">
        <v>9751</v>
      </c>
    </row>
    <row r="3734" spans="21:22">
      <c r="U3734" t="s">
        <v>10950</v>
      </c>
      <c r="V3734" t="s">
        <v>10259</v>
      </c>
    </row>
    <row r="3735" spans="21:22">
      <c r="U3735" t="s">
        <v>10950</v>
      </c>
      <c r="V3735" t="s">
        <v>6686</v>
      </c>
    </row>
    <row r="3736" spans="21:22">
      <c r="U3736" t="s">
        <v>10950</v>
      </c>
      <c r="V3736" t="s">
        <v>8405</v>
      </c>
    </row>
    <row r="3737" spans="21:22">
      <c r="U3737" t="s">
        <v>10950</v>
      </c>
      <c r="V3737" t="s">
        <v>4132</v>
      </c>
    </row>
    <row r="3738" spans="21:22">
      <c r="U3738" t="s">
        <v>10950</v>
      </c>
      <c r="V3738" t="s">
        <v>9825</v>
      </c>
    </row>
    <row r="3739" spans="21:22">
      <c r="U3739" t="s">
        <v>10950</v>
      </c>
      <c r="V3739" t="s">
        <v>7855</v>
      </c>
    </row>
    <row r="3740" spans="21:22">
      <c r="U3740" t="s">
        <v>10950</v>
      </c>
      <c r="V3740" t="s">
        <v>205</v>
      </c>
    </row>
    <row r="3741" spans="21:22">
      <c r="U3741" t="s">
        <v>10950</v>
      </c>
      <c r="V3741" t="s">
        <v>8377</v>
      </c>
    </row>
    <row r="3742" spans="21:22">
      <c r="U3742" t="s">
        <v>10950</v>
      </c>
      <c r="V3742" t="s">
        <v>9515</v>
      </c>
    </row>
    <row r="3743" spans="21:22">
      <c r="U3743" t="s">
        <v>10950</v>
      </c>
      <c r="V3743" t="s">
        <v>8715</v>
      </c>
    </row>
    <row r="3744" spans="21:22">
      <c r="U3744" t="s">
        <v>10950</v>
      </c>
      <c r="V3744" t="s">
        <v>9475</v>
      </c>
    </row>
    <row r="3745" spans="21:22">
      <c r="U3745" t="s">
        <v>10950</v>
      </c>
      <c r="V3745" t="s">
        <v>10503</v>
      </c>
    </row>
    <row r="3746" spans="21:22">
      <c r="U3746" t="s">
        <v>10950</v>
      </c>
      <c r="V3746" t="s">
        <v>9565</v>
      </c>
    </row>
    <row r="3747" spans="21:22">
      <c r="U3747" t="s">
        <v>10950</v>
      </c>
      <c r="V3747" t="s">
        <v>6733</v>
      </c>
    </row>
    <row r="3748" spans="21:22">
      <c r="U3748" t="s">
        <v>10950</v>
      </c>
      <c r="V3748" t="s">
        <v>10936</v>
      </c>
    </row>
    <row r="3749" spans="21:22">
      <c r="U3749" t="s">
        <v>10950</v>
      </c>
      <c r="V3749" t="s">
        <v>9099</v>
      </c>
    </row>
    <row r="3750" spans="21:22">
      <c r="U3750" t="s">
        <v>10950</v>
      </c>
      <c r="V3750" t="s">
        <v>7528</v>
      </c>
    </row>
    <row r="3751" spans="21:22">
      <c r="U3751" t="s">
        <v>10950</v>
      </c>
      <c r="V3751" t="s">
        <v>6954</v>
      </c>
    </row>
    <row r="3752" spans="21:22">
      <c r="U3752" t="s">
        <v>10950</v>
      </c>
      <c r="V3752" t="s">
        <v>8671</v>
      </c>
    </row>
    <row r="3753" spans="21:22">
      <c r="U3753" t="s">
        <v>10950</v>
      </c>
      <c r="V3753" t="s">
        <v>3540</v>
      </c>
    </row>
    <row r="3754" spans="21:22">
      <c r="U3754" t="s">
        <v>10950</v>
      </c>
      <c r="V3754" t="s">
        <v>6261</v>
      </c>
    </row>
    <row r="3755" spans="21:22">
      <c r="U3755" t="s">
        <v>10950</v>
      </c>
      <c r="V3755" t="s">
        <v>3978</v>
      </c>
    </row>
    <row r="3756" spans="21:22">
      <c r="U3756" t="s">
        <v>10950</v>
      </c>
      <c r="V3756" t="s">
        <v>9801</v>
      </c>
    </row>
    <row r="3757" spans="21:22">
      <c r="U3757" t="s">
        <v>10950</v>
      </c>
      <c r="V3757" t="s">
        <v>4755</v>
      </c>
    </row>
    <row r="3758" spans="21:22">
      <c r="U3758" t="s">
        <v>10950</v>
      </c>
      <c r="V3758" t="s">
        <v>4790</v>
      </c>
    </row>
    <row r="3759" spans="21:22">
      <c r="U3759" t="s">
        <v>10950</v>
      </c>
      <c r="V3759" t="s">
        <v>10917</v>
      </c>
    </row>
    <row r="3760" spans="21:22">
      <c r="U3760" t="s">
        <v>10950</v>
      </c>
      <c r="V3760" t="s">
        <v>8782</v>
      </c>
    </row>
    <row r="3761" spans="21:22">
      <c r="U3761" t="s">
        <v>10950</v>
      </c>
      <c r="V3761" t="s">
        <v>6102</v>
      </c>
    </row>
    <row r="3762" spans="21:22">
      <c r="U3762" t="s">
        <v>10950</v>
      </c>
      <c r="V3762" t="s">
        <v>7716</v>
      </c>
    </row>
    <row r="3763" spans="21:22">
      <c r="U3763" t="s">
        <v>10950</v>
      </c>
      <c r="V3763" t="s">
        <v>10207</v>
      </c>
    </row>
    <row r="3764" spans="21:22">
      <c r="U3764" t="s">
        <v>10950</v>
      </c>
      <c r="V3764" t="s">
        <v>9182</v>
      </c>
    </row>
    <row r="3765" spans="21:22">
      <c r="U3765" t="s">
        <v>10950</v>
      </c>
      <c r="V3765" t="s">
        <v>8277</v>
      </c>
    </row>
    <row r="3766" spans="21:22">
      <c r="U3766" t="s">
        <v>10950</v>
      </c>
      <c r="V3766" t="s">
        <v>9930</v>
      </c>
    </row>
    <row r="3767" spans="21:22">
      <c r="U3767" t="s">
        <v>10950</v>
      </c>
      <c r="V3767" t="s">
        <v>3653</v>
      </c>
    </row>
    <row r="3768" spans="21:22">
      <c r="U3768" t="s">
        <v>10950</v>
      </c>
      <c r="V3768" t="s">
        <v>3082</v>
      </c>
    </row>
    <row r="3769" spans="21:22">
      <c r="U3769" t="s">
        <v>10950</v>
      </c>
      <c r="V3769" t="s">
        <v>6771</v>
      </c>
    </row>
    <row r="3770" spans="21:22">
      <c r="U3770" t="s">
        <v>10950</v>
      </c>
      <c r="V3770" t="s">
        <v>10559</v>
      </c>
    </row>
    <row r="3771" spans="21:22">
      <c r="U3771" t="s">
        <v>10950</v>
      </c>
      <c r="V3771" t="s">
        <v>4100</v>
      </c>
    </row>
    <row r="3772" spans="21:22">
      <c r="U3772" t="s">
        <v>10950</v>
      </c>
      <c r="V3772" t="s">
        <v>5186</v>
      </c>
    </row>
    <row r="3773" spans="21:22">
      <c r="U3773" t="s">
        <v>10950</v>
      </c>
      <c r="V3773" t="s">
        <v>10442</v>
      </c>
    </row>
    <row r="3774" spans="21:22">
      <c r="U3774" t="s">
        <v>10950</v>
      </c>
      <c r="V3774" t="s">
        <v>9161</v>
      </c>
    </row>
    <row r="3775" spans="21:22">
      <c r="U3775" t="s">
        <v>10950</v>
      </c>
      <c r="V3775" t="s">
        <v>5328</v>
      </c>
    </row>
    <row r="3776" spans="21:22">
      <c r="U3776" t="s">
        <v>10950</v>
      </c>
      <c r="V3776" t="s">
        <v>9386</v>
      </c>
    </row>
    <row r="3777" spans="21:22">
      <c r="U3777" t="s">
        <v>10950</v>
      </c>
      <c r="V3777" t="s">
        <v>8589</v>
      </c>
    </row>
    <row r="3778" spans="21:22">
      <c r="U3778" t="s">
        <v>10950</v>
      </c>
      <c r="V3778" t="s">
        <v>1455</v>
      </c>
    </row>
    <row r="3779" spans="21:22">
      <c r="U3779" t="s">
        <v>10950</v>
      </c>
      <c r="V3779" t="s">
        <v>9720</v>
      </c>
    </row>
    <row r="3780" spans="21:22">
      <c r="U3780" t="s">
        <v>10950</v>
      </c>
      <c r="V3780" t="s">
        <v>3571</v>
      </c>
    </row>
    <row r="3781" spans="21:22">
      <c r="U3781" t="s">
        <v>10950</v>
      </c>
      <c r="V3781" t="s">
        <v>9023</v>
      </c>
    </row>
    <row r="3782" spans="21:22">
      <c r="U3782" t="s">
        <v>10950</v>
      </c>
      <c r="V3782" t="s">
        <v>7978</v>
      </c>
    </row>
    <row r="3783" spans="21:22">
      <c r="U3783" t="s">
        <v>10950</v>
      </c>
      <c r="V3783" t="s">
        <v>6398</v>
      </c>
    </row>
    <row r="3784" spans="21:22">
      <c r="U3784" t="s">
        <v>10950</v>
      </c>
      <c r="V3784" t="s">
        <v>10353</v>
      </c>
    </row>
    <row r="3785" spans="21:22">
      <c r="U3785" t="s">
        <v>10950</v>
      </c>
      <c r="V3785" t="s">
        <v>8645</v>
      </c>
    </row>
    <row r="3786" spans="21:22">
      <c r="U3786" t="s">
        <v>10950</v>
      </c>
      <c r="V3786" t="s">
        <v>7837</v>
      </c>
    </row>
    <row r="3787" spans="21:22">
      <c r="U3787" t="s">
        <v>10950</v>
      </c>
      <c r="V3787" t="s">
        <v>4968</v>
      </c>
    </row>
    <row r="3788" spans="21:22">
      <c r="U3788" t="s">
        <v>10950</v>
      </c>
      <c r="V3788" t="s">
        <v>10532</v>
      </c>
    </row>
    <row r="3789" spans="21:22">
      <c r="U3789" t="s">
        <v>10950</v>
      </c>
      <c r="V3789" t="s">
        <v>6544</v>
      </c>
    </row>
    <row r="3790" spans="21:22">
      <c r="U3790" t="s">
        <v>10950</v>
      </c>
      <c r="V3790" t="s">
        <v>6672</v>
      </c>
    </row>
    <row r="3791" spans="21:22">
      <c r="U3791" t="s">
        <v>10950</v>
      </c>
      <c r="V3791" t="s">
        <v>4616</v>
      </c>
    </row>
    <row r="3792" spans="21:22">
      <c r="U3792" t="s">
        <v>10950</v>
      </c>
      <c r="V3792" t="s">
        <v>3867</v>
      </c>
    </row>
    <row r="3793" spans="21:22">
      <c r="U3793" t="s">
        <v>10950</v>
      </c>
      <c r="V3793" t="s">
        <v>5898</v>
      </c>
    </row>
    <row r="3794" spans="21:22">
      <c r="U3794" t="s">
        <v>10950</v>
      </c>
      <c r="V3794" t="s">
        <v>3883</v>
      </c>
    </row>
    <row r="3795" spans="21:22">
      <c r="U3795" t="s">
        <v>10950</v>
      </c>
      <c r="V3795" t="s">
        <v>10368</v>
      </c>
    </row>
    <row r="3796" spans="21:22">
      <c r="U3796" t="s">
        <v>10950</v>
      </c>
      <c r="V3796" t="s">
        <v>10782</v>
      </c>
    </row>
    <row r="3797" spans="21:22">
      <c r="U3797" t="s">
        <v>10950</v>
      </c>
      <c r="V3797" t="s">
        <v>9833</v>
      </c>
    </row>
    <row r="3798" spans="21:22">
      <c r="U3798" t="s">
        <v>10950</v>
      </c>
      <c r="V3798" t="s">
        <v>9555</v>
      </c>
    </row>
    <row r="3799" spans="21:22">
      <c r="U3799" t="s">
        <v>10950</v>
      </c>
      <c r="V3799" t="s">
        <v>9388</v>
      </c>
    </row>
    <row r="3800" spans="21:22">
      <c r="U3800" t="s">
        <v>10950</v>
      </c>
      <c r="V3800" t="s">
        <v>5253</v>
      </c>
    </row>
    <row r="3801" spans="21:22">
      <c r="U3801" t="s">
        <v>10950</v>
      </c>
      <c r="V3801" t="s">
        <v>7077</v>
      </c>
    </row>
    <row r="3802" spans="21:22">
      <c r="U3802" t="s">
        <v>10950</v>
      </c>
      <c r="V3802" t="s">
        <v>8395</v>
      </c>
    </row>
    <row r="3803" spans="21:22">
      <c r="U3803" t="s">
        <v>10950</v>
      </c>
      <c r="V3803" t="s">
        <v>10456</v>
      </c>
    </row>
    <row r="3804" spans="21:22">
      <c r="U3804" t="s">
        <v>10950</v>
      </c>
      <c r="V3804" t="s">
        <v>9158</v>
      </c>
    </row>
    <row r="3805" spans="21:22">
      <c r="U3805" t="s">
        <v>10950</v>
      </c>
      <c r="V3805" t="s">
        <v>8210</v>
      </c>
    </row>
    <row r="3806" spans="21:22">
      <c r="U3806" t="s">
        <v>10950</v>
      </c>
      <c r="V3806" t="s">
        <v>9658</v>
      </c>
    </row>
    <row r="3807" spans="21:22">
      <c r="U3807" t="s">
        <v>10950</v>
      </c>
      <c r="V3807" t="s">
        <v>8975</v>
      </c>
    </row>
    <row r="3808" spans="21:22">
      <c r="U3808" t="s">
        <v>10950</v>
      </c>
      <c r="V3808" t="s">
        <v>5614</v>
      </c>
    </row>
    <row r="3809" spans="21:22">
      <c r="U3809" t="s">
        <v>10950</v>
      </c>
      <c r="V3809" t="s">
        <v>7236</v>
      </c>
    </row>
    <row r="3810" spans="21:22">
      <c r="U3810" t="s">
        <v>10950</v>
      </c>
      <c r="V3810" t="s">
        <v>7016</v>
      </c>
    </row>
    <row r="3811" spans="21:22">
      <c r="U3811" t="s">
        <v>10950</v>
      </c>
      <c r="V3811" t="s">
        <v>7369</v>
      </c>
    </row>
    <row r="3812" spans="21:22">
      <c r="U3812" t="s">
        <v>10950</v>
      </c>
      <c r="V3812" t="s">
        <v>5791</v>
      </c>
    </row>
    <row r="3813" spans="21:22">
      <c r="U3813" t="s">
        <v>10950</v>
      </c>
      <c r="V3813" t="s">
        <v>4403</v>
      </c>
    </row>
    <row r="3814" spans="21:22">
      <c r="U3814" t="s">
        <v>10950</v>
      </c>
      <c r="V3814" t="s">
        <v>10144</v>
      </c>
    </row>
    <row r="3815" spans="21:22">
      <c r="U3815" t="s">
        <v>10950</v>
      </c>
      <c r="V3815" t="s">
        <v>6155</v>
      </c>
    </row>
    <row r="3816" spans="21:22">
      <c r="U3816" t="s">
        <v>10950</v>
      </c>
      <c r="V3816" t="s">
        <v>5404</v>
      </c>
    </row>
    <row r="3817" spans="21:22">
      <c r="U3817" t="s">
        <v>10950</v>
      </c>
      <c r="V3817" t="s">
        <v>9238</v>
      </c>
    </row>
    <row r="3818" spans="21:22">
      <c r="U3818" t="s">
        <v>10950</v>
      </c>
      <c r="V3818" t="s">
        <v>7760</v>
      </c>
    </row>
    <row r="3819" spans="21:22">
      <c r="U3819" t="s">
        <v>10950</v>
      </c>
      <c r="V3819" t="s">
        <v>6586</v>
      </c>
    </row>
    <row r="3820" spans="21:22">
      <c r="U3820" t="s">
        <v>10950</v>
      </c>
      <c r="V3820" t="s">
        <v>5674</v>
      </c>
    </row>
    <row r="3821" spans="21:22">
      <c r="U3821" t="s">
        <v>10950</v>
      </c>
      <c r="V3821" t="s">
        <v>6411</v>
      </c>
    </row>
    <row r="3822" spans="21:22">
      <c r="U3822" t="s">
        <v>10950</v>
      </c>
      <c r="V3822" t="s">
        <v>4088</v>
      </c>
    </row>
    <row r="3823" spans="21:22">
      <c r="U3823" t="s">
        <v>10950</v>
      </c>
      <c r="V3823" t="s">
        <v>10543</v>
      </c>
    </row>
    <row r="3824" spans="21:22">
      <c r="U3824" t="s">
        <v>10950</v>
      </c>
      <c r="V3824" t="s">
        <v>10692</v>
      </c>
    </row>
    <row r="3825" spans="21:22">
      <c r="U3825" t="s">
        <v>10950</v>
      </c>
      <c r="V3825" t="s">
        <v>9079</v>
      </c>
    </row>
    <row r="3826" spans="21:22">
      <c r="U3826" t="s">
        <v>10950</v>
      </c>
      <c r="V3826" t="s">
        <v>10812</v>
      </c>
    </row>
    <row r="3827" spans="21:22">
      <c r="U3827" t="s">
        <v>10950</v>
      </c>
      <c r="V3827" t="s">
        <v>7171</v>
      </c>
    </row>
    <row r="3828" spans="21:22">
      <c r="U3828" t="s">
        <v>10950</v>
      </c>
      <c r="V3828" t="s">
        <v>5005</v>
      </c>
    </row>
    <row r="3829" spans="21:22">
      <c r="U3829" t="s">
        <v>10950</v>
      </c>
      <c r="V3829" t="s">
        <v>8082</v>
      </c>
    </row>
    <row r="3830" spans="21:22">
      <c r="U3830" t="s">
        <v>10950</v>
      </c>
      <c r="V3830" t="s">
        <v>5132</v>
      </c>
    </row>
    <row r="3831" spans="21:22">
      <c r="U3831" t="s">
        <v>10950</v>
      </c>
      <c r="V3831" t="s">
        <v>4763</v>
      </c>
    </row>
    <row r="3832" spans="21:22">
      <c r="U3832" t="s">
        <v>10950</v>
      </c>
      <c r="V3832" t="s">
        <v>6226</v>
      </c>
    </row>
    <row r="3833" spans="21:22">
      <c r="U3833" t="s">
        <v>10950</v>
      </c>
      <c r="V3833" t="s">
        <v>10069</v>
      </c>
    </row>
    <row r="3834" spans="21:22">
      <c r="U3834" t="s">
        <v>10950</v>
      </c>
      <c r="V3834" t="s">
        <v>9731</v>
      </c>
    </row>
    <row r="3835" spans="21:22">
      <c r="U3835" t="s">
        <v>10950</v>
      </c>
      <c r="V3835" t="s">
        <v>10171</v>
      </c>
    </row>
    <row r="3836" spans="21:22">
      <c r="U3836" t="s">
        <v>10950</v>
      </c>
      <c r="V3836" t="s">
        <v>3807</v>
      </c>
    </row>
    <row r="3837" spans="21:22">
      <c r="U3837" t="s">
        <v>10950</v>
      </c>
      <c r="V3837" t="s">
        <v>6095</v>
      </c>
    </row>
    <row r="3838" spans="21:22">
      <c r="U3838" t="s">
        <v>10950</v>
      </c>
      <c r="V3838" t="s">
        <v>10554</v>
      </c>
    </row>
    <row r="3839" spans="21:22">
      <c r="U3839" t="s">
        <v>10950</v>
      </c>
      <c r="V3839" t="s">
        <v>8035</v>
      </c>
    </row>
    <row r="3840" spans="21:22">
      <c r="U3840" t="s">
        <v>10950</v>
      </c>
      <c r="V3840" t="s">
        <v>6697</v>
      </c>
    </row>
    <row r="3841" spans="21:22">
      <c r="U3841" t="s">
        <v>10950</v>
      </c>
      <c r="V3841" t="s">
        <v>3750</v>
      </c>
    </row>
    <row r="3842" spans="21:22">
      <c r="U3842" t="s">
        <v>10950</v>
      </c>
      <c r="V3842" t="s">
        <v>9896</v>
      </c>
    </row>
    <row r="3843" spans="21:22">
      <c r="U3843" t="s">
        <v>10950</v>
      </c>
      <c r="V3843" t="s">
        <v>6257</v>
      </c>
    </row>
    <row r="3844" spans="21:22">
      <c r="U3844" t="s">
        <v>10950</v>
      </c>
      <c r="V3844" t="s">
        <v>9730</v>
      </c>
    </row>
    <row r="3845" spans="21:22">
      <c r="U3845" t="s">
        <v>10950</v>
      </c>
      <c r="V3845" t="s">
        <v>9332</v>
      </c>
    </row>
    <row r="3846" spans="21:22">
      <c r="U3846" t="s">
        <v>10950</v>
      </c>
      <c r="V3846" t="s">
        <v>1479</v>
      </c>
    </row>
    <row r="3847" spans="21:22">
      <c r="U3847" t="s">
        <v>10950</v>
      </c>
      <c r="V3847" t="s">
        <v>10041</v>
      </c>
    </row>
    <row r="3848" spans="21:22">
      <c r="U3848" t="s">
        <v>10950</v>
      </c>
      <c r="V3848" t="s">
        <v>8882</v>
      </c>
    </row>
    <row r="3849" spans="21:22">
      <c r="U3849" t="s">
        <v>10950</v>
      </c>
      <c r="V3849" t="s">
        <v>8013</v>
      </c>
    </row>
    <row r="3850" spans="21:22">
      <c r="U3850" t="s">
        <v>10950</v>
      </c>
      <c r="V3850" t="s">
        <v>8382</v>
      </c>
    </row>
    <row r="3851" spans="21:22">
      <c r="U3851" t="s">
        <v>10950</v>
      </c>
      <c r="V3851" t="s">
        <v>6936</v>
      </c>
    </row>
    <row r="3852" spans="21:22">
      <c r="U3852" t="s">
        <v>10950</v>
      </c>
      <c r="V3852" t="s">
        <v>6916</v>
      </c>
    </row>
    <row r="3853" spans="21:22">
      <c r="U3853" t="s">
        <v>10950</v>
      </c>
      <c r="V3853" t="s">
        <v>8115</v>
      </c>
    </row>
    <row r="3854" spans="21:22">
      <c r="U3854" t="s">
        <v>10950</v>
      </c>
      <c r="V3854" t="s">
        <v>10798</v>
      </c>
    </row>
    <row r="3855" spans="21:22">
      <c r="U3855" t="s">
        <v>10950</v>
      </c>
      <c r="V3855" t="s">
        <v>2416</v>
      </c>
    </row>
    <row r="3856" spans="21:22">
      <c r="U3856" t="s">
        <v>10950</v>
      </c>
      <c r="V3856" t="s">
        <v>5559</v>
      </c>
    </row>
    <row r="3857" spans="21:22">
      <c r="U3857" t="s">
        <v>10950</v>
      </c>
      <c r="V3857" t="s">
        <v>2386</v>
      </c>
    </row>
    <row r="3858" spans="21:22">
      <c r="U3858" t="s">
        <v>10950</v>
      </c>
      <c r="V3858" t="s">
        <v>8434</v>
      </c>
    </row>
    <row r="3859" spans="21:22">
      <c r="U3859" t="s">
        <v>10950</v>
      </c>
      <c r="V3859" t="s">
        <v>10625</v>
      </c>
    </row>
    <row r="3860" spans="21:22">
      <c r="U3860" t="s">
        <v>10950</v>
      </c>
      <c r="V3860" t="s">
        <v>2132</v>
      </c>
    </row>
    <row r="3861" spans="21:22">
      <c r="U3861" t="s">
        <v>10950</v>
      </c>
      <c r="V3861" t="s">
        <v>6136</v>
      </c>
    </row>
    <row r="3862" spans="21:22">
      <c r="U3862" t="s">
        <v>10950</v>
      </c>
      <c r="V3862" t="s">
        <v>7750</v>
      </c>
    </row>
    <row r="3863" spans="21:22">
      <c r="U3863" t="s">
        <v>10950</v>
      </c>
      <c r="V3863" t="s">
        <v>818</v>
      </c>
    </row>
    <row r="3864" spans="21:22">
      <c r="U3864" t="s">
        <v>10950</v>
      </c>
      <c r="V3864" t="s">
        <v>8481</v>
      </c>
    </row>
    <row r="3865" spans="21:22">
      <c r="U3865" t="s">
        <v>10950</v>
      </c>
      <c r="V3865" t="s">
        <v>7872</v>
      </c>
    </row>
    <row r="3866" spans="21:22">
      <c r="U3866" t="s">
        <v>10950</v>
      </c>
      <c r="V3866" t="s">
        <v>5936</v>
      </c>
    </row>
    <row r="3867" spans="21:22">
      <c r="U3867" t="s">
        <v>10950</v>
      </c>
      <c r="V3867" t="s">
        <v>8446</v>
      </c>
    </row>
    <row r="3868" spans="21:22">
      <c r="U3868" t="s">
        <v>10950</v>
      </c>
      <c r="V3868" t="s">
        <v>10173</v>
      </c>
    </row>
    <row r="3869" spans="21:22">
      <c r="U3869" t="s">
        <v>10950</v>
      </c>
      <c r="V3869" t="s">
        <v>7614</v>
      </c>
    </row>
    <row r="3870" spans="21:22">
      <c r="U3870" t="s">
        <v>10950</v>
      </c>
      <c r="V3870" t="s">
        <v>10133</v>
      </c>
    </row>
    <row r="3871" spans="21:22">
      <c r="U3871" t="s">
        <v>10950</v>
      </c>
      <c r="V3871" t="s">
        <v>9322</v>
      </c>
    </row>
    <row r="3872" spans="21:22">
      <c r="U3872" t="s">
        <v>10950</v>
      </c>
      <c r="V3872" t="s">
        <v>1125</v>
      </c>
    </row>
    <row r="3873" spans="21:22">
      <c r="U3873" t="s">
        <v>10950</v>
      </c>
      <c r="V3873" t="s">
        <v>7060</v>
      </c>
    </row>
    <row r="3874" spans="21:22">
      <c r="U3874" t="s">
        <v>10950</v>
      </c>
      <c r="V3874" t="s">
        <v>4785</v>
      </c>
    </row>
    <row r="3875" spans="21:22">
      <c r="U3875" t="s">
        <v>10950</v>
      </c>
      <c r="V3875" t="s">
        <v>10246</v>
      </c>
    </row>
    <row r="3876" spans="21:22">
      <c r="U3876" t="s">
        <v>10950</v>
      </c>
      <c r="V3876" t="s">
        <v>10296</v>
      </c>
    </row>
    <row r="3877" spans="21:22">
      <c r="U3877" t="s">
        <v>10950</v>
      </c>
      <c r="V3877" t="s">
        <v>2575</v>
      </c>
    </row>
    <row r="3878" spans="21:22">
      <c r="U3878" t="s">
        <v>10950</v>
      </c>
      <c r="V3878" t="s">
        <v>5818</v>
      </c>
    </row>
    <row r="3879" spans="21:22">
      <c r="U3879" t="s">
        <v>10950</v>
      </c>
      <c r="V3879" t="s">
        <v>10195</v>
      </c>
    </row>
    <row r="3880" spans="21:22">
      <c r="U3880" t="s">
        <v>10950</v>
      </c>
      <c r="V3880" t="s">
        <v>8406</v>
      </c>
    </row>
    <row r="3881" spans="21:22">
      <c r="U3881" t="s">
        <v>10950</v>
      </c>
      <c r="V3881" t="s">
        <v>5742</v>
      </c>
    </row>
    <row r="3882" spans="21:22">
      <c r="U3882" t="s">
        <v>10950</v>
      </c>
      <c r="V3882" t="s">
        <v>6889</v>
      </c>
    </row>
    <row r="3883" spans="21:22">
      <c r="U3883" t="s">
        <v>10950</v>
      </c>
      <c r="V3883" t="s">
        <v>4330</v>
      </c>
    </row>
    <row r="3884" spans="21:22">
      <c r="U3884" t="s">
        <v>10950</v>
      </c>
      <c r="V3884" t="s">
        <v>7862</v>
      </c>
    </row>
    <row r="3885" spans="21:22">
      <c r="U3885" t="s">
        <v>10950</v>
      </c>
      <c r="V3885" t="s">
        <v>7250</v>
      </c>
    </row>
    <row r="3886" spans="21:22">
      <c r="U3886" t="s">
        <v>10950</v>
      </c>
      <c r="V3886" t="s">
        <v>9364</v>
      </c>
    </row>
    <row r="3887" spans="21:22">
      <c r="U3887" t="s">
        <v>10950</v>
      </c>
      <c r="V3887" t="s">
        <v>1763</v>
      </c>
    </row>
    <row r="3888" spans="21:22">
      <c r="U3888" t="s">
        <v>10950</v>
      </c>
      <c r="V3888" t="s">
        <v>6330</v>
      </c>
    </row>
    <row r="3889" spans="21:22">
      <c r="U3889" t="s">
        <v>10950</v>
      </c>
      <c r="V3889" t="s">
        <v>9489</v>
      </c>
    </row>
    <row r="3890" spans="21:22">
      <c r="U3890" t="s">
        <v>10950</v>
      </c>
      <c r="V3890" t="s">
        <v>7392</v>
      </c>
    </row>
    <row r="3891" spans="21:22">
      <c r="U3891" t="s">
        <v>10950</v>
      </c>
      <c r="V3891" t="s">
        <v>6277</v>
      </c>
    </row>
    <row r="3892" spans="21:22">
      <c r="U3892" t="s">
        <v>10950</v>
      </c>
      <c r="V3892" t="s">
        <v>8769</v>
      </c>
    </row>
    <row r="3893" spans="21:22">
      <c r="U3893" t="s">
        <v>10950</v>
      </c>
      <c r="V3893" t="s">
        <v>3682</v>
      </c>
    </row>
    <row r="3894" spans="21:22">
      <c r="U3894" t="s">
        <v>10950</v>
      </c>
      <c r="V3894" t="s">
        <v>9273</v>
      </c>
    </row>
    <row r="3895" spans="21:22">
      <c r="U3895" t="s">
        <v>10950</v>
      </c>
      <c r="V3895" t="s">
        <v>10564</v>
      </c>
    </row>
    <row r="3896" spans="21:22">
      <c r="U3896" t="s">
        <v>10950</v>
      </c>
      <c r="V3896" t="s">
        <v>8293</v>
      </c>
    </row>
    <row r="3897" spans="21:22">
      <c r="U3897" t="s">
        <v>10950</v>
      </c>
      <c r="V3897" t="s">
        <v>10375</v>
      </c>
    </row>
    <row r="3898" spans="21:22">
      <c r="U3898" t="s">
        <v>10950</v>
      </c>
      <c r="V3898" t="s">
        <v>8421</v>
      </c>
    </row>
    <row r="3899" spans="21:22">
      <c r="U3899" t="s">
        <v>10950</v>
      </c>
      <c r="V3899" t="s">
        <v>5312</v>
      </c>
    </row>
    <row r="3900" spans="21:22">
      <c r="U3900" t="s">
        <v>10950</v>
      </c>
      <c r="V3900" t="s">
        <v>10389</v>
      </c>
    </row>
    <row r="3901" spans="21:22">
      <c r="U3901" t="s">
        <v>10950</v>
      </c>
      <c r="V3901" t="s">
        <v>10223</v>
      </c>
    </row>
    <row r="3902" spans="21:22">
      <c r="U3902" t="s">
        <v>10950</v>
      </c>
      <c r="V3902" t="s">
        <v>3887</v>
      </c>
    </row>
    <row r="3903" spans="21:22">
      <c r="U3903" t="s">
        <v>10950</v>
      </c>
      <c r="V3903" t="s">
        <v>8935</v>
      </c>
    </row>
    <row r="3904" spans="21:22">
      <c r="U3904" t="s">
        <v>10950</v>
      </c>
      <c r="V3904" t="s">
        <v>5708</v>
      </c>
    </row>
    <row r="3905" spans="21:22">
      <c r="U3905" t="s">
        <v>10950</v>
      </c>
      <c r="V3905" t="s">
        <v>9015</v>
      </c>
    </row>
    <row r="3906" spans="21:22">
      <c r="U3906" t="s">
        <v>10950</v>
      </c>
      <c r="V3906" t="s">
        <v>8028</v>
      </c>
    </row>
    <row r="3907" spans="21:22">
      <c r="U3907" t="s">
        <v>10950</v>
      </c>
      <c r="V3907" t="s">
        <v>9733</v>
      </c>
    </row>
    <row r="3908" spans="21:22">
      <c r="U3908" t="s">
        <v>10950</v>
      </c>
      <c r="V3908" t="s">
        <v>4637</v>
      </c>
    </row>
    <row r="3909" spans="21:22">
      <c r="U3909" t="s">
        <v>10950</v>
      </c>
      <c r="V3909" t="s">
        <v>7284</v>
      </c>
    </row>
    <row r="3910" spans="21:22">
      <c r="U3910" t="s">
        <v>10950</v>
      </c>
      <c r="V3910" t="s">
        <v>5874</v>
      </c>
    </row>
    <row r="3911" spans="21:22">
      <c r="U3911" t="s">
        <v>10950</v>
      </c>
      <c r="V3911" t="s">
        <v>6124</v>
      </c>
    </row>
    <row r="3912" spans="21:22">
      <c r="U3912" t="s">
        <v>10950</v>
      </c>
      <c r="V3912" t="s">
        <v>6665</v>
      </c>
    </row>
    <row r="3913" spans="21:22">
      <c r="U3913" t="s">
        <v>10950</v>
      </c>
      <c r="V3913" t="s">
        <v>8032</v>
      </c>
    </row>
    <row r="3914" spans="21:22">
      <c r="U3914" t="s">
        <v>10950</v>
      </c>
      <c r="V3914" t="s">
        <v>5532</v>
      </c>
    </row>
    <row r="3915" spans="21:22">
      <c r="U3915" t="s">
        <v>10950</v>
      </c>
      <c r="V3915" t="s">
        <v>9900</v>
      </c>
    </row>
    <row r="3916" spans="21:22">
      <c r="U3916" t="s">
        <v>10950</v>
      </c>
      <c r="V3916" t="s">
        <v>9311</v>
      </c>
    </row>
    <row r="3917" spans="21:22">
      <c r="U3917" t="s">
        <v>10950</v>
      </c>
      <c r="V3917" t="s">
        <v>9339</v>
      </c>
    </row>
    <row r="3918" spans="21:22">
      <c r="U3918" t="s">
        <v>10950</v>
      </c>
      <c r="V3918" t="s">
        <v>9297</v>
      </c>
    </row>
    <row r="3919" spans="21:22">
      <c r="U3919" t="s">
        <v>10950</v>
      </c>
      <c r="V3919" t="s">
        <v>9147</v>
      </c>
    </row>
    <row r="3920" spans="21:22">
      <c r="U3920" t="s">
        <v>10950</v>
      </c>
      <c r="V3920" t="s">
        <v>6993</v>
      </c>
    </row>
    <row r="3921" spans="21:22">
      <c r="U3921" t="s">
        <v>10950</v>
      </c>
      <c r="V3921" t="s">
        <v>7400</v>
      </c>
    </row>
    <row r="3922" spans="21:22">
      <c r="U3922" t="s">
        <v>10950</v>
      </c>
      <c r="V3922" t="s">
        <v>8625</v>
      </c>
    </row>
    <row r="3923" spans="21:22">
      <c r="U3923" t="s">
        <v>10950</v>
      </c>
      <c r="V3923" t="s">
        <v>10816</v>
      </c>
    </row>
    <row r="3924" spans="21:22">
      <c r="U3924" t="s">
        <v>10950</v>
      </c>
      <c r="V3924" t="s">
        <v>7680</v>
      </c>
    </row>
    <row r="3925" spans="21:22">
      <c r="U3925" t="s">
        <v>10950</v>
      </c>
      <c r="V3925" t="s">
        <v>5171</v>
      </c>
    </row>
    <row r="3926" spans="21:22">
      <c r="U3926" t="s">
        <v>10950</v>
      </c>
      <c r="V3926" t="s">
        <v>2582</v>
      </c>
    </row>
    <row r="3927" spans="21:22">
      <c r="U3927" t="s">
        <v>10950</v>
      </c>
      <c r="V3927" t="s">
        <v>7608</v>
      </c>
    </row>
    <row r="3928" spans="21:22">
      <c r="U3928" t="s">
        <v>10950</v>
      </c>
      <c r="V3928" t="s">
        <v>2473</v>
      </c>
    </row>
    <row r="3929" spans="21:22">
      <c r="U3929" t="s">
        <v>10950</v>
      </c>
      <c r="V3929" t="s">
        <v>8624</v>
      </c>
    </row>
    <row r="3930" spans="21:22">
      <c r="U3930" t="s">
        <v>10950</v>
      </c>
      <c r="V3930" t="s">
        <v>8241</v>
      </c>
    </row>
    <row r="3931" spans="21:22">
      <c r="U3931" t="s">
        <v>10950</v>
      </c>
      <c r="V3931" t="s">
        <v>5496</v>
      </c>
    </row>
    <row r="3932" spans="21:22">
      <c r="U3932" t="s">
        <v>10950</v>
      </c>
      <c r="V3932" t="s">
        <v>4378</v>
      </c>
    </row>
    <row r="3933" spans="21:22">
      <c r="U3933" t="s">
        <v>10950</v>
      </c>
      <c r="V3933" t="s">
        <v>8551</v>
      </c>
    </row>
    <row r="3934" spans="21:22">
      <c r="U3934" t="s">
        <v>10950</v>
      </c>
      <c r="V3934" t="s">
        <v>10330</v>
      </c>
    </row>
    <row r="3935" spans="21:22">
      <c r="U3935" t="s">
        <v>10950</v>
      </c>
      <c r="V3935" t="s">
        <v>1534</v>
      </c>
    </row>
    <row r="3936" spans="21:22">
      <c r="U3936" t="s">
        <v>10950</v>
      </c>
      <c r="V3936" t="s">
        <v>10513</v>
      </c>
    </row>
    <row r="3937" spans="21:22">
      <c r="U3937" t="s">
        <v>10950</v>
      </c>
      <c r="V3937" t="s">
        <v>7671</v>
      </c>
    </row>
    <row r="3938" spans="21:22">
      <c r="U3938" t="s">
        <v>10950</v>
      </c>
      <c r="V3938" t="s">
        <v>10790</v>
      </c>
    </row>
    <row r="3939" spans="21:22">
      <c r="U3939" t="s">
        <v>10950</v>
      </c>
      <c r="V3939" t="s">
        <v>7532</v>
      </c>
    </row>
    <row r="3940" spans="21:22">
      <c r="U3940" t="s">
        <v>10950</v>
      </c>
      <c r="V3940" t="s">
        <v>10861</v>
      </c>
    </row>
    <row r="3941" spans="21:22">
      <c r="U3941" t="s">
        <v>10950</v>
      </c>
      <c r="V3941" t="s">
        <v>7437</v>
      </c>
    </row>
    <row r="3942" spans="21:22">
      <c r="U3942" t="s">
        <v>10950</v>
      </c>
      <c r="V3942" t="s">
        <v>2195</v>
      </c>
    </row>
    <row r="3943" spans="21:22">
      <c r="U3943" t="s">
        <v>10950</v>
      </c>
      <c r="V3943" t="s">
        <v>4024</v>
      </c>
    </row>
    <row r="3944" spans="21:22">
      <c r="U3944" t="s">
        <v>10950</v>
      </c>
      <c r="V3944" t="s">
        <v>10661</v>
      </c>
    </row>
    <row r="3945" spans="21:22">
      <c r="U3945" t="s">
        <v>10950</v>
      </c>
      <c r="V3945" t="s">
        <v>7001</v>
      </c>
    </row>
    <row r="3946" spans="21:22">
      <c r="U3946" t="s">
        <v>10950</v>
      </c>
      <c r="V3946" t="s">
        <v>8263</v>
      </c>
    </row>
    <row r="3947" spans="21:22">
      <c r="U3947" t="s">
        <v>10950</v>
      </c>
      <c r="V3947" t="s">
        <v>10566</v>
      </c>
    </row>
    <row r="3948" spans="21:22">
      <c r="U3948" t="s">
        <v>10950</v>
      </c>
      <c r="V3948" t="s">
        <v>7166</v>
      </c>
    </row>
    <row r="3949" spans="21:22">
      <c r="U3949" t="s">
        <v>10950</v>
      </c>
      <c r="V3949" t="s">
        <v>5195</v>
      </c>
    </row>
    <row r="3950" spans="21:22">
      <c r="U3950" t="s">
        <v>10950</v>
      </c>
      <c r="V3950" t="s">
        <v>9808</v>
      </c>
    </row>
    <row r="3951" spans="21:22">
      <c r="U3951" t="s">
        <v>10950</v>
      </c>
      <c r="V3951" t="s">
        <v>5179</v>
      </c>
    </row>
    <row r="3952" spans="21:22">
      <c r="U3952" t="s">
        <v>10950</v>
      </c>
      <c r="V3952" t="s">
        <v>9956</v>
      </c>
    </row>
    <row r="3953" spans="21:22">
      <c r="U3953" t="s">
        <v>10950</v>
      </c>
      <c r="V3953" t="s">
        <v>7395</v>
      </c>
    </row>
    <row r="3954" spans="21:22">
      <c r="U3954" t="s">
        <v>10950</v>
      </c>
      <c r="V3954" t="s">
        <v>6005</v>
      </c>
    </row>
    <row r="3955" spans="21:22">
      <c r="U3955" t="s">
        <v>10950</v>
      </c>
      <c r="V3955" t="s">
        <v>8084</v>
      </c>
    </row>
    <row r="3956" spans="21:22">
      <c r="U3956" t="s">
        <v>10950</v>
      </c>
      <c r="V3956" t="s">
        <v>2889</v>
      </c>
    </row>
    <row r="3957" spans="21:22">
      <c r="U3957" t="s">
        <v>10950</v>
      </c>
      <c r="V3957" t="s">
        <v>6633</v>
      </c>
    </row>
    <row r="3958" spans="21:22">
      <c r="U3958" t="s">
        <v>10950</v>
      </c>
      <c r="V3958" t="s">
        <v>6315</v>
      </c>
    </row>
    <row r="3959" spans="21:22">
      <c r="U3959" t="s">
        <v>10950</v>
      </c>
      <c r="V3959" t="s">
        <v>8142</v>
      </c>
    </row>
    <row r="3960" spans="21:22">
      <c r="U3960" t="s">
        <v>10950</v>
      </c>
      <c r="V3960" t="s">
        <v>8969</v>
      </c>
    </row>
    <row r="3961" spans="21:22">
      <c r="U3961" t="s">
        <v>10950</v>
      </c>
      <c r="V3961" t="s">
        <v>10818</v>
      </c>
    </row>
    <row r="3962" spans="21:22">
      <c r="U3962" t="s">
        <v>10950</v>
      </c>
      <c r="V3962" t="s">
        <v>7838</v>
      </c>
    </row>
    <row r="3963" spans="21:22">
      <c r="U3963" t="s">
        <v>10950</v>
      </c>
      <c r="V3963" t="s">
        <v>6273</v>
      </c>
    </row>
    <row r="3964" spans="21:22">
      <c r="U3964" t="s">
        <v>10950</v>
      </c>
      <c r="V3964" t="s">
        <v>5589</v>
      </c>
    </row>
    <row r="3965" spans="21:22">
      <c r="U3965" t="s">
        <v>10950</v>
      </c>
      <c r="V3965" t="s">
        <v>6450</v>
      </c>
    </row>
    <row r="3966" spans="21:22">
      <c r="U3966" t="s">
        <v>10950</v>
      </c>
      <c r="V3966" t="s">
        <v>8880</v>
      </c>
    </row>
    <row r="3967" spans="21:22">
      <c r="U3967" t="s">
        <v>10950</v>
      </c>
      <c r="V3967" t="s">
        <v>9254</v>
      </c>
    </row>
    <row r="3968" spans="21:22">
      <c r="U3968" t="s">
        <v>10950</v>
      </c>
      <c r="V3968" t="s">
        <v>5698</v>
      </c>
    </row>
    <row r="3969" spans="21:22">
      <c r="U3969" t="s">
        <v>10950</v>
      </c>
      <c r="V3969" t="s">
        <v>9761</v>
      </c>
    </row>
    <row r="3970" spans="21:22">
      <c r="U3970" t="s">
        <v>10950</v>
      </c>
      <c r="V3970" t="s">
        <v>6360</v>
      </c>
    </row>
    <row r="3971" spans="21:22">
      <c r="U3971" t="s">
        <v>10950</v>
      </c>
      <c r="V3971" t="s">
        <v>2353</v>
      </c>
    </row>
    <row r="3972" spans="21:22">
      <c r="U3972" t="s">
        <v>10950</v>
      </c>
      <c r="V3972" t="s">
        <v>5203</v>
      </c>
    </row>
    <row r="3973" spans="21:22">
      <c r="U3973" t="s">
        <v>10950</v>
      </c>
      <c r="V3973" t="s">
        <v>6803</v>
      </c>
    </row>
    <row r="3974" spans="21:22">
      <c r="U3974" t="s">
        <v>10950</v>
      </c>
      <c r="V3974" t="s">
        <v>5814</v>
      </c>
    </row>
    <row r="3975" spans="21:22">
      <c r="U3975" t="s">
        <v>10950</v>
      </c>
      <c r="V3975" t="s">
        <v>9980</v>
      </c>
    </row>
    <row r="3976" spans="21:22">
      <c r="U3976" t="s">
        <v>10950</v>
      </c>
      <c r="V3976" t="s">
        <v>8006</v>
      </c>
    </row>
    <row r="3977" spans="21:22">
      <c r="U3977" t="s">
        <v>10950</v>
      </c>
      <c r="V3977" t="s">
        <v>4219</v>
      </c>
    </row>
    <row r="3978" spans="21:22">
      <c r="U3978" t="s">
        <v>10950</v>
      </c>
      <c r="V3978" t="s">
        <v>8207</v>
      </c>
    </row>
    <row r="3979" spans="21:22">
      <c r="U3979" t="s">
        <v>10950</v>
      </c>
      <c r="V3979" t="s">
        <v>10021</v>
      </c>
    </row>
    <row r="3980" spans="21:22">
      <c r="U3980" t="s">
        <v>10950</v>
      </c>
      <c r="V3980" t="s">
        <v>7487</v>
      </c>
    </row>
    <row r="3981" spans="21:22">
      <c r="U3981" t="s">
        <v>10950</v>
      </c>
      <c r="V3981" t="s">
        <v>7774</v>
      </c>
    </row>
    <row r="3982" spans="21:22">
      <c r="U3982" t="s">
        <v>10950</v>
      </c>
      <c r="V3982" t="s">
        <v>2780</v>
      </c>
    </row>
    <row r="3983" spans="21:22">
      <c r="U3983" t="s">
        <v>10950</v>
      </c>
      <c r="V3983" t="s">
        <v>5866</v>
      </c>
    </row>
    <row r="3984" spans="21:22">
      <c r="U3984" t="s">
        <v>10950</v>
      </c>
      <c r="V3984" t="s">
        <v>10149</v>
      </c>
    </row>
    <row r="3985" spans="21:22">
      <c r="U3985" t="s">
        <v>10950</v>
      </c>
      <c r="V3985" t="s">
        <v>3183</v>
      </c>
    </row>
    <row r="3986" spans="21:22">
      <c r="U3986" t="s">
        <v>10950</v>
      </c>
      <c r="V3986" t="s">
        <v>10720</v>
      </c>
    </row>
    <row r="3987" spans="21:22">
      <c r="U3987" t="s">
        <v>10950</v>
      </c>
      <c r="V3987" t="s">
        <v>10766</v>
      </c>
    </row>
    <row r="3988" spans="21:22">
      <c r="U3988" t="s">
        <v>10950</v>
      </c>
      <c r="V3988" t="s">
        <v>7684</v>
      </c>
    </row>
    <row r="3989" spans="21:22">
      <c r="U3989" t="s">
        <v>10950</v>
      </c>
      <c r="V3989" t="s">
        <v>2173</v>
      </c>
    </row>
    <row r="3990" spans="21:22">
      <c r="U3990" t="s">
        <v>10950</v>
      </c>
      <c r="V3990" t="s">
        <v>7996</v>
      </c>
    </row>
    <row r="3991" spans="21:22">
      <c r="U3991" t="s">
        <v>10950</v>
      </c>
      <c r="V3991" t="s">
        <v>2742</v>
      </c>
    </row>
    <row r="3992" spans="21:22">
      <c r="U3992" t="s">
        <v>10950</v>
      </c>
      <c r="V3992" t="s">
        <v>10910</v>
      </c>
    </row>
    <row r="3993" spans="21:22">
      <c r="U3993" t="s">
        <v>10950</v>
      </c>
      <c r="V3993" t="s">
        <v>1033</v>
      </c>
    </row>
    <row r="3994" spans="21:22">
      <c r="U3994" t="s">
        <v>10950</v>
      </c>
      <c r="V3994" t="s">
        <v>6825</v>
      </c>
    </row>
    <row r="3995" spans="21:22">
      <c r="U3995" t="s">
        <v>10950</v>
      </c>
      <c r="V3995" t="s">
        <v>9832</v>
      </c>
    </row>
    <row r="3996" spans="21:22">
      <c r="U3996" t="s">
        <v>10950</v>
      </c>
      <c r="V3996" t="s">
        <v>9334</v>
      </c>
    </row>
    <row r="3997" spans="21:22">
      <c r="U3997" t="s">
        <v>10950</v>
      </c>
      <c r="V3997" t="s">
        <v>10091</v>
      </c>
    </row>
    <row r="3998" spans="21:22">
      <c r="U3998" t="s">
        <v>10950</v>
      </c>
      <c r="V3998" t="s">
        <v>8552</v>
      </c>
    </row>
    <row r="3999" spans="21:22">
      <c r="U3999" t="s">
        <v>10950</v>
      </c>
      <c r="V3999" t="s">
        <v>9340</v>
      </c>
    </row>
    <row r="4000" spans="21:22">
      <c r="U4000" t="s">
        <v>10950</v>
      </c>
      <c r="V4000" t="s">
        <v>8522</v>
      </c>
    </row>
    <row r="4001" spans="21:22">
      <c r="U4001" t="s">
        <v>10950</v>
      </c>
      <c r="V4001" t="s">
        <v>3423</v>
      </c>
    </row>
    <row r="4002" spans="21:22">
      <c r="U4002" t="s">
        <v>10950</v>
      </c>
      <c r="V4002" t="s">
        <v>3764</v>
      </c>
    </row>
    <row r="4003" spans="21:22">
      <c r="U4003" t="s">
        <v>10950</v>
      </c>
      <c r="V4003" t="s">
        <v>2745</v>
      </c>
    </row>
    <row r="4004" spans="21:22">
      <c r="U4004" t="s">
        <v>10950</v>
      </c>
      <c r="V4004" t="s">
        <v>8334</v>
      </c>
    </row>
    <row r="4005" spans="21:22">
      <c r="U4005" t="s">
        <v>10950</v>
      </c>
      <c r="V4005" t="s">
        <v>2412</v>
      </c>
    </row>
    <row r="4006" spans="21:22">
      <c r="U4006" t="s">
        <v>10950</v>
      </c>
      <c r="V4006" t="s">
        <v>2079</v>
      </c>
    </row>
    <row r="4007" spans="21:22">
      <c r="U4007" t="s">
        <v>10950</v>
      </c>
      <c r="V4007" t="s">
        <v>9603</v>
      </c>
    </row>
    <row r="4008" spans="21:22">
      <c r="U4008" t="s">
        <v>10950</v>
      </c>
      <c r="V4008" t="s">
        <v>7434</v>
      </c>
    </row>
    <row r="4009" spans="21:22">
      <c r="U4009" t="s">
        <v>10950</v>
      </c>
      <c r="V4009" t="s">
        <v>9957</v>
      </c>
    </row>
    <row r="4010" spans="21:22">
      <c r="U4010" t="s">
        <v>10950</v>
      </c>
      <c r="V4010" t="s">
        <v>3486</v>
      </c>
    </row>
    <row r="4011" spans="21:22">
      <c r="U4011" t="s">
        <v>10950</v>
      </c>
      <c r="V4011" t="s">
        <v>4870</v>
      </c>
    </row>
    <row r="4012" spans="21:22">
      <c r="U4012" t="s">
        <v>10950</v>
      </c>
      <c r="V4012" t="s">
        <v>10507</v>
      </c>
    </row>
    <row r="4013" spans="21:22">
      <c r="U4013" t="s">
        <v>10950</v>
      </c>
      <c r="V4013" t="s">
        <v>7234</v>
      </c>
    </row>
    <row r="4014" spans="21:22">
      <c r="U4014" t="s">
        <v>10950</v>
      </c>
      <c r="V4014" t="s">
        <v>6504</v>
      </c>
    </row>
    <row r="4015" spans="21:22">
      <c r="U4015" t="s">
        <v>10950</v>
      </c>
      <c r="V4015" t="s">
        <v>10322</v>
      </c>
    </row>
    <row r="4016" spans="21:22">
      <c r="U4016" t="s">
        <v>10950</v>
      </c>
      <c r="V4016" t="s">
        <v>9749</v>
      </c>
    </row>
    <row r="4017" spans="21:22">
      <c r="U4017" t="s">
        <v>10950</v>
      </c>
      <c r="V4017" t="s">
        <v>8188</v>
      </c>
    </row>
    <row r="4018" spans="21:22">
      <c r="U4018" t="s">
        <v>10950</v>
      </c>
      <c r="V4018" t="s">
        <v>6242</v>
      </c>
    </row>
    <row r="4019" spans="21:22">
      <c r="U4019" t="s">
        <v>10950</v>
      </c>
      <c r="V4019" t="s">
        <v>9757</v>
      </c>
    </row>
    <row r="4020" spans="21:22">
      <c r="U4020" t="s">
        <v>10950</v>
      </c>
      <c r="V4020" t="s">
        <v>7045</v>
      </c>
    </row>
    <row r="4021" spans="21:22">
      <c r="U4021" t="s">
        <v>10950</v>
      </c>
      <c r="V4021" t="s">
        <v>1242</v>
      </c>
    </row>
    <row r="4022" spans="21:22">
      <c r="U4022" t="s">
        <v>10950</v>
      </c>
      <c r="V4022" t="s">
        <v>5679</v>
      </c>
    </row>
    <row r="4023" spans="21:22">
      <c r="U4023" t="s">
        <v>10950</v>
      </c>
      <c r="V4023" t="s">
        <v>9638</v>
      </c>
    </row>
    <row r="4024" spans="21:22">
      <c r="U4024" t="s">
        <v>10950</v>
      </c>
      <c r="V4024" t="s">
        <v>8150</v>
      </c>
    </row>
    <row r="4025" spans="21:22">
      <c r="U4025" t="s">
        <v>10950</v>
      </c>
      <c r="V4025" t="s">
        <v>8287</v>
      </c>
    </row>
    <row r="4026" spans="21:22">
      <c r="U4026" t="s">
        <v>10950</v>
      </c>
      <c r="V4026" t="s">
        <v>7329</v>
      </c>
    </row>
    <row r="4027" spans="21:22">
      <c r="U4027" t="s">
        <v>10950</v>
      </c>
      <c r="V4027" t="s">
        <v>6175</v>
      </c>
    </row>
    <row r="4028" spans="21:22">
      <c r="U4028" t="s">
        <v>10950</v>
      </c>
      <c r="V4028" t="s">
        <v>8072</v>
      </c>
    </row>
    <row r="4029" spans="21:22">
      <c r="U4029" t="s">
        <v>10950</v>
      </c>
      <c r="V4029" t="s">
        <v>6017</v>
      </c>
    </row>
    <row r="4030" spans="21:22">
      <c r="U4030" t="s">
        <v>10950</v>
      </c>
      <c r="V4030" t="s">
        <v>9492</v>
      </c>
    </row>
    <row r="4031" spans="21:22">
      <c r="U4031" t="s">
        <v>10950</v>
      </c>
      <c r="V4031" t="s">
        <v>9938</v>
      </c>
    </row>
    <row r="4032" spans="21:22">
      <c r="U4032" t="s">
        <v>10950</v>
      </c>
      <c r="V4032" t="s">
        <v>7101</v>
      </c>
    </row>
    <row r="4033" spans="21:22">
      <c r="U4033" t="s">
        <v>10950</v>
      </c>
      <c r="V4033" t="s">
        <v>6217</v>
      </c>
    </row>
    <row r="4034" spans="21:22">
      <c r="U4034" t="s">
        <v>10950</v>
      </c>
      <c r="V4034" t="s">
        <v>10058</v>
      </c>
    </row>
    <row r="4035" spans="21:22">
      <c r="U4035" t="s">
        <v>10950</v>
      </c>
      <c r="V4035" t="s">
        <v>6145</v>
      </c>
    </row>
    <row r="4036" spans="21:22">
      <c r="U4036" t="s">
        <v>10950</v>
      </c>
      <c r="V4036" t="s">
        <v>1735</v>
      </c>
    </row>
    <row r="4037" spans="21:22">
      <c r="U4037" t="s">
        <v>10950</v>
      </c>
      <c r="V4037" t="s">
        <v>3013</v>
      </c>
    </row>
    <row r="4038" spans="21:22">
      <c r="U4038" t="s">
        <v>10950</v>
      </c>
      <c r="V4038" t="s">
        <v>9479</v>
      </c>
    </row>
    <row r="4039" spans="21:22">
      <c r="U4039" t="s">
        <v>10950</v>
      </c>
      <c r="V4039" t="s">
        <v>9974</v>
      </c>
    </row>
    <row r="4040" spans="21:22">
      <c r="U4040" t="s">
        <v>10950</v>
      </c>
      <c r="V4040" t="s">
        <v>9508</v>
      </c>
    </row>
    <row r="4041" spans="21:22">
      <c r="U4041" t="s">
        <v>10950</v>
      </c>
      <c r="V4041" t="s">
        <v>6067</v>
      </c>
    </row>
    <row r="4042" spans="21:22">
      <c r="U4042" t="s">
        <v>10950</v>
      </c>
      <c r="V4042" t="s">
        <v>2925</v>
      </c>
    </row>
    <row r="4043" spans="21:22">
      <c r="U4043" t="s">
        <v>10950</v>
      </c>
      <c r="V4043" t="s">
        <v>1747</v>
      </c>
    </row>
    <row r="4044" spans="21:22">
      <c r="U4044" t="s">
        <v>10950</v>
      </c>
      <c r="V4044" t="s">
        <v>10239</v>
      </c>
    </row>
    <row r="4045" spans="21:22">
      <c r="U4045" t="s">
        <v>10950</v>
      </c>
      <c r="V4045" t="s">
        <v>9950</v>
      </c>
    </row>
    <row r="4046" spans="21:22">
      <c r="U4046" t="s">
        <v>10950</v>
      </c>
      <c r="V4046" t="s">
        <v>9710</v>
      </c>
    </row>
    <row r="4047" spans="21:22">
      <c r="U4047" t="s">
        <v>10950</v>
      </c>
      <c r="V4047" t="s">
        <v>6027</v>
      </c>
    </row>
    <row r="4048" spans="21:22">
      <c r="U4048" t="s">
        <v>10950</v>
      </c>
      <c r="V4048" t="s">
        <v>6314</v>
      </c>
    </row>
    <row r="4049" spans="21:22">
      <c r="U4049" t="s">
        <v>10950</v>
      </c>
      <c r="V4049" t="s">
        <v>2523</v>
      </c>
    </row>
    <row r="4050" spans="21:22">
      <c r="U4050" t="s">
        <v>10950</v>
      </c>
      <c r="V4050" t="s">
        <v>829</v>
      </c>
    </row>
    <row r="4051" spans="21:22">
      <c r="U4051" t="s">
        <v>10950</v>
      </c>
      <c r="V4051" t="s">
        <v>10284</v>
      </c>
    </row>
    <row r="4052" spans="21:22">
      <c r="U4052" t="s">
        <v>10950</v>
      </c>
      <c r="V4052" t="s">
        <v>9019</v>
      </c>
    </row>
    <row r="4053" spans="21:22">
      <c r="U4053" t="s">
        <v>10950</v>
      </c>
      <c r="V4053" t="s">
        <v>8440</v>
      </c>
    </row>
    <row r="4054" spans="21:22">
      <c r="U4054" t="s">
        <v>10950</v>
      </c>
      <c r="V4054" t="s">
        <v>8635</v>
      </c>
    </row>
    <row r="4055" spans="21:22">
      <c r="U4055" t="s">
        <v>10950</v>
      </c>
      <c r="V4055" t="s">
        <v>7831</v>
      </c>
    </row>
    <row r="4056" spans="21:22">
      <c r="U4056" t="s">
        <v>10950</v>
      </c>
      <c r="V4056" t="s">
        <v>9870</v>
      </c>
    </row>
    <row r="4057" spans="21:22">
      <c r="U4057" t="s">
        <v>10950</v>
      </c>
      <c r="V4057" t="s">
        <v>6525</v>
      </c>
    </row>
    <row r="4058" spans="21:22">
      <c r="U4058" t="s">
        <v>10950</v>
      </c>
      <c r="V4058" t="s">
        <v>7181</v>
      </c>
    </row>
    <row r="4059" spans="21:22">
      <c r="U4059" t="s">
        <v>10950</v>
      </c>
      <c r="V4059" t="s">
        <v>7793</v>
      </c>
    </row>
    <row r="4060" spans="21:22">
      <c r="U4060" t="s">
        <v>10950</v>
      </c>
      <c r="V4060" t="s">
        <v>6659</v>
      </c>
    </row>
    <row r="4061" spans="21:22">
      <c r="U4061" t="s">
        <v>10950</v>
      </c>
      <c r="V4061" t="s">
        <v>5394</v>
      </c>
    </row>
    <row r="4062" spans="21:22">
      <c r="U4062" t="s">
        <v>10950</v>
      </c>
      <c r="V4062" t="s">
        <v>7954</v>
      </c>
    </row>
    <row r="4063" spans="21:22">
      <c r="U4063" t="s">
        <v>10950</v>
      </c>
      <c r="V4063" t="s">
        <v>2893</v>
      </c>
    </row>
    <row r="4064" spans="21:22">
      <c r="U4064" t="s">
        <v>10950</v>
      </c>
      <c r="V4064" t="s">
        <v>8312</v>
      </c>
    </row>
    <row r="4065" spans="21:22">
      <c r="U4065" t="s">
        <v>10950</v>
      </c>
      <c r="V4065" t="s">
        <v>10206</v>
      </c>
    </row>
    <row r="4066" spans="21:22">
      <c r="U4066" t="s">
        <v>10950</v>
      </c>
      <c r="V4066" t="s">
        <v>9373</v>
      </c>
    </row>
    <row r="4067" spans="21:22">
      <c r="U4067" t="s">
        <v>10950</v>
      </c>
      <c r="V4067" t="s">
        <v>3769</v>
      </c>
    </row>
    <row r="4068" spans="21:22">
      <c r="U4068" t="s">
        <v>10950</v>
      </c>
      <c r="V4068" t="s">
        <v>995</v>
      </c>
    </row>
    <row r="4069" spans="21:22">
      <c r="U4069" t="s">
        <v>10950</v>
      </c>
      <c r="V4069" t="s">
        <v>5811</v>
      </c>
    </row>
    <row r="4070" spans="21:22">
      <c r="U4070" t="s">
        <v>10950</v>
      </c>
      <c r="V4070" t="s">
        <v>10635</v>
      </c>
    </row>
    <row r="4071" spans="21:22">
      <c r="U4071" t="s">
        <v>10950</v>
      </c>
      <c r="V4071" t="s">
        <v>9384</v>
      </c>
    </row>
    <row r="4072" spans="21:22">
      <c r="U4072" t="s">
        <v>10950</v>
      </c>
      <c r="V4072" t="s">
        <v>6068</v>
      </c>
    </row>
    <row r="4073" spans="21:22">
      <c r="U4073" t="s">
        <v>10950</v>
      </c>
      <c r="V4073" t="s">
        <v>5825</v>
      </c>
    </row>
    <row r="4074" spans="21:22">
      <c r="U4074" t="s">
        <v>10950</v>
      </c>
      <c r="V4074" t="s">
        <v>1920</v>
      </c>
    </row>
    <row r="4075" spans="21:22">
      <c r="U4075" t="s">
        <v>10950</v>
      </c>
      <c r="V4075" t="s">
        <v>10189</v>
      </c>
    </row>
    <row r="4076" spans="21:22">
      <c r="U4076" t="s">
        <v>10950</v>
      </c>
      <c r="V4076" t="s">
        <v>6047</v>
      </c>
    </row>
    <row r="4077" spans="21:22">
      <c r="U4077" t="s">
        <v>10950</v>
      </c>
      <c r="V4077" t="s">
        <v>9191</v>
      </c>
    </row>
    <row r="4078" spans="21:22">
      <c r="U4078" t="s">
        <v>10950</v>
      </c>
      <c r="V4078" t="s">
        <v>9353</v>
      </c>
    </row>
    <row r="4079" spans="21:22">
      <c r="U4079" t="s">
        <v>10950</v>
      </c>
      <c r="V4079" t="s">
        <v>10920</v>
      </c>
    </row>
    <row r="4080" spans="21:22">
      <c r="U4080" t="s">
        <v>10950</v>
      </c>
      <c r="V4080" t="s">
        <v>6161</v>
      </c>
    </row>
    <row r="4081" spans="21:22">
      <c r="U4081" t="s">
        <v>10950</v>
      </c>
      <c r="V4081" t="s">
        <v>10747</v>
      </c>
    </row>
    <row r="4082" spans="21:22">
      <c r="U4082" t="s">
        <v>10950</v>
      </c>
      <c r="V4082" t="s">
        <v>7219</v>
      </c>
    </row>
    <row r="4083" spans="21:22">
      <c r="U4083" t="s">
        <v>10950</v>
      </c>
      <c r="V4083" t="s">
        <v>10400</v>
      </c>
    </row>
    <row r="4084" spans="21:22">
      <c r="U4084" t="s">
        <v>10950</v>
      </c>
      <c r="V4084" t="s">
        <v>5264</v>
      </c>
    </row>
    <row r="4085" spans="21:22">
      <c r="U4085" t="s">
        <v>10950</v>
      </c>
      <c r="V4085" t="s">
        <v>8344</v>
      </c>
    </row>
    <row r="4086" spans="21:22">
      <c r="U4086" t="s">
        <v>10950</v>
      </c>
      <c r="V4086" t="s">
        <v>10821</v>
      </c>
    </row>
    <row r="4087" spans="21:22">
      <c r="U4087" t="s">
        <v>10950</v>
      </c>
      <c r="V4087" t="s">
        <v>10003</v>
      </c>
    </row>
    <row r="4088" spans="21:22">
      <c r="U4088" t="s">
        <v>10950</v>
      </c>
      <c r="V4088" t="s">
        <v>2793</v>
      </c>
    </row>
    <row r="4089" spans="21:22">
      <c r="U4089" t="s">
        <v>10950</v>
      </c>
      <c r="V4089" t="s">
        <v>10093</v>
      </c>
    </row>
    <row r="4090" spans="21:22">
      <c r="U4090" t="s">
        <v>10950</v>
      </c>
      <c r="V4090" t="s">
        <v>9984</v>
      </c>
    </row>
    <row r="4091" spans="21:22">
      <c r="U4091" t="s">
        <v>10950</v>
      </c>
      <c r="V4091" t="s">
        <v>10369</v>
      </c>
    </row>
    <row r="4092" spans="21:22">
      <c r="U4092" t="s">
        <v>10950</v>
      </c>
      <c r="V4092" t="s">
        <v>8146</v>
      </c>
    </row>
    <row r="4093" spans="21:22">
      <c r="U4093" t="s">
        <v>10950</v>
      </c>
      <c r="V4093" t="s">
        <v>10847</v>
      </c>
    </row>
    <row r="4094" spans="21:22">
      <c r="U4094" t="s">
        <v>10950</v>
      </c>
      <c r="V4094" t="s">
        <v>7713</v>
      </c>
    </row>
    <row r="4095" spans="21:22">
      <c r="U4095" t="s">
        <v>10950</v>
      </c>
      <c r="V4095" t="s">
        <v>10510</v>
      </c>
    </row>
    <row r="4096" spans="21:22">
      <c r="U4096" t="s">
        <v>10950</v>
      </c>
      <c r="V4096" t="s">
        <v>6032</v>
      </c>
    </row>
    <row r="4097" spans="21:22">
      <c r="U4097" t="s">
        <v>10950</v>
      </c>
      <c r="V4097" t="s">
        <v>8943</v>
      </c>
    </row>
    <row r="4098" spans="21:22">
      <c r="U4098" t="s">
        <v>10950</v>
      </c>
      <c r="V4098" t="s">
        <v>6781</v>
      </c>
    </row>
    <row r="4099" spans="21:22">
      <c r="U4099" t="s">
        <v>10950</v>
      </c>
      <c r="V4099" t="s">
        <v>4247</v>
      </c>
    </row>
    <row r="4100" spans="21:22">
      <c r="U4100" t="s">
        <v>10950</v>
      </c>
      <c r="V4100" t="s">
        <v>5343</v>
      </c>
    </row>
    <row r="4101" spans="21:22">
      <c r="U4101" t="s">
        <v>10950</v>
      </c>
      <c r="V4101" t="s">
        <v>7583</v>
      </c>
    </row>
    <row r="4102" spans="21:22">
      <c r="U4102" t="s">
        <v>10950</v>
      </c>
      <c r="V4102" t="s">
        <v>5527</v>
      </c>
    </row>
    <row r="4103" spans="21:22">
      <c r="U4103" t="s">
        <v>10950</v>
      </c>
      <c r="V4103" t="s">
        <v>2037</v>
      </c>
    </row>
    <row r="4104" spans="21:22">
      <c r="U4104" t="s">
        <v>10950</v>
      </c>
      <c r="V4104" t="s">
        <v>9148</v>
      </c>
    </row>
    <row r="4105" spans="21:22">
      <c r="U4105" t="s">
        <v>10950</v>
      </c>
      <c r="V4105" t="s">
        <v>3392</v>
      </c>
    </row>
    <row r="4106" spans="21:22">
      <c r="U4106" t="s">
        <v>10950</v>
      </c>
      <c r="V4106" t="s">
        <v>10868</v>
      </c>
    </row>
    <row r="4107" spans="21:22">
      <c r="U4107" t="s">
        <v>10950</v>
      </c>
      <c r="V4107" t="s">
        <v>6053</v>
      </c>
    </row>
    <row r="4108" spans="21:22">
      <c r="U4108" t="s">
        <v>10950</v>
      </c>
      <c r="V4108" t="s">
        <v>8854</v>
      </c>
    </row>
    <row r="4109" spans="21:22">
      <c r="U4109" t="s">
        <v>10950</v>
      </c>
      <c r="V4109" t="s">
        <v>3951</v>
      </c>
    </row>
    <row r="4110" spans="21:22">
      <c r="U4110" t="s">
        <v>10950</v>
      </c>
      <c r="V4110" t="s">
        <v>7960</v>
      </c>
    </row>
    <row r="4111" spans="21:22">
      <c r="U4111" t="s">
        <v>10950</v>
      </c>
      <c r="V4111" t="s">
        <v>7169</v>
      </c>
    </row>
    <row r="4112" spans="21:22">
      <c r="U4112" t="s">
        <v>10950</v>
      </c>
      <c r="V4112" t="s">
        <v>9620</v>
      </c>
    </row>
    <row r="4113" spans="21:22">
      <c r="U4113" t="s">
        <v>10950</v>
      </c>
      <c r="V4113" t="s">
        <v>9091</v>
      </c>
    </row>
    <row r="4114" spans="21:22">
      <c r="U4114" t="s">
        <v>10950</v>
      </c>
      <c r="V4114" t="s">
        <v>7695</v>
      </c>
    </row>
    <row r="4115" spans="21:22">
      <c r="U4115" t="s">
        <v>10950</v>
      </c>
      <c r="V4115" t="s">
        <v>8723</v>
      </c>
    </row>
    <row r="4116" spans="21:22">
      <c r="U4116" t="s">
        <v>10950</v>
      </c>
      <c r="V4116" t="s">
        <v>8788</v>
      </c>
    </row>
    <row r="4117" spans="21:22">
      <c r="U4117" t="s">
        <v>10950</v>
      </c>
      <c r="V4117" t="s">
        <v>9597</v>
      </c>
    </row>
    <row r="4118" spans="21:22">
      <c r="U4118" t="s">
        <v>10950</v>
      </c>
      <c r="V4118" t="s">
        <v>217</v>
      </c>
    </row>
    <row r="4119" spans="21:22">
      <c r="U4119" t="s">
        <v>10950</v>
      </c>
      <c r="V4119" t="s">
        <v>4013</v>
      </c>
    </row>
    <row r="4120" spans="21:22">
      <c r="U4120" t="s">
        <v>10950</v>
      </c>
      <c r="V4120" t="s">
        <v>8634</v>
      </c>
    </row>
    <row r="4121" spans="21:22">
      <c r="U4121" t="s">
        <v>10950</v>
      </c>
      <c r="V4121" t="s">
        <v>6172</v>
      </c>
    </row>
    <row r="4122" spans="21:22">
      <c r="U4122" t="s">
        <v>10950</v>
      </c>
      <c r="V4122" t="s">
        <v>9090</v>
      </c>
    </row>
    <row r="4123" spans="21:22">
      <c r="U4123" t="s">
        <v>10950</v>
      </c>
      <c r="V4123" t="s">
        <v>9747</v>
      </c>
    </row>
    <row r="4124" spans="21:22">
      <c r="U4124" t="s">
        <v>10950</v>
      </c>
      <c r="V4124" t="s">
        <v>6086</v>
      </c>
    </row>
    <row r="4125" spans="21:22">
      <c r="U4125" t="s">
        <v>10950</v>
      </c>
      <c r="V4125" t="s">
        <v>5512</v>
      </c>
    </row>
    <row r="4126" spans="21:22">
      <c r="U4126" t="s">
        <v>10950</v>
      </c>
      <c r="V4126" t="s">
        <v>5506</v>
      </c>
    </row>
    <row r="4127" spans="21:22">
      <c r="U4127" t="s">
        <v>10950</v>
      </c>
      <c r="V4127" t="s">
        <v>379</v>
      </c>
    </row>
    <row r="4128" spans="21:22">
      <c r="U4128" t="s">
        <v>10950</v>
      </c>
      <c r="V4128" t="s">
        <v>9866</v>
      </c>
    </row>
    <row r="4129" spans="21:22">
      <c r="U4129" t="s">
        <v>10950</v>
      </c>
      <c r="V4129" t="s">
        <v>8499</v>
      </c>
    </row>
    <row r="4130" spans="21:22">
      <c r="U4130" t="s">
        <v>10950</v>
      </c>
      <c r="V4130" t="s">
        <v>4835</v>
      </c>
    </row>
    <row r="4131" spans="21:22">
      <c r="U4131" t="s">
        <v>10950</v>
      </c>
      <c r="V4131" t="s">
        <v>7709</v>
      </c>
    </row>
    <row r="4132" spans="21:22">
      <c r="U4132" t="s">
        <v>10950</v>
      </c>
      <c r="V4132" t="s">
        <v>6706</v>
      </c>
    </row>
    <row r="4133" spans="21:22">
      <c r="U4133" t="s">
        <v>10950</v>
      </c>
      <c r="V4133" t="s">
        <v>10017</v>
      </c>
    </row>
    <row r="4134" spans="21:22">
      <c r="U4134" t="s">
        <v>10950</v>
      </c>
      <c r="V4134" t="s">
        <v>9039</v>
      </c>
    </row>
    <row r="4135" spans="21:22">
      <c r="U4135" t="s">
        <v>10950</v>
      </c>
      <c r="V4135" t="s">
        <v>9635</v>
      </c>
    </row>
    <row r="4136" spans="21:22">
      <c r="U4136" t="s">
        <v>10950</v>
      </c>
      <c r="V4136" t="s">
        <v>10505</v>
      </c>
    </row>
    <row r="4137" spans="21:22">
      <c r="U4137" t="s">
        <v>10950</v>
      </c>
      <c r="V4137" t="s">
        <v>10787</v>
      </c>
    </row>
    <row r="4138" spans="21:22">
      <c r="U4138" t="s">
        <v>10950</v>
      </c>
      <c r="V4138" t="s">
        <v>3257</v>
      </c>
    </row>
    <row r="4139" spans="21:22">
      <c r="U4139" t="s">
        <v>10950</v>
      </c>
      <c r="V4139" t="s">
        <v>8764</v>
      </c>
    </row>
    <row r="4140" spans="21:22">
      <c r="U4140" t="s">
        <v>10950</v>
      </c>
      <c r="V4140" t="s">
        <v>4974</v>
      </c>
    </row>
    <row r="4141" spans="21:22">
      <c r="U4141" t="s">
        <v>10950</v>
      </c>
      <c r="V4141" t="s">
        <v>6857</v>
      </c>
    </row>
    <row r="4142" spans="21:22">
      <c r="U4142" t="s">
        <v>10950</v>
      </c>
      <c r="V4142" t="s">
        <v>10488</v>
      </c>
    </row>
    <row r="4143" spans="21:22">
      <c r="U4143" t="s">
        <v>10950</v>
      </c>
      <c r="V4143" t="s">
        <v>9545</v>
      </c>
    </row>
    <row r="4144" spans="21:22">
      <c r="U4144" t="s">
        <v>10950</v>
      </c>
      <c r="V4144" t="s">
        <v>2151</v>
      </c>
    </row>
    <row r="4145" spans="21:22">
      <c r="U4145" t="s">
        <v>10950</v>
      </c>
      <c r="V4145" t="s">
        <v>8924</v>
      </c>
    </row>
    <row r="4146" spans="21:22">
      <c r="U4146" t="s">
        <v>10950</v>
      </c>
      <c r="V4146" t="s">
        <v>5524</v>
      </c>
    </row>
    <row r="4147" spans="21:22">
      <c r="U4147" t="s">
        <v>10950</v>
      </c>
      <c r="V4147" t="s">
        <v>1667</v>
      </c>
    </row>
    <row r="4148" spans="21:22">
      <c r="U4148" t="s">
        <v>10950</v>
      </c>
      <c r="V4148" t="s">
        <v>9642</v>
      </c>
    </row>
    <row r="4149" spans="21:22">
      <c r="U4149" t="s">
        <v>10950</v>
      </c>
      <c r="V4149" t="s">
        <v>8495</v>
      </c>
    </row>
    <row r="4150" spans="21:22">
      <c r="U4150" t="s">
        <v>10950</v>
      </c>
      <c r="V4150" t="s">
        <v>9442</v>
      </c>
    </row>
    <row r="4151" spans="21:22">
      <c r="U4151" t="s">
        <v>10950</v>
      </c>
      <c r="V4151" t="s">
        <v>9247</v>
      </c>
    </row>
    <row r="4152" spans="21:22">
      <c r="U4152" t="s">
        <v>10950</v>
      </c>
      <c r="V4152" t="s">
        <v>8790</v>
      </c>
    </row>
    <row r="4153" spans="21:22">
      <c r="U4153" t="s">
        <v>10950</v>
      </c>
      <c r="V4153" t="s">
        <v>9309</v>
      </c>
    </row>
    <row r="4154" spans="21:22">
      <c r="U4154" t="s">
        <v>10950</v>
      </c>
      <c r="V4154" t="s">
        <v>10921</v>
      </c>
    </row>
    <row r="4155" spans="21:22">
      <c r="U4155" t="s">
        <v>10950</v>
      </c>
      <c r="V4155" t="s">
        <v>9976</v>
      </c>
    </row>
    <row r="4156" spans="21:22">
      <c r="U4156" t="s">
        <v>10950</v>
      </c>
      <c r="V4156" t="s">
        <v>8778</v>
      </c>
    </row>
    <row r="4157" spans="21:22">
      <c r="U4157" t="s">
        <v>10950</v>
      </c>
      <c r="V4157" t="s">
        <v>10084</v>
      </c>
    </row>
    <row r="4158" spans="21:22">
      <c r="U4158" t="s">
        <v>10950</v>
      </c>
      <c r="V4158" t="s">
        <v>10605</v>
      </c>
    </row>
    <row r="4159" spans="21:22">
      <c r="U4159" t="s">
        <v>10950</v>
      </c>
      <c r="V4159" t="s">
        <v>10182</v>
      </c>
    </row>
    <row r="4160" spans="21:22">
      <c r="U4160" t="s">
        <v>10950</v>
      </c>
      <c r="V4160" t="s">
        <v>7964</v>
      </c>
    </row>
    <row r="4161" spans="21:22">
      <c r="U4161" t="s">
        <v>10950</v>
      </c>
      <c r="V4161" t="s">
        <v>6975</v>
      </c>
    </row>
    <row r="4162" spans="21:22">
      <c r="U4162" t="s">
        <v>10950</v>
      </c>
      <c r="V4162" t="s">
        <v>10489</v>
      </c>
    </row>
    <row r="4163" spans="21:22">
      <c r="U4163" t="s">
        <v>10950</v>
      </c>
      <c r="V4163" t="s">
        <v>10820</v>
      </c>
    </row>
    <row r="4164" spans="21:22">
      <c r="U4164" t="s">
        <v>10950</v>
      </c>
      <c r="V4164" t="s">
        <v>4722</v>
      </c>
    </row>
    <row r="4165" spans="21:22">
      <c r="U4165" t="s">
        <v>10950</v>
      </c>
      <c r="V4165" t="s">
        <v>6970</v>
      </c>
    </row>
    <row r="4166" spans="21:22">
      <c r="U4166" t="s">
        <v>10950</v>
      </c>
      <c r="V4166" t="s">
        <v>6795</v>
      </c>
    </row>
    <row r="4167" spans="21:22">
      <c r="U4167" t="s">
        <v>10950</v>
      </c>
      <c r="V4167" t="s">
        <v>5555</v>
      </c>
    </row>
    <row r="4168" spans="21:22">
      <c r="U4168" t="s">
        <v>10950</v>
      </c>
      <c r="V4168" t="s">
        <v>6689</v>
      </c>
    </row>
    <row r="4169" spans="21:22">
      <c r="U4169" t="s">
        <v>10950</v>
      </c>
      <c r="V4169" t="s">
        <v>7979</v>
      </c>
    </row>
    <row r="4170" spans="21:22">
      <c r="U4170" t="s">
        <v>10950</v>
      </c>
      <c r="V4170" t="s">
        <v>9441</v>
      </c>
    </row>
    <row r="4171" spans="21:22">
      <c r="U4171" t="s">
        <v>10950</v>
      </c>
      <c r="V4171" t="s">
        <v>8133</v>
      </c>
    </row>
    <row r="4172" spans="21:22">
      <c r="U4172" t="s">
        <v>10950</v>
      </c>
      <c r="V4172" t="s">
        <v>10809</v>
      </c>
    </row>
    <row r="4173" spans="21:22">
      <c r="U4173" t="s">
        <v>10950</v>
      </c>
      <c r="V4173" t="s">
        <v>10834</v>
      </c>
    </row>
    <row r="4174" spans="21:22">
      <c r="U4174" t="s">
        <v>10950</v>
      </c>
      <c r="V4174" t="s">
        <v>8409</v>
      </c>
    </row>
    <row r="4175" spans="21:22">
      <c r="U4175" t="s">
        <v>10950</v>
      </c>
      <c r="V4175" t="s">
        <v>10068</v>
      </c>
    </row>
    <row r="4176" spans="21:22">
      <c r="U4176" t="s">
        <v>10950</v>
      </c>
      <c r="V4176" t="s">
        <v>10677</v>
      </c>
    </row>
    <row r="4177" spans="21:22">
      <c r="U4177" t="s">
        <v>10950</v>
      </c>
      <c r="V4177" t="s">
        <v>10294</v>
      </c>
    </row>
    <row r="4178" spans="21:22">
      <c r="U4178" t="s">
        <v>10950</v>
      </c>
      <c r="V4178" t="s">
        <v>5286</v>
      </c>
    </row>
    <row r="4179" spans="21:22">
      <c r="U4179" t="s">
        <v>10950</v>
      </c>
      <c r="V4179" t="s">
        <v>1450</v>
      </c>
    </row>
    <row r="4180" spans="21:22">
      <c r="U4180" t="s">
        <v>10950</v>
      </c>
      <c r="V4180" t="s">
        <v>9132</v>
      </c>
    </row>
    <row r="4181" spans="21:22">
      <c r="U4181" t="s">
        <v>10950</v>
      </c>
      <c r="V4181" t="s">
        <v>8889</v>
      </c>
    </row>
    <row r="4182" spans="21:22">
      <c r="U4182" t="s">
        <v>10950</v>
      </c>
      <c r="V4182" t="s">
        <v>10490</v>
      </c>
    </row>
    <row r="4183" spans="21:22">
      <c r="U4183" t="s">
        <v>10950</v>
      </c>
      <c r="V4183" t="s">
        <v>6593</v>
      </c>
    </row>
    <row r="4184" spans="21:22">
      <c r="U4184" t="s">
        <v>10950</v>
      </c>
      <c r="V4184" t="s">
        <v>4680</v>
      </c>
    </row>
    <row r="4185" spans="21:22">
      <c r="U4185" t="s">
        <v>10950</v>
      </c>
      <c r="V4185" t="s">
        <v>9318</v>
      </c>
    </row>
    <row r="4186" spans="21:22">
      <c r="U4186" t="s">
        <v>10950</v>
      </c>
      <c r="V4186" t="s">
        <v>9207</v>
      </c>
    </row>
    <row r="4187" spans="21:22">
      <c r="U4187" t="s">
        <v>10950</v>
      </c>
      <c r="V4187" t="s">
        <v>8867</v>
      </c>
    </row>
    <row r="4188" spans="21:22">
      <c r="U4188" t="s">
        <v>10950</v>
      </c>
      <c r="V4188" t="s">
        <v>5136</v>
      </c>
    </row>
    <row r="4189" spans="21:22">
      <c r="U4189" t="s">
        <v>10950</v>
      </c>
      <c r="V4189" t="s">
        <v>10378</v>
      </c>
    </row>
    <row r="4190" spans="21:22">
      <c r="U4190" t="s">
        <v>10950</v>
      </c>
      <c r="V4190" t="s">
        <v>8844</v>
      </c>
    </row>
    <row r="4191" spans="21:22">
      <c r="U4191" t="s">
        <v>10950</v>
      </c>
      <c r="V4191" t="s">
        <v>7718</v>
      </c>
    </row>
    <row r="4192" spans="21:22">
      <c r="U4192" t="s">
        <v>10950</v>
      </c>
      <c r="V4192" t="s">
        <v>7985</v>
      </c>
    </row>
    <row r="4193" spans="21:22">
      <c r="U4193" t="s">
        <v>10950</v>
      </c>
      <c r="V4193" t="s">
        <v>7876</v>
      </c>
    </row>
    <row r="4194" spans="21:22">
      <c r="U4194" t="s">
        <v>10950</v>
      </c>
      <c r="V4194" t="s">
        <v>10328</v>
      </c>
    </row>
    <row r="4195" spans="21:22">
      <c r="U4195" t="s">
        <v>10950</v>
      </c>
      <c r="V4195" t="s">
        <v>2786</v>
      </c>
    </row>
    <row r="4196" spans="21:22">
      <c r="U4196" t="s">
        <v>10950</v>
      </c>
      <c r="V4196" t="s">
        <v>9636</v>
      </c>
    </row>
    <row r="4197" spans="21:22">
      <c r="U4197" t="s">
        <v>10950</v>
      </c>
      <c r="V4197" t="s">
        <v>5983</v>
      </c>
    </row>
    <row r="4198" spans="21:22">
      <c r="U4198" t="s">
        <v>10950</v>
      </c>
      <c r="V4198" t="s">
        <v>5304</v>
      </c>
    </row>
    <row r="4199" spans="21:22">
      <c r="U4199" t="s">
        <v>10950</v>
      </c>
      <c r="V4199" t="s">
        <v>8692</v>
      </c>
    </row>
    <row r="4200" spans="21:22">
      <c r="U4200" t="s">
        <v>10950</v>
      </c>
      <c r="V4200" t="s">
        <v>6130</v>
      </c>
    </row>
    <row r="4201" spans="21:22">
      <c r="U4201" t="s">
        <v>10950</v>
      </c>
      <c r="V4201" t="s">
        <v>5956</v>
      </c>
    </row>
    <row r="4202" spans="21:22">
      <c r="U4202" t="s">
        <v>10950</v>
      </c>
      <c r="V4202" t="s">
        <v>7846</v>
      </c>
    </row>
    <row r="4203" spans="21:22">
      <c r="U4203" t="s">
        <v>10950</v>
      </c>
      <c r="V4203" t="s">
        <v>8453</v>
      </c>
    </row>
    <row r="4204" spans="21:22">
      <c r="U4204" t="s">
        <v>10950</v>
      </c>
      <c r="V4204" t="s">
        <v>7878</v>
      </c>
    </row>
    <row r="4205" spans="21:22">
      <c r="U4205" t="s">
        <v>10950</v>
      </c>
      <c r="V4205" t="s">
        <v>9831</v>
      </c>
    </row>
    <row r="4206" spans="21:22">
      <c r="U4206" t="s">
        <v>10950</v>
      </c>
      <c r="V4206" t="s">
        <v>6160</v>
      </c>
    </row>
    <row r="4207" spans="21:22">
      <c r="U4207" t="s">
        <v>10950</v>
      </c>
      <c r="V4207" t="s">
        <v>2543</v>
      </c>
    </row>
    <row r="4208" spans="21:22">
      <c r="U4208" t="s">
        <v>10950</v>
      </c>
      <c r="V4208" t="s">
        <v>8816</v>
      </c>
    </row>
    <row r="4209" spans="21:22">
      <c r="U4209" t="s">
        <v>10950</v>
      </c>
      <c r="V4209" t="s">
        <v>4376</v>
      </c>
    </row>
    <row r="4210" spans="21:22">
      <c r="U4210" t="s">
        <v>10950</v>
      </c>
      <c r="V4210" t="s">
        <v>6061</v>
      </c>
    </row>
    <row r="4211" spans="21:22">
      <c r="U4211" t="s">
        <v>10950</v>
      </c>
      <c r="V4211" t="s">
        <v>6887</v>
      </c>
    </row>
    <row r="4212" spans="21:22">
      <c r="U4212" t="s">
        <v>10950</v>
      </c>
      <c r="V4212" t="s">
        <v>4812</v>
      </c>
    </row>
    <row r="4213" spans="21:22">
      <c r="U4213" t="s">
        <v>10950</v>
      </c>
      <c r="V4213" t="s">
        <v>2336</v>
      </c>
    </row>
    <row r="4214" spans="21:22">
      <c r="U4214" t="s">
        <v>10950</v>
      </c>
      <c r="V4214" t="s">
        <v>9043</v>
      </c>
    </row>
    <row r="4215" spans="21:22">
      <c r="U4215" t="s">
        <v>10950</v>
      </c>
      <c r="V4215" t="s">
        <v>10741</v>
      </c>
    </row>
    <row r="4216" spans="21:22">
      <c r="U4216" t="s">
        <v>10950</v>
      </c>
      <c r="V4216" t="s">
        <v>9961</v>
      </c>
    </row>
    <row r="4217" spans="21:22">
      <c r="U4217" t="s">
        <v>10950</v>
      </c>
      <c r="V4217" t="s">
        <v>7154</v>
      </c>
    </row>
    <row r="4218" spans="21:22">
      <c r="U4218" t="s">
        <v>10950</v>
      </c>
      <c r="V4218" t="s">
        <v>8114</v>
      </c>
    </row>
    <row r="4219" spans="21:22">
      <c r="U4219" t="s">
        <v>10950</v>
      </c>
      <c r="V4219" t="s">
        <v>10843</v>
      </c>
    </row>
    <row r="4220" spans="21:22">
      <c r="U4220" t="s">
        <v>10950</v>
      </c>
      <c r="V4220" t="s">
        <v>9012</v>
      </c>
    </row>
    <row r="4221" spans="21:22">
      <c r="U4221" t="s">
        <v>10950</v>
      </c>
      <c r="V4221" t="s">
        <v>4333</v>
      </c>
    </row>
    <row r="4222" spans="21:22">
      <c r="U4222" t="s">
        <v>10950</v>
      </c>
      <c r="V4222" t="s">
        <v>6881</v>
      </c>
    </row>
    <row r="4223" spans="21:22">
      <c r="U4223" t="s">
        <v>10950</v>
      </c>
      <c r="V4223" t="s">
        <v>5457</v>
      </c>
    </row>
    <row r="4224" spans="21:22">
      <c r="U4224" t="s">
        <v>10950</v>
      </c>
      <c r="V4224" t="s">
        <v>9291</v>
      </c>
    </row>
    <row r="4225" spans="21:22">
      <c r="U4225" t="s">
        <v>10950</v>
      </c>
      <c r="V4225" t="s">
        <v>3509</v>
      </c>
    </row>
    <row r="4226" spans="21:22">
      <c r="U4226" t="s">
        <v>10950</v>
      </c>
      <c r="V4226" t="s">
        <v>8967</v>
      </c>
    </row>
    <row r="4227" spans="21:22">
      <c r="U4227" t="s">
        <v>10950</v>
      </c>
      <c r="V4227" t="s">
        <v>2091</v>
      </c>
    </row>
    <row r="4228" spans="21:22">
      <c r="U4228" t="s">
        <v>10950</v>
      </c>
      <c r="V4228" t="s">
        <v>8890</v>
      </c>
    </row>
    <row r="4229" spans="21:22">
      <c r="U4229" t="s">
        <v>10950</v>
      </c>
      <c r="V4229" t="s">
        <v>9844</v>
      </c>
    </row>
    <row r="4230" spans="21:22">
      <c r="U4230" t="s">
        <v>10950</v>
      </c>
      <c r="V4230" t="s">
        <v>5880</v>
      </c>
    </row>
    <row r="4231" spans="21:22">
      <c r="U4231" t="s">
        <v>10950</v>
      </c>
      <c r="V4231" t="s">
        <v>8861</v>
      </c>
    </row>
    <row r="4232" spans="21:22">
      <c r="U4232" t="s">
        <v>10950</v>
      </c>
      <c r="V4232" t="s">
        <v>5039</v>
      </c>
    </row>
    <row r="4233" spans="21:22">
      <c r="U4233" t="s">
        <v>10950</v>
      </c>
      <c r="V4233" t="s">
        <v>8130</v>
      </c>
    </row>
    <row r="4234" spans="21:22">
      <c r="U4234" t="s">
        <v>10950</v>
      </c>
      <c r="V4234" t="s">
        <v>1278</v>
      </c>
    </row>
    <row r="4235" spans="21:22">
      <c r="U4235" t="s">
        <v>10950</v>
      </c>
      <c r="V4235" t="s">
        <v>2839</v>
      </c>
    </row>
    <row r="4236" spans="21:22">
      <c r="U4236" t="s">
        <v>10950</v>
      </c>
      <c r="V4236" t="s">
        <v>9034</v>
      </c>
    </row>
    <row r="4237" spans="21:22">
      <c r="U4237" t="s">
        <v>10950</v>
      </c>
      <c r="V4237" t="s">
        <v>10852</v>
      </c>
    </row>
    <row r="4238" spans="21:22">
      <c r="U4238" t="s">
        <v>10950</v>
      </c>
      <c r="V4238" t="s">
        <v>5685</v>
      </c>
    </row>
    <row r="4239" spans="21:22">
      <c r="U4239" t="s">
        <v>10950</v>
      </c>
      <c r="V4239" t="s">
        <v>1781</v>
      </c>
    </row>
    <row r="4240" spans="21:22">
      <c r="U4240" t="s">
        <v>10950</v>
      </c>
      <c r="V4240" t="s">
        <v>7655</v>
      </c>
    </row>
    <row r="4241" spans="21:22">
      <c r="U4241" t="s">
        <v>10950</v>
      </c>
      <c r="V4241" t="s">
        <v>3356</v>
      </c>
    </row>
    <row r="4242" spans="21:22">
      <c r="U4242" t="s">
        <v>10950</v>
      </c>
      <c r="V4242" t="s">
        <v>1964</v>
      </c>
    </row>
    <row r="4243" spans="21:22">
      <c r="U4243" t="s">
        <v>10950</v>
      </c>
      <c r="V4243" t="s">
        <v>10771</v>
      </c>
    </row>
    <row r="4244" spans="21:22">
      <c r="U4244" t="s">
        <v>10950</v>
      </c>
      <c r="V4244" t="s">
        <v>4708</v>
      </c>
    </row>
    <row r="4245" spans="21:22">
      <c r="U4245" t="s">
        <v>10950</v>
      </c>
      <c r="V4245" t="s">
        <v>10132</v>
      </c>
    </row>
    <row r="4246" spans="21:22">
      <c r="U4246" t="s">
        <v>10950</v>
      </c>
      <c r="V4246" t="s">
        <v>9046</v>
      </c>
    </row>
    <row r="4247" spans="21:22">
      <c r="U4247" t="s">
        <v>10950</v>
      </c>
      <c r="V4247" t="s">
        <v>9066</v>
      </c>
    </row>
    <row r="4248" spans="21:22">
      <c r="U4248" t="s">
        <v>10950</v>
      </c>
      <c r="V4248" t="s">
        <v>10638</v>
      </c>
    </row>
    <row r="4249" spans="21:22">
      <c r="U4249" t="s">
        <v>10950</v>
      </c>
      <c r="V4249" t="s">
        <v>8074</v>
      </c>
    </row>
    <row r="4250" spans="21:22">
      <c r="U4250" t="s">
        <v>10950</v>
      </c>
      <c r="V4250" t="s">
        <v>8753</v>
      </c>
    </row>
    <row r="4251" spans="21:22">
      <c r="U4251" t="s">
        <v>10950</v>
      </c>
      <c r="V4251" t="s">
        <v>8649</v>
      </c>
    </row>
    <row r="4252" spans="21:22">
      <c r="U4252" t="s">
        <v>10950</v>
      </c>
      <c r="V4252" t="s">
        <v>8704</v>
      </c>
    </row>
    <row r="4253" spans="21:22">
      <c r="U4253" t="s">
        <v>10950</v>
      </c>
      <c r="V4253" t="s">
        <v>10245</v>
      </c>
    </row>
    <row r="4254" spans="21:22">
      <c r="U4254" t="s">
        <v>10950</v>
      </c>
      <c r="V4254" t="s">
        <v>8695</v>
      </c>
    </row>
    <row r="4255" spans="21:22">
      <c r="U4255" t="s">
        <v>10950</v>
      </c>
      <c r="V4255" t="s">
        <v>10039</v>
      </c>
    </row>
    <row r="4256" spans="21:22">
      <c r="U4256" t="s">
        <v>10950</v>
      </c>
      <c r="V4256" t="s">
        <v>9376</v>
      </c>
    </row>
    <row r="4257" spans="21:22">
      <c r="U4257" t="s">
        <v>10950</v>
      </c>
      <c r="V4257" t="s">
        <v>5452</v>
      </c>
    </row>
    <row r="4258" spans="21:22">
      <c r="U4258" t="s">
        <v>10950</v>
      </c>
      <c r="V4258" t="s">
        <v>4604</v>
      </c>
    </row>
    <row r="4259" spans="21:22">
      <c r="U4259" t="s">
        <v>10950</v>
      </c>
      <c r="V4259" t="s">
        <v>4496</v>
      </c>
    </row>
    <row r="4260" spans="21:22">
      <c r="U4260" t="s">
        <v>10950</v>
      </c>
      <c r="V4260" t="s">
        <v>5867</v>
      </c>
    </row>
    <row r="4261" spans="21:22">
      <c r="U4261" t="s">
        <v>10950</v>
      </c>
      <c r="V4261" t="s">
        <v>2289</v>
      </c>
    </row>
    <row r="4262" spans="21:22">
      <c r="U4262" t="s">
        <v>10950</v>
      </c>
      <c r="V4262" t="s">
        <v>10124</v>
      </c>
    </row>
    <row r="4263" spans="21:22">
      <c r="U4263" t="s">
        <v>10950</v>
      </c>
      <c r="V4263" t="s">
        <v>9222</v>
      </c>
    </row>
    <row r="4264" spans="21:22">
      <c r="U4264" t="s">
        <v>10950</v>
      </c>
      <c r="V4264" t="s">
        <v>9937</v>
      </c>
    </row>
    <row r="4265" spans="21:22">
      <c r="U4265" t="s">
        <v>10950</v>
      </c>
      <c r="V4265" t="s">
        <v>10875</v>
      </c>
    </row>
    <row r="4266" spans="21:22">
      <c r="U4266" t="s">
        <v>10950</v>
      </c>
      <c r="V4266" t="s">
        <v>8991</v>
      </c>
    </row>
    <row r="4267" spans="21:22">
      <c r="U4267" t="s">
        <v>10950</v>
      </c>
      <c r="V4267" t="s">
        <v>7024</v>
      </c>
    </row>
    <row r="4268" spans="21:22">
      <c r="U4268" t="s">
        <v>10950</v>
      </c>
      <c r="V4268" t="s">
        <v>8091</v>
      </c>
    </row>
    <row r="4269" spans="21:22">
      <c r="U4269" t="s">
        <v>10950</v>
      </c>
      <c r="V4269" t="s">
        <v>8583</v>
      </c>
    </row>
    <row r="4270" spans="21:22">
      <c r="U4270" t="s">
        <v>10950</v>
      </c>
      <c r="V4270" t="s">
        <v>9594</v>
      </c>
    </row>
    <row r="4271" spans="21:22">
      <c r="U4271" t="s">
        <v>10950</v>
      </c>
      <c r="V4271" t="s">
        <v>6773</v>
      </c>
    </row>
    <row r="4272" spans="21:22">
      <c r="U4272" t="s">
        <v>10950</v>
      </c>
      <c r="V4272" t="s">
        <v>8022</v>
      </c>
    </row>
    <row r="4273" spans="21:22">
      <c r="U4273" t="s">
        <v>10950</v>
      </c>
      <c r="V4273" t="s">
        <v>5966</v>
      </c>
    </row>
    <row r="4274" spans="21:22">
      <c r="U4274" t="s">
        <v>10950</v>
      </c>
      <c r="V4274" t="s">
        <v>478</v>
      </c>
    </row>
    <row r="4275" spans="21:22">
      <c r="U4275" t="s">
        <v>10950</v>
      </c>
      <c r="V4275" t="s">
        <v>7069</v>
      </c>
    </row>
    <row r="4276" spans="21:22">
      <c r="U4276" t="s">
        <v>10950</v>
      </c>
      <c r="V4276" t="s">
        <v>10529</v>
      </c>
    </row>
    <row r="4277" spans="21:22">
      <c r="U4277" t="s">
        <v>10950</v>
      </c>
      <c r="V4277" t="s">
        <v>10797</v>
      </c>
    </row>
    <row r="4278" spans="21:22">
      <c r="U4278" t="s">
        <v>10950</v>
      </c>
      <c r="V4278" t="s">
        <v>3337</v>
      </c>
    </row>
    <row r="4279" spans="21:22">
      <c r="U4279" t="s">
        <v>10950</v>
      </c>
      <c r="V4279" t="s">
        <v>7349</v>
      </c>
    </row>
    <row r="4280" spans="21:22">
      <c r="U4280" t="s">
        <v>10950</v>
      </c>
      <c r="V4280" t="s">
        <v>9983</v>
      </c>
    </row>
    <row r="4281" spans="21:22">
      <c r="U4281" t="s">
        <v>10950</v>
      </c>
      <c r="V4281" t="s">
        <v>7657</v>
      </c>
    </row>
    <row r="4282" spans="21:22">
      <c r="U4282" t="s">
        <v>10950</v>
      </c>
      <c r="V4282" t="s">
        <v>1576</v>
      </c>
    </row>
    <row r="4283" spans="21:22">
      <c r="U4283" t="s">
        <v>10950</v>
      </c>
      <c r="V4283" t="s">
        <v>6192</v>
      </c>
    </row>
    <row r="4284" spans="21:22">
      <c r="U4284" t="s">
        <v>10950</v>
      </c>
      <c r="V4284" t="s">
        <v>8118</v>
      </c>
    </row>
    <row r="4285" spans="21:22">
      <c r="U4285" t="s">
        <v>10950</v>
      </c>
      <c r="V4285" t="s">
        <v>10100</v>
      </c>
    </row>
    <row r="4286" spans="21:22">
      <c r="U4286" t="s">
        <v>10950</v>
      </c>
      <c r="V4286" t="s">
        <v>5451</v>
      </c>
    </row>
    <row r="4287" spans="21:22">
      <c r="U4287" t="s">
        <v>10950</v>
      </c>
      <c r="V4287" t="s">
        <v>8183</v>
      </c>
    </row>
    <row r="4288" spans="21:22">
      <c r="U4288" t="s">
        <v>10950</v>
      </c>
      <c r="V4288" t="s">
        <v>9296</v>
      </c>
    </row>
    <row r="4289" spans="21:22">
      <c r="U4289" t="s">
        <v>10950</v>
      </c>
      <c r="V4289" t="s">
        <v>8110</v>
      </c>
    </row>
    <row r="4290" spans="21:22">
      <c r="U4290" t="s">
        <v>10950</v>
      </c>
      <c r="V4290" t="s">
        <v>10415</v>
      </c>
    </row>
    <row r="4291" spans="21:22">
      <c r="U4291" t="s">
        <v>10950</v>
      </c>
      <c r="V4291" t="s">
        <v>6344</v>
      </c>
    </row>
    <row r="4292" spans="21:22">
      <c r="U4292" t="s">
        <v>10950</v>
      </c>
      <c r="V4292" t="s">
        <v>7501</v>
      </c>
    </row>
    <row r="4293" spans="21:22">
      <c r="U4293" t="s">
        <v>10950</v>
      </c>
      <c r="V4293" t="s">
        <v>6964</v>
      </c>
    </row>
    <row r="4294" spans="21:22">
      <c r="U4294" t="s">
        <v>10950</v>
      </c>
      <c r="V4294" t="s">
        <v>6955</v>
      </c>
    </row>
    <row r="4295" spans="21:22">
      <c r="U4295" t="s">
        <v>10950</v>
      </c>
      <c r="V4295" t="s">
        <v>10163</v>
      </c>
    </row>
    <row r="4296" spans="21:22">
      <c r="U4296" t="s">
        <v>10950</v>
      </c>
      <c r="V4296" t="s">
        <v>9464</v>
      </c>
    </row>
    <row r="4297" spans="21:22">
      <c r="U4297" t="s">
        <v>10950</v>
      </c>
      <c r="V4297" t="s">
        <v>5735</v>
      </c>
    </row>
    <row r="4298" spans="21:22">
      <c r="U4298" t="s">
        <v>10950</v>
      </c>
      <c r="V4298" t="s">
        <v>5558</v>
      </c>
    </row>
    <row r="4299" spans="21:22">
      <c r="U4299" t="s">
        <v>10950</v>
      </c>
      <c r="V4299" t="s">
        <v>6777</v>
      </c>
    </row>
    <row r="4300" spans="21:22">
      <c r="U4300" t="s">
        <v>10950</v>
      </c>
      <c r="V4300" t="s">
        <v>7063</v>
      </c>
    </row>
    <row r="4301" spans="21:22">
      <c r="U4301" t="s">
        <v>10950</v>
      </c>
      <c r="V4301" t="s">
        <v>8755</v>
      </c>
    </row>
    <row r="4302" spans="21:22">
      <c r="U4302" t="s">
        <v>10950</v>
      </c>
      <c r="V4302" t="s">
        <v>10211</v>
      </c>
    </row>
    <row r="4303" spans="21:22">
      <c r="U4303" t="s">
        <v>10950</v>
      </c>
      <c r="V4303" t="s">
        <v>5096</v>
      </c>
    </row>
    <row r="4304" spans="21:22">
      <c r="U4304" t="s">
        <v>10950</v>
      </c>
      <c r="V4304" t="s">
        <v>6630</v>
      </c>
    </row>
    <row r="4305" spans="21:22">
      <c r="U4305" t="s">
        <v>10950</v>
      </c>
      <c r="V4305" t="s">
        <v>8436</v>
      </c>
    </row>
    <row r="4306" spans="21:22">
      <c r="U4306" t="s">
        <v>10950</v>
      </c>
      <c r="V4306" t="s">
        <v>10341</v>
      </c>
    </row>
    <row r="4307" spans="21:22">
      <c r="U4307" t="s">
        <v>10950</v>
      </c>
      <c r="V4307" t="s">
        <v>6603</v>
      </c>
    </row>
    <row r="4308" spans="21:22">
      <c r="U4308" t="s">
        <v>10950</v>
      </c>
      <c r="V4308" t="s">
        <v>10572</v>
      </c>
    </row>
    <row r="4309" spans="21:22">
      <c r="U4309" t="s">
        <v>10950</v>
      </c>
      <c r="V4309" t="s">
        <v>4051</v>
      </c>
    </row>
    <row r="4310" spans="21:22">
      <c r="U4310" t="s">
        <v>10950</v>
      </c>
      <c r="V4310" t="s">
        <v>3921</v>
      </c>
    </row>
    <row r="4311" spans="21:22">
      <c r="U4311" t="s">
        <v>10950</v>
      </c>
      <c r="V4311" t="s">
        <v>10551</v>
      </c>
    </row>
    <row r="4312" spans="21:22">
      <c r="U4312" t="s">
        <v>10950</v>
      </c>
      <c r="V4312" t="s">
        <v>5531</v>
      </c>
    </row>
    <row r="4313" spans="21:22">
      <c r="U4313" t="s">
        <v>10950</v>
      </c>
      <c r="V4313" t="s">
        <v>8387</v>
      </c>
    </row>
    <row r="4314" spans="21:22">
      <c r="U4314" t="s">
        <v>10950</v>
      </c>
      <c r="V4314" t="s">
        <v>6718</v>
      </c>
    </row>
    <row r="4315" spans="21:22">
      <c r="U4315" t="s">
        <v>10950</v>
      </c>
      <c r="V4315" t="s">
        <v>5678</v>
      </c>
    </row>
    <row r="4316" spans="21:22">
      <c r="U4316" t="s">
        <v>10950</v>
      </c>
      <c r="V4316" t="s">
        <v>9499</v>
      </c>
    </row>
    <row r="4317" spans="21:22">
      <c r="U4317" t="s">
        <v>10950</v>
      </c>
      <c r="V4317" t="s">
        <v>10253</v>
      </c>
    </row>
    <row r="4318" spans="21:22">
      <c r="U4318" t="s">
        <v>10950</v>
      </c>
      <c r="V4318" t="s">
        <v>8282</v>
      </c>
    </row>
    <row r="4319" spans="21:22">
      <c r="U4319" t="s">
        <v>10950</v>
      </c>
      <c r="V4319" t="s">
        <v>5710</v>
      </c>
    </row>
    <row r="4320" spans="21:22">
      <c r="U4320" t="s">
        <v>10950</v>
      </c>
      <c r="V4320" t="s">
        <v>9226</v>
      </c>
    </row>
    <row r="4321" spans="21:22">
      <c r="U4321" t="s">
        <v>10950</v>
      </c>
      <c r="V4321" t="s">
        <v>5259</v>
      </c>
    </row>
    <row r="4322" spans="21:22">
      <c r="U4322" t="s">
        <v>10950</v>
      </c>
      <c r="V4322" t="s">
        <v>1493</v>
      </c>
    </row>
    <row r="4323" spans="21:22">
      <c r="U4323" t="s">
        <v>10950</v>
      </c>
      <c r="V4323" t="s">
        <v>4218</v>
      </c>
    </row>
    <row r="4324" spans="21:22">
      <c r="U4324" t="s">
        <v>10950</v>
      </c>
      <c r="V4324" t="s">
        <v>9169</v>
      </c>
    </row>
    <row r="4325" spans="21:22">
      <c r="U4325" t="s">
        <v>10950</v>
      </c>
      <c r="V4325" t="s">
        <v>4371</v>
      </c>
    </row>
    <row r="4326" spans="21:22">
      <c r="U4326" t="s">
        <v>10950</v>
      </c>
      <c r="V4326" t="s">
        <v>6251</v>
      </c>
    </row>
    <row r="4327" spans="21:22">
      <c r="U4327" t="s">
        <v>10950</v>
      </c>
      <c r="V4327" t="s">
        <v>9883</v>
      </c>
    </row>
    <row r="4328" spans="21:22">
      <c r="U4328" t="s">
        <v>10950</v>
      </c>
      <c r="V4328" t="s">
        <v>8802</v>
      </c>
    </row>
    <row r="4329" spans="21:22">
      <c r="U4329" t="s">
        <v>10950</v>
      </c>
      <c r="V4329" t="s">
        <v>10087</v>
      </c>
    </row>
    <row r="4330" spans="21:22">
      <c r="U4330" t="s">
        <v>10950</v>
      </c>
      <c r="V4330" t="s">
        <v>7419</v>
      </c>
    </row>
    <row r="4331" spans="21:22">
      <c r="U4331" t="s">
        <v>10950</v>
      </c>
      <c r="V4331" t="s">
        <v>7326</v>
      </c>
    </row>
    <row r="4332" spans="21:22">
      <c r="U4332" t="s">
        <v>10950</v>
      </c>
      <c r="V4332" t="s">
        <v>5887</v>
      </c>
    </row>
    <row r="4333" spans="21:22">
      <c r="U4333" t="s">
        <v>10950</v>
      </c>
      <c r="V4333" t="s">
        <v>6340</v>
      </c>
    </row>
    <row r="4334" spans="21:22">
      <c r="U4334" t="s">
        <v>10950</v>
      </c>
      <c r="V4334" t="s">
        <v>8757</v>
      </c>
    </row>
    <row r="4335" spans="21:22">
      <c r="U4335" t="s">
        <v>10950</v>
      </c>
      <c r="V4335" t="s">
        <v>10025</v>
      </c>
    </row>
    <row r="4336" spans="21:22">
      <c r="U4336" t="s">
        <v>10950</v>
      </c>
      <c r="V4336" t="s">
        <v>6439</v>
      </c>
    </row>
    <row r="4337" spans="21:22">
      <c r="U4337" t="s">
        <v>10950</v>
      </c>
      <c r="V4337" t="s">
        <v>10347</v>
      </c>
    </row>
    <row r="4338" spans="21:22">
      <c r="U4338" t="s">
        <v>10950</v>
      </c>
      <c r="V4338" t="s">
        <v>8584</v>
      </c>
    </row>
    <row r="4339" spans="21:22">
      <c r="U4339" t="s">
        <v>10950</v>
      </c>
      <c r="V4339" t="s">
        <v>9689</v>
      </c>
    </row>
    <row r="4340" spans="21:22">
      <c r="U4340" t="s">
        <v>10950</v>
      </c>
      <c r="V4340" t="s">
        <v>6371</v>
      </c>
    </row>
    <row r="4341" spans="21:22">
      <c r="U4341" t="s">
        <v>10950</v>
      </c>
      <c r="V4341" t="s">
        <v>10657</v>
      </c>
    </row>
    <row r="4342" spans="21:22">
      <c r="U4342" t="s">
        <v>10950</v>
      </c>
      <c r="V4342" t="s">
        <v>6511</v>
      </c>
    </row>
    <row r="4343" spans="21:22">
      <c r="U4343" t="s">
        <v>10950</v>
      </c>
      <c r="V4343" t="s">
        <v>8602</v>
      </c>
    </row>
    <row r="4344" spans="21:22">
      <c r="U4344" t="s">
        <v>10950</v>
      </c>
      <c r="V4344" t="s">
        <v>9338</v>
      </c>
    </row>
    <row r="4345" spans="21:22">
      <c r="U4345" t="s">
        <v>10950</v>
      </c>
      <c r="V4345" t="s">
        <v>8871</v>
      </c>
    </row>
    <row r="4346" spans="21:22">
      <c r="U4346" t="s">
        <v>10950</v>
      </c>
      <c r="V4346" t="s">
        <v>2737</v>
      </c>
    </row>
    <row r="4347" spans="21:22">
      <c r="U4347" t="s">
        <v>10950</v>
      </c>
      <c r="V4347" t="s">
        <v>10343</v>
      </c>
    </row>
    <row r="4348" spans="21:22">
      <c r="U4348" t="s">
        <v>10950</v>
      </c>
      <c r="V4348" t="s">
        <v>7886</v>
      </c>
    </row>
    <row r="4349" spans="21:22">
      <c r="U4349" t="s">
        <v>10950</v>
      </c>
      <c r="V4349" t="s">
        <v>2774</v>
      </c>
    </row>
    <row r="4350" spans="21:22">
      <c r="U4350" t="s">
        <v>10950</v>
      </c>
      <c r="V4350" t="s">
        <v>7683</v>
      </c>
    </row>
    <row r="4351" spans="21:22">
      <c r="U4351" t="s">
        <v>10950</v>
      </c>
      <c r="V4351" t="s">
        <v>8325</v>
      </c>
    </row>
    <row r="4352" spans="21:22">
      <c r="U4352" t="s">
        <v>10950</v>
      </c>
      <c r="V4352" t="s">
        <v>7983</v>
      </c>
    </row>
    <row r="4353" spans="21:22">
      <c r="U4353" t="s">
        <v>10950</v>
      </c>
      <c r="V4353" t="s">
        <v>8362</v>
      </c>
    </row>
    <row r="4354" spans="21:22">
      <c r="U4354" t="s">
        <v>10950</v>
      </c>
      <c r="V4354" t="s">
        <v>9402</v>
      </c>
    </row>
    <row r="4355" spans="21:22">
      <c r="U4355" t="s">
        <v>10950</v>
      </c>
      <c r="V4355" t="s">
        <v>8716</v>
      </c>
    </row>
    <row r="4356" spans="21:22">
      <c r="U4356" t="s">
        <v>10950</v>
      </c>
      <c r="V4356" t="s">
        <v>8888</v>
      </c>
    </row>
    <row r="4357" spans="21:22">
      <c r="U4357" t="s">
        <v>10950</v>
      </c>
      <c r="V4357" t="s">
        <v>8128</v>
      </c>
    </row>
    <row r="4358" spans="21:22">
      <c r="U4358" t="s">
        <v>10950</v>
      </c>
      <c r="V4358" t="s">
        <v>9572</v>
      </c>
    </row>
    <row r="4359" spans="21:22">
      <c r="U4359" t="s">
        <v>10950</v>
      </c>
      <c r="V4359" t="s">
        <v>10159</v>
      </c>
    </row>
    <row r="4360" spans="21:22">
      <c r="U4360" t="s">
        <v>10950</v>
      </c>
      <c r="V4360" t="s">
        <v>7382</v>
      </c>
    </row>
    <row r="4361" spans="21:22">
      <c r="U4361" t="s">
        <v>10950</v>
      </c>
      <c r="V4361" t="s">
        <v>2498</v>
      </c>
    </row>
    <row r="4362" spans="21:22">
      <c r="U4362" t="s">
        <v>10950</v>
      </c>
      <c r="V4362" t="s">
        <v>8724</v>
      </c>
    </row>
    <row r="4363" spans="21:22">
      <c r="U4363" t="s">
        <v>10950</v>
      </c>
      <c r="V4363" t="s">
        <v>8559</v>
      </c>
    </row>
    <row r="4364" spans="21:22">
      <c r="U4364" t="s">
        <v>10950</v>
      </c>
      <c r="V4364" t="s">
        <v>9817</v>
      </c>
    </row>
    <row r="4365" spans="21:22">
      <c r="U4365" t="s">
        <v>10950</v>
      </c>
      <c r="V4365" t="s">
        <v>9615</v>
      </c>
    </row>
    <row r="4366" spans="21:22">
      <c r="U4366" t="s">
        <v>10950</v>
      </c>
      <c r="V4366" t="s">
        <v>10643</v>
      </c>
    </row>
    <row r="4367" spans="21:22">
      <c r="U4367" t="s">
        <v>10950</v>
      </c>
      <c r="V4367" t="s">
        <v>4007</v>
      </c>
    </row>
    <row r="4368" spans="21:22">
      <c r="U4368" t="s">
        <v>10950</v>
      </c>
      <c r="V4368" t="s">
        <v>8881</v>
      </c>
    </row>
    <row r="4369" spans="21:22">
      <c r="U4369" t="s">
        <v>10950</v>
      </c>
      <c r="V4369" t="s">
        <v>9471</v>
      </c>
    </row>
    <row r="4370" spans="21:22">
      <c r="U4370" t="s">
        <v>10950</v>
      </c>
      <c r="V4370" t="s">
        <v>6033</v>
      </c>
    </row>
    <row r="4371" spans="21:22">
      <c r="U4371" t="s">
        <v>10950</v>
      </c>
      <c r="V4371" t="s">
        <v>9444</v>
      </c>
    </row>
    <row r="4372" spans="21:22">
      <c r="U4372" t="s">
        <v>10950</v>
      </c>
      <c r="V4372" t="s">
        <v>2912</v>
      </c>
    </row>
    <row r="4373" spans="21:22">
      <c r="U4373" t="s">
        <v>10950</v>
      </c>
      <c r="V4373" t="s">
        <v>10228</v>
      </c>
    </row>
    <row r="4374" spans="21:22">
      <c r="U4374" t="s">
        <v>10950</v>
      </c>
      <c r="V4374" t="s">
        <v>9812</v>
      </c>
    </row>
    <row r="4375" spans="21:22">
      <c r="U4375" t="s">
        <v>10950</v>
      </c>
      <c r="V4375" t="s">
        <v>8807</v>
      </c>
    </row>
    <row r="4376" spans="21:22">
      <c r="U4376" t="s">
        <v>10950</v>
      </c>
      <c r="V4376" t="s">
        <v>9712</v>
      </c>
    </row>
    <row r="4377" spans="21:22">
      <c r="U4377" t="s">
        <v>10950</v>
      </c>
      <c r="V4377" t="s">
        <v>1505</v>
      </c>
    </row>
    <row r="4378" spans="21:22">
      <c r="U4378" t="s">
        <v>10950</v>
      </c>
      <c r="V4378" t="s">
        <v>9922</v>
      </c>
    </row>
    <row r="4379" spans="21:22">
      <c r="U4379" t="s">
        <v>10950</v>
      </c>
      <c r="V4379" t="s">
        <v>9690</v>
      </c>
    </row>
    <row r="4380" spans="21:22">
      <c r="U4380" t="s">
        <v>10950</v>
      </c>
      <c r="V4380" t="s">
        <v>4017</v>
      </c>
    </row>
    <row r="4381" spans="21:22">
      <c r="U4381" t="s">
        <v>10950</v>
      </c>
      <c r="V4381" t="s">
        <v>9773</v>
      </c>
    </row>
    <row r="4382" spans="21:22">
      <c r="U4382" t="s">
        <v>10950</v>
      </c>
      <c r="V4382" t="s">
        <v>6635</v>
      </c>
    </row>
    <row r="4383" spans="21:22">
      <c r="U4383" t="s">
        <v>10950</v>
      </c>
      <c r="V4383" t="s">
        <v>8693</v>
      </c>
    </row>
    <row r="4384" spans="21:22">
      <c r="U4384" t="s">
        <v>10950</v>
      </c>
      <c r="V4384" t="s">
        <v>5360</v>
      </c>
    </row>
    <row r="4385" spans="21:22">
      <c r="U4385" t="s">
        <v>10950</v>
      </c>
      <c r="V4385" t="s">
        <v>3106</v>
      </c>
    </row>
    <row r="4386" spans="21:22">
      <c r="U4386" t="s">
        <v>10950</v>
      </c>
      <c r="V4386" t="s">
        <v>8122</v>
      </c>
    </row>
    <row r="4387" spans="21:22">
      <c r="U4387" t="s">
        <v>10950</v>
      </c>
      <c r="V4387" t="s">
        <v>6745</v>
      </c>
    </row>
    <row r="4388" spans="21:22">
      <c r="U4388" t="s">
        <v>10950</v>
      </c>
      <c r="V4388" t="s">
        <v>8197</v>
      </c>
    </row>
    <row r="4389" spans="21:22">
      <c r="U4389" t="s">
        <v>10950</v>
      </c>
      <c r="V4389" t="s">
        <v>4452</v>
      </c>
    </row>
    <row r="4390" spans="21:22">
      <c r="U4390" t="s">
        <v>10950</v>
      </c>
      <c r="V4390" t="s">
        <v>7578</v>
      </c>
    </row>
    <row r="4391" spans="21:22">
      <c r="U4391" t="s">
        <v>10950</v>
      </c>
      <c r="V4391" t="s">
        <v>6400</v>
      </c>
    </row>
    <row r="4392" spans="21:22">
      <c r="U4392" t="s">
        <v>10950</v>
      </c>
      <c r="V4392" t="s">
        <v>10614</v>
      </c>
    </row>
    <row r="4393" spans="21:22">
      <c r="U4393" t="s">
        <v>10950</v>
      </c>
      <c r="V4393" t="s">
        <v>10433</v>
      </c>
    </row>
    <row r="4394" spans="21:22">
      <c r="U4394" t="s">
        <v>10950</v>
      </c>
      <c r="V4394" t="s">
        <v>7094</v>
      </c>
    </row>
    <row r="4395" spans="21:22">
      <c r="U4395" t="s">
        <v>10950</v>
      </c>
      <c r="V4395" t="s">
        <v>10412</v>
      </c>
    </row>
    <row r="4396" spans="21:22">
      <c r="U4396" t="s">
        <v>10950</v>
      </c>
      <c r="V4396" t="s">
        <v>10717</v>
      </c>
    </row>
    <row r="4397" spans="21:22">
      <c r="U4397" t="s">
        <v>10950</v>
      </c>
      <c r="V4397" t="s">
        <v>10438</v>
      </c>
    </row>
    <row r="4398" spans="21:22">
      <c r="U4398" t="s">
        <v>10950</v>
      </c>
      <c r="V4398" t="s">
        <v>8918</v>
      </c>
    </row>
    <row r="4399" spans="21:22">
      <c r="U4399" t="s">
        <v>10950</v>
      </c>
      <c r="V4399" t="s">
        <v>10007</v>
      </c>
    </row>
    <row r="4400" spans="21:22">
      <c r="U4400" t="s">
        <v>10950</v>
      </c>
      <c r="V4400" t="s">
        <v>1183</v>
      </c>
    </row>
    <row r="4401" spans="21:22">
      <c r="U4401" t="s">
        <v>10950</v>
      </c>
      <c r="V4401" t="s">
        <v>7447</v>
      </c>
    </row>
    <row r="4402" spans="21:22">
      <c r="U4402" t="s">
        <v>10950</v>
      </c>
      <c r="V4402" t="s">
        <v>2074</v>
      </c>
    </row>
    <row r="4403" spans="21:22">
      <c r="U4403" t="s">
        <v>10950</v>
      </c>
      <c r="V4403" t="s">
        <v>9221</v>
      </c>
    </row>
    <row r="4404" spans="21:22">
      <c r="U4404" t="s">
        <v>10950</v>
      </c>
      <c r="V4404" t="s">
        <v>9366</v>
      </c>
    </row>
    <row r="4405" spans="21:22">
      <c r="U4405" t="s">
        <v>10950</v>
      </c>
      <c r="V4405" t="s">
        <v>10925</v>
      </c>
    </row>
    <row r="4406" spans="21:22">
      <c r="U4406" t="s">
        <v>10950</v>
      </c>
      <c r="V4406" t="s">
        <v>10539</v>
      </c>
    </row>
    <row r="4407" spans="21:22">
      <c r="U4407" t="s">
        <v>10950</v>
      </c>
      <c r="V4407" t="s">
        <v>7010</v>
      </c>
    </row>
    <row r="4408" spans="21:22">
      <c r="U4408" t="s">
        <v>10950</v>
      </c>
      <c r="V4408" t="s">
        <v>8884</v>
      </c>
    </row>
    <row r="4409" spans="21:22">
      <c r="U4409" t="s">
        <v>10950</v>
      </c>
      <c r="V4409" t="s">
        <v>9663</v>
      </c>
    </row>
    <row r="4410" spans="21:22">
      <c r="U4410" t="s">
        <v>10950</v>
      </c>
      <c r="V4410" t="s">
        <v>9446</v>
      </c>
    </row>
    <row r="4411" spans="21:22">
      <c r="U4411" t="s">
        <v>10950</v>
      </c>
      <c r="V4411" t="s">
        <v>6847</v>
      </c>
    </row>
    <row r="4412" spans="21:22">
      <c r="U4412" t="s">
        <v>10950</v>
      </c>
      <c r="V4412" t="s">
        <v>10794</v>
      </c>
    </row>
    <row r="4413" spans="21:22">
      <c r="U4413" t="s">
        <v>10950</v>
      </c>
      <c r="V4413" t="s">
        <v>7818</v>
      </c>
    </row>
    <row r="4414" spans="21:22">
      <c r="U4414" t="s">
        <v>10950</v>
      </c>
      <c r="V4414" t="s">
        <v>8016</v>
      </c>
    </row>
    <row r="4415" spans="21:22">
      <c r="U4415" t="s">
        <v>10950</v>
      </c>
      <c r="V4415" t="s">
        <v>1555</v>
      </c>
    </row>
    <row r="4416" spans="21:22">
      <c r="U4416" t="s">
        <v>10950</v>
      </c>
      <c r="V4416" t="s">
        <v>4739</v>
      </c>
    </row>
    <row r="4417" spans="21:22">
      <c r="U4417" t="s">
        <v>10950</v>
      </c>
      <c r="V4417" t="s">
        <v>9035</v>
      </c>
    </row>
    <row r="4418" spans="21:22">
      <c r="U4418" t="s">
        <v>10950</v>
      </c>
      <c r="V4418" t="s">
        <v>8307</v>
      </c>
    </row>
    <row r="4419" spans="21:22">
      <c r="U4419" t="s">
        <v>10950</v>
      </c>
      <c r="V4419" t="s">
        <v>8673</v>
      </c>
    </row>
    <row r="4420" spans="21:22">
      <c r="U4420" t="s">
        <v>10950</v>
      </c>
      <c r="V4420" t="s">
        <v>4696</v>
      </c>
    </row>
    <row r="4421" spans="21:22">
      <c r="U4421" t="s">
        <v>10950</v>
      </c>
      <c r="V4421" t="s">
        <v>6561</v>
      </c>
    </row>
    <row r="4422" spans="21:22">
      <c r="U4422" t="s">
        <v>10950</v>
      </c>
      <c r="V4422" t="s">
        <v>9360</v>
      </c>
    </row>
    <row r="4423" spans="21:22">
      <c r="U4423" t="s">
        <v>10950</v>
      </c>
      <c r="V4423" t="s">
        <v>10752</v>
      </c>
    </row>
    <row r="4424" spans="21:22">
      <c r="U4424" t="s">
        <v>10950</v>
      </c>
      <c r="V4424" t="s">
        <v>1466</v>
      </c>
    </row>
    <row r="4425" spans="21:22">
      <c r="U4425" t="s">
        <v>10950</v>
      </c>
      <c r="V4425" t="s">
        <v>1616</v>
      </c>
    </row>
    <row r="4426" spans="21:22">
      <c r="U4426" t="s">
        <v>10950</v>
      </c>
      <c r="V4426" t="s">
        <v>4035</v>
      </c>
    </row>
    <row r="4427" spans="21:22">
      <c r="U4427" t="s">
        <v>10950</v>
      </c>
      <c r="V4427" t="s">
        <v>9356</v>
      </c>
    </row>
    <row r="4428" spans="21:22">
      <c r="U4428" t="s">
        <v>10950</v>
      </c>
      <c r="V4428" t="s">
        <v>6114</v>
      </c>
    </row>
    <row r="4429" spans="21:22">
      <c r="U4429" t="s">
        <v>10950</v>
      </c>
      <c r="V4429" t="s">
        <v>7546</v>
      </c>
    </row>
    <row r="4430" spans="21:22">
      <c r="U4430" t="s">
        <v>10950</v>
      </c>
      <c r="V4430" t="s">
        <v>5608</v>
      </c>
    </row>
    <row r="4431" spans="21:22">
      <c r="U4431" t="s">
        <v>10950</v>
      </c>
      <c r="V4431" t="s">
        <v>5410</v>
      </c>
    </row>
    <row r="4432" spans="21:22">
      <c r="U4432" t="s">
        <v>10950</v>
      </c>
      <c r="V4432" t="s">
        <v>9225</v>
      </c>
    </row>
    <row r="4433" spans="21:22">
      <c r="U4433" t="s">
        <v>10950</v>
      </c>
      <c r="V4433" t="s">
        <v>6736</v>
      </c>
    </row>
    <row r="4434" spans="21:22">
      <c r="U4434" t="s">
        <v>10950</v>
      </c>
      <c r="V4434" t="s">
        <v>10586</v>
      </c>
    </row>
    <row r="4435" spans="21:22">
      <c r="U4435" t="s">
        <v>10950</v>
      </c>
      <c r="V4435" t="s">
        <v>591</v>
      </c>
    </row>
    <row r="4436" spans="21:22">
      <c r="U4436" t="s">
        <v>10950</v>
      </c>
      <c r="V4436" t="s">
        <v>5033</v>
      </c>
    </row>
    <row r="4437" spans="21:22">
      <c r="U4437" t="s">
        <v>10950</v>
      </c>
      <c r="V4437" t="s">
        <v>384</v>
      </c>
    </row>
    <row r="4438" spans="21:22">
      <c r="U4438" t="s">
        <v>10950</v>
      </c>
      <c r="V4438" t="s">
        <v>8024</v>
      </c>
    </row>
    <row r="4439" spans="21:22">
      <c r="U4439" t="s">
        <v>10950</v>
      </c>
      <c r="V4439" t="s">
        <v>10032</v>
      </c>
    </row>
    <row r="4440" spans="21:22">
      <c r="U4440" t="s">
        <v>10950</v>
      </c>
      <c r="V4440" t="s">
        <v>9887</v>
      </c>
    </row>
    <row r="4441" spans="21:22">
      <c r="U4441" t="s">
        <v>10950</v>
      </c>
      <c r="V4441" t="s">
        <v>1270</v>
      </c>
    </row>
    <row r="4442" spans="21:22">
      <c r="U4442" t="s">
        <v>10950</v>
      </c>
      <c r="V4442" t="s">
        <v>1487</v>
      </c>
    </row>
    <row r="4443" spans="21:22">
      <c r="U4443" t="s">
        <v>10950</v>
      </c>
      <c r="V4443" t="s">
        <v>10516</v>
      </c>
    </row>
    <row r="4444" spans="21:22">
      <c r="U4444" t="s">
        <v>10950</v>
      </c>
      <c r="V4444" t="s">
        <v>9593</v>
      </c>
    </row>
    <row r="4445" spans="21:22">
      <c r="U4445" t="s">
        <v>10950</v>
      </c>
      <c r="V4445" t="s">
        <v>7924</v>
      </c>
    </row>
    <row r="4446" spans="21:22">
      <c r="U4446" t="s">
        <v>10950</v>
      </c>
      <c r="V4446" t="s">
        <v>5857</v>
      </c>
    </row>
    <row r="4447" spans="21:22">
      <c r="U4447" t="s">
        <v>10950</v>
      </c>
      <c r="V4447" t="s">
        <v>6133</v>
      </c>
    </row>
    <row r="4448" spans="21:22">
      <c r="U4448" t="s">
        <v>10950</v>
      </c>
      <c r="V4448" t="s">
        <v>8251</v>
      </c>
    </row>
    <row r="4449" spans="21:22">
      <c r="U4449" t="s">
        <v>10950</v>
      </c>
      <c r="V4449" t="s">
        <v>9400</v>
      </c>
    </row>
    <row r="4450" spans="21:22">
      <c r="U4450" t="s">
        <v>10950</v>
      </c>
      <c r="V4450" t="s">
        <v>6802</v>
      </c>
    </row>
    <row r="4451" spans="21:22">
      <c r="U4451" t="s">
        <v>10950</v>
      </c>
      <c r="V4451" t="s">
        <v>5462</v>
      </c>
    </row>
    <row r="4452" spans="21:22">
      <c r="U4452" t="s">
        <v>10950</v>
      </c>
      <c r="V4452" t="s">
        <v>9118</v>
      </c>
    </row>
    <row r="4453" spans="21:22">
      <c r="U4453" t="s">
        <v>10950</v>
      </c>
      <c r="V4453" t="s">
        <v>9996</v>
      </c>
    </row>
    <row r="4454" spans="21:22">
      <c r="U4454" t="s">
        <v>10950</v>
      </c>
      <c r="V4454" t="s">
        <v>9385</v>
      </c>
    </row>
    <row r="4455" spans="21:22">
      <c r="U4455" t="s">
        <v>10950</v>
      </c>
      <c r="V4455" t="s">
        <v>9659</v>
      </c>
    </row>
    <row r="4456" spans="21:22">
      <c r="U4456" t="s">
        <v>10950</v>
      </c>
      <c r="V4456" t="s">
        <v>5834</v>
      </c>
    </row>
    <row r="4457" spans="21:22">
      <c r="U4457" t="s">
        <v>10950</v>
      </c>
      <c r="V4457" t="s">
        <v>10356</v>
      </c>
    </row>
    <row r="4458" spans="21:22">
      <c r="U4458" t="s">
        <v>10950</v>
      </c>
      <c r="V4458" t="s">
        <v>10279</v>
      </c>
    </row>
    <row r="4459" spans="21:22">
      <c r="U4459" t="s">
        <v>10950</v>
      </c>
      <c r="V4459" t="s">
        <v>7998</v>
      </c>
    </row>
    <row r="4460" spans="21:22">
      <c r="U4460" t="s">
        <v>10950</v>
      </c>
      <c r="V4460" t="s">
        <v>7237</v>
      </c>
    </row>
    <row r="4461" spans="21:22">
      <c r="U4461" t="s">
        <v>10950</v>
      </c>
      <c r="V4461" t="s">
        <v>10477</v>
      </c>
    </row>
    <row r="4462" spans="21:22">
      <c r="U4462" t="s">
        <v>10950</v>
      </c>
      <c r="V4462" t="s">
        <v>5856</v>
      </c>
    </row>
    <row r="4463" spans="21:22">
      <c r="U4463" t="s">
        <v>10950</v>
      </c>
      <c r="V4463" t="s">
        <v>7527</v>
      </c>
    </row>
    <row r="4464" spans="21:22">
      <c r="U4464" t="s">
        <v>10950</v>
      </c>
      <c r="V4464" t="s">
        <v>1925</v>
      </c>
    </row>
    <row r="4465" spans="21:22">
      <c r="U4465" t="s">
        <v>10950</v>
      </c>
      <c r="V4465" t="s">
        <v>10687</v>
      </c>
    </row>
    <row r="4466" spans="21:22">
      <c r="U4466" t="s">
        <v>10950</v>
      </c>
      <c r="V4466" t="s">
        <v>5200</v>
      </c>
    </row>
    <row r="4467" spans="21:22">
      <c r="U4467" t="s">
        <v>10950</v>
      </c>
      <c r="V4467" t="s">
        <v>8988</v>
      </c>
    </row>
    <row r="4468" spans="21:22">
      <c r="U4468" t="s">
        <v>10950</v>
      </c>
      <c r="V4468" t="s">
        <v>9511</v>
      </c>
    </row>
    <row r="4469" spans="21:22">
      <c r="U4469" t="s">
        <v>10950</v>
      </c>
      <c r="V4469" t="s">
        <v>1539</v>
      </c>
    </row>
    <row r="4470" spans="21:22">
      <c r="U4470" t="s">
        <v>10950</v>
      </c>
      <c r="V4470" t="s">
        <v>9986</v>
      </c>
    </row>
    <row r="4471" spans="21:22">
      <c r="U4471" t="s">
        <v>10950</v>
      </c>
      <c r="V4471" t="s">
        <v>9853</v>
      </c>
    </row>
    <row r="4472" spans="21:22">
      <c r="U4472" t="s">
        <v>10950</v>
      </c>
      <c r="V4472" t="s">
        <v>9682</v>
      </c>
    </row>
    <row r="4473" spans="21:22">
      <c r="U4473" t="s">
        <v>10950</v>
      </c>
      <c r="V4473" t="s">
        <v>10394</v>
      </c>
    </row>
    <row r="4474" spans="21:22">
      <c r="U4474" t="s">
        <v>10950</v>
      </c>
      <c r="V4474" t="s">
        <v>10768</v>
      </c>
    </row>
    <row r="4475" spans="21:22">
      <c r="U4475" t="s">
        <v>10950</v>
      </c>
      <c r="V4475" t="s">
        <v>10352</v>
      </c>
    </row>
    <row r="4476" spans="21:22">
      <c r="U4476" t="s">
        <v>10950</v>
      </c>
      <c r="V4476" t="s">
        <v>6394</v>
      </c>
    </row>
    <row r="4477" spans="21:22">
      <c r="U4477" t="s">
        <v>10950</v>
      </c>
      <c r="V4477" t="s">
        <v>3643</v>
      </c>
    </row>
    <row r="4478" spans="21:22">
      <c r="U4478" t="s">
        <v>10950</v>
      </c>
      <c r="V4478" t="s">
        <v>9543</v>
      </c>
    </row>
    <row r="4479" spans="21:22">
      <c r="U4479" t="s">
        <v>10950</v>
      </c>
      <c r="V4479" t="s">
        <v>426</v>
      </c>
    </row>
    <row r="4480" spans="21:22">
      <c r="U4480" t="s">
        <v>10950</v>
      </c>
      <c r="V4480" t="s">
        <v>6034</v>
      </c>
    </row>
    <row r="4481" spans="21:22">
      <c r="U4481" t="s">
        <v>10950</v>
      </c>
      <c r="V4481" t="s">
        <v>8743</v>
      </c>
    </row>
    <row r="4482" spans="21:22">
      <c r="U4482" t="s">
        <v>10950</v>
      </c>
      <c r="V4482" t="s">
        <v>5319</v>
      </c>
    </row>
    <row r="4483" spans="21:22">
      <c r="U4483" t="s">
        <v>10950</v>
      </c>
      <c r="V4483" t="s">
        <v>8335</v>
      </c>
    </row>
    <row r="4484" spans="21:22">
      <c r="U4484" t="s">
        <v>10950</v>
      </c>
      <c r="V4484" t="s">
        <v>7048</v>
      </c>
    </row>
    <row r="4485" spans="21:22">
      <c r="U4485" t="s">
        <v>10950</v>
      </c>
      <c r="V4485" t="s">
        <v>4814</v>
      </c>
    </row>
    <row r="4486" spans="21:22">
      <c r="U4486" t="s">
        <v>10950</v>
      </c>
      <c r="V4486" t="s">
        <v>6827</v>
      </c>
    </row>
    <row r="4487" spans="21:22">
      <c r="U4487" t="s">
        <v>10950</v>
      </c>
      <c r="V4487" t="s">
        <v>8182</v>
      </c>
    </row>
    <row r="4488" spans="21:22">
      <c r="U4488" t="s">
        <v>10950</v>
      </c>
      <c r="V4488" t="s">
        <v>6127</v>
      </c>
    </row>
    <row r="4489" spans="21:22">
      <c r="U4489" t="s">
        <v>10950</v>
      </c>
      <c r="V4489" t="s">
        <v>9422</v>
      </c>
    </row>
    <row r="4490" spans="21:22">
      <c r="U4490" t="s">
        <v>10950</v>
      </c>
      <c r="V4490" t="s">
        <v>8474</v>
      </c>
    </row>
    <row r="4491" spans="21:22">
      <c r="U4491" t="s">
        <v>10950</v>
      </c>
      <c r="V4491" t="s">
        <v>5036</v>
      </c>
    </row>
    <row r="4492" spans="21:22">
      <c r="U4492" t="s">
        <v>10950</v>
      </c>
      <c r="V4492" t="s">
        <v>7368</v>
      </c>
    </row>
    <row r="4493" spans="21:22">
      <c r="U4493" t="s">
        <v>10950</v>
      </c>
      <c r="V4493" t="s">
        <v>4548</v>
      </c>
    </row>
    <row r="4494" spans="21:22">
      <c r="U4494" t="s">
        <v>10950</v>
      </c>
      <c r="V4494" t="s">
        <v>4125</v>
      </c>
    </row>
    <row r="4495" spans="21:22">
      <c r="U4495" t="s">
        <v>10950</v>
      </c>
      <c r="V4495" t="s">
        <v>3208</v>
      </c>
    </row>
    <row r="4496" spans="21:22">
      <c r="U4496" t="s">
        <v>10950</v>
      </c>
      <c r="V4496" t="s">
        <v>9229</v>
      </c>
    </row>
    <row r="4497" spans="21:22">
      <c r="U4497" t="s">
        <v>10950</v>
      </c>
      <c r="V4497" t="s">
        <v>7352</v>
      </c>
    </row>
    <row r="4498" spans="21:22">
      <c r="U4498" t="s">
        <v>10950</v>
      </c>
      <c r="V4498" t="s">
        <v>8108</v>
      </c>
    </row>
    <row r="4499" spans="21:22">
      <c r="U4499" t="s">
        <v>10950</v>
      </c>
      <c r="V4499" t="s">
        <v>6772</v>
      </c>
    </row>
    <row r="4500" spans="21:22">
      <c r="U4500" t="s">
        <v>10950</v>
      </c>
      <c r="V4500" t="s">
        <v>10062</v>
      </c>
    </row>
    <row r="4501" spans="21:22">
      <c r="U4501" t="s">
        <v>10950</v>
      </c>
      <c r="V4501" t="s">
        <v>5980</v>
      </c>
    </row>
    <row r="4502" spans="21:22">
      <c r="U4502" t="s">
        <v>10950</v>
      </c>
      <c r="V4502" t="s">
        <v>4220</v>
      </c>
    </row>
    <row r="4503" spans="21:22">
      <c r="U4503" t="s">
        <v>10950</v>
      </c>
      <c r="V4503" t="s">
        <v>7763</v>
      </c>
    </row>
    <row r="4504" spans="21:22">
      <c r="U4504" t="s">
        <v>10950</v>
      </c>
      <c r="V4504" t="s">
        <v>6412</v>
      </c>
    </row>
    <row r="4505" spans="21:22">
      <c r="U4505" t="s">
        <v>10950</v>
      </c>
      <c r="V4505" t="s">
        <v>5954</v>
      </c>
    </row>
    <row r="4506" spans="21:22">
      <c r="U4506" t="s">
        <v>10950</v>
      </c>
      <c r="V4506" t="s">
        <v>10365</v>
      </c>
    </row>
    <row r="4507" spans="21:22">
      <c r="U4507" t="s">
        <v>10950</v>
      </c>
      <c r="V4507" t="s">
        <v>7685</v>
      </c>
    </row>
    <row r="4508" spans="21:22">
      <c r="U4508" t="s">
        <v>10950</v>
      </c>
      <c r="V4508" t="s">
        <v>10828</v>
      </c>
    </row>
    <row r="4509" spans="21:22">
      <c r="U4509" t="s">
        <v>10950</v>
      </c>
      <c r="V4509" t="s">
        <v>9838</v>
      </c>
    </row>
    <row r="4510" spans="21:22">
      <c r="U4510" t="s">
        <v>10950</v>
      </c>
      <c r="V4510" t="s">
        <v>9076</v>
      </c>
    </row>
    <row r="4511" spans="21:22">
      <c r="U4511" t="s">
        <v>10950</v>
      </c>
      <c r="V4511" t="s">
        <v>10355</v>
      </c>
    </row>
    <row r="4512" spans="21:22">
      <c r="U4512" t="s">
        <v>10950</v>
      </c>
      <c r="V4512" t="s">
        <v>9399</v>
      </c>
    </row>
    <row r="4513" spans="21:22">
      <c r="U4513" t="s">
        <v>10950</v>
      </c>
      <c r="V4513" t="s">
        <v>6403</v>
      </c>
    </row>
    <row r="4514" spans="21:22">
      <c r="U4514" t="s">
        <v>10950</v>
      </c>
      <c r="V4514" t="s">
        <v>2943</v>
      </c>
    </row>
    <row r="4515" spans="21:22">
      <c r="U4515" t="s">
        <v>10950</v>
      </c>
      <c r="V4515" t="s">
        <v>4346</v>
      </c>
    </row>
    <row r="4516" spans="21:22">
      <c r="U4516" t="s">
        <v>10950</v>
      </c>
      <c r="V4516" t="s">
        <v>7495</v>
      </c>
    </row>
    <row r="4517" spans="21:22">
      <c r="U4517" t="s">
        <v>10950</v>
      </c>
      <c r="V4517" t="s">
        <v>9539</v>
      </c>
    </row>
    <row r="4518" spans="21:22">
      <c r="U4518" t="s">
        <v>10950</v>
      </c>
      <c r="V4518" t="s">
        <v>5479</v>
      </c>
    </row>
    <row r="4519" spans="21:22">
      <c r="U4519" t="s">
        <v>10950</v>
      </c>
      <c r="V4519" t="s">
        <v>5794</v>
      </c>
    </row>
    <row r="4520" spans="21:22">
      <c r="U4520" t="s">
        <v>10950</v>
      </c>
      <c r="V4520" t="s">
        <v>10136</v>
      </c>
    </row>
    <row r="4521" spans="21:22">
      <c r="U4521" t="s">
        <v>10950</v>
      </c>
      <c r="V4521" t="s">
        <v>7929</v>
      </c>
    </row>
    <row r="4522" spans="21:22">
      <c r="U4522" t="s">
        <v>10950</v>
      </c>
      <c r="V4522" t="s">
        <v>10157</v>
      </c>
    </row>
    <row r="4523" spans="21:22">
      <c r="U4523" t="s">
        <v>10950</v>
      </c>
      <c r="V4523" t="s">
        <v>4081</v>
      </c>
    </row>
    <row r="4524" spans="21:22">
      <c r="U4524" t="s">
        <v>10950</v>
      </c>
      <c r="V4524" t="s">
        <v>8568</v>
      </c>
    </row>
    <row r="4525" spans="21:22">
      <c r="U4525" t="s">
        <v>10950</v>
      </c>
      <c r="V4525" t="s">
        <v>8836</v>
      </c>
    </row>
    <row r="4526" spans="21:22">
      <c r="U4526" t="s">
        <v>10950</v>
      </c>
      <c r="V4526" t="s">
        <v>9463</v>
      </c>
    </row>
    <row r="4527" spans="21:22">
      <c r="U4527" t="s">
        <v>10950</v>
      </c>
      <c r="V4527" t="s">
        <v>3742</v>
      </c>
    </row>
    <row r="4528" spans="21:22">
      <c r="U4528" t="s">
        <v>10950</v>
      </c>
      <c r="V4528" t="s">
        <v>6874</v>
      </c>
    </row>
    <row r="4529" spans="21:22">
      <c r="U4529" t="s">
        <v>10950</v>
      </c>
      <c r="V4529" t="s">
        <v>9842</v>
      </c>
    </row>
    <row r="4530" spans="21:22">
      <c r="U4530" t="s">
        <v>10950</v>
      </c>
      <c r="V4530" t="s">
        <v>8358</v>
      </c>
    </row>
    <row r="4531" spans="21:22">
      <c r="U4531" t="s">
        <v>10950</v>
      </c>
      <c r="V4531" t="s">
        <v>6868</v>
      </c>
    </row>
    <row r="4532" spans="21:22">
      <c r="U4532" t="s">
        <v>10950</v>
      </c>
      <c r="V4532" t="s">
        <v>3222</v>
      </c>
    </row>
    <row r="4533" spans="21:22">
      <c r="U4533" t="s">
        <v>10950</v>
      </c>
      <c r="V4533" t="s">
        <v>7083</v>
      </c>
    </row>
    <row r="4534" spans="21:22">
      <c r="U4534" t="s">
        <v>10950</v>
      </c>
      <c r="V4534" t="s">
        <v>909</v>
      </c>
    </row>
    <row r="4535" spans="21:22">
      <c r="U4535" t="s">
        <v>10950</v>
      </c>
      <c r="V4535" t="s">
        <v>10745</v>
      </c>
    </row>
    <row r="4536" spans="21:22">
      <c r="U4536" t="s">
        <v>10950</v>
      </c>
      <c r="V4536" t="s">
        <v>10315</v>
      </c>
    </row>
    <row r="4537" spans="21:22">
      <c r="U4537" t="s">
        <v>10950</v>
      </c>
      <c r="V4537" t="s">
        <v>8796</v>
      </c>
    </row>
    <row r="4538" spans="21:22">
      <c r="U4538" t="s">
        <v>10950</v>
      </c>
      <c r="V4538" t="s">
        <v>9675</v>
      </c>
    </row>
    <row r="4539" spans="21:22">
      <c r="U4539" t="s">
        <v>10950</v>
      </c>
      <c r="V4539" t="s">
        <v>8314</v>
      </c>
    </row>
    <row r="4540" spans="21:22">
      <c r="U4540" t="s">
        <v>10950</v>
      </c>
      <c r="V4540" t="s">
        <v>9042</v>
      </c>
    </row>
    <row r="4541" spans="21:22">
      <c r="U4541" t="s">
        <v>10950</v>
      </c>
      <c r="V4541" t="s">
        <v>10898</v>
      </c>
    </row>
    <row r="4542" spans="21:22">
      <c r="U4542" t="s">
        <v>10950</v>
      </c>
      <c r="V4542" t="s">
        <v>7980</v>
      </c>
    </row>
    <row r="4543" spans="21:22">
      <c r="U4543" t="s">
        <v>10950</v>
      </c>
      <c r="V4543" t="s">
        <v>8262</v>
      </c>
    </row>
    <row r="4544" spans="21:22">
      <c r="U4544" t="s">
        <v>10950</v>
      </c>
      <c r="V4544" t="s">
        <v>2764</v>
      </c>
    </row>
    <row r="4545" spans="21:22">
      <c r="U4545" t="s">
        <v>10950</v>
      </c>
      <c r="V4545" t="s">
        <v>421</v>
      </c>
    </row>
    <row r="4546" spans="21:22">
      <c r="U4546" t="s">
        <v>10950</v>
      </c>
      <c r="V4546" t="s">
        <v>8594</v>
      </c>
    </row>
    <row r="4547" spans="21:22">
      <c r="U4547" t="s">
        <v>10950</v>
      </c>
      <c r="V4547" t="s">
        <v>6994</v>
      </c>
    </row>
    <row r="4548" spans="21:22">
      <c r="U4548" t="s">
        <v>10950</v>
      </c>
      <c r="V4548" t="s">
        <v>8517</v>
      </c>
    </row>
    <row r="4549" spans="21:22">
      <c r="U4549" t="s">
        <v>10950</v>
      </c>
      <c r="V4549" t="s">
        <v>9024</v>
      </c>
    </row>
    <row r="4550" spans="21:22">
      <c r="U4550" t="s">
        <v>10950</v>
      </c>
      <c r="V4550" t="s">
        <v>8913</v>
      </c>
    </row>
    <row r="4551" spans="21:22">
      <c r="U4551" t="s">
        <v>10950</v>
      </c>
      <c r="V4551" t="s">
        <v>8850</v>
      </c>
    </row>
    <row r="4552" spans="21:22">
      <c r="U4552" t="s">
        <v>10950</v>
      </c>
      <c r="V4552" t="s">
        <v>10092</v>
      </c>
    </row>
    <row r="4553" spans="21:22">
      <c r="U4553" t="s">
        <v>10950</v>
      </c>
      <c r="V4553" t="s">
        <v>4797</v>
      </c>
    </row>
    <row r="4554" spans="21:22">
      <c r="U4554" t="s">
        <v>10950</v>
      </c>
      <c r="V4554" t="s">
        <v>8031</v>
      </c>
    </row>
    <row r="4555" spans="21:22">
      <c r="U4555" t="s">
        <v>10950</v>
      </c>
      <c r="V4555" t="s">
        <v>10546</v>
      </c>
    </row>
    <row r="4556" spans="21:22">
      <c r="U4556" t="s">
        <v>10950</v>
      </c>
      <c r="V4556" t="s">
        <v>8196</v>
      </c>
    </row>
    <row r="4557" spans="21:22">
      <c r="U4557" t="s">
        <v>10950</v>
      </c>
      <c r="V4557" t="s">
        <v>8835</v>
      </c>
    </row>
    <row r="4558" spans="21:22">
      <c r="U4558" t="s">
        <v>10950</v>
      </c>
      <c r="V4558" t="s">
        <v>2232</v>
      </c>
    </row>
    <row r="4559" spans="21:22">
      <c r="U4559" t="s">
        <v>10950</v>
      </c>
      <c r="V4559" t="s">
        <v>8849</v>
      </c>
    </row>
    <row r="4560" spans="21:22">
      <c r="U4560" t="s">
        <v>10950</v>
      </c>
      <c r="V4560" t="s">
        <v>8961</v>
      </c>
    </row>
    <row r="4561" spans="21:22">
      <c r="U4561" t="s">
        <v>10950</v>
      </c>
      <c r="V4561" t="s">
        <v>10217</v>
      </c>
    </row>
    <row r="4562" spans="21:22">
      <c r="U4562" t="s">
        <v>10950</v>
      </c>
      <c r="V4562" t="s">
        <v>9969</v>
      </c>
    </row>
    <row r="4563" spans="21:22">
      <c r="U4563" t="s">
        <v>10950</v>
      </c>
      <c r="V4563" t="s">
        <v>6535</v>
      </c>
    </row>
    <row r="4564" spans="21:22">
      <c r="U4564" t="s">
        <v>10950</v>
      </c>
      <c r="V4564" t="s">
        <v>8885</v>
      </c>
    </row>
    <row r="4565" spans="21:22">
      <c r="U4565" t="s">
        <v>10950</v>
      </c>
      <c r="V4565" t="s">
        <v>4325</v>
      </c>
    </row>
    <row r="4566" spans="21:22">
      <c r="U4566" t="s">
        <v>10950</v>
      </c>
      <c r="V4566" t="s">
        <v>6770</v>
      </c>
    </row>
    <row r="4567" spans="21:22">
      <c r="U4567" t="s">
        <v>10950</v>
      </c>
      <c r="V4567" t="s">
        <v>9452</v>
      </c>
    </row>
    <row r="4568" spans="21:22">
      <c r="U4568" t="s">
        <v>10950</v>
      </c>
      <c r="V4568" t="s">
        <v>10762</v>
      </c>
    </row>
    <row r="4569" spans="21:22">
      <c r="U4569" t="s">
        <v>10950</v>
      </c>
      <c r="V4569" t="s">
        <v>6906</v>
      </c>
    </row>
    <row r="4570" spans="21:22">
      <c r="U4570" t="s">
        <v>10950</v>
      </c>
      <c r="V4570" t="s">
        <v>9259</v>
      </c>
    </row>
    <row r="4571" spans="21:22">
      <c r="U4571" t="s">
        <v>10950</v>
      </c>
      <c r="V4571" t="s">
        <v>2660</v>
      </c>
    </row>
    <row r="4572" spans="21:22">
      <c r="U4572" t="s">
        <v>10950</v>
      </c>
      <c r="V4572" t="s">
        <v>10130</v>
      </c>
    </row>
    <row r="4573" spans="21:22">
      <c r="U4573" t="s">
        <v>10950</v>
      </c>
      <c r="V4573" t="s">
        <v>8700</v>
      </c>
    </row>
    <row r="4574" spans="21:22">
      <c r="U4574" t="s">
        <v>10950</v>
      </c>
      <c r="V4574" t="s">
        <v>10248</v>
      </c>
    </row>
    <row r="4575" spans="21:22">
      <c r="U4575" t="s">
        <v>10950</v>
      </c>
      <c r="V4575" t="s">
        <v>9217</v>
      </c>
    </row>
    <row r="4576" spans="21:22">
      <c r="U4576" t="s">
        <v>10950</v>
      </c>
      <c r="V4576" t="s">
        <v>9021</v>
      </c>
    </row>
    <row r="4577" spans="21:22">
      <c r="U4577" t="s">
        <v>10950</v>
      </c>
      <c r="V4577" t="s">
        <v>10443</v>
      </c>
    </row>
    <row r="4578" spans="21:22">
      <c r="U4578" t="s">
        <v>10950</v>
      </c>
      <c r="V4578" t="s">
        <v>10595</v>
      </c>
    </row>
    <row r="4579" spans="21:22">
      <c r="U4579" t="s">
        <v>10950</v>
      </c>
      <c r="V4579" t="s">
        <v>4917</v>
      </c>
    </row>
    <row r="4580" spans="21:22">
      <c r="U4580" t="s">
        <v>10950</v>
      </c>
      <c r="V4580" t="s">
        <v>7449</v>
      </c>
    </row>
    <row r="4581" spans="21:22">
      <c r="U4581" t="s">
        <v>10950</v>
      </c>
      <c r="V4581" t="s">
        <v>6358</v>
      </c>
    </row>
    <row r="4582" spans="21:22">
      <c r="U4582" t="s">
        <v>10950</v>
      </c>
      <c r="V4582" t="s">
        <v>3659</v>
      </c>
    </row>
    <row r="4583" spans="21:22">
      <c r="U4583" t="s">
        <v>10950</v>
      </c>
      <c r="V4583" t="s">
        <v>4609</v>
      </c>
    </row>
    <row r="4584" spans="21:22">
      <c r="U4584" t="s">
        <v>10950</v>
      </c>
      <c r="V4584" t="s">
        <v>8827</v>
      </c>
    </row>
    <row r="4585" spans="21:22">
      <c r="U4585" t="s">
        <v>10950</v>
      </c>
      <c r="V4585" t="s">
        <v>10607</v>
      </c>
    </row>
    <row r="4586" spans="21:22">
      <c r="U4586" t="s">
        <v>10950</v>
      </c>
      <c r="V4586" t="s">
        <v>9116</v>
      </c>
    </row>
    <row r="4587" spans="21:22">
      <c r="U4587" t="s">
        <v>10950</v>
      </c>
      <c r="V4587" t="s">
        <v>1863</v>
      </c>
    </row>
    <row r="4588" spans="21:22">
      <c r="U4588" t="s">
        <v>10950</v>
      </c>
      <c r="V4588" t="s">
        <v>10142</v>
      </c>
    </row>
    <row r="4589" spans="21:22">
      <c r="U4589" t="s">
        <v>10950</v>
      </c>
      <c r="V4589" t="s">
        <v>3735</v>
      </c>
    </row>
    <row r="4590" spans="21:22">
      <c r="U4590" t="s">
        <v>10950</v>
      </c>
      <c r="V4590" t="s">
        <v>8041</v>
      </c>
    </row>
    <row r="4591" spans="21:22">
      <c r="U4591" t="s">
        <v>10950</v>
      </c>
      <c r="V4591" t="s">
        <v>2069</v>
      </c>
    </row>
    <row r="4592" spans="21:22">
      <c r="U4592" t="s">
        <v>10950</v>
      </c>
      <c r="V4592" t="s">
        <v>9058</v>
      </c>
    </row>
    <row r="4593" spans="21:22">
      <c r="U4593" t="s">
        <v>10950</v>
      </c>
      <c r="V4593" t="s">
        <v>10592</v>
      </c>
    </row>
    <row r="4594" spans="21:22">
      <c r="U4594" t="s">
        <v>10950</v>
      </c>
      <c r="V4594" t="s">
        <v>7864</v>
      </c>
    </row>
    <row r="4595" spans="21:22">
      <c r="U4595" t="s">
        <v>10950</v>
      </c>
      <c r="V4595" t="s">
        <v>965</v>
      </c>
    </row>
    <row r="4596" spans="21:22">
      <c r="U4596" t="s">
        <v>10950</v>
      </c>
      <c r="V4596" t="s">
        <v>7363</v>
      </c>
    </row>
    <row r="4597" spans="21:22">
      <c r="U4597" t="s">
        <v>10950</v>
      </c>
      <c r="V4597" t="s">
        <v>10666</v>
      </c>
    </row>
    <row r="4598" spans="21:22">
      <c r="U4598" t="s">
        <v>10950</v>
      </c>
      <c r="V4598" t="s">
        <v>9566</v>
      </c>
    </row>
    <row r="4599" spans="21:22">
      <c r="U4599" t="s">
        <v>10950</v>
      </c>
      <c r="V4599" t="s">
        <v>10181</v>
      </c>
    </row>
    <row r="4600" spans="21:22">
      <c r="U4600" t="s">
        <v>10950</v>
      </c>
      <c r="V4600" t="s">
        <v>5909</v>
      </c>
    </row>
    <row r="4601" spans="21:22">
      <c r="U4601" t="s">
        <v>10950</v>
      </c>
      <c r="V4601" t="s">
        <v>8055</v>
      </c>
    </row>
    <row r="4602" spans="21:22">
      <c r="U4602" t="s">
        <v>10950</v>
      </c>
      <c r="V4602" t="s">
        <v>1756</v>
      </c>
    </row>
    <row r="4603" spans="21:22">
      <c r="U4603" t="s">
        <v>10950</v>
      </c>
      <c r="V4603" t="s">
        <v>4885</v>
      </c>
    </row>
    <row r="4604" spans="21:22">
      <c r="U4604" t="s">
        <v>10950</v>
      </c>
      <c r="V4604" t="s">
        <v>7836</v>
      </c>
    </row>
    <row r="4605" spans="21:22">
      <c r="U4605" t="s">
        <v>10950</v>
      </c>
      <c r="V4605" t="s">
        <v>10930</v>
      </c>
    </row>
    <row r="4606" spans="21:22">
      <c r="U4606" t="s">
        <v>10950</v>
      </c>
      <c r="V4606" t="s">
        <v>10934</v>
      </c>
    </row>
    <row r="4607" spans="21:22">
      <c r="U4607" t="s">
        <v>10950</v>
      </c>
      <c r="V4607" t="s">
        <v>10283</v>
      </c>
    </row>
    <row r="4608" spans="21:22">
      <c r="U4608" t="s">
        <v>10950</v>
      </c>
      <c r="V4608" t="s">
        <v>7205</v>
      </c>
    </row>
    <row r="4609" spans="21:22">
      <c r="U4609" t="s">
        <v>10950</v>
      </c>
      <c r="V4609" t="s">
        <v>8345</v>
      </c>
    </row>
    <row r="4610" spans="21:22">
      <c r="U4610" t="s">
        <v>10950</v>
      </c>
      <c r="V4610" t="s">
        <v>9122</v>
      </c>
    </row>
    <row r="4611" spans="21:22">
      <c r="U4611" t="s">
        <v>10950</v>
      </c>
      <c r="V4611" t="s">
        <v>8200</v>
      </c>
    </row>
    <row r="4612" spans="21:22">
      <c r="U4612" t="s">
        <v>10950</v>
      </c>
      <c r="V4612" t="s">
        <v>5601</v>
      </c>
    </row>
    <row r="4613" spans="21:22">
      <c r="U4613" t="s">
        <v>10950</v>
      </c>
      <c r="V4613" t="s">
        <v>1013</v>
      </c>
    </row>
    <row r="4614" spans="21:22">
      <c r="U4614" t="s">
        <v>10950</v>
      </c>
      <c r="V4614" t="s">
        <v>6425</v>
      </c>
    </row>
    <row r="4615" spans="21:22">
      <c r="U4615" t="s">
        <v>10950</v>
      </c>
      <c r="V4615" t="s">
        <v>10913</v>
      </c>
    </row>
    <row r="4616" spans="21:22">
      <c r="U4616" t="s">
        <v>10950</v>
      </c>
      <c r="V4616" t="s">
        <v>7839</v>
      </c>
    </row>
    <row r="4617" spans="21:22">
      <c r="U4617" t="s">
        <v>10950</v>
      </c>
      <c r="V4617" t="s">
        <v>6079</v>
      </c>
    </row>
    <row r="4618" spans="21:22">
      <c r="U4618" t="s">
        <v>10950</v>
      </c>
      <c r="V4618" t="s">
        <v>8288</v>
      </c>
    </row>
    <row r="4619" spans="21:22">
      <c r="U4619" t="s">
        <v>10950</v>
      </c>
      <c r="V4619" t="s">
        <v>9934</v>
      </c>
    </row>
    <row r="4620" spans="21:22">
      <c r="U4620" t="s">
        <v>10950</v>
      </c>
      <c r="V4620" t="s">
        <v>6353</v>
      </c>
    </row>
    <row r="4621" spans="21:22">
      <c r="U4621" t="s">
        <v>10950</v>
      </c>
      <c r="V4621" t="s">
        <v>6118</v>
      </c>
    </row>
    <row r="4622" spans="21:22">
      <c r="U4622" t="s">
        <v>10950</v>
      </c>
      <c r="V4622" t="s">
        <v>7740</v>
      </c>
    </row>
    <row r="4623" spans="21:22">
      <c r="U4623" t="s">
        <v>10950</v>
      </c>
      <c r="V4623" t="s">
        <v>8292</v>
      </c>
    </row>
    <row r="4624" spans="21:22">
      <c r="U4624" t="s">
        <v>10950</v>
      </c>
      <c r="V4624" t="s">
        <v>8199</v>
      </c>
    </row>
    <row r="4625" spans="21:22">
      <c r="U4625" t="s">
        <v>10950</v>
      </c>
      <c r="V4625" t="s">
        <v>9160</v>
      </c>
    </row>
    <row r="4626" spans="21:22">
      <c r="U4626" t="s">
        <v>10950</v>
      </c>
      <c r="V4626" t="s">
        <v>7367</v>
      </c>
    </row>
    <row r="4627" spans="21:22">
      <c r="U4627" t="s">
        <v>10950</v>
      </c>
      <c r="V4627" t="s">
        <v>1936</v>
      </c>
    </row>
    <row r="4628" spans="21:22">
      <c r="U4628" t="s">
        <v>10950</v>
      </c>
      <c r="V4628" t="s">
        <v>5272</v>
      </c>
    </row>
    <row r="4629" spans="21:22">
      <c r="U4629" t="s">
        <v>10950</v>
      </c>
      <c r="V4629" t="s">
        <v>3959</v>
      </c>
    </row>
    <row r="4630" spans="21:22">
      <c r="U4630" t="s">
        <v>10950</v>
      </c>
      <c r="V4630" t="s">
        <v>9805</v>
      </c>
    </row>
    <row r="4631" spans="21:22">
      <c r="U4631" t="s">
        <v>10950</v>
      </c>
      <c r="V4631" t="s">
        <v>4168</v>
      </c>
    </row>
    <row r="4632" spans="21:22">
      <c r="U4632" t="s">
        <v>10950</v>
      </c>
      <c r="V4632" t="s">
        <v>9230</v>
      </c>
    </row>
    <row r="4633" spans="21:22">
      <c r="U4633" t="s">
        <v>10950</v>
      </c>
      <c r="V4633" t="s">
        <v>9434</v>
      </c>
    </row>
    <row r="4634" spans="21:22">
      <c r="U4634" t="s">
        <v>10950</v>
      </c>
      <c r="V4634" t="s">
        <v>6935</v>
      </c>
    </row>
    <row r="4635" spans="21:22">
      <c r="U4635" t="s">
        <v>10950</v>
      </c>
      <c r="V4635" t="s">
        <v>9741</v>
      </c>
    </row>
    <row r="4636" spans="21:22">
      <c r="U4636" t="s">
        <v>10950</v>
      </c>
      <c r="V4636" t="s">
        <v>4889</v>
      </c>
    </row>
    <row r="4637" spans="21:22">
      <c r="U4637" t="s">
        <v>10950</v>
      </c>
      <c r="V4637" t="s">
        <v>5336</v>
      </c>
    </row>
    <row r="4638" spans="21:22">
      <c r="U4638" t="s">
        <v>10950</v>
      </c>
      <c r="V4638" t="s">
        <v>1397</v>
      </c>
    </row>
    <row r="4639" spans="21:22">
      <c r="U4639" t="s">
        <v>10950</v>
      </c>
      <c r="V4639" t="s">
        <v>5298</v>
      </c>
    </row>
    <row r="4640" spans="21:22">
      <c r="U4640" t="s">
        <v>10950</v>
      </c>
      <c r="V4640" t="s">
        <v>9082</v>
      </c>
    </row>
    <row r="4641" spans="21:22">
      <c r="U4641" t="s">
        <v>10950</v>
      </c>
      <c r="V4641" t="s">
        <v>5939</v>
      </c>
    </row>
    <row r="4642" spans="21:22">
      <c r="U4642" t="s">
        <v>10950</v>
      </c>
      <c r="V4642" t="s">
        <v>4830</v>
      </c>
    </row>
    <row r="4643" spans="21:22">
      <c r="U4643" t="s">
        <v>10950</v>
      </c>
      <c r="V4643" t="s">
        <v>10631</v>
      </c>
    </row>
    <row r="4644" spans="21:22">
      <c r="U4644" t="s">
        <v>10950</v>
      </c>
      <c r="V4644" t="s">
        <v>9755</v>
      </c>
    </row>
    <row r="4645" spans="21:22">
      <c r="U4645" t="s">
        <v>10950</v>
      </c>
      <c r="V4645" t="s">
        <v>4882</v>
      </c>
    </row>
    <row r="4646" spans="21:22">
      <c r="U4646" t="s">
        <v>10950</v>
      </c>
      <c r="V4646" t="s">
        <v>4991</v>
      </c>
    </row>
    <row r="4647" spans="21:22">
      <c r="U4647" t="s">
        <v>10950</v>
      </c>
      <c r="V4647" t="s">
        <v>9681</v>
      </c>
    </row>
    <row r="4648" spans="21:22">
      <c r="U4648" t="s">
        <v>10950</v>
      </c>
      <c r="V4648" t="s">
        <v>6877</v>
      </c>
    </row>
    <row r="4649" spans="21:22">
      <c r="U4649" t="s">
        <v>10950</v>
      </c>
      <c r="V4649" t="s">
        <v>5104</v>
      </c>
    </row>
    <row r="4650" spans="21:22">
      <c r="U4650" t="s">
        <v>10950</v>
      </c>
      <c r="V4650" t="s">
        <v>4513</v>
      </c>
    </row>
    <row r="4651" spans="21:22">
      <c r="U4651" t="s">
        <v>10950</v>
      </c>
      <c r="V4651" t="s">
        <v>6105</v>
      </c>
    </row>
    <row r="4652" spans="21:22">
      <c r="U4652" t="s">
        <v>10950</v>
      </c>
      <c r="V4652" t="s">
        <v>4008</v>
      </c>
    </row>
    <row r="4653" spans="21:22">
      <c r="U4653" t="s">
        <v>10950</v>
      </c>
      <c r="V4653" t="s">
        <v>10887</v>
      </c>
    </row>
    <row r="4654" spans="21:22">
      <c r="U4654" t="s">
        <v>10950</v>
      </c>
      <c r="V4654" t="s">
        <v>7211</v>
      </c>
    </row>
    <row r="4655" spans="21:22">
      <c r="U4655" t="s">
        <v>10950</v>
      </c>
      <c r="V4655" t="s">
        <v>8666</v>
      </c>
    </row>
    <row r="4656" spans="21:22">
      <c r="U4656" t="s">
        <v>10950</v>
      </c>
      <c r="V4656" t="s">
        <v>7300</v>
      </c>
    </row>
    <row r="4657" spans="21:22">
      <c r="U4657" t="s">
        <v>10950</v>
      </c>
      <c r="V4657" t="s">
        <v>10804</v>
      </c>
    </row>
    <row r="4658" spans="21:22">
      <c r="U4658" t="s">
        <v>10950</v>
      </c>
      <c r="V4658" t="s">
        <v>5217</v>
      </c>
    </row>
    <row r="4659" spans="21:22">
      <c r="U4659" t="s">
        <v>10950</v>
      </c>
      <c r="V4659" t="s">
        <v>8214</v>
      </c>
    </row>
    <row r="4660" spans="21:22">
      <c r="U4660" t="s">
        <v>10950</v>
      </c>
      <c r="V4660" t="s">
        <v>10422</v>
      </c>
    </row>
    <row r="4661" spans="21:22">
      <c r="U4661" t="s">
        <v>10950</v>
      </c>
      <c r="V4661" t="s">
        <v>8826</v>
      </c>
    </row>
    <row r="4662" spans="21:22">
      <c r="U4662" t="s">
        <v>10950</v>
      </c>
      <c r="V4662" t="s">
        <v>9304</v>
      </c>
    </row>
    <row r="4663" spans="21:22">
      <c r="U4663" t="s">
        <v>10950</v>
      </c>
      <c r="V4663" t="s">
        <v>8308</v>
      </c>
    </row>
    <row r="4664" spans="21:22">
      <c r="U4664" t="s">
        <v>10950</v>
      </c>
      <c r="V4664" t="s">
        <v>7555</v>
      </c>
    </row>
    <row r="4665" spans="21:22">
      <c r="U4665" t="s">
        <v>10950</v>
      </c>
      <c r="V4665" t="s">
        <v>10028</v>
      </c>
    </row>
    <row r="4666" spans="21:22">
      <c r="U4666" t="s">
        <v>10950</v>
      </c>
      <c r="V4666" t="s">
        <v>8073</v>
      </c>
    </row>
    <row r="4667" spans="21:22">
      <c r="U4667" t="s">
        <v>10950</v>
      </c>
      <c r="V4667" t="s">
        <v>4736</v>
      </c>
    </row>
    <row r="4668" spans="21:22">
      <c r="U4668" t="s">
        <v>10950</v>
      </c>
      <c r="V4668" t="s">
        <v>5012</v>
      </c>
    </row>
    <row r="4669" spans="21:22">
      <c r="U4669" t="s">
        <v>10950</v>
      </c>
      <c r="V4669" t="s">
        <v>3130</v>
      </c>
    </row>
    <row r="4670" spans="21:22">
      <c r="U4670" t="s">
        <v>10950</v>
      </c>
      <c r="V4670" t="s">
        <v>9792</v>
      </c>
    </row>
    <row r="4671" spans="21:22">
      <c r="U4671" t="s">
        <v>10950</v>
      </c>
      <c r="V4671" t="s">
        <v>5038</v>
      </c>
    </row>
    <row r="4672" spans="21:22">
      <c r="U4672" t="s">
        <v>10950</v>
      </c>
      <c r="V4672" t="s">
        <v>10810</v>
      </c>
    </row>
    <row r="4673" spans="21:22">
      <c r="U4673" t="s">
        <v>10950</v>
      </c>
      <c r="V4673" t="s">
        <v>8669</v>
      </c>
    </row>
    <row r="4674" spans="21:22">
      <c r="U4674" t="s">
        <v>10950</v>
      </c>
      <c r="V4674" t="s">
        <v>9752</v>
      </c>
    </row>
    <row r="4675" spans="21:22">
      <c r="U4675" t="s">
        <v>10950</v>
      </c>
      <c r="V4675" t="s">
        <v>9425</v>
      </c>
    </row>
    <row r="4676" spans="21:22">
      <c r="U4676" t="s">
        <v>10950</v>
      </c>
      <c r="V4676" t="s">
        <v>8941</v>
      </c>
    </row>
    <row r="4677" spans="21:22">
      <c r="U4677" t="s">
        <v>10950</v>
      </c>
      <c r="V4677" t="s">
        <v>7816</v>
      </c>
    </row>
    <row r="4678" spans="21:22">
      <c r="U4678" t="s">
        <v>10950</v>
      </c>
      <c r="V4678" t="s">
        <v>5965</v>
      </c>
    </row>
    <row r="4679" spans="21:22">
      <c r="U4679" t="s">
        <v>10950</v>
      </c>
      <c r="V4679" t="s">
        <v>3650</v>
      </c>
    </row>
    <row r="4680" spans="21:22">
      <c r="U4680" t="s">
        <v>10950</v>
      </c>
      <c r="V4680" t="s">
        <v>5944</v>
      </c>
    </row>
    <row r="4681" spans="21:22">
      <c r="U4681" t="s">
        <v>10950</v>
      </c>
      <c r="V4681" t="s">
        <v>7088</v>
      </c>
    </row>
    <row r="4682" spans="21:22">
      <c r="U4682" t="s">
        <v>10950</v>
      </c>
      <c r="V4682" t="s">
        <v>2970</v>
      </c>
    </row>
    <row r="4683" spans="21:22">
      <c r="U4683" t="s">
        <v>10950</v>
      </c>
      <c r="V4683" t="s">
        <v>2116</v>
      </c>
    </row>
    <row r="4684" spans="21:22">
      <c r="U4684" t="s">
        <v>10950</v>
      </c>
      <c r="V4684" t="s">
        <v>6167</v>
      </c>
    </row>
    <row r="4685" spans="21:22">
      <c r="U4685" t="s">
        <v>10950</v>
      </c>
      <c r="V4685" t="s">
        <v>10520</v>
      </c>
    </row>
    <row r="4686" spans="21:22">
      <c r="U4686" t="s">
        <v>10950</v>
      </c>
      <c r="V4686" t="s">
        <v>6826</v>
      </c>
    </row>
    <row r="4687" spans="21:22">
      <c r="U4687" t="s">
        <v>10950</v>
      </c>
      <c r="V4687" t="s">
        <v>6754</v>
      </c>
    </row>
    <row r="4688" spans="21:22">
      <c r="U4688" t="s">
        <v>10950</v>
      </c>
      <c r="V4688" t="s">
        <v>7741</v>
      </c>
    </row>
    <row r="4689" spans="21:22">
      <c r="U4689" t="s">
        <v>10950</v>
      </c>
      <c r="V4689" t="s">
        <v>9469</v>
      </c>
    </row>
    <row r="4690" spans="21:22">
      <c r="U4690" t="s">
        <v>10950</v>
      </c>
      <c r="V4690" t="s">
        <v>8408</v>
      </c>
    </row>
    <row r="4691" spans="21:22">
      <c r="U4691" t="s">
        <v>10950</v>
      </c>
      <c r="V4691" t="s">
        <v>6895</v>
      </c>
    </row>
    <row r="4692" spans="21:22">
      <c r="U4692" t="s">
        <v>10950</v>
      </c>
      <c r="V4692" t="s">
        <v>7667</v>
      </c>
    </row>
    <row r="4693" spans="21:22">
      <c r="U4693" t="s">
        <v>10950</v>
      </c>
      <c r="V4693" t="s">
        <v>9439</v>
      </c>
    </row>
    <row r="4694" spans="21:22">
      <c r="U4694" t="s">
        <v>10950</v>
      </c>
      <c r="V4694" t="s">
        <v>7662</v>
      </c>
    </row>
    <row r="4695" spans="21:22">
      <c r="U4695" t="s">
        <v>10950</v>
      </c>
      <c r="V4695" t="s">
        <v>9722</v>
      </c>
    </row>
    <row r="4696" spans="21:22">
      <c r="U4696" t="s">
        <v>10950</v>
      </c>
      <c r="V4696" t="s">
        <v>7526</v>
      </c>
    </row>
    <row r="4697" spans="21:22">
      <c r="U4697" t="s">
        <v>10950</v>
      </c>
      <c r="V4697" t="s">
        <v>5471</v>
      </c>
    </row>
    <row r="4698" spans="21:22">
      <c r="U4698" t="s">
        <v>10950</v>
      </c>
      <c r="V4698" t="s">
        <v>6614</v>
      </c>
    </row>
    <row r="4699" spans="21:22">
      <c r="U4699" t="s">
        <v>10950</v>
      </c>
      <c r="V4699" t="s">
        <v>4464</v>
      </c>
    </row>
    <row r="4700" spans="21:22">
      <c r="U4700" t="s">
        <v>10950</v>
      </c>
      <c r="V4700" t="s">
        <v>6638</v>
      </c>
    </row>
    <row r="4701" spans="21:22">
      <c r="U4701" t="s">
        <v>10950</v>
      </c>
      <c r="V4701" t="s">
        <v>6158</v>
      </c>
    </row>
    <row r="4702" spans="21:22">
      <c r="U4702" t="s">
        <v>10950</v>
      </c>
      <c r="V4702" t="s">
        <v>9174</v>
      </c>
    </row>
    <row r="4703" spans="21:22">
      <c r="U4703" t="s">
        <v>10950</v>
      </c>
      <c r="V4703" t="s">
        <v>10423</v>
      </c>
    </row>
    <row r="4704" spans="21:22">
      <c r="U4704" t="s">
        <v>10950</v>
      </c>
      <c r="V4704" t="s">
        <v>9799</v>
      </c>
    </row>
    <row r="4705" spans="21:22">
      <c r="U4705" t="s">
        <v>10950</v>
      </c>
      <c r="V4705" t="s">
        <v>6230</v>
      </c>
    </row>
    <row r="4706" spans="21:22">
      <c r="U4706" t="s">
        <v>10950</v>
      </c>
      <c r="V4706" t="s">
        <v>7397</v>
      </c>
    </row>
    <row r="4707" spans="21:22">
      <c r="U4707" t="s">
        <v>10950</v>
      </c>
      <c r="V4707" t="s">
        <v>5450</v>
      </c>
    </row>
    <row r="4708" spans="21:22">
      <c r="U4708" t="s">
        <v>10950</v>
      </c>
      <c r="V4708" t="s">
        <v>5355</v>
      </c>
    </row>
    <row r="4709" spans="21:22">
      <c r="U4709" t="s">
        <v>10950</v>
      </c>
      <c r="V4709" t="s">
        <v>10865</v>
      </c>
    </row>
    <row r="4710" spans="21:22">
      <c r="U4710" t="s">
        <v>10950</v>
      </c>
      <c r="V4710" t="s">
        <v>9677</v>
      </c>
    </row>
    <row r="4711" spans="21:22">
      <c r="U4711" t="s">
        <v>10950</v>
      </c>
      <c r="V4711" t="s">
        <v>10057</v>
      </c>
    </row>
    <row r="4712" spans="21:22">
      <c r="U4712" t="s">
        <v>10950</v>
      </c>
      <c r="V4712" t="s">
        <v>6869</v>
      </c>
    </row>
    <row r="4713" spans="21:22">
      <c r="U4713" t="s">
        <v>10950</v>
      </c>
      <c r="V4713" t="s">
        <v>9401</v>
      </c>
    </row>
    <row r="4714" spans="21:22">
      <c r="U4714" t="s">
        <v>10950</v>
      </c>
      <c r="V4714" t="s">
        <v>9274</v>
      </c>
    </row>
    <row r="4715" spans="21:22">
      <c r="U4715" t="s">
        <v>10950</v>
      </c>
      <c r="V4715" t="s">
        <v>10885</v>
      </c>
    </row>
    <row r="4716" spans="21:22">
      <c r="U4716" t="s">
        <v>10950</v>
      </c>
      <c r="V4716" t="s">
        <v>8278</v>
      </c>
    </row>
    <row r="4717" spans="21:22">
      <c r="U4717" t="s">
        <v>10950</v>
      </c>
      <c r="V4717" t="s">
        <v>6048</v>
      </c>
    </row>
    <row r="4718" spans="21:22">
      <c r="U4718" t="s">
        <v>10950</v>
      </c>
      <c r="V4718" t="s">
        <v>7753</v>
      </c>
    </row>
    <row r="4719" spans="21:22">
      <c r="U4719" t="s">
        <v>10950</v>
      </c>
      <c r="V4719" t="s">
        <v>6140</v>
      </c>
    </row>
    <row r="4720" spans="21:22">
      <c r="U4720" t="s">
        <v>10950</v>
      </c>
      <c r="V4720" t="s">
        <v>7442</v>
      </c>
    </row>
    <row r="4721" spans="21:22">
      <c r="U4721" t="s">
        <v>10950</v>
      </c>
      <c r="V4721" t="s">
        <v>1239</v>
      </c>
    </row>
    <row r="4722" spans="21:22">
      <c r="U4722" t="s">
        <v>10950</v>
      </c>
      <c r="V4722" t="s">
        <v>8036</v>
      </c>
    </row>
    <row r="4723" spans="21:22">
      <c r="U4723" t="s">
        <v>10950</v>
      </c>
      <c r="V4723" t="s">
        <v>6534</v>
      </c>
    </row>
    <row r="4724" spans="21:22">
      <c r="U4724" t="s">
        <v>10950</v>
      </c>
      <c r="V4724" t="s">
        <v>10857</v>
      </c>
    </row>
    <row r="4725" spans="21:22">
      <c r="U4725" t="s">
        <v>10950</v>
      </c>
      <c r="V4725" t="s">
        <v>2295</v>
      </c>
    </row>
    <row r="4726" spans="21:22">
      <c r="U4726" t="s">
        <v>10950</v>
      </c>
      <c r="V4726" t="s">
        <v>2940</v>
      </c>
    </row>
    <row r="4727" spans="21:22">
      <c r="U4727" t="s">
        <v>10950</v>
      </c>
      <c r="V4727" t="s">
        <v>10256</v>
      </c>
    </row>
    <row r="4728" spans="21:22">
      <c r="U4728" t="s">
        <v>10950</v>
      </c>
      <c r="V4728" t="s">
        <v>7443</v>
      </c>
    </row>
    <row r="4729" spans="21:22">
      <c r="U4729" t="s">
        <v>10950</v>
      </c>
      <c r="V4729" t="s">
        <v>899</v>
      </c>
    </row>
    <row r="4730" spans="21:22">
      <c r="U4730" t="s">
        <v>10950</v>
      </c>
      <c r="V4730" t="s">
        <v>9622</v>
      </c>
    </row>
    <row r="4731" spans="21:22">
      <c r="U4731" t="s">
        <v>10950</v>
      </c>
      <c r="V4731" t="s">
        <v>4791</v>
      </c>
    </row>
    <row r="4732" spans="21:22">
      <c r="U4732" t="s">
        <v>10950</v>
      </c>
      <c r="V4732" t="s">
        <v>9888</v>
      </c>
    </row>
    <row r="4733" spans="21:22">
      <c r="U4733" t="s">
        <v>10950</v>
      </c>
      <c r="V4733" t="s">
        <v>9073</v>
      </c>
    </row>
    <row r="4734" spans="21:22">
      <c r="U4734" t="s">
        <v>10950</v>
      </c>
      <c r="V4734" t="s">
        <v>9253</v>
      </c>
    </row>
    <row r="4735" spans="21:22">
      <c r="U4735" t="s">
        <v>10950</v>
      </c>
      <c r="V4735" t="s">
        <v>10527</v>
      </c>
    </row>
    <row r="4736" spans="21:22">
      <c r="U4736" t="s">
        <v>10950</v>
      </c>
      <c r="V4736" t="s">
        <v>7216</v>
      </c>
    </row>
    <row r="4737" spans="21:22">
      <c r="U4737" t="s">
        <v>10950</v>
      </c>
      <c r="V4737" t="s">
        <v>6069</v>
      </c>
    </row>
    <row r="4738" spans="21:22">
      <c r="U4738" t="s">
        <v>10950</v>
      </c>
      <c r="V4738" t="s">
        <v>4149</v>
      </c>
    </row>
    <row r="4739" spans="21:22">
      <c r="U4739" t="s">
        <v>10950</v>
      </c>
      <c r="V4739" t="s">
        <v>10108</v>
      </c>
    </row>
    <row r="4740" spans="21:22">
      <c r="U4740" t="s">
        <v>10950</v>
      </c>
      <c r="V4740" t="s">
        <v>7499</v>
      </c>
    </row>
    <row r="4741" spans="21:22">
      <c r="U4741" t="s">
        <v>10950</v>
      </c>
      <c r="V4741" t="s">
        <v>2939</v>
      </c>
    </row>
    <row r="4742" spans="21:22">
      <c r="U4742" t="s">
        <v>10950</v>
      </c>
      <c r="V4742" t="s">
        <v>8169</v>
      </c>
    </row>
    <row r="4743" spans="21:22">
      <c r="U4743" t="s">
        <v>10950</v>
      </c>
      <c r="V4743" t="s">
        <v>6058</v>
      </c>
    </row>
    <row r="4744" spans="21:22">
      <c r="U4744" t="s">
        <v>10950</v>
      </c>
      <c r="V4744" t="s">
        <v>8121</v>
      </c>
    </row>
    <row r="4745" spans="21:22">
      <c r="U4745" t="s">
        <v>10950</v>
      </c>
      <c r="V4745" t="s">
        <v>9361</v>
      </c>
    </row>
    <row r="4746" spans="21:22">
      <c r="U4746" t="s">
        <v>10950</v>
      </c>
      <c r="V4746" t="s">
        <v>10682</v>
      </c>
    </row>
    <row r="4747" spans="21:22">
      <c r="U4747" t="s">
        <v>10950</v>
      </c>
      <c r="V4747" t="s">
        <v>8874</v>
      </c>
    </row>
    <row r="4748" spans="21:22">
      <c r="U4748" t="s">
        <v>10950</v>
      </c>
      <c r="V4748" t="s">
        <v>3971</v>
      </c>
    </row>
    <row r="4749" spans="21:22">
      <c r="U4749" t="s">
        <v>10950</v>
      </c>
      <c r="V4749" t="s">
        <v>7574</v>
      </c>
    </row>
    <row r="4750" spans="21:22">
      <c r="U4750" t="s">
        <v>10950</v>
      </c>
      <c r="V4750" t="s">
        <v>7005</v>
      </c>
    </row>
    <row r="4751" spans="21:22">
      <c r="U4751" t="s">
        <v>10950</v>
      </c>
      <c r="V4751" t="s">
        <v>9740</v>
      </c>
    </row>
    <row r="4752" spans="21:22">
      <c r="U4752" t="s">
        <v>10950</v>
      </c>
      <c r="V4752" t="s">
        <v>9954</v>
      </c>
    </row>
    <row r="4753" spans="21:22">
      <c r="U4753" t="s">
        <v>10950</v>
      </c>
      <c r="V4753" t="s">
        <v>9780</v>
      </c>
    </row>
    <row r="4754" spans="21:22">
      <c r="U4754" t="s">
        <v>10950</v>
      </c>
      <c r="V4754" t="s">
        <v>7268</v>
      </c>
    </row>
    <row r="4755" spans="21:22">
      <c r="U4755" t="s">
        <v>10950</v>
      </c>
      <c r="V4755" t="s">
        <v>9525</v>
      </c>
    </row>
    <row r="4756" spans="21:22">
      <c r="U4756" t="s">
        <v>10950</v>
      </c>
      <c r="V4756" t="s">
        <v>9848</v>
      </c>
    </row>
    <row r="4757" spans="21:22">
      <c r="U4757" t="s">
        <v>10950</v>
      </c>
      <c r="V4757" t="s">
        <v>9519</v>
      </c>
    </row>
    <row r="4758" spans="21:22">
      <c r="U4758" t="s">
        <v>10950</v>
      </c>
      <c r="V4758" t="s">
        <v>2186</v>
      </c>
    </row>
    <row r="4759" spans="21:22">
      <c r="U4759" t="s">
        <v>10950</v>
      </c>
      <c r="V4759" t="s">
        <v>3012</v>
      </c>
    </row>
    <row r="4760" spans="21:22">
      <c r="U4760" t="s">
        <v>10950</v>
      </c>
      <c r="V4760" t="s">
        <v>8504</v>
      </c>
    </row>
    <row r="4761" spans="21:22">
      <c r="U4761" t="s">
        <v>10950</v>
      </c>
      <c r="V4761" t="s">
        <v>539</v>
      </c>
    </row>
    <row r="4762" spans="21:22">
      <c r="U4762" t="s">
        <v>10950</v>
      </c>
      <c r="V4762" t="s">
        <v>8952</v>
      </c>
    </row>
    <row r="4763" spans="21:22">
      <c r="U4763" t="s">
        <v>10950</v>
      </c>
      <c r="V4763" t="s">
        <v>7592</v>
      </c>
    </row>
    <row r="4764" spans="21:22">
      <c r="U4764" t="s">
        <v>10950</v>
      </c>
      <c r="V4764" t="s">
        <v>8956</v>
      </c>
    </row>
    <row r="4765" spans="21:22">
      <c r="U4765" t="s">
        <v>10950</v>
      </c>
      <c r="V4765" t="s">
        <v>10758</v>
      </c>
    </row>
    <row r="4766" spans="21:22">
      <c r="U4766" t="s">
        <v>10950</v>
      </c>
      <c r="V4766" t="s">
        <v>8357</v>
      </c>
    </row>
    <row r="4767" spans="21:22">
      <c r="U4767" t="s">
        <v>10950</v>
      </c>
      <c r="V4767" t="s">
        <v>4714</v>
      </c>
    </row>
    <row r="4768" spans="21:22">
      <c r="U4768" t="s">
        <v>10950</v>
      </c>
      <c r="V4768" t="s">
        <v>6435</v>
      </c>
    </row>
    <row r="4769" spans="21:22">
      <c r="U4769" t="s">
        <v>10950</v>
      </c>
      <c r="V4769" t="s">
        <v>10113</v>
      </c>
    </row>
    <row r="4770" spans="21:22">
      <c r="U4770" t="s">
        <v>10950</v>
      </c>
      <c r="V4770" t="s">
        <v>10555</v>
      </c>
    </row>
    <row r="4771" spans="21:22">
      <c r="U4771" t="s">
        <v>10950</v>
      </c>
      <c r="V4771" t="s">
        <v>8261</v>
      </c>
    </row>
    <row r="4772" spans="21:22">
      <c r="U4772" t="s">
        <v>10950</v>
      </c>
      <c r="V4772" t="s">
        <v>6549</v>
      </c>
    </row>
    <row r="4773" spans="21:22">
      <c r="U4773" t="s">
        <v>10950</v>
      </c>
      <c r="V4773" t="s">
        <v>9687</v>
      </c>
    </row>
    <row r="4774" spans="21:22">
      <c r="U4774" t="s">
        <v>10950</v>
      </c>
      <c r="V4774" t="s">
        <v>414</v>
      </c>
    </row>
    <row r="4775" spans="21:22">
      <c r="U4775" t="s">
        <v>10950</v>
      </c>
      <c r="V4775" t="s">
        <v>8079</v>
      </c>
    </row>
    <row r="4776" spans="21:22">
      <c r="U4776" t="s">
        <v>10950</v>
      </c>
      <c r="V4776" t="s">
        <v>10649</v>
      </c>
    </row>
    <row r="4777" spans="21:22">
      <c r="U4777" t="s">
        <v>10950</v>
      </c>
      <c r="V4777" t="s">
        <v>10608</v>
      </c>
    </row>
    <row r="4778" spans="21:22">
      <c r="U4778" t="s">
        <v>10950</v>
      </c>
      <c r="V4778" t="s">
        <v>2882</v>
      </c>
    </row>
    <row r="4779" spans="21:22">
      <c r="U4779" t="s">
        <v>10950</v>
      </c>
      <c r="V4779" t="s">
        <v>5753</v>
      </c>
    </row>
    <row r="4780" spans="21:22">
      <c r="U4780" t="s">
        <v>10950</v>
      </c>
      <c r="V4780" t="s">
        <v>10258</v>
      </c>
    </row>
    <row r="4781" spans="21:22">
      <c r="U4781" t="s">
        <v>10950</v>
      </c>
      <c r="V4781" t="s">
        <v>8098</v>
      </c>
    </row>
    <row r="4782" spans="21:22">
      <c r="U4782" t="s">
        <v>10950</v>
      </c>
      <c r="V4782" t="s">
        <v>4961</v>
      </c>
    </row>
    <row r="4783" spans="21:22">
      <c r="U4783" t="s">
        <v>10950</v>
      </c>
      <c r="V4783" t="s">
        <v>6627</v>
      </c>
    </row>
    <row r="4784" spans="21:22">
      <c r="U4784" t="s">
        <v>10950</v>
      </c>
      <c r="V4784" t="s">
        <v>4909</v>
      </c>
    </row>
    <row r="4785" spans="21:22">
      <c r="U4785" t="s">
        <v>10950</v>
      </c>
      <c r="V4785" t="s">
        <v>4770</v>
      </c>
    </row>
    <row r="4786" spans="21:22">
      <c r="U4786" t="s">
        <v>10950</v>
      </c>
      <c r="V4786" t="s">
        <v>2855</v>
      </c>
    </row>
    <row r="4787" spans="21:22">
      <c r="U4787" t="s">
        <v>10950</v>
      </c>
      <c r="V4787" t="s">
        <v>7563</v>
      </c>
    </row>
    <row r="4788" spans="21:22">
      <c r="U4788" t="s">
        <v>10950</v>
      </c>
      <c r="V4788" t="s">
        <v>9532</v>
      </c>
    </row>
    <row r="4789" spans="21:22">
      <c r="U4789" t="s">
        <v>10950</v>
      </c>
      <c r="V4789" t="s">
        <v>5502</v>
      </c>
    </row>
    <row r="4790" spans="21:22">
      <c r="U4790" t="s">
        <v>10950</v>
      </c>
      <c r="V4790" t="s">
        <v>5301</v>
      </c>
    </row>
    <row r="4791" spans="21:22">
      <c r="U4791" t="s">
        <v>10950</v>
      </c>
      <c r="V4791" t="s">
        <v>9847</v>
      </c>
    </row>
    <row r="4792" spans="21:22">
      <c r="U4792" t="s">
        <v>10950</v>
      </c>
      <c r="V4792" t="s">
        <v>4631</v>
      </c>
    </row>
    <row r="4793" spans="21:22">
      <c r="U4793" t="s">
        <v>10950</v>
      </c>
      <c r="V4793" t="s">
        <v>8904</v>
      </c>
    </row>
    <row r="4794" spans="21:22">
      <c r="U4794" t="s">
        <v>10950</v>
      </c>
      <c r="V4794" t="s">
        <v>8106</v>
      </c>
    </row>
    <row r="4795" spans="21:22">
      <c r="U4795" t="s">
        <v>10950</v>
      </c>
      <c r="V4795" t="s">
        <v>10285</v>
      </c>
    </row>
    <row r="4796" spans="21:22">
      <c r="U4796" t="s">
        <v>10950</v>
      </c>
      <c r="V4796" t="s">
        <v>8111</v>
      </c>
    </row>
    <row r="4797" spans="21:22">
      <c r="U4797" t="s">
        <v>10950</v>
      </c>
      <c r="V4797" t="s">
        <v>10301</v>
      </c>
    </row>
    <row r="4798" spans="21:22">
      <c r="U4798" t="s">
        <v>10950</v>
      </c>
      <c r="V4798" t="s">
        <v>9173</v>
      </c>
    </row>
    <row r="4799" spans="21:22">
      <c r="U4799" t="s">
        <v>10950</v>
      </c>
      <c r="V4799" t="s">
        <v>8107</v>
      </c>
    </row>
    <row r="4800" spans="21:22">
      <c r="U4800" t="s">
        <v>10950</v>
      </c>
      <c r="V4800" t="s">
        <v>9123</v>
      </c>
    </row>
    <row r="4801" spans="21:22">
      <c r="U4801" t="s">
        <v>10950</v>
      </c>
      <c r="V4801" t="s">
        <v>10367</v>
      </c>
    </row>
    <row r="4802" spans="21:22">
      <c r="U4802" t="s">
        <v>10950</v>
      </c>
      <c r="V4802" t="s">
        <v>10544</v>
      </c>
    </row>
    <row r="4803" spans="21:22">
      <c r="U4803" t="s">
        <v>10950</v>
      </c>
      <c r="V4803" t="s">
        <v>8942</v>
      </c>
    </row>
    <row r="4804" spans="21:22">
      <c r="U4804" t="s">
        <v>10950</v>
      </c>
      <c r="V4804" t="s">
        <v>4663</v>
      </c>
    </row>
    <row r="4805" spans="21:22">
      <c r="U4805" t="s">
        <v>10950</v>
      </c>
      <c r="V4805" t="s">
        <v>812</v>
      </c>
    </row>
    <row r="4806" spans="21:22">
      <c r="U4806" t="s">
        <v>10950</v>
      </c>
      <c r="V4806" t="s">
        <v>8903</v>
      </c>
    </row>
    <row r="4807" spans="21:22">
      <c r="U4807" t="s">
        <v>10950</v>
      </c>
      <c r="V4807" t="s">
        <v>3810</v>
      </c>
    </row>
    <row r="4808" spans="21:22">
      <c r="U4808" t="s">
        <v>10950</v>
      </c>
      <c r="V4808" t="s">
        <v>7600</v>
      </c>
    </row>
    <row r="4809" spans="21:22">
      <c r="U4809" t="s">
        <v>10950</v>
      </c>
      <c r="V4809" t="s">
        <v>9413</v>
      </c>
    </row>
    <row r="4810" spans="21:22">
      <c r="U4810" t="s">
        <v>10950</v>
      </c>
      <c r="V4810" t="s">
        <v>5424</v>
      </c>
    </row>
    <row r="4811" spans="21:22">
      <c r="U4811" t="s">
        <v>10950</v>
      </c>
      <c r="V4811" t="s">
        <v>5628</v>
      </c>
    </row>
    <row r="4812" spans="21:22">
      <c r="U4812" t="s">
        <v>10950</v>
      </c>
      <c r="V4812" t="s">
        <v>340</v>
      </c>
    </row>
    <row r="4813" spans="21:22">
      <c r="U4813" t="s">
        <v>10950</v>
      </c>
      <c r="V4813" t="s">
        <v>3433</v>
      </c>
    </row>
    <row r="4814" spans="21:22">
      <c r="U4814" t="s">
        <v>10950</v>
      </c>
      <c r="V4814" t="s">
        <v>10500</v>
      </c>
    </row>
    <row r="4815" spans="21:22">
      <c r="U4815" t="s">
        <v>10950</v>
      </c>
      <c r="V4815" t="s">
        <v>10066</v>
      </c>
    </row>
    <row r="4816" spans="21:22">
      <c r="U4816" t="s">
        <v>10950</v>
      </c>
      <c r="V4816" t="s">
        <v>10045</v>
      </c>
    </row>
    <row r="4817" spans="21:22">
      <c r="U4817" t="s">
        <v>10950</v>
      </c>
      <c r="V4817" t="s">
        <v>9513</v>
      </c>
    </row>
    <row r="4818" spans="21:22">
      <c r="U4818" t="s">
        <v>10950</v>
      </c>
      <c r="V4818" t="s">
        <v>9661</v>
      </c>
    </row>
    <row r="4819" spans="21:22">
      <c r="U4819" t="s">
        <v>10950</v>
      </c>
      <c r="V4819" t="s">
        <v>7283</v>
      </c>
    </row>
    <row r="4820" spans="21:22">
      <c r="U4820" t="s">
        <v>10950</v>
      </c>
      <c r="V4820" t="s">
        <v>10150</v>
      </c>
    </row>
    <row r="4821" spans="21:22">
      <c r="U4821" t="s">
        <v>10950</v>
      </c>
      <c r="V4821" t="s">
        <v>2202</v>
      </c>
    </row>
    <row r="4822" spans="21:22">
      <c r="U4822" t="s">
        <v>10950</v>
      </c>
      <c r="V4822" t="s">
        <v>374</v>
      </c>
    </row>
    <row r="4823" spans="21:22">
      <c r="U4823" t="s">
        <v>10950</v>
      </c>
      <c r="V4823" t="s">
        <v>8908</v>
      </c>
    </row>
    <row r="4824" spans="21:22">
      <c r="U4824" t="s">
        <v>10950</v>
      </c>
      <c r="V4824" t="s">
        <v>6292</v>
      </c>
    </row>
    <row r="4825" spans="21:22">
      <c r="U4825" t="s">
        <v>10950</v>
      </c>
      <c r="V4825" t="s">
        <v>9516</v>
      </c>
    </row>
    <row r="4826" spans="21:22">
      <c r="U4826" t="s">
        <v>10950</v>
      </c>
      <c r="V4826" t="s">
        <v>6129</v>
      </c>
    </row>
    <row r="4827" spans="21:22">
      <c r="U4827" t="s">
        <v>10950</v>
      </c>
      <c r="V4827" t="s">
        <v>5325</v>
      </c>
    </row>
    <row r="4828" spans="21:22">
      <c r="U4828" t="s">
        <v>10950</v>
      </c>
      <c r="V4828" t="s">
        <v>7970</v>
      </c>
    </row>
    <row r="4829" spans="21:22">
      <c r="U4829" t="s">
        <v>10950</v>
      </c>
      <c r="V4829" t="s">
        <v>8229</v>
      </c>
    </row>
    <row r="4830" spans="21:22">
      <c r="U4830" t="s">
        <v>10950</v>
      </c>
      <c r="V4830" t="s">
        <v>10495</v>
      </c>
    </row>
    <row r="4831" spans="21:22">
      <c r="U4831" t="s">
        <v>10950</v>
      </c>
      <c r="V4831" t="s">
        <v>4654</v>
      </c>
    </row>
    <row r="4832" spans="21:22">
      <c r="U4832" t="s">
        <v>10950</v>
      </c>
      <c r="V4832" t="s">
        <v>1829</v>
      </c>
    </row>
    <row r="4833" spans="21:22">
      <c r="U4833" t="s">
        <v>10950</v>
      </c>
      <c r="V4833" t="s">
        <v>10738</v>
      </c>
    </row>
    <row r="4834" spans="21:22">
      <c r="U4834" t="s">
        <v>10950</v>
      </c>
      <c r="V4834" t="s">
        <v>7921</v>
      </c>
    </row>
    <row r="4835" spans="21:22">
      <c r="U4835" t="s">
        <v>10950</v>
      </c>
      <c r="V4835" t="s">
        <v>9127</v>
      </c>
    </row>
    <row r="4836" spans="21:22">
      <c r="U4836" t="s">
        <v>10950</v>
      </c>
      <c r="V4836" t="s">
        <v>3697</v>
      </c>
    </row>
    <row r="4837" spans="21:22">
      <c r="U4837" t="s">
        <v>10950</v>
      </c>
      <c r="V4837" t="s">
        <v>2720</v>
      </c>
    </row>
    <row r="4838" spans="21:22">
      <c r="U4838" t="s">
        <v>10950</v>
      </c>
      <c r="V4838" t="s">
        <v>9704</v>
      </c>
    </row>
    <row r="4839" spans="21:22">
      <c r="U4839" t="s">
        <v>10950</v>
      </c>
      <c r="V4839" t="s">
        <v>9456</v>
      </c>
    </row>
    <row r="4840" spans="21:22">
      <c r="U4840" t="s">
        <v>10950</v>
      </c>
      <c r="V4840" t="s">
        <v>791</v>
      </c>
    </row>
    <row r="4841" spans="21:22">
      <c r="U4841" t="s">
        <v>10950</v>
      </c>
      <c r="V4841" t="s">
        <v>9018</v>
      </c>
    </row>
    <row r="4842" spans="21:22">
      <c r="U4842" t="s">
        <v>10950</v>
      </c>
      <c r="V4842" t="s">
        <v>7374</v>
      </c>
    </row>
    <row r="4843" spans="21:22">
      <c r="U4843" t="s">
        <v>10950</v>
      </c>
      <c r="V4843" t="s">
        <v>4115</v>
      </c>
    </row>
    <row r="4844" spans="21:22">
      <c r="U4844" t="s">
        <v>10950</v>
      </c>
      <c r="V4844" t="s">
        <v>4413</v>
      </c>
    </row>
    <row r="4845" spans="21:22">
      <c r="U4845" t="s">
        <v>10950</v>
      </c>
      <c r="V4845" t="s">
        <v>10662</v>
      </c>
    </row>
    <row r="4846" spans="21:22">
      <c r="U4846" t="s">
        <v>10950</v>
      </c>
      <c r="V4846" t="s">
        <v>8219</v>
      </c>
    </row>
    <row r="4847" spans="21:22">
      <c r="U4847" t="s">
        <v>10950</v>
      </c>
      <c r="V4847" t="s">
        <v>7522</v>
      </c>
    </row>
    <row r="4848" spans="21:22">
      <c r="U4848" t="s">
        <v>10950</v>
      </c>
      <c r="V4848" t="s">
        <v>10755</v>
      </c>
    </row>
    <row r="4849" spans="21:22">
      <c r="U4849" t="s">
        <v>10950</v>
      </c>
      <c r="V4849" t="s">
        <v>9426</v>
      </c>
    </row>
    <row r="4850" spans="21:22">
      <c r="U4850" t="s">
        <v>10950</v>
      </c>
      <c r="V4850" t="s">
        <v>8177</v>
      </c>
    </row>
    <row r="4851" spans="21:22">
      <c r="U4851" t="s">
        <v>10950</v>
      </c>
      <c r="V4851" t="s">
        <v>6756</v>
      </c>
    </row>
    <row r="4852" spans="21:22">
      <c r="U4852" t="s">
        <v>10950</v>
      </c>
      <c r="V4852" t="s">
        <v>3617</v>
      </c>
    </row>
    <row r="4853" spans="21:22">
      <c r="U4853" t="s">
        <v>10950</v>
      </c>
      <c r="V4853" t="s">
        <v>10593</v>
      </c>
    </row>
    <row r="4854" spans="21:22">
      <c r="U4854" t="s">
        <v>10950</v>
      </c>
      <c r="V4854" t="s">
        <v>7035</v>
      </c>
    </row>
    <row r="4855" spans="21:22">
      <c r="U4855" t="s">
        <v>10950</v>
      </c>
      <c r="V4855" t="s">
        <v>2128</v>
      </c>
    </row>
    <row r="4856" spans="21:22">
      <c r="U4856" t="s">
        <v>10950</v>
      </c>
      <c r="V4856" t="s">
        <v>10524</v>
      </c>
    </row>
    <row r="4857" spans="21:22">
      <c r="U4857" t="s">
        <v>10950</v>
      </c>
      <c r="V4857" t="s">
        <v>9175</v>
      </c>
    </row>
    <row r="4858" spans="21:22">
      <c r="U4858" t="s">
        <v>10950</v>
      </c>
      <c r="V4858" t="s">
        <v>9427</v>
      </c>
    </row>
    <row r="4859" spans="21:22">
      <c r="U4859" t="s">
        <v>10950</v>
      </c>
      <c r="V4859" t="s">
        <v>8633</v>
      </c>
    </row>
    <row r="4860" spans="21:22">
      <c r="U4860" t="s">
        <v>10950</v>
      </c>
      <c r="V4860" t="s">
        <v>9611</v>
      </c>
    </row>
    <row r="4861" spans="21:22">
      <c r="U4861" t="s">
        <v>10950</v>
      </c>
      <c r="V4861" t="s">
        <v>10723</v>
      </c>
    </row>
    <row r="4862" spans="21:22">
      <c r="U4862" t="s">
        <v>10950</v>
      </c>
      <c r="V4862" t="s">
        <v>10244</v>
      </c>
    </row>
    <row r="4863" spans="21:22">
      <c r="U4863" t="s">
        <v>10950</v>
      </c>
      <c r="V4863" t="s">
        <v>1812</v>
      </c>
    </row>
    <row r="4864" spans="21:22">
      <c r="U4864" t="s">
        <v>10950</v>
      </c>
      <c r="V4864" t="s">
        <v>6838</v>
      </c>
    </row>
    <row r="4865" spans="21:22">
      <c r="U4865" t="s">
        <v>10950</v>
      </c>
      <c r="V4865" t="s">
        <v>10785</v>
      </c>
    </row>
    <row r="4866" spans="21:22">
      <c r="U4866" t="s">
        <v>10950</v>
      </c>
      <c r="V4866" t="s">
        <v>10560</v>
      </c>
    </row>
    <row r="4867" spans="21:22">
      <c r="U4867" t="s">
        <v>10950</v>
      </c>
      <c r="V4867" t="s">
        <v>7956</v>
      </c>
    </row>
    <row r="4868" spans="21:22">
      <c r="U4868" t="s">
        <v>10950</v>
      </c>
      <c r="V4868" t="s">
        <v>6607</v>
      </c>
    </row>
    <row r="4869" spans="21:22">
      <c r="U4869" t="s">
        <v>10950</v>
      </c>
      <c r="V4869" t="s">
        <v>7002</v>
      </c>
    </row>
    <row r="4870" spans="21:22">
      <c r="U4870" t="s">
        <v>10950</v>
      </c>
      <c r="V4870" t="s">
        <v>10218</v>
      </c>
    </row>
    <row r="4871" spans="21:22">
      <c r="U4871" t="s">
        <v>10950</v>
      </c>
      <c r="V4871" t="s">
        <v>10055</v>
      </c>
    </row>
    <row r="4872" spans="21:22">
      <c r="U4872" t="s">
        <v>10950</v>
      </c>
      <c r="V4872" t="s">
        <v>6397</v>
      </c>
    </row>
    <row r="4873" spans="21:22">
      <c r="U4873" t="s">
        <v>10950</v>
      </c>
      <c r="V4873" t="s">
        <v>7585</v>
      </c>
    </row>
    <row r="4874" spans="21:22">
      <c r="U4874" t="s">
        <v>10950</v>
      </c>
      <c r="V4874" t="s">
        <v>10029</v>
      </c>
    </row>
    <row r="4875" spans="21:22">
      <c r="U4875" t="s">
        <v>10950</v>
      </c>
      <c r="V4875" t="s">
        <v>6303</v>
      </c>
    </row>
    <row r="4876" spans="21:22">
      <c r="U4876" t="s">
        <v>10950</v>
      </c>
      <c r="V4876" t="s">
        <v>8682</v>
      </c>
    </row>
    <row r="4877" spans="21:22">
      <c r="U4877" t="s">
        <v>10950</v>
      </c>
      <c r="V4877" t="s">
        <v>4317</v>
      </c>
    </row>
    <row r="4878" spans="21:22">
      <c r="U4878" t="s">
        <v>10950</v>
      </c>
      <c r="V4878" t="s">
        <v>10275</v>
      </c>
    </row>
    <row r="4879" spans="21:22">
      <c r="U4879" t="s">
        <v>10950</v>
      </c>
      <c r="V4879" t="s">
        <v>10129</v>
      </c>
    </row>
    <row r="4880" spans="21:22">
      <c r="U4880" t="s">
        <v>10950</v>
      </c>
      <c r="V4880" t="s">
        <v>9802</v>
      </c>
    </row>
    <row r="4881" spans="21:22">
      <c r="U4881" t="s">
        <v>10950</v>
      </c>
      <c r="V4881" t="s">
        <v>7693</v>
      </c>
    </row>
    <row r="4882" spans="21:22">
      <c r="U4882" t="s">
        <v>10950</v>
      </c>
      <c r="V4882" t="s">
        <v>7986</v>
      </c>
    </row>
    <row r="4883" spans="21:22">
      <c r="U4883" t="s">
        <v>10950</v>
      </c>
      <c r="V4883" t="s">
        <v>8915</v>
      </c>
    </row>
    <row r="4884" spans="21:22">
      <c r="U4884" t="s">
        <v>10950</v>
      </c>
      <c r="V4884" t="s">
        <v>5586</v>
      </c>
    </row>
    <row r="4885" spans="21:22">
      <c r="U4885" t="s">
        <v>10950</v>
      </c>
      <c r="V4885" t="s">
        <v>1325</v>
      </c>
    </row>
    <row r="4886" spans="21:22">
      <c r="U4886" t="s">
        <v>10950</v>
      </c>
      <c r="V4886" t="s">
        <v>9528</v>
      </c>
    </row>
    <row r="4887" spans="21:22">
      <c r="U4887" t="s">
        <v>10950</v>
      </c>
      <c r="V4887" t="s">
        <v>9164</v>
      </c>
    </row>
    <row r="4888" spans="21:22">
      <c r="U4888" t="s">
        <v>10950</v>
      </c>
      <c r="V4888" t="s">
        <v>6026</v>
      </c>
    </row>
    <row r="4889" spans="21:22">
      <c r="U4889" t="s">
        <v>10950</v>
      </c>
      <c r="V4889" t="s">
        <v>7727</v>
      </c>
    </row>
    <row r="4890" spans="21:22">
      <c r="U4890" t="s">
        <v>10950</v>
      </c>
      <c r="V4890" t="s">
        <v>9171</v>
      </c>
    </row>
    <row r="4891" spans="21:22">
      <c r="U4891" t="s">
        <v>10950</v>
      </c>
      <c r="V4891" t="s">
        <v>10786</v>
      </c>
    </row>
    <row r="4892" spans="21:22">
      <c r="U4892" t="s">
        <v>10950</v>
      </c>
      <c r="V4892" t="s">
        <v>7412</v>
      </c>
    </row>
    <row r="4893" spans="21:22">
      <c r="U4893" t="s">
        <v>10950</v>
      </c>
      <c r="V4893" t="s">
        <v>8059</v>
      </c>
    </row>
    <row r="4894" spans="21:22">
      <c r="U4894" t="s">
        <v>10950</v>
      </c>
      <c r="V4894" t="s">
        <v>7811</v>
      </c>
    </row>
    <row r="4895" spans="21:22">
      <c r="U4895" t="s">
        <v>10950</v>
      </c>
      <c r="V4895" t="s">
        <v>8186</v>
      </c>
    </row>
    <row r="4896" spans="21:22">
      <c r="U4896" t="s">
        <v>10950</v>
      </c>
      <c r="V4896" t="s">
        <v>8126</v>
      </c>
    </row>
    <row r="4897" spans="21:22">
      <c r="U4897" t="s">
        <v>10950</v>
      </c>
      <c r="V4897" t="s">
        <v>7285</v>
      </c>
    </row>
    <row r="4898" spans="21:22">
      <c r="U4898" t="s">
        <v>10950</v>
      </c>
      <c r="V4898" t="s">
        <v>5114</v>
      </c>
    </row>
    <row r="4899" spans="21:22">
      <c r="U4899" t="s">
        <v>10950</v>
      </c>
      <c r="V4899" t="s">
        <v>9626</v>
      </c>
    </row>
    <row r="4900" spans="21:22">
      <c r="U4900" t="s">
        <v>10950</v>
      </c>
      <c r="V4900" t="s">
        <v>4538</v>
      </c>
    </row>
    <row r="4901" spans="21:22">
      <c r="U4901" t="s">
        <v>10950</v>
      </c>
      <c r="V4901" t="s">
        <v>10364</v>
      </c>
    </row>
    <row r="4902" spans="21:22">
      <c r="U4902" t="s">
        <v>10950</v>
      </c>
      <c r="V4902" t="s">
        <v>7942</v>
      </c>
    </row>
    <row r="4903" spans="21:22">
      <c r="U4903" t="s">
        <v>10950</v>
      </c>
      <c r="V4903" t="s">
        <v>3155</v>
      </c>
    </row>
    <row r="4904" spans="21:22">
      <c r="U4904" t="s">
        <v>10950</v>
      </c>
      <c r="V4904" t="s">
        <v>5083</v>
      </c>
    </row>
    <row r="4905" spans="21:22">
      <c r="U4905" t="s">
        <v>10950</v>
      </c>
      <c r="V4905" t="s">
        <v>6324</v>
      </c>
    </row>
    <row r="4906" spans="21:22">
      <c r="U4906" t="s">
        <v>10950</v>
      </c>
      <c r="V4906" t="s">
        <v>10773</v>
      </c>
    </row>
    <row r="4907" spans="21:22">
      <c r="U4907" t="s">
        <v>10950</v>
      </c>
      <c r="V4907" t="s">
        <v>6471</v>
      </c>
    </row>
    <row r="4908" spans="21:22">
      <c r="U4908" t="s">
        <v>10950</v>
      </c>
      <c r="V4908" t="s">
        <v>9596</v>
      </c>
    </row>
    <row r="4909" spans="21:22">
      <c r="U4909" t="s">
        <v>10950</v>
      </c>
      <c r="V4909" t="s">
        <v>9314</v>
      </c>
    </row>
    <row r="4910" spans="21:22">
      <c r="U4910" t="s">
        <v>10950</v>
      </c>
      <c r="V4910" t="s">
        <v>9333</v>
      </c>
    </row>
    <row r="4911" spans="21:22">
      <c r="U4911" t="s">
        <v>10950</v>
      </c>
      <c r="V4911" t="s">
        <v>8596</v>
      </c>
    </row>
    <row r="4912" spans="21:22">
      <c r="U4912" t="s">
        <v>10950</v>
      </c>
      <c r="V4912" t="s">
        <v>7649</v>
      </c>
    </row>
    <row r="4913" spans="21:22">
      <c r="U4913" t="s">
        <v>10950</v>
      </c>
      <c r="V4913" t="s">
        <v>8060</v>
      </c>
    </row>
    <row r="4914" spans="21:22">
      <c r="U4914" t="s">
        <v>10950</v>
      </c>
      <c r="V4914" t="s">
        <v>8771</v>
      </c>
    </row>
    <row r="4915" spans="21:22">
      <c r="U4915" t="s">
        <v>10950</v>
      </c>
      <c r="V4915" t="s">
        <v>7064</v>
      </c>
    </row>
    <row r="4916" spans="21:22">
      <c r="U4916" t="s">
        <v>10950</v>
      </c>
      <c r="V4916" t="s">
        <v>4886</v>
      </c>
    </row>
    <row r="4917" spans="21:22">
      <c r="U4917" t="s">
        <v>10950</v>
      </c>
      <c r="V4917" t="s">
        <v>9285</v>
      </c>
    </row>
    <row r="4918" spans="21:22">
      <c r="U4918" t="s">
        <v>10950</v>
      </c>
      <c r="V4918" t="s">
        <v>9867</v>
      </c>
    </row>
    <row r="4919" spans="21:22">
      <c r="U4919" t="s">
        <v>10950</v>
      </c>
      <c r="V4919" t="s">
        <v>7754</v>
      </c>
    </row>
    <row r="4920" spans="21:22">
      <c r="U4920" t="s">
        <v>10950</v>
      </c>
      <c r="V4920" t="s">
        <v>1005</v>
      </c>
    </row>
    <row r="4921" spans="21:22">
      <c r="U4921" t="s">
        <v>10950</v>
      </c>
      <c r="V4921" t="s">
        <v>9458</v>
      </c>
    </row>
    <row r="4922" spans="21:22">
      <c r="U4922" t="s">
        <v>10950</v>
      </c>
      <c r="V4922" t="s">
        <v>3241</v>
      </c>
    </row>
    <row r="4923" spans="21:22">
      <c r="U4923" t="s">
        <v>10950</v>
      </c>
      <c r="V4923" t="s">
        <v>9624</v>
      </c>
    </row>
    <row r="4924" spans="21:22">
      <c r="U4924" t="s">
        <v>10950</v>
      </c>
      <c r="V4924" t="s">
        <v>6404</v>
      </c>
    </row>
    <row r="4925" spans="21:22">
      <c r="U4925" t="s">
        <v>10950</v>
      </c>
      <c r="V4925" t="s">
        <v>9862</v>
      </c>
    </row>
    <row r="4926" spans="21:22">
      <c r="U4926" t="s">
        <v>10950</v>
      </c>
      <c r="V4926" t="s">
        <v>8621</v>
      </c>
    </row>
    <row r="4927" spans="21:22">
      <c r="U4927" t="s">
        <v>10950</v>
      </c>
      <c r="V4927" t="s">
        <v>9943</v>
      </c>
    </row>
    <row r="4928" spans="21:22">
      <c r="U4928" t="s">
        <v>10950</v>
      </c>
      <c r="V4928" t="s">
        <v>4875</v>
      </c>
    </row>
    <row r="4929" spans="21:22">
      <c r="U4929" t="s">
        <v>10950</v>
      </c>
      <c r="V4929" t="s">
        <v>10448</v>
      </c>
    </row>
    <row r="4930" spans="21:22">
      <c r="U4930" t="s">
        <v>10950</v>
      </c>
      <c r="V4930" t="s">
        <v>5487</v>
      </c>
    </row>
    <row r="4931" spans="21:22">
      <c r="U4931" t="s">
        <v>10950</v>
      </c>
      <c r="V4931" t="s">
        <v>8458</v>
      </c>
    </row>
    <row r="4932" spans="21:22">
      <c r="U4932" t="s">
        <v>10950</v>
      </c>
      <c r="V4932" t="s">
        <v>7779</v>
      </c>
    </row>
    <row r="4933" spans="21:22">
      <c r="U4933" t="s">
        <v>10950</v>
      </c>
      <c r="V4933" t="s">
        <v>8864</v>
      </c>
    </row>
    <row r="4934" spans="21:22">
      <c r="U4934" t="s">
        <v>10950</v>
      </c>
      <c r="V4934" t="s">
        <v>6264</v>
      </c>
    </row>
    <row r="4935" spans="21:22">
      <c r="U4935" t="s">
        <v>10950</v>
      </c>
      <c r="V4935" t="s">
        <v>6608</v>
      </c>
    </row>
    <row r="4936" spans="21:22">
      <c r="U4936" t="s">
        <v>10950</v>
      </c>
      <c r="V4936" t="s">
        <v>10162</v>
      </c>
    </row>
    <row r="4937" spans="21:22">
      <c r="U4937" t="s">
        <v>10950</v>
      </c>
      <c r="V4937" t="s">
        <v>6930</v>
      </c>
    </row>
    <row r="4938" spans="21:22">
      <c r="U4938" t="s">
        <v>10950</v>
      </c>
      <c r="V4938" t="s">
        <v>10429</v>
      </c>
    </row>
    <row r="4939" spans="21:22">
      <c r="U4939" t="s">
        <v>10950</v>
      </c>
      <c r="V4939" t="s">
        <v>8927</v>
      </c>
    </row>
    <row r="4940" spans="21:22">
      <c r="U4940" t="s">
        <v>10950</v>
      </c>
      <c r="V4940" t="s">
        <v>9168</v>
      </c>
    </row>
    <row r="4941" spans="21:22">
      <c r="U4941" t="s">
        <v>10950</v>
      </c>
      <c r="V4941" t="s">
        <v>7610</v>
      </c>
    </row>
    <row r="4942" spans="21:22">
      <c r="U4942" t="s">
        <v>10950</v>
      </c>
      <c r="V4942" t="s">
        <v>9851</v>
      </c>
    </row>
    <row r="4943" spans="21:22">
      <c r="U4943" t="s">
        <v>10950</v>
      </c>
      <c r="V4943" t="s">
        <v>8320</v>
      </c>
    </row>
    <row r="4944" spans="21:22">
      <c r="U4944" t="s">
        <v>10950</v>
      </c>
      <c r="V4944" t="s">
        <v>6619</v>
      </c>
    </row>
    <row r="4945" spans="21:22">
      <c r="U4945" t="s">
        <v>10950</v>
      </c>
      <c r="V4945" t="s">
        <v>9375</v>
      </c>
    </row>
    <row r="4946" spans="21:22">
      <c r="U4946" t="s">
        <v>10950</v>
      </c>
      <c r="V4946" t="s">
        <v>7204</v>
      </c>
    </row>
    <row r="4947" spans="21:22">
      <c r="U4947" t="s">
        <v>10950</v>
      </c>
      <c r="V4947" t="s">
        <v>4167</v>
      </c>
    </row>
    <row r="4948" spans="21:22">
      <c r="U4948" t="s">
        <v>10950</v>
      </c>
      <c r="V4948" t="s">
        <v>710</v>
      </c>
    </row>
    <row r="4949" spans="21:22">
      <c r="U4949" t="s">
        <v>10950</v>
      </c>
      <c r="V4949" t="s">
        <v>1105</v>
      </c>
    </row>
    <row r="4950" spans="21:22">
      <c r="U4950" t="s">
        <v>10950</v>
      </c>
      <c r="V4950" t="s">
        <v>8638</v>
      </c>
    </row>
    <row r="4951" spans="21:22">
      <c r="U4951" t="s">
        <v>10950</v>
      </c>
      <c r="V4951" t="s">
        <v>8299</v>
      </c>
    </row>
    <row r="4952" spans="21:22">
      <c r="U4952" t="s">
        <v>10950</v>
      </c>
      <c r="V4952" t="s">
        <v>10858</v>
      </c>
    </row>
    <row r="4953" spans="21:22">
      <c r="U4953" t="s">
        <v>10950</v>
      </c>
      <c r="V4953" t="s">
        <v>10534</v>
      </c>
    </row>
    <row r="4954" spans="21:22">
      <c r="U4954" t="s">
        <v>10950</v>
      </c>
      <c r="V4954" t="s">
        <v>8537</v>
      </c>
    </row>
    <row r="4955" spans="21:22">
      <c r="U4955" t="s">
        <v>10950</v>
      </c>
      <c r="V4955" t="s">
        <v>8249</v>
      </c>
    </row>
    <row r="4956" spans="21:22">
      <c r="U4956" t="s">
        <v>10950</v>
      </c>
      <c r="V4956" t="s">
        <v>8575</v>
      </c>
    </row>
    <row r="4957" spans="21:22">
      <c r="U4957" t="s">
        <v>10950</v>
      </c>
      <c r="V4957" t="s">
        <v>7706</v>
      </c>
    </row>
    <row r="4958" spans="21:22">
      <c r="U4958" t="s">
        <v>10950</v>
      </c>
      <c r="V4958" t="s">
        <v>8957</v>
      </c>
    </row>
    <row r="4959" spans="21:22">
      <c r="U4959" t="s">
        <v>10950</v>
      </c>
      <c r="V4959" t="s">
        <v>974</v>
      </c>
    </row>
    <row r="4960" spans="21:22">
      <c r="U4960" t="s">
        <v>10950</v>
      </c>
      <c r="V4960" t="s">
        <v>3757</v>
      </c>
    </row>
    <row r="4961" spans="21:22">
      <c r="U4961" t="s">
        <v>10950</v>
      </c>
      <c r="V4961" t="s">
        <v>9892</v>
      </c>
    </row>
    <row r="4962" spans="21:22">
      <c r="U4962" t="s">
        <v>10950</v>
      </c>
      <c r="V4962" t="s">
        <v>7220</v>
      </c>
    </row>
    <row r="4963" spans="21:22">
      <c r="U4963" t="s">
        <v>10950</v>
      </c>
      <c r="V4963" t="s">
        <v>2602</v>
      </c>
    </row>
    <row r="4964" spans="21:22">
      <c r="U4964" t="s">
        <v>10950</v>
      </c>
      <c r="V4964" t="s">
        <v>6451</v>
      </c>
    </row>
    <row r="4965" spans="21:22">
      <c r="U4965" t="s">
        <v>10950</v>
      </c>
      <c r="V4965" t="s">
        <v>141</v>
      </c>
    </row>
    <row r="4966" spans="21:22">
      <c r="U4966" t="s">
        <v>10950</v>
      </c>
      <c r="V4966" t="s">
        <v>8763</v>
      </c>
    </row>
    <row r="4967" spans="21:22">
      <c r="U4967" t="s">
        <v>10950</v>
      </c>
      <c r="V4967" t="s">
        <v>5070</v>
      </c>
    </row>
    <row r="4968" spans="21:22">
      <c r="U4968" t="s">
        <v>10950</v>
      </c>
      <c r="V4968" t="s">
        <v>4648</v>
      </c>
    </row>
    <row r="4969" spans="21:22">
      <c r="U4969" t="s">
        <v>10950</v>
      </c>
      <c r="V4969" t="s">
        <v>7379</v>
      </c>
    </row>
    <row r="4970" spans="21:22">
      <c r="U4970" t="s">
        <v>10950</v>
      </c>
      <c r="V4970" t="s">
        <v>4634</v>
      </c>
    </row>
    <row r="4971" spans="21:22">
      <c r="U4971" t="s">
        <v>10950</v>
      </c>
      <c r="V4971" t="s">
        <v>9578</v>
      </c>
    </row>
    <row r="4972" spans="21:22">
      <c r="U4972" t="s">
        <v>10950</v>
      </c>
      <c r="V4972" t="s">
        <v>4928</v>
      </c>
    </row>
    <row r="4973" spans="21:22">
      <c r="U4973" t="s">
        <v>10950</v>
      </c>
      <c r="V4973" t="s">
        <v>6306</v>
      </c>
    </row>
    <row r="4974" spans="21:22">
      <c r="U4974" t="s">
        <v>10950</v>
      </c>
      <c r="V4974" t="s">
        <v>8071</v>
      </c>
    </row>
    <row r="4975" spans="21:22">
      <c r="U4975" t="s">
        <v>10950</v>
      </c>
      <c r="V4975" t="s">
        <v>9529</v>
      </c>
    </row>
    <row r="4976" spans="21:22">
      <c r="U4976" t="s">
        <v>10950</v>
      </c>
      <c r="V4976" t="s">
        <v>7943</v>
      </c>
    </row>
    <row r="4977" spans="21:22">
      <c r="U4977" t="s">
        <v>10950</v>
      </c>
      <c r="V4977" t="s">
        <v>4048</v>
      </c>
    </row>
    <row r="4978" spans="21:22">
      <c r="U4978" t="s">
        <v>10950</v>
      </c>
      <c r="V4978" t="s">
        <v>9514</v>
      </c>
    </row>
    <row r="4979" spans="21:22">
      <c r="U4979" t="s">
        <v>10950</v>
      </c>
      <c r="V4979" t="s">
        <v>4564</v>
      </c>
    </row>
    <row r="4980" spans="21:22">
      <c r="U4980" t="s">
        <v>10950</v>
      </c>
      <c r="V4980" t="s">
        <v>9521</v>
      </c>
    </row>
    <row r="4981" spans="21:22">
      <c r="U4981" t="s">
        <v>10950</v>
      </c>
      <c r="V4981" t="s">
        <v>8678</v>
      </c>
    </row>
    <row r="4982" spans="21:22">
      <c r="U4982" t="s">
        <v>10950</v>
      </c>
      <c r="V4982" t="s">
        <v>10902</v>
      </c>
    </row>
    <row r="4983" spans="21:22">
      <c r="U4983" t="s">
        <v>10950</v>
      </c>
      <c r="V4983" t="s">
        <v>6599</v>
      </c>
    </row>
    <row r="4984" spans="21:22">
      <c r="U4984" t="s">
        <v>10950</v>
      </c>
      <c r="V4984" t="s">
        <v>8148</v>
      </c>
    </row>
    <row r="4985" spans="21:22">
      <c r="U4985" t="s">
        <v>10950</v>
      </c>
      <c r="V4985" t="s">
        <v>9146</v>
      </c>
    </row>
    <row r="4986" spans="21:22">
      <c r="U4986" t="s">
        <v>10950</v>
      </c>
      <c r="V4986" t="s">
        <v>7452</v>
      </c>
    </row>
    <row r="4987" spans="21:22">
      <c r="U4987" t="s">
        <v>10950</v>
      </c>
      <c r="V4987" t="s">
        <v>8616</v>
      </c>
    </row>
    <row r="4988" spans="21:22">
      <c r="U4988" t="s">
        <v>10950</v>
      </c>
      <c r="V4988" t="s">
        <v>9486</v>
      </c>
    </row>
    <row r="4989" spans="21:22">
      <c r="U4989" t="s">
        <v>10950</v>
      </c>
      <c r="V4989" t="s">
        <v>7633</v>
      </c>
    </row>
    <row r="4990" spans="21:22">
      <c r="U4990" t="s">
        <v>10950</v>
      </c>
      <c r="V4990" t="s">
        <v>4433</v>
      </c>
    </row>
    <row r="4991" spans="21:22">
      <c r="U4991" t="s">
        <v>10950</v>
      </c>
      <c r="V4991" t="s">
        <v>553</v>
      </c>
    </row>
    <row r="4992" spans="21:22">
      <c r="U4992" t="s">
        <v>10950</v>
      </c>
      <c r="V4992" t="s">
        <v>5747</v>
      </c>
    </row>
    <row r="4993" spans="21:22">
      <c r="U4993" t="s">
        <v>10950</v>
      </c>
      <c r="V4993" t="s">
        <v>9263</v>
      </c>
    </row>
    <row r="4994" spans="21:22">
      <c r="U4994" t="s">
        <v>10950</v>
      </c>
      <c r="V4994" t="s">
        <v>10540</v>
      </c>
    </row>
    <row r="4995" spans="21:22">
      <c r="U4995" t="s">
        <v>10950</v>
      </c>
      <c r="V4995" t="s">
        <v>9041</v>
      </c>
    </row>
    <row r="4996" spans="21:22">
      <c r="U4996" t="s">
        <v>10950</v>
      </c>
      <c r="V4996" t="s">
        <v>9097</v>
      </c>
    </row>
    <row r="4997" spans="21:22">
      <c r="U4997" t="s">
        <v>10950</v>
      </c>
      <c r="V4997" t="s">
        <v>9719</v>
      </c>
    </row>
    <row r="4998" spans="21:22">
      <c r="U4998" t="s">
        <v>10950</v>
      </c>
      <c r="V4998" t="s">
        <v>10879</v>
      </c>
    </row>
    <row r="4999" spans="21:22">
      <c r="U4999" t="s">
        <v>10950</v>
      </c>
      <c r="V4999" t="s">
        <v>9064</v>
      </c>
    </row>
    <row r="5000" spans="21:22">
      <c r="U5000" t="s">
        <v>10950</v>
      </c>
      <c r="V5000" t="s">
        <v>4692</v>
      </c>
    </row>
    <row r="5001" spans="21:22">
      <c r="U5001" t="s">
        <v>10950</v>
      </c>
      <c r="V5001" t="s">
        <v>10458</v>
      </c>
    </row>
    <row r="5002" spans="21:22">
      <c r="U5002" t="s">
        <v>10950</v>
      </c>
      <c r="V5002" t="s">
        <v>9948</v>
      </c>
    </row>
    <row r="5003" spans="21:22">
      <c r="U5003" t="s">
        <v>10950</v>
      </c>
      <c r="V5003" t="s">
        <v>8998</v>
      </c>
    </row>
    <row r="5004" spans="21:22">
      <c r="U5004" t="s">
        <v>10950</v>
      </c>
      <c r="V5004" t="s">
        <v>9841</v>
      </c>
    </row>
    <row r="5005" spans="21:22">
      <c r="U5005" t="s">
        <v>10950</v>
      </c>
      <c r="V5005" t="s">
        <v>9522</v>
      </c>
    </row>
    <row r="5006" spans="21:22">
      <c r="U5006" t="s">
        <v>10950</v>
      </c>
      <c r="V5006" t="s">
        <v>2221</v>
      </c>
    </row>
    <row r="5007" spans="21:22">
      <c r="U5007" t="s">
        <v>10950</v>
      </c>
      <c r="V5007" t="s">
        <v>9331</v>
      </c>
    </row>
    <row r="5008" spans="21:22">
      <c r="U5008" t="s">
        <v>10950</v>
      </c>
      <c r="V5008" t="s">
        <v>5034</v>
      </c>
    </row>
    <row r="5009" spans="21:22">
      <c r="U5009" t="s">
        <v>10950</v>
      </c>
      <c r="V5009" t="s">
        <v>9942</v>
      </c>
    </row>
    <row r="5010" spans="21:22">
      <c r="U5010" t="s">
        <v>10950</v>
      </c>
      <c r="V5010" t="s">
        <v>7460</v>
      </c>
    </row>
    <row r="5011" spans="21:22">
      <c r="U5011" t="s">
        <v>10950</v>
      </c>
      <c r="V5011" t="s">
        <v>10694</v>
      </c>
    </row>
    <row r="5012" spans="21:22">
      <c r="U5012" t="s">
        <v>10950</v>
      </c>
      <c r="V5012" t="s">
        <v>7643</v>
      </c>
    </row>
    <row r="5013" spans="21:22">
      <c r="U5013" t="s">
        <v>10950</v>
      </c>
      <c r="V5013" t="s">
        <v>8587</v>
      </c>
    </row>
    <row r="5014" spans="21:22">
      <c r="U5014" t="s">
        <v>10939</v>
      </c>
    </row>
  </sheetData>
  <sheetProtection algorithmName="SHA-512" hashValue="o6FcdW/F3UdEVidM4K7Ugirbz+hNM6KdYR811l9KO9eQ9y8uvJBEHeJj20QpSEw3NtJHpsfxKdC0Brsnp25Tew==" saltValue="+0f6Llmdv6jl7sAqd/4jhg==" spinCount="100000" sheet="1" objects="1" scenarios="1"/>
  <pageMargins left="0.7" right="0.7" top="0.75" bottom="0.75" header="0.3" footer="0.3"/>
  <drawing r:id="rId14"/>
  <extLst>
    <ext xmlns:x15="http://schemas.microsoft.com/office/spreadsheetml/2010/11/main" uri="{7E03D99C-DC04-49d9-9315-930204A7B6E9}">
      <x15:timelineRefs>
        <x15:timelineRef r:id="rId1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28BB-962F-434B-B7BB-3C7EC2E45DA8}">
  <sheetPr codeName="Sheet4"/>
  <dimension ref="B1:D4"/>
  <sheetViews>
    <sheetView workbookViewId="0">
      <selection activeCell="D2" sqref="D2"/>
    </sheetView>
  </sheetViews>
  <sheetFormatPr defaultRowHeight="12.5"/>
  <cols>
    <col min="2" max="2" width="7.90625" bestFit="1" customWidth="1"/>
    <col min="3" max="3" width="6.26953125" bestFit="1" customWidth="1"/>
  </cols>
  <sheetData>
    <row r="1" spans="2:4">
      <c r="B1" s="3" t="s">
        <v>6</v>
      </c>
      <c r="C1" t="s">
        <v>10942</v>
      </c>
      <c r="D1" t="str">
        <f>IF(C1="(All)","All Segment",IF(C1="(Multiple Items)","Multi Segment",C1&amp;" Segment"))</f>
        <v>All Segment</v>
      </c>
    </row>
    <row r="2" spans="2:4">
      <c r="B2" s="3" t="s">
        <v>9</v>
      </c>
      <c r="C2" t="s">
        <v>10942</v>
      </c>
    </row>
    <row r="3" spans="2:4">
      <c r="B3" s="3" t="s">
        <v>11</v>
      </c>
      <c r="C3" t="s">
        <v>10942</v>
      </c>
    </row>
    <row r="4" spans="2:4">
      <c r="B4" s="3" t="s">
        <v>10944</v>
      </c>
      <c r="C4" t="s">
        <v>10942</v>
      </c>
    </row>
  </sheetData>
  <sheetProtection algorithmName="SHA-512" hashValue="jDWOH18UbTDhN9fz5trKl/nrjtgCrh20EkCIlCQTXW0r/PeaGpHUW++UqGahOXxuaSMpUyP9QExjZXe7YT/M5A==" saltValue="V41PGR+h71wq9LrkKS9xC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6816-7825-45B4-83EE-F5EE5C9024B2}">
  <sheetPr codeName="Sheet5"/>
  <dimension ref="A17"/>
  <sheetViews>
    <sheetView showGridLines="0" tabSelected="1" zoomScale="67" zoomScaleNormal="63" workbookViewId="0">
      <selection activeCell="W16" sqref="W16"/>
    </sheetView>
  </sheetViews>
  <sheetFormatPr defaultRowHeight="12.5"/>
  <sheetData>
    <row r="17" spans="1:1">
      <c r="A17" s="6" t="s">
        <v>10985</v>
      </c>
    </row>
  </sheetData>
  <sheetProtection autoFilter="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outlinePr summaryBelow="0" summaryRight="0"/>
  </sheetPr>
  <dimension ref="A1:Y9995"/>
  <sheetViews>
    <sheetView topLeftCell="N1" zoomScale="86" workbookViewId="0">
      <selection activeCell="Y2" sqref="Y2"/>
    </sheetView>
  </sheetViews>
  <sheetFormatPr defaultColWidth="12.6328125" defaultRowHeight="15.75" customHeight="1"/>
  <cols>
    <col min="1" max="1" width="14.6328125" bestFit="1" customWidth="1"/>
  </cols>
  <sheetData>
    <row r="1" spans="1:25"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10940</v>
      </c>
      <c r="V1" s="1" t="s">
        <v>10941</v>
      </c>
      <c r="W1" s="1" t="s">
        <v>10944</v>
      </c>
    </row>
    <row r="2" spans="1:25" ht="15.75" customHeight="1">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c r="Y2" s="11"/>
    </row>
    <row r="3" spans="1:25" ht="15.75" customHeight="1">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5" ht="15.75" customHeight="1">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5" ht="15.75" customHeight="1">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5" ht="15.75" customHeight="1">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5" ht="15.75" customHeight="1">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5" ht="15.75" customHeight="1">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5" ht="15.75" customHeight="1">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5" ht="15.75" customHeight="1">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5" ht="15.75" customHeight="1">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5" ht="15.75" customHeight="1">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5" ht="15.75" customHeight="1">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5" ht="15.75" customHeight="1">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5" ht="15.75" customHeight="1">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5" ht="15.75" customHeight="1">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sheetProtection algorithmName="SHA-512" hashValue="/f2LTkQOMtjvz2zBUMTRamN4+oSfLCn33+ZC2f5iBrtJebmRZGYiWIZAJQKMjcqI79C0U6/3434OsQU25qWT/Q==" saltValue="q4IUyXYqoqwQc330umxJr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HelperPivots</vt:lpstr>
      <vt:lpstr>HelperFilter</vt:lpstr>
      <vt:lpstr>Dashboard</vt:lpstr>
      <vt:lpstr>Order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alexcandra wendy</cp:lastModifiedBy>
  <dcterms:created xsi:type="dcterms:W3CDTF">2023-12-12T19:53:25Z</dcterms:created>
  <dcterms:modified xsi:type="dcterms:W3CDTF">2026-06-25T10:27:54Z</dcterms:modified>
</cp:coreProperties>
</file>