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ri\Signy\Master\Code_for_master\Signy\Andre filer\"/>
    </mc:Choice>
  </mc:AlternateContent>
  <xr:revisionPtr revIDLastSave="0" documentId="8_{C1021E56-31A7-48BD-ABF2-4F263A696D0B}" xr6:coauthVersionLast="46" xr6:coauthVersionMax="46" xr10:uidLastSave="{00000000-0000-0000-0000-000000000000}"/>
  <bookViews>
    <workbookView xWindow="28680" yWindow="-120" windowWidth="29040" windowHeight="15840" firstSheet="13" activeTab="9" xr2:uid="{00000000-000D-0000-FFFF-FFFF00000000}"/>
  </bookViews>
  <sheets>
    <sheet name="Sets" sheetId="1" r:id="rId1"/>
    <sheet name="Key" sheetId="18" r:id="rId2"/>
    <sheet name="Par_TradeRoute" sheetId="2" r:id="rId3"/>
    <sheet name="Par_TradeCosts" sheetId="3" r:id="rId4"/>
    <sheet name="Par_TradeCapacity" sheetId="4" r:id="rId5"/>
    <sheet name="Par_TradeCapacityGrowthCosts" sheetId="5" r:id="rId6"/>
    <sheet name="Par_GrowthRateTradeCapacity" sheetId="6" r:id="rId7"/>
    <sheet name="Par_RegionalAnnualEmissionLimit" sheetId="7" r:id="rId8"/>
    <sheet name="Par_EmissionsPenalty" sheetId="8" r:id="rId9"/>
    <sheet name="Par_SpecifiedAnnualDemand" sheetId="9" r:id="rId10"/>
    <sheet name="Par_ReserveMargin" sheetId="10" r:id="rId11"/>
    <sheet name="Par_TotalAnnualMaxCapacity" sheetId="13" r:id="rId12"/>
    <sheet name="Par_ResidualCapacity" sheetId="11" r:id="rId13"/>
    <sheet name="Par_TotalAnnualMaxActivity" sheetId="12" r:id="rId14"/>
    <sheet name="Par_ModelPeriodActivityMaxLimit" sheetId="14" r:id="rId15"/>
    <sheet name="Par_RegionalCCSLimit" sheetId="15" r:id="rId16"/>
    <sheet name="Par_RegionalBaseYearProduction" sheetId="16" r:id="rId17"/>
    <sheet name="Par_ModalSplitByFuel" sheetId="17" r:id="rId18"/>
    <sheet name="Ark1" sheetId="19" r:id="rId19"/>
  </sheets>
  <definedNames>
    <definedName name="_xlnm._FilterDatabase" localSheetId="2" hidden="1">Par_TradeRoute!$A$5:$AK$530</definedName>
    <definedName name="Technologies">#REF!:B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9" l="1"/>
  <c r="AI184" i="11" l="1"/>
  <c r="AH184" i="11"/>
  <c r="AG184" i="11"/>
  <c r="AF184" i="11"/>
  <c r="AE184" i="11"/>
  <c r="AD184" i="11"/>
  <c r="AC184" i="11"/>
  <c r="AB184" i="11"/>
  <c r="AI183" i="11"/>
  <c r="AH183" i="11"/>
  <c r="AG183" i="11"/>
  <c r="AF183" i="11"/>
  <c r="AE183" i="11"/>
  <c r="AD183" i="11"/>
  <c r="AC183" i="11"/>
  <c r="AB183" i="11"/>
  <c r="AI182" i="11"/>
  <c r="AH182" i="11"/>
  <c r="AG182" i="11"/>
  <c r="AF182" i="11"/>
  <c r="AE182" i="11"/>
  <c r="AD182" i="11"/>
  <c r="AC182" i="11"/>
  <c r="AB182" i="11"/>
  <c r="AI181" i="11"/>
  <c r="AH181" i="11"/>
  <c r="AG181" i="11"/>
  <c r="AF181" i="11"/>
  <c r="AE181" i="11"/>
  <c r="AD181" i="11"/>
  <c r="AC181" i="11"/>
  <c r="AB181" i="11"/>
  <c r="AI180" i="11"/>
  <c r="AH180" i="11"/>
  <c r="AG180" i="11"/>
  <c r="AF180" i="11"/>
  <c r="AE180" i="11"/>
  <c r="AD180" i="11"/>
  <c r="AC180" i="11"/>
  <c r="AB180" i="11"/>
  <c r="AI179" i="11"/>
  <c r="AH179" i="11"/>
  <c r="AG179" i="11"/>
  <c r="AF179" i="11"/>
  <c r="AE179" i="11"/>
  <c r="AD179" i="11"/>
  <c r="AC179" i="11"/>
  <c r="AB179" i="11"/>
  <c r="AI178" i="11"/>
  <c r="AH178" i="11"/>
  <c r="AG178" i="11"/>
  <c r="AF178" i="11"/>
  <c r="AE178" i="11"/>
  <c r="AD178" i="11"/>
  <c r="AC178" i="11"/>
  <c r="AB178" i="11"/>
  <c r="AI177" i="11"/>
  <c r="AH177" i="11"/>
  <c r="AG177" i="11"/>
  <c r="AF177" i="11"/>
  <c r="AE177" i="11"/>
  <c r="AD177" i="11"/>
  <c r="AC177" i="11"/>
  <c r="AB177" i="11"/>
  <c r="AI176" i="11"/>
  <c r="AH176" i="11"/>
  <c r="AG176" i="11"/>
  <c r="AF176" i="11"/>
  <c r="AE176" i="11"/>
  <c r="AD176" i="11"/>
  <c r="AC176" i="11"/>
  <c r="AB176" i="11"/>
  <c r="AI175" i="11"/>
  <c r="AH175" i="11"/>
  <c r="AG175" i="11"/>
  <c r="AF175" i="11"/>
  <c r="AE175" i="11"/>
  <c r="AD175" i="11"/>
  <c r="AC175" i="11"/>
  <c r="AB175" i="11"/>
  <c r="AI174" i="11"/>
  <c r="AH174" i="11"/>
  <c r="AG174" i="11"/>
  <c r="AF174" i="11"/>
  <c r="AE174" i="11"/>
  <c r="AD174" i="11"/>
  <c r="AC174" i="11"/>
  <c r="AB174" i="11"/>
  <c r="AI173" i="11"/>
  <c r="AH173" i="11"/>
  <c r="AG173" i="11"/>
  <c r="AF173" i="11"/>
  <c r="AE173" i="11"/>
  <c r="AD173" i="11"/>
  <c r="AC173" i="11"/>
  <c r="AB173" i="11"/>
  <c r="AI172" i="11"/>
  <c r="AH172" i="11"/>
  <c r="AG172" i="11"/>
  <c r="AF172" i="11"/>
  <c r="AE172" i="11"/>
  <c r="AD172" i="11"/>
  <c r="AC172" i="11"/>
  <c r="AB172" i="11"/>
  <c r="AI171" i="11"/>
  <c r="AH171" i="11"/>
  <c r="AG171" i="11"/>
  <c r="AF171" i="11"/>
  <c r="AE171" i="11"/>
  <c r="AD171" i="11"/>
  <c r="AC171" i="11"/>
  <c r="AB171" i="11"/>
  <c r="AI170" i="11"/>
  <c r="AH170" i="11"/>
  <c r="AG170" i="11"/>
  <c r="AF170" i="11"/>
  <c r="AE170" i="11"/>
  <c r="AD170" i="11"/>
  <c r="AC170" i="11"/>
  <c r="AB170" i="11"/>
  <c r="AI169" i="11"/>
  <c r="AH169" i="11"/>
  <c r="AG169" i="11"/>
  <c r="AF169" i="11"/>
  <c r="AE169" i="11"/>
  <c r="AD169" i="11"/>
  <c r="AC169" i="11"/>
  <c r="AB169" i="11"/>
  <c r="AI166" i="11"/>
  <c r="AH166" i="11"/>
  <c r="AG166" i="11"/>
  <c r="AF166" i="11"/>
  <c r="AE166" i="11"/>
  <c r="AD166" i="11"/>
  <c r="AC166" i="11"/>
  <c r="AB166" i="11"/>
  <c r="AI165" i="11"/>
  <c r="AH165" i="11"/>
  <c r="AG165" i="11"/>
  <c r="AF165" i="11"/>
  <c r="AE165" i="11"/>
  <c r="AD165" i="11"/>
  <c r="AC165" i="11"/>
  <c r="AB165" i="11"/>
  <c r="AI161" i="11"/>
  <c r="AH161" i="11"/>
  <c r="AG161" i="11"/>
  <c r="AF161" i="11"/>
  <c r="AE161" i="11"/>
  <c r="AD161" i="11"/>
  <c r="AC161" i="11"/>
  <c r="AB161" i="11"/>
  <c r="AI160" i="11"/>
  <c r="AH160" i="11"/>
  <c r="AG160" i="11"/>
  <c r="AF160" i="11"/>
  <c r="AE160" i="11"/>
  <c r="AD160" i="11"/>
  <c r="AC160" i="11"/>
  <c r="AB160" i="11"/>
  <c r="AI159" i="11"/>
  <c r="AH159" i="11"/>
  <c r="AG159" i="11"/>
  <c r="AF159" i="11"/>
  <c r="AE159" i="11"/>
  <c r="AD159" i="11"/>
  <c r="AC159" i="11"/>
  <c r="AB159" i="11"/>
  <c r="AI158" i="11"/>
  <c r="AH158" i="11"/>
  <c r="AG158" i="11"/>
  <c r="AF158" i="11"/>
  <c r="AE158" i="11"/>
  <c r="AD158" i="11"/>
  <c r="AC158" i="11"/>
  <c r="AB158" i="11"/>
  <c r="AI157" i="11"/>
  <c r="AH157" i="11"/>
  <c r="AG157" i="11"/>
  <c r="AF157" i="11"/>
  <c r="AE157" i="11"/>
  <c r="AD157" i="11"/>
  <c r="AC157" i="11"/>
  <c r="AB157" i="11"/>
  <c r="AI156" i="11"/>
  <c r="AH156" i="11"/>
  <c r="AG156" i="11"/>
  <c r="AF156" i="11"/>
  <c r="AE156" i="11"/>
  <c r="AD156" i="11"/>
  <c r="AC156" i="11"/>
  <c r="AB156" i="11"/>
  <c r="AI154" i="11"/>
  <c r="AH154" i="11"/>
  <c r="AG154" i="11"/>
  <c r="AF154" i="11"/>
  <c r="AE154" i="11"/>
  <c r="AD154" i="11"/>
  <c r="AC154" i="11"/>
  <c r="AB154" i="11"/>
  <c r="AI153" i="11"/>
  <c r="AH153" i="11"/>
  <c r="AG153" i="11"/>
  <c r="AF153" i="11"/>
  <c r="AE153" i="11"/>
  <c r="AD153" i="11"/>
  <c r="AC153" i="11"/>
  <c r="AB153" i="11"/>
  <c r="AI152" i="11"/>
  <c r="AH152" i="11"/>
  <c r="AG152" i="11"/>
  <c r="AF152" i="11"/>
  <c r="AE152" i="11"/>
  <c r="AD152" i="11"/>
  <c r="AC152" i="11"/>
  <c r="AB152" i="11"/>
  <c r="AI151" i="11"/>
  <c r="AH151" i="11"/>
  <c r="AG151" i="11"/>
  <c r="AF151" i="11"/>
  <c r="AE151" i="11"/>
  <c r="AD151" i="11"/>
  <c r="AC151" i="11"/>
  <c r="AB151" i="11"/>
  <c r="AI150" i="11"/>
  <c r="AH150" i="11"/>
  <c r="AG150" i="11"/>
  <c r="AF150" i="11"/>
  <c r="AE150" i="11"/>
  <c r="AD150" i="11"/>
  <c r="AC150" i="11"/>
  <c r="AB150" i="11"/>
  <c r="AI149" i="11"/>
  <c r="AH149" i="11"/>
  <c r="AG149" i="11"/>
  <c r="AF149" i="11"/>
  <c r="AE149" i="11"/>
  <c r="AD149" i="11"/>
  <c r="AC149" i="11"/>
  <c r="AB149" i="11"/>
  <c r="AI148" i="11"/>
  <c r="AH148" i="11"/>
  <c r="AG148" i="11"/>
  <c r="AF148" i="11"/>
  <c r="AE148" i="11"/>
  <c r="AD148" i="11"/>
  <c r="AC148" i="11"/>
  <c r="AB148" i="11"/>
  <c r="AI147" i="11"/>
  <c r="AH147" i="11"/>
  <c r="AG147" i="11"/>
  <c r="AF147" i="11"/>
  <c r="AE147" i="11"/>
  <c r="AD147" i="11"/>
  <c r="AC147" i="11"/>
  <c r="AB147" i="11"/>
  <c r="AI146" i="11"/>
  <c r="AH146" i="11"/>
  <c r="AG146" i="11"/>
  <c r="AF146" i="11"/>
  <c r="AE146" i="11"/>
  <c r="AD146" i="11"/>
  <c r="AC146" i="11"/>
  <c r="AB146" i="11"/>
  <c r="AI145" i="11"/>
  <c r="AH145" i="11"/>
  <c r="AG145" i="11"/>
  <c r="AF145" i="11"/>
  <c r="AE145" i="11"/>
  <c r="AD145" i="11"/>
  <c r="AC145" i="11"/>
  <c r="AB145" i="11"/>
  <c r="AI144" i="11"/>
  <c r="AH144" i="11"/>
  <c r="AG144" i="11"/>
  <c r="AF144" i="11"/>
  <c r="AE144" i="11"/>
  <c r="AD144" i="11"/>
  <c r="AC144" i="11"/>
  <c r="AB144" i="11"/>
  <c r="AI143" i="11"/>
  <c r="AH143" i="11"/>
  <c r="AG143" i="11"/>
  <c r="AF143" i="11"/>
  <c r="AE143" i="11"/>
  <c r="AD143" i="11"/>
  <c r="AC143" i="11"/>
  <c r="AB143" i="11"/>
  <c r="AI142" i="11"/>
  <c r="AH142" i="11"/>
  <c r="AG142" i="11"/>
  <c r="AF142" i="11"/>
  <c r="AE142" i="11"/>
  <c r="AD142" i="11"/>
  <c r="AC142" i="11"/>
  <c r="AB142" i="11"/>
  <c r="AI141" i="11"/>
  <c r="AH141" i="11"/>
  <c r="AG141" i="11"/>
  <c r="AF141" i="11"/>
  <c r="AE141" i="11"/>
  <c r="AD141" i="11"/>
  <c r="AC141" i="11"/>
  <c r="AB141" i="11"/>
  <c r="AI140" i="11"/>
  <c r="AH140" i="11"/>
  <c r="AG140" i="11"/>
  <c r="AF140" i="11"/>
  <c r="AE140" i="11"/>
  <c r="AD140" i="11"/>
  <c r="AC140" i="11"/>
  <c r="AB140" i="11"/>
  <c r="AI139" i="11"/>
  <c r="AH139" i="11"/>
  <c r="AG139" i="11"/>
  <c r="AF139" i="11"/>
  <c r="AE139" i="11"/>
  <c r="AD139" i="11"/>
  <c r="AC139" i="11"/>
  <c r="AB139" i="11"/>
  <c r="AI136" i="11"/>
  <c r="AH136" i="11"/>
  <c r="AG136" i="11"/>
  <c r="AF136" i="11"/>
  <c r="AE136" i="11"/>
  <c r="AD136" i="11"/>
  <c r="AC136" i="11"/>
  <c r="AB136" i="11"/>
  <c r="AI135" i="11"/>
  <c r="AH135" i="11"/>
  <c r="AG135" i="11"/>
  <c r="AF135" i="11"/>
  <c r="AE135" i="11"/>
  <c r="AD135" i="11"/>
  <c r="AC135" i="11"/>
  <c r="AB135" i="11"/>
  <c r="AI131" i="11"/>
  <c r="AH131" i="11"/>
  <c r="AG131" i="11"/>
  <c r="AF131" i="11"/>
  <c r="AE131" i="11"/>
  <c r="AD131" i="11"/>
  <c r="AC131" i="11"/>
  <c r="AB131" i="11"/>
  <c r="AI130" i="11"/>
  <c r="AH130" i="11"/>
  <c r="AG130" i="11"/>
  <c r="AF130" i="11"/>
  <c r="AE130" i="11"/>
  <c r="AD130" i="11"/>
  <c r="AC130" i="11"/>
  <c r="AB130" i="11"/>
  <c r="AI129" i="11"/>
  <c r="AH129" i="11"/>
  <c r="AG129" i="11"/>
  <c r="AF129" i="11"/>
  <c r="AE129" i="11"/>
  <c r="AD129" i="11"/>
  <c r="AC129" i="11"/>
  <c r="AB129" i="11"/>
  <c r="AI128" i="11"/>
  <c r="AH128" i="11"/>
  <c r="AG128" i="11"/>
  <c r="AF128" i="11"/>
  <c r="AE128" i="11"/>
  <c r="AD128" i="11"/>
  <c r="AC128" i="11"/>
  <c r="AB128" i="11"/>
  <c r="AI127" i="11"/>
  <c r="AH127" i="11"/>
  <c r="AG127" i="11"/>
  <c r="AF127" i="11"/>
  <c r="AE127" i="11"/>
  <c r="AD127" i="11"/>
  <c r="AC127" i="11"/>
  <c r="AB127" i="11"/>
  <c r="AI126" i="11"/>
  <c r="AH126" i="11"/>
  <c r="AG126" i="11"/>
  <c r="AF126" i="11"/>
  <c r="AE126" i="11"/>
  <c r="AD126" i="11"/>
  <c r="AC126" i="11"/>
  <c r="AB126" i="11"/>
  <c r="AI124" i="11"/>
  <c r="AH124" i="11"/>
  <c r="AG124" i="11"/>
  <c r="AF124" i="11"/>
  <c r="AE124" i="11"/>
  <c r="AD124" i="11"/>
  <c r="AC124" i="11"/>
  <c r="AB124" i="11"/>
  <c r="AI123" i="11"/>
  <c r="AH123" i="11"/>
  <c r="AG123" i="11"/>
  <c r="AF123" i="11"/>
  <c r="AE123" i="11"/>
  <c r="AD123" i="11"/>
  <c r="AC123" i="11"/>
  <c r="AB123" i="11"/>
  <c r="AI122" i="11"/>
  <c r="AH122" i="11"/>
  <c r="AG122" i="11"/>
  <c r="AF122" i="11"/>
  <c r="AE122" i="11"/>
  <c r="AD122" i="11"/>
  <c r="AC122" i="11"/>
  <c r="AB122" i="11"/>
  <c r="AI121" i="11"/>
  <c r="AH121" i="11"/>
  <c r="AG121" i="11"/>
  <c r="AF121" i="11"/>
  <c r="AE121" i="11"/>
  <c r="AD121" i="11"/>
  <c r="AC121" i="11"/>
  <c r="AB121" i="11"/>
  <c r="AI120" i="11"/>
  <c r="AH120" i="11"/>
  <c r="AG120" i="11"/>
  <c r="AF120" i="11"/>
  <c r="AE120" i="11"/>
  <c r="AD120" i="11"/>
  <c r="AC120" i="11"/>
  <c r="AB120" i="11"/>
  <c r="AI119" i="11"/>
  <c r="AH119" i="11"/>
  <c r="AG119" i="11"/>
  <c r="AF119" i="11"/>
  <c r="AE119" i="11"/>
  <c r="AD119" i="11"/>
  <c r="AC119" i="11"/>
  <c r="AB119" i="11"/>
  <c r="AI118" i="11"/>
  <c r="AH118" i="11"/>
  <c r="AG118" i="11"/>
  <c r="AF118" i="11"/>
  <c r="AE118" i="11"/>
  <c r="AD118" i="11"/>
  <c r="AC118" i="11"/>
  <c r="AB118" i="11"/>
  <c r="AI117" i="11"/>
  <c r="AH117" i="11"/>
  <c r="AG117" i="11"/>
  <c r="AF117" i="11"/>
  <c r="AE117" i="11"/>
  <c r="AD117" i="11"/>
  <c r="AC117" i="11"/>
  <c r="AB117" i="11"/>
  <c r="AI116" i="11"/>
  <c r="AH116" i="11"/>
  <c r="AG116" i="11"/>
  <c r="AF116" i="11"/>
  <c r="AE116" i="11"/>
  <c r="AD116" i="11"/>
  <c r="AC116" i="11"/>
  <c r="AB116" i="11"/>
  <c r="AI115" i="11"/>
  <c r="AH115" i="11"/>
  <c r="AG115" i="11"/>
  <c r="AF115" i="11"/>
  <c r="AE115" i="11"/>
  <c r="AD115" i="11"/>
  <c r="AC115" i="11"/>
  <c r="AB115" i="11"/>
  <c r="AI114" i="11"/>
  <c r="AH114" i="11"/>
  <c r="AG114" i="11"/>
  <c r="AF114" i="11"/>
  <c r="AE114" i="11"/>
  <c r="AD114" i="11"/>
  <c r="AC114" i="11"/>
  <c r="AB114" i="11"/>
  <c r="AI113" i="11"/>
  <c r="AH113" i="11"/>
  <c r="AG113" i="11"/>
  <c r="AF113" i="11"/>
  <c r="AE113" i="11"/>
  <c r="AD113" i="11"/>
  <c r="AC113" i="11"/>
  <c r="AB113" i="11"/>
  <c r="AI112" i="11"/>
  <c r="AH112" i="11"/>
  <c r="AG112" i="11"/>
  <c r="AF112" i="11"/>
  <c r="AE112" i="11"/>
  <c r="AD112" i="11"/>
  <c r="AC112" i="11"/>
  <c r="AB112" i="11"/>
  <c r="AI111" i="11"/>
  <c r="AH111" i="11"/>
  <c r="AG111" i="11"/>
  <c r="AF111" i="11"/>
  <c r="AE111" i="11"/>
  <c r="AD111" i="11"/>
  <c r="AC111" i="11"/>
  <c r="AB111" i="11"/>
  <c r="AI110" i="11"/>
  <c r="AH110" i="11"/>
  <c r="AG110" i="11"/>
  <c r="AF110" i="11"/>
  <c r="AE110" i="11"/>
  <c r="AD110" i="11"/>
  <c r="AC110" i="11"/>
  <c r="AB110" i="11"/>
  <c r="AI109" i="11"/>
  <c r="AH109" i="11"/>
  <c r="AG109" i="11"/>
  <c r="AF109" i="11"/>
  <c r="AE109" i="11"/>
  <c r="AD109" i="11"/>
  <c r="AC109" i="11"/>
  <c r="AB109" i="11"/>
  <c r="AI106" i="11"/>
  <c r="AH106" i="11"/>
  <c r="AG106" i="11"/>
  <c r="AF106" i="11"/>
  <c r="AE106" i="11"/>
  <c r="AD106" i="11"/>
  <c r="AC106" i="11"/>
  <c r="AB106" i="11"/>
  <c r="AI105" i="11"/>
  <c r="AH105" i="11"/>
  <c r="AG105" i="11"/>
  <c r="AF105" i="11"/>
  <c r="AE105" i="11"/>
  <c r="AD105" i="11"/>
  <c r="AC105" i="11"/>
  <c r="AB105" i="11"/>
  <c r="AI101" i="11"/>
  <c r="AH101" i="11"/>
  <c r="AG101" i="11"/>
  <c r="AF101" i="11"/>
  <c r="AE101" i="11"/>
  <c r="AD101" i="11"/>
  <c r="AC101" i="11"/>
  <c r="AB101" i="11"/>
  <c r="AI100" i="11"/>
  <c r="AH100" i="11"/>
  <c r="AG100" i="11"/>
  <c r="AF100" i="11"/>
  <c r="AE100" i="11"/>
  <c r="AD100" i="11"/>
  <c r="AC100" i="11"/>
  <c r="AB100" i="11"/>
  <c r="AI99" i="11"/>
  <c r="AH99" i="11"/>
  <c r="AG99" i="11"/>
  <c r="AF99" i="11"/>
  <c r="AE99" i="11"/>
  <c r="AD99" i="11"/>
  <c r="AC99" i="11"/>
  <c r="AB99" i="11"/>
  <c r="AI98" i="11"/>
  <c r="AH98" i="11"/>
  <c r="AG98" i="11"/>
  <c r="AF98" i="11"/>
  <c r="AE98" i="11"/>
  <c r="AD98" i="11"/>
  <c r="AC98" i="11"/>
  <c r="AB98" i="11"/>
  <c r="AI97" i="11"/>
  <c r="AH97" i="11"/>
  <c r="AG97" i="11"/>
  <c r="AF97" i="11"/>
  <c r="AE97" i="11"/>
  <c r="AD97" i="11"/>
  <c r="AC97" i="11"/>
  <c r="AB97" i="11"/>
  <c r="AI96" i="11"/>
  <c r="AH96" i="11"/>
  <c r="AG96" i="11"/>
  <c r="AF96" i="11"/>
  <c r="AE96" i="11"/>
  <c r="AD96" i="11"/>
  <c r="AC96" i="11"/>
  <c r="AB96" i="11"/>
  <c r="AI94" i="11"/>
  <c r="AH94" i="11"/>
  <c r="AG94" i="11"/>
  <c r="AF94" i="11"/>
  <c r="AE94" i="11"/>
  <c r="AD94" i="11"/>
  <c r="AC94" i="11"/>
  <c r="AB94" i="11"/>
  <c r="AI93" i="11"/>
  <c r="AH93" i="11"/>
  <c r="AG93" i="11"/>
  <c r="AF93" i="11"/>
  <c r="AE93" i="11"/>
  <c r="AD93" i="11"/>
  <c r="AC93" i="11"/>
  <c r="AB93" i="11"/>
  <c r="AI92" i="11"/>
  <c r="AH92" i="11"/>
  <c r="AG92" i="11"/>
  <c r="AF92" i="11"/>
  <c r="AE92" i="11"/>
  <c r="AD92" i="11"/>
  <c r="AC92" i="11"/>
  <c r="AB92" i="11"/>
  <c r="AI91" i="11"/>
  <c r="AH91" i="11"/>
  <c r="AG91" i="11"/>
  <c r="AF91" i="11"/>
  <c r="AE91" i="11"/>
  <c r="AD91" i="11"/>
  <c r="AC91" i="11"/>
  <c r="AB91" i="11"/>
  <c r="AI90" i="11"/>
  <c r="AH90" i="11"/>
  <c r="AG90" i="11"/>
  <c r="AF90" i="11"/>
  <c r="AE90" i="11"/>
  <c r="AD90" i="11"/>
  <c r="AC90" i="11"/>
  <c r="AB90" i="11"/>
  <c r="AI89" i="11"/>
  <c r="AH89" i="11"/>
  <c r="AG89" i="11"/>
  <c r="AF89" i="11"/>
  <c r="AE89" i="11"/>
  <c r="AD89" i="11"/>
  <c r="AC89" i="11"/>
  <c r="AB89" i="11"/>
  <c r="AI88" i="11"/>
  <c r="AH88" i="11"/>
  <c r="AG88" i="11"/>
  <c r="AF88" i="11"/>
  <c r="AE88" i="11"/>
  <c r="AD88" i="11"/>
  <c r="AC88" i="11"/>
  <c r="AB88" i="11"/>
  <c r="AI87" i="11"/>
  <c r="AH87" i="11"/>
  <c r="AG87" i="11"/>
  <c r="AF87" i="11"/>
  <c r="AE87" i="11"/>
  <c r="AD87" i="11"/>
  <c r="AC87" i="11"/>
  <c r="AB87" i="11"/>
  <c r="AI86" i="11"/>
  <c r="AH86" i="11"/>
  <c r="AG86" i="11"/>
  <c r="AF86" i="11"/>
  <c r="AE86" i="11"/>
  <c r="AD86" i="11"/>
  <c r="AC86" i="11"/>
  <c r="AB86" i="11"/>
  <c r="AI85" i="11"/>
  <c r="AH85" i="11"/>
  <c r="AG85" i="11"/>
  <c r="AF85" i="11"/>
  <c r="AE85" i="11"/>
  <c r="AD85" i="11"/>
  <c r="AC85" i="11"/>
  <c r="AB85" i="11"/>
  <c r="AI84" i="11"/>
  <c r="AH84" i="11"/>
  <c r="AG84" i="11"/>
  <c r="AF84" i="11"/>
  <c r="AE84" i="11"/>
  <c r="AD84" i="11"/>
  <c r="AC84" i="11"/>
  <c r="AB84" i="11"/>
  <c r="AI83" i="11"/>
  <c r="AH83" i="11"/>
  <c r="AG83" i="11"/>
  <c r="AF83" i="11"/>
  <c r="AE83" i="11"/>
  <c r="AD83" i="11"/>
  <c r="AC83" i="11"/>
  <c r="AB83" i="11"/>
  <c r="AI82" i="11"/>
  <c r="AH82" i="11"/>
  <c r="AG82" i="11"/>
  <c r="AF82" i="11"/>
  <c r="AE82" i="11"/>
  <c r="AD82" i="11"/>
  <c r="AC82" i="11"/>
  <c r="AB82" i="11"/>
  <c r="AI81" i="11"/>
  <c r="AH81" i="11"/>
  <c r="AG81" i="11"/>
  <c r="AF81" i="11"/>
  <c r="AE81" i="11"/>
  <c r="AD81" i="11"/>
  <c r="AC81" i="11"/>
  <c r="AB81" i="11"/>
  <c r="AI80" i="11"/>
  <c r="AH80" i="11"/>
  <c r="AG80" i="11"/>
  <c r="AF80" i="11"/>
  <c r="AE80" i="11"/>
  <c r="AD80" i="11"/>
  <c r="AC80" i="11"/>
  <c r="AB80" i="11"/>
  <c r="AI79" i="11"/>
  <c r="AH79" i="11"/>
  <c r="AG79" i="11"/>
  <c r="AF79" i="11"/>
  <c r="AE79" i="11"/>
  <c r="AD79" i="11"/>
  <c r="AC79" i="11"/>
  <c r="AB79" i="11"/>
  <c r="AI76" i="11"/>
  <c r="AH76" i="11"/>
  <c r="AG76" i="11"/>
  <c r="AF76" i="11"/>
  <c r="AE76" i="11"/>
  <c r="AD76" i="11"/>
  <c r="AC76" i="11"/>
  <c r="AB76" i="11"/>
  <c r="AI75" i="11"/>
  <c r="AH75" i="11"/>
  <c r="AG75" i="11"/>
  <c r="AF75" i="11"/>
  <c r="AE75" i="11"/>
  <c r="AD75" i="11"/>
  <c r="AC75" i="11"/>
  <c r="AB75" i="11"/>
  <c r="AI71" i="11"/>
  <c r="AH71" i="11"/>
  <c r="AG71" i="11"/>
  <c r="AF71" i="11"/>
  <c r="AE71" i="11"/>
  <c r="AD71" i="11"/>
  <c r="AC71" i="11"/>
  <c r="AB71" i="11"/>
  <c r="AI70" i="11"/>
  <c r="AH70" i="11"/>
  <c r="AG70" i="11"/>
  <c r="AF70" i="11"/>
  <c r="AE70" i="11"/>
  <c r="AD70" i="11"/>
  <c r="AC70" i="11"/>
  <c r="AB70" i="11"/>
  <c r="AI69" i="11"/>
  <c r="AH69" i="11"/>
  <c r="AG69" i="11"/>
  <c r="AF69" i="11"/>
  <c r="AE69" i="11"/>
  <c r="AD69" i="11"/>
  <c r="AC69" i="11"/>
  <c r="AB69" i="11"/>
  <c r="AI68" i="11"/>
  <c r="AH68" i="11"/>
  <c r="AG68" i="11"/>
  <c r="AF68" i="11"/>
  <c r="AE68" i="11"/>
  <c r="AD68" i="11"/>
  <c r="AC68" i="11"/>
  <c r="AB68" i="11"/>
  <c r="AI67" i="11"/>
  <c r="AH67" i="11"/>
  <c r="AG67" i="11"/>
  <c r="AF67" i="11"/>
  <c r="AE67" i="11"/>
  <c r="AD67" i="11"/>
  <c r="AC67" i="11"/>
  <c r="AB67" i="11"/>
  <c r="AI66" i="11"/>
  <c r="AH66" i="11"/>
  <c r="AG66" i="11"/>
  <c r="AF66" i="11"/>
  <c r="AE66" i="11"/>
  <c r="AD66" i="11"/>
  <c r="AC66" i="11"/>
  <c r="AB66" i="11"/>
  <c r="AI64" i="11"/>
  <c r="AH64" i="11"/>
  <c r="AG64" i="11"/>
  <c r="AF64" i="11"/>
  <c r="AE64" i="11"/>
  <c r="AD64" i="11"/>
  <c r="AC64" i="11"/>
  <c r="AB64" i="11"/>
  <c r="AI63" i="11"/>
  <c r="AH63" i="11"/>
  <c r="AG63" i="11"/>
  <c r="AF63" i="11"/>
  <c r="AE63" i="11"/>
  <c r="AD63" i="11"/>
  <c r="AC63" i="11"/>
  <c r="AB63" i="11"/>
  <c r="AI62" i="11"/>
  <c r="AH62" i="11"/>
  <c r="AG62" i="11"/>
  <c r="AF62" i="11"/>
  <c r="AE62" i="11"/>
  <c r="AD62" i="11"/>
  <c r="AC62" i="11"/>
  <c r="AB62" i="11"/>
  <c r="AI61" i="11"/>
  <c r="AH61" i="11"/>
  <c r="AG61" i="11"/>
  <c r="AF61" i="11"/>
  <c r="AE61" i="11"/>
  <c r="AD61" i="11"/>
  <c r="AC61" i="11"/>
  <c r="AB61" i="11"/>
  <c r="AI60" i="11"/>
  <c r="AH60" i="11"/>
  <c r="AG60" i="11"/>
  <c r="AF60" i="11"/>
  <c r="AE60" i="11"/>
  <c r="AD60" i="11"/>
  <c r="AC60" i="11"/>
  <c r="AB60" i="11"/>
  <c r="AI59" i="11"/>
  <c r="AH59" i="11"/>
  <c r="AG59" i="11"/>
  <c r="AF59" i="11"/>
  <c r="AE59" i="11"/>
  <c r="AD59" i="11"/>
  <c r="AC59" i="11"/>
  <c r="AB59" i="11"/>
  <c r="AI58" i="11"/>
  <c r="AH58" i="11"/>
  <c r="AG58" i="11"/>
  <c r="AF58" i="11"/>
  <c r="AE58" i="11"/>
  <c r="AD58" i="11"/>
  <c r="AC58" i="11"/>
  <c r="AB58" i="11"/>
  <c r="AI57" i="11"/>
  <c r="AH57" i="11"/>
  <c r="AG57" i="11"/>
  <c r="AF57" i="11"/>
  <c r="AE57" i="11"/>
  <c r="AD57" i="11"/>
  <c r="AC57" i="11"/>
  <c r="AB57" i="11"/>
  <c r="AI56" i="11"/>
  <c r="AH56" i="11"/>
  <c r="AG56" i="11"/>
  <c r="AF56" i="11"/>
  <c r="AE56" i="11"/>
  <c r="AD56" i="11"/>
  <c r="AC56" i="11"/>
  <c r="AB56" i="11"/>
  <c r="AI55" i="11"/>
  <c r="AH55" i="11"/>
  <c r="AG55" i="11"/>
  <c r="AF55" i="11"/>
  <c r="AE55" i="11"/>
  <c r="AD55" i="11"/>
  <c r="AC55" i="11"/>
  <c r="AB55" i="11"/>
  <c r="AI54" i="11"/>
  <c r="AH54" i="11"/>
  <c r="AG54" i="11"/>
  <c r="AF54" i="11"/>
  <c r="AE54" i="11"/>
  <c r="AD54" i="11"/>
  <c r="AC54" i="11"/>
  <c r="AB54" i="11"/>
  <c r="AI53" i="11"/>
  <c r="AH53" i="11"/>
  <c r="AG53" i="11"/>
  <c r="AF53" i="11"/>
  <c r="AE53" i="11"/>
  <c r="AD53" i="11"/>
  <c r="AC53" i="11"/>
  <c r="AB53" i="11"/>
  <c r="AI52" i="11"/>
  <c r="AH52" i="11"/>
  <c r="AG52" i="11"/>
  <c r="AF52" i="11"/>
  <c r="AE52" i="11"/>
  <c r="AD52" i="11"/>
  <c r="AC52" i="11"/>
  <c r="AB52" i="11"/>
  <c r="AI51" i="11"/>
  <c r="AH51" i="11"/>
  <c r="AG51" i="11"/>
  <c r="AF51" i="11"/>
  <c r="AE51" i="11"/>
  <c r="AD51" i="11"/>
  <c r="AC51" i="11"/>
  <c r="AB51" i="11"/>
  <c r="AI50" i="11"/>
  <c r="AH50" i="11"/>
  <c r="AG50" i="11"/>
  <c r="AF50" i="11"/>
  <c r="AE50" i="11"/>
  <c r="AD50" i="11"/>
  <c r="AC50" i="11"/>
  <c r="AB50" i="11"/>
  <c r="AI49" i="11"/>
  <c r="AH49" i="11"/>
  <c r="AG49" i="11"/>
  <c r="AF49" i="11"/>
  <c r="AE49" i="11"/>
  <c r="AD49" i="11"/>
  <c r="AC49" i="11"/>
  <c r="AB49" i="11"/>
  <c r="AI46" i="11"/>
  <c r="AH46" i="11"/>
  <c r="AG46" i="11"/>
  <c r="AF46" i="11"/>
  <c r="AE46" i="11"/>
  <c r="AD46" i="11"/>
  <c r="AC46" i="11"/>
  <c r="AB46" i="11"/>
  <c r="AI45" i="11"/>
  <c r="AH45" i="11"/>
  <c r="AG45" i="11"/>
  <c r="AF45" i="11"/>
  <c r="AE45" i="11"/>
  <c r="AD45" i="11"/>
  <c r="AC45" i="11"/>
  <c r="AB45" i="11"/>
  <c r="AI41" i="11"/>
  <c r="AH41" i="11"/>
  <c r="AG41" i="11"/>
  <c r="AF41" i="11"/>
  <c r="AE41" i="11"/>
  <c r="AD41" i="11"/>
  <c r="AC41" i="11"/>
  <c r="AB41" i="11"/>
  <c r="AI40" i="11"/>
  <c r="AH40" i="11"/>
  <c r="AG40" i="11"/>
  <c r="AF40" i="11"/>
  <c r="AE40" i="11"/>
  <c r="AD40" i="11"/>
  <c r="AC40" i="11"/>
  <c r="AB40" i="11"/>
  <c r="AI39" i="11"/>
  <c r="AH39" i="11"/>
  <c r="AG39" i="11"/>
  <c r="AF39" i="11"/>
  <c r="AE39" i="11"/>
  <c r="AD39" i="11"/>
  <c r="AC39" i="11"/>
  <c r="AB39" i="11"/>
  <c r="AI38" i="11"/>
  <c r="AH38" i="11"/>
  <c r="AG38" i="11"/>
  <c r="AF38" i="11"/>
  <c r="AE38" i="11"/>
  <c r="AD38" i="11"/>
  <c r="AC38" i="11"/>
  <c r="AB38" i="11"/>
  <c r="AI37" i="11"/>
  <c r="AH37" i="11"/>
  <c r="AG37" i="11"/>
  <c r="AF37" i="11"/>
  <c r="AE37" i="11"/>
  <c r="AD37" i="11"/>
  <c r="AC37" i="11"/>
  <c r="AB37" i="11"/>
  <c r="AI36" i="11"/>
  <c r="AH36" i="11"/>
  <c r="AG36" i="11"/>
  <c r="AF36" i="11"/>
  <c r="AE36" i="11"/>
  <c r="AD36" i="11"/>
  <c r="AC36" i="11"/>
  <c r="AB36" i="11"/>
  <c r="O153" i="11"/>
  <c r="O124" i="11"/>
  <c r="O95" i="11"/>
  <c r="O66" i="11"/>
  <c r="O152" i="11"/>
  <c r="O123" i="11"/>
  <c r="O94" i="11"/>
  <c r="O65" i="11"/>
  <c r="O36" i="11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6" i="16"/>
  <c r="M8" i="16"/>
  <c r="M7" i="16"/>
  <c r="O112" i="11" l="1"/>
  <c r="P112" i="11"/>
  <c r="Q112" i="11"/>
  <c r="R112" i="11"/>
  <c r="S112" i="11"/>
  <c r="T112" i="11"/>
  <c r="U112" i="11"/>
  <c r="V112" i="11"/>
  <c r="O113" i="11"/>
  <c r="P113" i="11"/>
  <c r="Q113" i="11"/>
  <c r="R113" i="11"/>
  <c r="S113" i="11"/>
  <c r="T113" i="11"/>
  <c r="U113" i="11"/>
  <c r="V113" i="11"/>
  <c r="O114" i="11"/>
  <c r="P114" i="11"/>
  <c r="Q114" i="11"/>
  <c r="R114" i="11"/>
  <c r="S114" i="11"/>
  <c r="T114" i="11"/>
  <c r="U114" i="11"/>
  <c r="V114" i="11"/>
  <c r="O115" i="11"/>
  <c r="P115" i="11"/>
  <c r="Q115" i="11"/>
  <c r="R115" i="11"/>
  <c r="S115" i="11"/>
  <c r="T115" i="11"/>
  <c r="U115" i="11"/>
  <c r="V115" i="11"/>
  <c r="O116" i="11"/>
  <c r="P116" i="11"/>
  <c r="Q116" i="11"/>
  <c r="R116" i="11"/>
  <c r="S116" i="11"/>
  <c r="T116" i="11"/>
  <c r="U116" i="11"/>
  <c r="V116" i="11"/>
  <c r="O117" i="11"/>
  <c r="P117" i="11"/>
  <c r="Q117" i="11"/>
  <c r="R117" i="11"/>
  <c r="S117" i="11"/>
  <c r="T117" i="11"/>
  <c r="U117" i="11"/>
  <c r="V117" i="11"/>
  <c r="O118" i="11"/>
  <c r="P118" i="11"/>
  <c r="Q118" i="11"/>
  <c r="R118" i="11"/>
  <c r="S118" i="11"/>
  <c r="T118" i="11"/>
  <c r="U118" i="11"/>
  <c r="V118" i="11"/>
  <c r="O119" i="11"/>
  <c r="P119" i="11"/>
  <c r="Q119" i="11"/>
  <c r="R119" i="11"/>
  <c r="S119" i="11"/>
  <c r="T119" i="11"/>
  <c r="U119" i="11"/>
  <c r="V119" i="11"/>
  <c r="O120" i="11"/>
  <c r="P120" i="11"/>
  <c r="Q120" i="11"/>
  <c r="R120" i="11"/>
  <c r="S120" i="11"/>
  <c r="T120" i="11"/>
  <c r="U120" i="11"/>
  <c r="V120" i="11"/>
  <c r="O121" i="11"/>
  <c r="P121" i="11"/>
  <c r="Q121" i="11"/>
  <c r="R121" i="11"/>
  <c r="S121" i="11"/>
  <c r="T121" i="11"/>
  <c r="U121" i="11"/>
  <c r="V121" i="11"/>
  <c r="O122" i="11"/>
  <c r="P122" i="11"/>
  <c r="Q122" i="11"/>
  <c r="R122" i="11"/>
  <c r="S122" i="11"/>
  <c r="T122" i="11"/>
  <c r="U122" i="11"/>
  <c r="V122" i="11"/>
  <c r="P111" i="11"/>
  <c r="Q111" i="11"/>
  <c r="R111" i="11"/>
  <c r="S111" i="11"/>
  <c r="T111" i="11"/>
  <c r="U111" i="11"/>
  <c r="V111" i="11"/>
  <c r="O111" i="11"/>
  <c r="O109" i="11"/>
  <c r="P109" i="11"/>
  <c r="Q109" i="11"/>
  <c r="R109" i="11"/>
  <c r="S109" i="11"/>
  <c r="T109" i="11"/>
  <c r="U109" i="11"/>
  <c r="V109" i="11"/>
  <c r="O110" i="11"/>
  <c r="P110" i="11"/>
  <c r="Q110" i="11"/>
  <c r="R110" i="11"/>
  <c r="S110" i="11"/>
  <c r="T110" i="11"/>
  <c r="U110" i="11"/>
  <c r="V110" i="11"/>
  <c r="P108" i="11"/>
  <c r="Q108" i="11"/>
  <c r="R108" i="11"/>
  <c r="S108" i="11"/>
  <c r="T108" i="11"/>
  <c r="U108" i="11"/>
  <c r="V108" i="11"/>
  <c r="O108" i="11"/>
  <c r="O138" i="11"/>
  <c r="P138" i="11"/>
  <c r="Q138" i="11"/>
  <c r="R138" i="11"/>
  <c r="S138" i="11"/>
  <c r="T138" i="11"/>
  <c r="U138" i="11"/>
  <c r="V138" i="11"/>
  <c r="O139" i="11"/>
  <c r="P139" i="11"/>
  <c r="Q139" i="11"/>
  <c r="R139" i="11"/>
  <c r="S139" i="11"/>
  <c r="T139" i="11"/>
  <c r="U139" i="11"/>
  <c r="V139" i="11"/>
  <c r="P137" i="11"/>
  <c r="Q137" i="11"/>
  <c r="R137" i="11"/>
  <c r="S137" i="11"/>
  <c r="T137" i="11"/>
  <c r="U137" i="11"/>
  <c r="V137" i="11"/>
  <c r="O137" i="11"/>
  <c r="O170" i="11"/>
  <c r="P170" i="11"/>
  <c r="Q170" i="11"/>
  <c r="R170" i="11"/>
  <c r="S170" i="11"/>
  <c r="T170" i="11"/>
  <c r="U170" i="11"/>
  <c r="V170" i="11"/>
  <c r="O171" i="11"/>
  <c r="P171" i="11"/>
  <c r="Q171" i="11"/>
  <c r="R171" i="11"/>
  <c r="S171" i="11"/>
  <c r="T171" i="11"/>
  <c r="U171" i="11"/>
  <c r="V171" i="11"/>
  <c r="O172" i="11"/>
  <c r="P172" i="11"/>
  <c r="Q172" i="11"/>
  <c r="R172" i="11"/>
  <c r="S172" i="11"/>
  <c r="T172" i="11"/>
  <c r="U172" i="11"/>
  <c r="V172" i="11"/>
  <c r="O173" i="11"/>
  <c r="P173" i="11"/>
  <c r="Q173" i="11"/>
  <c r="R173" i="11"/>
  <c r="S173" i="11"/>
  <c r="T173" i="11"/>
  <c r="U173" i="11"/>
  <c r="V173" i="11"/>
  <c r="O174" i="11"/>
  <c r="P174" i="11"/>
  <c r="Q174" i="11"/>
  <c r="R174" i="11"/>
  <c r="S174" i="11"/>
  <c r="T174" i="11"/>
  <c r="U174" i="11"/>
  <c r="V174" i="11"/>
  <c r="O175" i="11"/>
  <c r="P175" i="11"/>
  <c r="Q175" i="11"/>
  <c r="R175" i="11"/>
  <c r="S175" i="11"/>
  <c r="T175" i="11"/>
  <c r="U175" i="11"/>
  <c r="V175" i="11"/>
  <c r="O176" i="11"/>
  <c r="P176" i="11"/>
  <c r="Q176" i="11"/>
  <c r="R176" i="11"/>
  <c r="S176" i="11"/>
  <c r="T176" i="11"/>
  <c r="U176" i="11"/>
  <c r="V176" i="11"/>
  <c r="O177" i="11"/>
  <c r="P177" i="11"/>
  <c r="Q177" i="11"/>
  <c r="R177" i="11"/>
  <c r="S177" i="11"/>
  <c r="T177" i="11"/>
  <c r="U177" i="11"/>
  <c r="V177" i="11"/>
  <c r="O178" i="11"/>
  <c r="P178" i="11"/>
  <c r="Q178" i="11"/>
  <c r="R178" i="11"/>
  <c r="S178" i="11"/>
  <c r="T178" i="11"/>
  <c r="U178" i="11"/>
  <c r="V178" i="11"/>
  <c r="O179" i="11"/>
  <c r="P179" i="11"/>
  <c r="Q179" i="11"/>
  <c r="R179" i="11"/>
  <c r="S179" i="11"/>
  <c r="T179" i="11"/>
  <c r="U179" i="11"/>
  <c r="V179" i="11"/>
  <c r="O180" i="11"/>
  <c r="P180" i="11"/>
  <c r="Q180" i="11"/>
  <c r="R180" i="11"/>
  <c r="S180" i="11"/>
  <c r="T180" i="11"/>
  <c r="U180" i="11"/>
  <c r="V180" i="11"/>
  <c r="P169" i="11"/>
  <c r="Q169" i="11"/>
  <c r="R169" i="11"/>
  <c r="S169" i="11"/>
  <c r="T169" i="11"/>
  <c r="U169" i="11"/>
  <c r="V169" i="11"/>
  <c r="O169" i="11"/>
  <c r="O167" i="11"/>
  <c r="P167" i="11"/>
  <c r="Q167" i="11"/>
  <c r="R167" i="11"/>
  <c r="S167" i="11"/>
  <c r="T167" i="11"/>
  <c r="U167" i="11"/>
  <c r="V167" i="11"/>
  <c r="O168" i="11"/>
  <c r="P168" i="11"/>
  <c r="Q168" i="11"/>
  <c r="R168" i="11"/>
  <c r="S168" i="11"/>
  <c r="T168" i="11"/>
  <c r="U168" i="11"/>
  <c r="V168" i="11"/>
  <c r="P166" i="11"/>
  <c r="Q166" i="11"/>
  <c r="R166" i="11"/>
  <c r="S166" i="11"/>
  <c r="T166" i="11"/>
  <c r="U166" i="11"/>
  <c r="V166" i="11"/>
  <c r="P161" i="11"/>
  <c r="Q161" i="11"/>
  <c r="R161" i="11"/>
  <c r="S161" i="11"/>
  <c r="T161" i="11"/>
  <c r="U161" i="11"/>
  <c r="V161" i="11"/>
  <c r="O166" i="11"/>
  <c r="O161" i="11"/>
  <c r="O141" i="11"/>
  <c r="P141" i="11"/>
  <c r="Q141" i="11"/>
  <c r="R141" i="11"/>
  <c r="S141" i="11"/>
  <c r="T141" i="11"/>
  <c r="U141" i="11"/>
  <c r="V141" i="11"/>
  <c r="O142" i="11"/>
  <c r="P142" i="11"/>
  <c r="Q142" i="11"/>
  <c r="R142" i="11"/>
  <c r="S142" i="11"/>
  <c r="T142" i="11"/>
  <c r="U142" i="11"/>
  <c r="V142" i="11"/>
  <c r="O143" i="11"/>
  <c r="P143" i="11"/>
  <c r="Q143" i="11"/>
  <c r="R143" i="11"/>
  <c r="S143" i="11"/>
  <c r="T143" i="11"/>
  <c r="U143" i="11"/>
  <c r="V143" i="11"/>
  <c r="O144" i="11"/>
  <c r="P144" i="11"/>
  <c r="Q144" i="11"/>
  <c r="R144" i="11"/>
  <c r="S144" i="11"/>
  <c r="T144" i="11"/>
  <c r="U144" i="11"/>
  <c r="V144" i="11"/>
  <c r="O145" i="11"/>
  <c r="P145" i="11"/>
  <c r="Q145" i="11"/>
  <c r="R145" i="11"/>
  <c r="S145" i="11"/>
  <c r="T145" i="11"/>
  <c r="U145" i="11"/>
  <c r="V145" i="11"/>
  <c r="O146" i="11"/>
  <c r="P146" i="11"/>
  <c r="Q146" i="11"/>
  <c r="R146" i="11"/>
  <c r="S146" i="11"/>
  <c r="T146" i="11"/>
  <c r="U146" i="11"/>
  <c r="V146" i="11"/>
  <c r="O147" i="11"/>
  <c r="P147" i="11"/>
  <c r="Q147" i="11"/>
  <c r="R147" i="11"/>
  <c r="S147" i="11"/>
  <c r="T147" i="11"/>
  <c r="U147" i="11"/>
  <c r="V147" i="11"/>
  <c r="O148" i="11"/>
  <c r="P148" i="11"/>
  <c r="Q148" i="11"/>
  <c r="R148" i="11"/>
  <c r="S148" i="11"/>
  <c r="T148" i="11"/>
  <c r="U148" i="11"/>
  <c r="V148" i="11"/>
  <c r="O149" i="11"/>
  <c r="P149" i="11"/>
  <c r="Q149" i="11"/>
  <c r="R149" i="11"/>
  <c r="S149" i="11"/>
  <c r="T149" i="11"/>
  <c r="U149" i="11"/>
  <c r="V149" i="11"/>
  <c r="O150" i="11"/>
  <c r="P150" i="11"/>
  <c r="Q150" i="11"/>
  <c r="R150" i="11"/>
  <c r="S150" i="11"/>
  <c r="T150" i="11"/>
  <c r="U150" i="11"/>
  <c r="V150" i="11"/>
  <c r="O151" i="11"/>
  <c r="P151" i="11"/>
  <c r="Q151" i="11"/>
  <c r="R151" i="11"/>
  <c r="S151" i="11"/>
  <c r="T151" i="11"/>
  <c r="U151" i="11"/>
  <c r="V151" i="11"/>
  <c r="P140" i="11"/>
  <c r="Q140" i="11"/>
  <c r="R140" i="11"/>
  <c r="S140" i="11"/>
  <c r="T140" i="11"/>
  <c r="U140" i="11"/>
  <c r="V140" i="11"/>
  <c r="P132" i="11"/>
  <c r="Q132" i="11"/>
  <c r="R132" i="11"/>
  <c r="S132" i="11"/>
  <c r="T132" i="11"/>
  <c r="U132" i="11"/>
  <c r="V132" i="11"/>
  <c r="O140" i="11"/>
  <c r="O132" i="11"/>
  <c r="P103" i="11"/>
  <c r="Q103" i="11"/>
  <c r="R103" i="11"/>
  <c r="S103" i="11"/>
  <c r="T103" i="11"/>
  <c r="U103" i="11"/>
  <c r="V103" i="11"/>
  <c r="O103" i="11"/>
  <c r="O83" i="11"/>
  <c r="P83" i="11"/>
  <c r="Q83" i="11"/>
  <c r="R83" i="11"/>
  <c r="S83" i="11"/>
  <c r="T83" i="11"/>
  <c r="U83" i="11"/>
  <c r="V83" i="11"/>
  <c r="O84" i="11"/>
  <c r="P84" i="11"/>
  <c r="Q84" i="11"/>
  <c r="R84" i="11"/>
  <c r="S84" i="11"/>
  <c r="T84" i="11"/>
  <c r="U84" i="11"/>
  <c r="V84" i="11"/>
  <c r="O85" i="11"/>
  <c r="P85" i="11"/>
  <c r="Q85" i="11"/>
  <c r="R85" i="11"/>
  <c r="S85" i="11"/>
  <c r="T85" i="11"/>
  <c r="U85" i="11"/>
  <c r="V85" i="11"/>
  <c r="O86" i="11"/>
  <c r="P86" i="11"/>
  <c r="Q86" i="11"/>
  <c r="R86" i="11"/>
  <c r="S86" i="11"/>
  <c r="T86" i="11"/>
  <c r="U86" i="11"/>
  <c r="V86" i="11"/>
  <c r="O87" i="11"/>
  <c r="P87" i="11"/>
  <c r="Q87" i="11"/>
  <c r="R87" i="11"/>
  <c r="S87" i="11"/>
  <c r="T87" i="11"/>
  <c r="U87" i="11"/>
  <c r="V87" i="11"/>
  <c r="O88" i="11"/>
  <c r="P88" i="11"/>
  <c r="Q88" i="11"/>
  <c r="R88" i="11"/>
  <c r="S88" i="11"/>
  <c r="T88" i="11"/>
  <c r="U88" i="11"/>
  <c r="V88" i="11"/>
  <c r="O89" i="11"/>
  <c r="P89" i="11"/>
  <c r="Q89" i="11"/>
  <c r="R89" i="11"/>
  <c r="S89" i="11"/>
  <c r="T89" i="11"/>
  <c r="U89" i="11"/>
  <c r="V89" i="11"/>
  <c r="O90" i="11"/>
  <c r="P90" i="11"/>
  <c r="Q90" i="11"/>
  <c r="R90" i="11"/>
  <c r="S90" i="11"/>
  <c r="T90" i="11"/>
  <c r="U90" i="11"/>
  <c r="V90" i="11"/>
  <c r="O91" i="11"/>
  <c r="P91" i="11"/>
  <c r="Q91" i="11"/>
  <c r="R91" i="11"/>
  <c r="S91" i="11"/>
  <c r="T91" i="11"/>
  <c r="U91" i="11"/>
  <c r="V91" i="11"/>
  <c r="O92" i="11"/>
  <c r="P92" i="11"/>
  <c r="Q92" i="11"/>
  <c r="R92" i="11"/>
  <c r="S92" i="11"/>
  <c r="T92" i="11"/>
  <c r="U92" i="11"/>
  <c r="V92" i="11"/>
  <c r="O93" i="11"/>
  <c r="P93" i="11"/>
  <c r="Q93" i="11"/>
  <c r="R93" i="11"/>
  <c r="S93" i="11"/>
  <c r="T93" i="11"/>
  <c r="U93" i="11"/>
  <c r="V93" i="11"/>
  <c r="P82" i="11"/>
  <c r="Q82" i="11"/>
  <c r="R82" i="11"/>
  <c r="S82" i="11"/>
  <c r="T82" i="11"/>
  <c r="U82" i="11"/>
  <c r="V82" i="11"/>
  <c r="O80" i="11"/>
  <c r="P80" i="11"/>
  <c r="Q80" i="11"/>
  <c r="R80" i="11"/>
  <c r="S80" i="11"/>
  <c r="T80" i="11"/>
  <c r="U80" i="11"/>
  <c r="V80" i="11"/>
  <c r="O81" i="11"/>
  <c r="P81" i="11"/>
  <c r="Q81" i="11"/>
  <c r="R81" i="11"/>
  <c r="S81" i="11"/>
  <c r="T81" i="11"/>
  <c r="U81" i="11"/>
  <c r="V81" i="11"/>
  <c r="P79" i="11"/>
  <c r="Q79" i="11"/>
  <c r="R79" i="11"/>
  <c r="S79" i="11"/>
  <c r="T79" i="11"/>
  <c r="U79" i="11"/>
  <c r="V79" i="11"/>
  <c r="P74" i="11"/>
  <c r="Q74" i="11"/>
  <c r="R74" i="11"/>
  <c r="S74" i="11"/>
  <c r="T74" i="11"/>
  <c r="U74" i="11"/>
  <c r="V74" i="11"/>
  <c r="O54" i="11"/>
  <c r="P54" i="11"/>
  <c r="Q54" i="11"/>
  <c r="R54" i="11"/>
  <c r="S54" i="11"/>
  <c r="T54" i="11"/>
  <c r="U54" i="11"/>
  <c r="V54" i="11"/>
  <c r="O55" i="11"/>
  <c r="P55" i="11"/>
  <c r="Q55" i="11"/>
  <c r="R55" i="11"/>
  <c r="S55" i="11"/>
  <c r="T55" i="11"/>
  <c r="U55" i="11"/>
  <c r="V55" i="11"/>
  <c r="O56" i="11"/>
  <c r="P56" i="11"/>
  <c r="Q56" i="11"/>
  <c r="R56" i="11"/>
  <c r="S56" i="11"/>
  <c r="T56" i="11"/>
  <c r="U56" i="11"/>
  <c r="V56" i="11"/>
  <c r="O57" i="11"/>
  <c r="P57" i="11"/>
  <c r="Q57" i="11"/>
  <c r="R57" i="11"/>
  <c r="S57" i="11"/>
  <c r="T57" i="11"/>
  <c r="U57" i="11"/>
  <c r="V57" i="11"/>
  <c r="O58" i="11"/>
  <c r="P58" i="11"/>
  <c r="Q58" i="11"/>
  <c r="R58" i="11"/>
  <c r="S58" i="11"/>
  <c r="T58" i="11"/>
  <c r="U58" i="11"/>
  <c r="V58" i="11"/>
  <c r="O59" i="11"/>
  <c r="P59" i="11"/>
  <c r="Q59" i="11"/>
  <c r="R59" i="11"/>
  <c r="S59" i="11"/>
  <c r="T59" i="11"/>
  <c r="U59" i="11"/>
  <c r="V59" i="11"/>
  <c r="O60" i="11"/>
  <c r="P60" i="11"/>
  <c r="Q60" i="11"/>
  <c r="R60" i="11"/>
  <c r="S60" i="11"/>
  <c r="T60" i="11"/>
  <c r="U60" i="11"/>
  <c r="V60" i="11"/>
  <c r="O61" i="11"/>
  <c r="P61" i="11"/>
  <c r="Q61" i="11"/>
  <c r="R61" i="11"/>
  <c r="S61" i="11"/>
  <c r="T61" i="11"/>
  <c r="U61" i="11"/>
  <c r="V61" i="11"/>
  <c r="O62" i="11"/>
  <c r="P62" i="11"/>
  <c r="Q62" i="11"/>
  <c r="R62" i="11"/>
  <c r="S62" i="11"/>
  <c r="T62" i="11"/>
  <c r="U62" i="11"/>
  <c r="V62" i="11"/>
  <c r="O63" i="11"/>
  <c r="P63" i="11"/>
  <c r="Q63" i="11"/>
  <c r="R63" i="11"/>
  <c r="S63" i="11"/>
  <c r="T63" i="11"/>
  <c r="U63" i="11"/>
  <c r="V63" i="11"/>
  <c r="O64" i="11"/>
  <c r="P64" i="11"/>
  <c r="Q64" i="11"/>
  <c r="R64" i="11"/>
  <c r="S64" i="11"/>
  <c r="T64" i="11"/>
  <c r="U64" i="11"/>
  <c r="V64" i="11"/>
  <c r="P53" i="11"/>
  <c r="Q53" i="11"/>
  <c r="R53" i="11"/>
  <c r="S53" i="11"/>
  <c r="T53" i="11"/>
  <c r="U53" i="11"/>
  <c r="V53" i="11"/>
  <c r="O51" i="11"/>
  <c r="P51" i="11"/>
  <c r="Q51" i="11"/>
  <c r="R51" i="11"/>
  <c r="S51" i="11"/>
  <c r="T51" i="11"/>
  <c r="U51" i="11"/>
  <c r="V51" i="11"/>
  <c r="O52" i="11"/>
  <c r="P52" i="11"/>
  <c r="Q52" i="11"/>
  <c r="R52" i="11"/>
  <c r="S52" i="11"/>
  <c r="T52" i="11"/>
  <c r="U52" i="11"/>
  <c r="V52" i="11"/>
  <c r="P50" i="11"/>
  <c r="Q50" i="11"/>
  <c r="R50" i="11"/>
  <c r="S50" i="11"/>
  <c r="T50" i="11"/>
  <c r="U50" i="11"/>
  <c r="V50" i="11"/>
  <c r="O82" i="11"/>
  <c r="O79" i="11"/>
  <c r="O74" i="11"/>
  <c r="O50" i="11"/>
  <c r="O53" i="11"/>
  <c r="P45" i="11"/>
  <c r="Q45" i="11"/>
  <c r="R45" i="11"/>
  <c r="S45" i="11"/>
  <c r="T45" i="11"/>
  <c r="U45" i="11"/>
  <c r="V45" i="11"/>
  <c r="O45" i="11"/>
  <c r="J86" i="16" l="1"/>
  <c r="J70" i="16"/>
  <c r="J54" i="16"/>
  <c r="J38" i="16"/>
  <c r="J22" i="16"/>
  <c r="O97" i="13" l="1"/>
  <c r="P97" i="13"/>
  <c r="Q97" i="13"/>
  <c r="R97" i="13"/>
  <c r="S97" i="13"/>
  <c r="T97" i="13"/>
  <c r="U97" i="13"/>
  <c r="V97" i="13"/>
  <c r="O98" i="13"/>
  <c r="P98" i="13"/>
  <c r="Q98" i="13"/>
  <c r="R98" i="13"/>
  <c r="S98" i="13"/>
  <c r="T98" i="13"/>
  <c r="U98" i="13"/>
  <c r="V98" i="13"/>
  <c r="O99" i="13"/>
  <c r="P99" i="13"/>
  <c r="Q99" i="13"/>
  <c r="R99" i="13"/>
  <c r="S99" i="13"/>
  <c r="T99" i="13"/>
  <c r="U99" i="13"/>
  <c r="V99" i="13"/>
  <c r="O100" i="13"/>
  <c r="P100" i="13"/>
  <c r="Q100" i="13"/>
  <c r="R100" i="13"/>
  <c r="S100" i="13"/>
  <c r="T100" i="13"/>
  <c r="U100" i="13"/>
  <c r="V100" i="13"/>
  <c r="O101" i="13"/>
  <c r="P101" i="13"/>
  <c r="Q101" i="13"/>
  <c r="R101" i="13"/>
  <c r="S101" i="13"/>
  <c r="T101" i="13"/>
  <c r="U101" i="13"/>
  <c r="V101" i="13"/>
  <c r="O102" i="13"/>
  <c r="P102" i="13"/>
  <c r="Q102" i="13"/>
  <c r="R102" i="13"/>
  <c r="S102" i="13"/>
  <c r="T102" i="13"/>
  <c r="U102" i="13"/>
  <c r="V102" i="13"/>
  <c r="O103" i="13"/>
  <c r="P103" i="13"/>
  <c r="Q103" i="13"/>
  <c r="R103" i="13"/>
  <c r="S103" i="13"/>
  <c r="T103" i="13"/>
  <c r="U103" i="13"/>
  <c r="V103" i="13"/>
  <c r="O104" i="13"/>
  <c r="P104" i="13"/>
  <c r="Q104" i="13"/>
  <c r="R104" i="13"/>
  <c r="S104" i="13"/>
  <c r="T104" i="13"/>
  <c r="U104" i="13"/>
  <c r="V104" i="13"/>
  <c r="O105" i="13"/>
  <c r="P105" i="13"/>
  <c r="Q105" i="13"/>
  <c r="R105" i="13"/>
  <c r="S105" i="13"/>
  <c r="T105" i="13"/>
  <c r="U105" i="13"/>
  <c r="V105" i="13"/>
  <c r="O106" i="13"/>
  <c r="P106" i="13"/>
  <c r="Q106" i="13"/>
  <c r="R106" i="13"/>
  <c r="S106" i="13"/>
  <c r="T106" i="13"/>
  <c r="U106" i="13"/>
  <c r="V106" i="13"/>
  <c r="O107" i="13"/>
  <c r="P107" i="13"/>
  <c r="Q107" i="13"/>
  <c r="R107" i="13"/>
  <c r="S107" i="13"/>
  <c r="T107" i="13"/>
  <c r="U107" i="13"/>
  <c r="V107" i="13"/>
  <c r="O108" i="13"/>
  <c r="P108" i="13"/>
  <c r="Q108" i="13"/>
  <c r="R108" i="13"/>
  <c r="S108" i="13"/>
  <c r="T108" i="13"/>
  <c r="U108" i="13"/>
  <c r="V108" i="13"/>
  <c r="O109" i="13"/>
  <c r="P109" i="13"/>
  <c r="Q109" i="13"/>
  <c r="R109" i="13"/>
  <c r="S109" i="13"/>
  <c r="T109" i="13"/>
  <c r="U109" i="13"/>
  <c r="V109" i="13"/>
  <c r="P96" i="13"/>
  <c r="Q96" i="13"/>
  <c r="R96" i="13"/>
  <c r="S96" i="13"/>
  <c r="T96" i="13"/>
  <c r="U96" i="13"/>
  <c r="V96" i="13"/>
  <c r="O96" i="13"/>
  <c r="O79" i="13"/>
  <c r="P79" i="13"/>
  <c r="Q79" i="13"/>
  <c r="R79" i="13"/>
  <c r="S79" i="13"/>
  <c r="T79" i="13"/>
  <c r="U79" i="13"/>
  <c r="V79" i="13"/>
  <c r="O80" i="13"/>
  <c r="P80" i="13"/>
  <c r="Q80" i="13"/>
  <c r="R80" i="13"/>
  <c r="S80" i="13"/>
  <c r="T80" i="13"/>
  <c r="U80" i="13"/>
  <c r="V80" i="13"/>
  <c r="O81" i="13"/>
  <c r="P81" i="13"/>
  <c r="Q81" i="13"/>
  <c r="R81" i="13"/>
  <c r="S81" i="13"/>
  <c r="T81" i="13"/>
  <c r="U81" i="13"/>
  <c r="V81" i="13"/>
  <c r="O82" i="13"/>
  <c r="P82" i="13"/>
  <c r="Q82" i="13"/>
  <c r="R82" i="13"/>
  <c r="S82" i="13"/>
  <c r="T82" i="13"/>
  <c r="U82" i="13"/>
  <c r="V82" i="13"/>
  <c r="O83" i="13"/>
  <c r="P83" i="13"/>
  <c r="Q83" i="13"/>
  <c r="R83" i="13"/>
  <c r="S83" i="13"/>
  <c r="T83" i="13"/>
  <c r="U83" i="13"/>
  <c r="V83" i="13"/>
  <c r="O84" i="13"/>
  <c r="P84" i="13"/>
  <c r="Q84" i="13"/>
  <c r="R84" i="13"/>
  <c r="S84" i="13"/>
  <c r="T84" i="13"/>
  <c r="U84" i="13"/>
  <c r="V84" i="13"/>
  <c r="O85" i="13"/>
  <c r="P85" i="13"/>
  <c r="Q85" i="13"/>
  <c r="R85" i="13"/>
  <c r="S85" i="13"/>
  <c r="T85" i="13"/>
  <c r="U85" i="13"/>
  <c r="V85" i="13"/>
  <c r="O86" i="13"/>
  <c r="P86" i="13"/>
  <c r="Q86" i="13"/>
  <c r="R86" i="13"/>
  <c r="S86" i="13"/>
  <c r="T86" i="13"/>
  <c r="U86" i="13"/>
  <c r="V86" i="13"/>
  <c r="O87" i="13"/>
  <c r="P87" i="13"/>
  <c r="Q87" i="13"/>
  <c r="R87" i="13"/>
  <c r="S87" i="13"/>
  <c r="T87" i="13"/>
  <c r="U87" i="13"/>
  <c r="V87" i="13"/>
  <c r="O88" i="13"/>
  <c r="P88" i="13"/>
  <c r="Q88" i="13"/>
  <c r="R88" i="13"/>
  <c r="S88" i="13"/>
  <c r="T88" i="13"/>
  <c r="U88" i="13"/>
  <c r="V88" i="13"/>
  <c r="O89" i="13"/>
  <c r="P89" i="13"/>
  <c r="Q89" i="13"/>
  <c r="R89" i="13"/>
  <c r="S89" i="13"/>
  <c r="T89" i="13"/>
  <c r="U89" i="13"/>
  <c r="V89" i="13"/>
  <c r="O90" i="13"/>
  <c r="P90" i="13"/>
  <c r="Q90" i="13"/>
  <c r="R90" i="13"/>
  <c r="S90" i="13"/>
  <c r="T90" i="13"/>
  <c r="U90" i="13"/>
  <c r="V90" i="13"/>
  <c r="O91" i="13"/>
  <c r="P91" i="13"/>
  <c r="Q91" i="13"/>
  <c r="R91" i="13"/>
  <c r="S91" i="13"/>
  <c r="T91" i="13"/>
  <c r="U91" i="13"/>
  <c r="V91" i="13"/>
  <c r="P78" i="13"/>
  <c r="Q78" i="13"/>
  <c r="R78" i="13"/>
  <c r="S78" i="13"/>
  <c r="T78" i="13"/>
  <c r="U78" i="13"/>
  <c r="V78" i="13"/>
  <c r="O78" i="13"/>
  <c r="O61" i="13"/>
  <c r="P61" i="13"/>
  <c r="Q61" i="13"/>
  <c r="R61" i="13"/>
  <c r="S61" i="13"/>
  <c r="T61" i="13"/>
  <c r="U61" i="13"/>
  <c r="V61" i="13"/>
  <c r="O62" i="13"/>
  <c r="P62" i="13"/>
  <c r="Q62" i="13"/>
  <c r="R62" i="13"/>
  <c r="S62" i="13"/>
  <c r="T62" i="13"/>
  <c r="U62" i="13"/>
  <c r="V62" i="13"/>
  <c r="O63" i="13"/>
  <c r="P63" i="13"/>
  <c r="Q63" i="13"/>
  <c r="R63" i="13"/>
  <c r="S63" i="13"/>
  <c r="T63" i="13"/>
  <c r="U63" i="13"/>
  <c r="V63" i="13"/>
  <c r="O64" i="13"/>
  <c r="P64" i="13"/>
  <c r="Q64" i="13"/>
  <c r="R64" i="13"/>
  <c r="S64" i="13"/>
  <c r="T64" i="13"/>
  <c r="U64" i="13"/>
  <c r="V64" i="13"/>
  <c r="O65" i="13"/>
  <c r="P65" i="13"/>
  <c r="Q65" i="13"/>
  <c r="R65" i="13"/>
  <c r="S65" i="13"/>
  <c r="T65" i="13"/>
  <c r="U65" i="13"/>
  <c r="V65" i="13"/>
  <c r="O66" i="13"/>
  <c r="P66" i="13"/>
  <c r="Q66" i="13"/>
  <c r="R66" i="13"/>
  <c r="S66" i="13"/>
  <c r="T66" i="13"/>
  <c r="U66" i="13"/>
  <c r="V66" i="13"/>
  <c r="O67" i="13"/>
  <c r="P67" i="13"/>
  <c r="Q67" i="13"/>
  <c r="R67" i="13"/>
  <c r="S67" i="13"/>
  <c r="T67" i="13"/>
  <c r="U67" i="13"/>
  <c r="V67" i="13"/>
  <c r="O68" i="13"/>
  <c r="P68" i="13"/>
  <c r="Q68" i="13"/>
  <c r="R68" i="13"/>
  <c r="S68" i="13"/>
  <c r="T68" i="13"/>
  <c r="U68" i="13"/>
  <c r="V68" i="13"/>
  <c r="O69" i="13"/>
  <c r="P69" i="13"/>
  <c r="Q69" i="13"/>
  <c r="R69" i="13"/>
  <c r="S69" i="13"/>
  <c r="T69" i="13"/>
  <c r="U69" i="13"/>
  <c r="V69" i="13"/>
  <c r="O70" i="13"/>
  <c r="P70" i="13"/>
  <c r="Q70" i="13"/>
  <c r="R70" i="13"/>
  <c r="S70" i="13"/>
  <c r="T70" i="13"/>
  <c r="U70" i="13"/>
  <c r="V70" i="13"/>
  <c r="O71" i="13"/>
  <c r="P71" i="13"/>
  <c r="Q71" i="13"/>
  <c r="R71" i="13"/>
  <c r="S71" i="13"/>
  <c r="T71" i="13"/>
  <c r="U71" i="13"/>
  <c r="V71" i="13"/>
  <c r="O72" i="13"/>
  <c r="P72" i="13"/>
  <c r="Q72" i="13"/>
  <c r="R72" i="13"/>
  <c r="S72" i="13"/>
  <c r="T72" i="13"/>
  <c r="U72" i="13"/>
  <c r="V72" i="13"/>
  <c r="O73" i="13"/>
  <c r="P73" i="13"/>
  <c r="Q73" i="13"/>
  <c r="R73" i="13"/>
  <c r="S73" i="13"/>
  <c r="T73" i="13"/>
  <c r="U73" i="13"/>
  <c r="V73" i="13"/>
  <c r="P60" i="13"/>
  <c r="Q60" i="13"/>
  <c r="R60" i="13"/>
  <c r="S60" i="13"/>
  <c r="T60" i="13"/>
  <c r="U60" i="13"/>
  <c r="V60" i="13"/>
  <c r="O60" i="13"/>
  <c r="O43" i="13"/>
  <c r="P43" i="13"/>
  <c r="Q43" i="13"/>
  <c r="R43" i="13"/>
  <c r="S43" i="13"/>
  <c r="T43" i="13"/>
  <c r="U43" i="13"/>
  <c r="V43" i="13"/>
  <c r="O44" i="13"/>
  <c r="P44" i="13"/>
  <c r="Q44" i="13"/>
  <c r="R44" i="13"/>
  <c r="S44" i="13"/>
  <c r="T44" i="13"/>
  <c r="U44" i="13"/>
  <c r="V44" i="13"/>
  <c r="O45" i="13"/>
  <c r="P45" i="13"/>
  <c r="Q45" i="13"/>
  <c r="R45" i="13"/>
  <c r="S45" i="13"/>
  <c r="T45" i="13"/>
  <c r="U45" i="13"/>
  <c r="V45" i="13"/>
  <c r="O46" i="13"/>
  <c r="P46" i="13"/>
  <c r="Q46" i="13"/>
  <c r="R46" i="13"/>
  <c r="S46" i="13"/>
  <c r="T46" i="13"/>
  <c r="U46" i="13"/>
  <c r="V46" i="13"/>
  <c r="O47" i="13"/>
  <c r="P47" i="13"/>
  <c r="Q47" i="13"/>
  <c r="R47" i="13"/>
  <c r="S47" i="13"/>
  <c r="T47" i="13"/>
  <c r="U47" i="13"/>
  <c r="V47" i="13"/>
  <c r="O48" i="13"/>
  <c r="P48" i="13"/>
  <c r="Q48" i="13"/>
  <c r="R48" i="13"/>
  <c r="S48" i="13"/>
  <c r="T48" i="13"/>
  <c r="U48" i="13"/>
  <c r="V48" i="13"/>
  <c r="O49" i="13"/>
  <c r="P49" i="13"/>
  <c r="Q49" i="13"/>
  <c r="R49" i="13"/>
  <c r="S49" i="13"/>
  <c r="T49" i="13"/>
  <c r="U49" i="13"/>
  <c r="V49" i="13"/>
  <c r="O50" i="13"/>
  <c r="P50" i="13"/>
  <c r="Q50" i="13"/>
  <c r="R50" i="13"/>
  <c r="S50" i="13"/>
  <c r="T50" i="13"/>
  <c r="U50" i="13"/>
  <c r="V50" i="13"/>
  <c r="O51" i="13"/>
  <c r="P51" i="13"/>
  <c r="Q51" i="13"/>
  <c r="R51" i="13"/>
  <c r="S51" i="13"/>
  <c r="T51" i="13"/>
  <c r="U51" i="13"/>
  <c r="V51" i="13"/>
  <c r="O52" i="13"/>
  <c r="P52" i="13"/>
  <c r="Q52" i="13"/>
  <c r="R52" i="13"/>
  <c r="S52" i="13"/>
  <c r="T52" i="13"/>
  <c r="U52" i="13"/>
  <c r="V52" i="13"/>
  <c r="O53" i="13"/>
  <c r="P53" i="13"/>
  <c r="Q53" i="13"/>
  <c r="R53" i="13"/>
  <c r="S53" i="13"/>
  <c r="T53" i="13"/>
  <c r="U53" i="13"/>
  <c r="V53" i="13"/>
  <c r="O54" i="13"/>
  <c r="P54" i="13"/>
  <c r="Q54" i="13"/>
  <c r="R54" i="13"/>
  <c r="S54" i="13"/>
  <c r="T54" i="13"/>
  <c r="U54" i="13"/>
  <c r="V54" i="13"/>
  <c r="O55" i="13"/>
  <c r="P55" i="13"/>
  <c r="Q55" i="13"/>
  <c r="R55" i="13"/>
  <c r="S55" i="13"/>
  <c r="T55" i="13"/>
  <c r="U55" i="13"/>
  <c r="V55" i="13"/>
  <c r="P42" i="13"/>
  <c r="Q42" i="13"/>
  <c r="R42" i="13"/>
  <c r="S42" i="13"/>
  <c r="T42" i="13"/>
  <c r="U42" i="13"/>
  <c r="V42" i="13"/>
  <c r="O42" i="13"/>
  <c r="O25" i="13"/>
  <c r="P25" i="13"/>
  <c r="Q25" i="13"/>
  <c r="R25" i="13"/>
  <c r="S25" i="13"/>
  <c r="T25" i="13"/>
  <c r="U25" i="13"/>
  <c r="V25" i="13"/>
  <c r="O26" i="13"/>
  <c r="P26" i="13"/>
  <c r="Q26" i="13"/>
  <c r="R26" i="13"/>
  <c r="S26" i="13"/>
  <c r="T26" i="13"/>
  <c r="U26" i="13"/>
  <c r="V26" i="13"/>
  <c r="O27" i="13"/>
  <c r="P27" i="13"/>
  <c r="Q27" i="13"/>
  <c r="R27" i="13"/>
  <c r="S27" i="13"/>
  <c r="T27" i="13"/>
  <c r="U27" i="13"/>
  <c r="V27" i="13"/>
  <c r="O28" i="13"/>
  <c r="P28" i="13"/>
  <c r="Q28" i="13"/>
  <c r="R28" i="13"/>
  <c r="S28" i="13"/>
  <c r="T28" i="13"/>
  <c r="U28" i="13"/>
  <c r="V28" i="13"/>
  <c r="O29" i="13"/>
  <c r="P29" i="13"/>
  <c r="Q29" i="13"/>
  <c r="R29" i="13"/>
  <c r="S29" i="13"/>
  <c r="T29" i="13"/>
  <c r="U29" i="13"/>
  <c r="V29" i="13"/>
  <c r="O30" i="13"/>
  <c r="P30" i="13"/>
  <c r="Q30" i="13"/>
  <c r="R30" i="13"/>
  <c r="S30" i="13"/>
  <c r="T30" i="13"/>
  <c r="U30" i="13"/>
  <c r="V30" i="13"/>
  <c r="O31" i="13"/>
  <c r="P31" i="13"/>
  <c r="Q31" i="13"/>
  <c r="R31" i="13"/>
  <c r="S31" i="13"/>
  <c r="T31" i="13"/>
  <c r="U31" i="13"/>
  <c r="V31" i="13"/>
  <c r="O32" i="13"/>
  <c r="P32" i="13"/>
  <c r="Q32" i="13"/>
  <c r="R32" i="13"/>
  <c r="S32" i="13"/>
  <c r="T32" i="13"/>
  <c r="U32" i="13"/>
  <c r="V32" i="13"/>
  <c r="O33" i="13"/>
  <c r="P33" i="13"/>
  <c r="Q33" i="13"/>
  <c r="R33" i="13"/>
  <c r="S33" i="13"/>
  <c r="T33" i="13"/>
  <c r="U33" i="13"/>
  <c r="V33" i="13"/>
  <c r="O34" i="13"/>
  <c r="P34" i="13"/>
  <c r="Q34" i="13"/>
  <c r="R34" i="13"/>
  <c r="S34" i="13"/>
  <c r="T34" i="13"/>
  <c r="U34" i="13"/>
  <c r="V34" i="13"/>
  <c r="O35" i="13"/>
  <c r="P35" i="13"/>
  <c r="Q35" i="13"/>
  <c r="R35" i="13"/>
  <c r="S35" i="13"/>
  <c r="T35" i="13"/>
  <c r="U35" i="13"/>
  <c r="V35" i="13"/>
  <c r="O36" i="13"/>
  <c r="P36" i="13"/>
  <c r="Q36" i="13"/>
  <c r="R36" i="13"/>
  <c r="S36" i="13"/>
  <c r="T36" i="13"/>
  <c r="U36" i="13"/>
  <c r="V36" i="13"/>
  <c r="O37" i="13"/>
  <c r="P37" i="13"/>
  <c r="Q37" i="13"/>
  <c r="R37" i="13"/>
  <c r="S37" i="13"/>
  <c r="T37" i="13"/>
  <c r="U37" i="13"/>
  <c r="V37" i="13"/>
  <c r="P24" i="13"/>
  <c r="Q24" i="13"/>
  <c r="R24" i="13"/>
  <c r="S24" i="13"/>
  <c r="T24" i="13"/>
  <c r="U24" i="13"/>
  <c r="V24" i="13"/>
  <c r="O24" i="13"/>
  <c r="N42" i="12"/>
  <c r="O42" i="12"/>
  <c r="P42" i="12"/>
  <c r="Q42" i="12"/>
  <c r="R42" i="12"/>
  <c r="S42" i="12"/>
  <c r="T42" i="12"/>
  <c r="U42" i="12"/>
  <c r="N43" i="12"/>
  <c r="O43" i="12"/>
  <c r="P43" i="12"/>
  <c r="Q43" i="12"/>
  <c r="R43" i="12"/>
  <c r="S43" i="12"/>
  <c r="T43" i="12"/>
  <c r="U43" i="12"/>
  <c r="N44" i="12"/>
  <c r="O44" i="12"/>
  <c r="P44" i="12"/>
  <c r="Q44" i="12"/>
  <c r="R44" i="12"/>
  <c r="S44" i="12"/>
  <c r="T44" i="12"/>
  <c r="U44" i="12"/>
  <c r="N45" i="12"/>
  <c r="O45" i="12"/>
  <c r="P45" i="12"/>
  <c r="Q45" i="12"/>
  <c r="R45" i="12"/>
  <c r="S45" i="12"/>
  <c r="T45" i="12"/>
  <c r="U45" i="12"/>
  <c r="N46" i="12"/>
  <c r="O46" i="12"/>
  <c r="P46" i="12"/>
  <c r="Q46" i="12"/>
  <c r="R46" i="12"/>
  <c r="S46" i="12"/>
  <c r="T46" i="12"/>
  <c r="U46" i="12"/>
  <c r="N47" i="12"/>
  <c r="O47" i="12"/>
  <c r="P47" i="12"/>
  <c r="Q47" i="12"/>
  <c r="R47" i="12"/>
  <c r="S47" i="12"/>
  <c r="T47" i="12"/>
  <c r="U47" i="12"/>
  <c r="O41" i="12"/>
  <c r="P41" i="12"/>
  <c r="Q41" i="12"/>
  <c r="R41" i="12"/>
  <c r="S41" i="12"/>
  <c r="T41" i="12"/>
  <c r="U41" i="12"/>
  <c r="N41" i="12"/>
  <c r="N35" i="12"/>
  <c r="O35" i="12"/>
  <c r="P35" i="12"/>
  <c r="Q35" i="12"/>
  <c r="R35" i="12"/>
  <c r="S35" i="12"/>
  <c r="T35" i="12"/>
  <c r="U35" i="12"/>
  <c r="N36" i="12"/>
  <c r="O36" i="12"/>
  <c r="P36" i="12"/>
  <c r="Q36" i="12"/>
  <c r="R36" i="12"/>
  <c r="S36" i="12"/>
  <c r="T36" i="12"/>
  <c r="U36" i="12"/>
  <c r="N37" i="12"/>
  <c r="O37" i="12"/>
  <c r="P37" i="12"/>
  <c r="Q37" i="12"/>
  <c r="R37" i="12"/>
  <c r="S37" i="12"/>
  <c r="T37" i="12"/>
  <c r="U37" i="12"/>
  <c r="N38" i="12"/>
  <c r="O38" i="12"/>
  <c r="P38" i="12"/>
  <c r="Q38" i="12"/>
  <c r="R38" i="12"/>
  <c r="S38" i="12"/>
  <c r="T38" i="12"/>
  <c r="U38" i="12"/>
  <c r="N39" i="12"/>
  <c r="O39" i="12"/>
  <c r="P39" i="12"/>
  <c r="Q39" i="12"/>
  <c r="R39" i="12"/>
  <c r="S39" i="12"/>
  <c r="T39" i="12"/>
  <c r="U39" i="12"/>
  <c r="N40" i="12"/>
  <c r="O40" i="12"/>
  <c r="P40" i="12"/>
  <c r="Q40" i="12"/>
  <c r="R40" i="12"/>
  <c r="S40" i="12"/>
  <c r="T40" i="12"/>
  <c r="U40" i="12"/>
  <c r="O34" i="12"/>
  <c r="P34" i="12"/>
  <c r="Q34" i="12"/>
  <c r="R34" i="12"/>
  <c r="S34" i="12"/>
  <c r="T34" i="12"/>
  <c r="U34" i="12"/>
  <c r="N34" i="12"/>
  <c r="N28" i="12"/>
  <c r="O28" i="12"/>
  <c r="P28" i="12"/>
  <c r="Q28" i="12"/>
  <c r="R28" i="12"/>
  <c r="S28" i="12"/>
  <c r="T28" i="12"/>
  <c r="U28" i="12"/>
  <c r="N29" i="12"/>
  <c r="O29" i="12"/>
  <c r="P29" i="12"/>
  <c r="Q29" i="12"/>
  <c r="R29" i="12"/>
  <c r="S29" i="12"/>
  <c r="T29" i="12"/>
  <c r="U29" i="12"/>
  <c r="N30" i="12"/>
  <c r="O30" i="12"/>
  <c r="P30" i="12"/>
  <c r="Q30" i="12"/>
  <c r="R30" i="12"/>
  <c r="S30" i="12"/>
  <c r="T30" i="12"/>
  <c r="U30" i="12"/>
  <c r="N31" i="12"/>
  <c r="O31" i="12"/>
  <c r="P31" i="12"/>
  <c r="Q31" i="12"/>
  <c r="R31" i="12"/>
  <c r="S31" i="12"/>
  <c r="T31" i="12"/>
  <c r="U31" i="12"/>
  <c r="N32" i="12"/>
  <c r="O32" i="12"/>
  <c r="P32" i="12"/>
  <c r="Q32" i="12"/>
  <c r="R32" i="12"/>
  <c r="S32" i="12"/>
  <c r="T32" i="12"/>
  <c r="U32" i="12"/>
  <c r="N33" i="12"/>
  <c r="O33" i="12"/>
  <c r="P33" i="12"/>
  <c r="Q33" i="12"/>
  <c r="R33" i="12"/>
  <c r="S33" i="12"/>
  <c r="T33" i="12"/>
  <c r="U33" i="12"/>
  <c r="O27" i="12"/>
  <c r="P27" i="12"/>
  <c r="Q27" i="12"/>
  <c r="R27" i="12"/>
  <c r="S27" i="12"/>
  <c r="T27" i="12"/>
  <c r="U27" i="12"/>
  <c r="N27" i="12"/>
  <c r="N21" i="12"/>
  <c r="O21" i="12"/>
  <c r="P21" i="12"/>
  <c r="Q21" i="12"/>
  <c r="R21" i="12"/>
  <c r="S21" i="12"/>
  <c r="T21" i="12"/>
  <c r="U21" i="12"/>
  <c r="N22" i="12"/>
  <c r="O22" i="12"/>
  <c r="P22" i="12"/>
  <c r="Q22" i="12"/>
  <c r="R22" i="12"/>
  <c r="S22" i="12"/>
  <c r="T22" i="12"/>
  <c r="U22" i="12"/>
  <c r="N23" i="12"/>
  <c r="O23" i="12"/>
  <c r="P23" i="12"/>
  <c r="Q23" i="12"/>
  <c r="R23" i="12"/>
  <c r="S23" i="12"/>
  <c r="T23" i="12"/>
  <c r="U23" i="12"/>
  <c r="N24" i="12"/>
  <c r="O24" i="12"/>
  <c r="P24" i="12"/>
  <c r="Q24" i="12"/>
  <c r="R24" i="12"/>
  <c r="S24" i="12"/>
  <c r="T24" i="12"/>
  <c r="U24" i="12"/>
  <c r="N25" i="12"/>
  <c r="O25" i="12"/>
  <c r="P25" i="12"/>
  <c r="Q25" i="12"/>
  <c r="R25" i="12"/>
  <c r="S25" i="12"/>
  <c r="T25" i="12"/>
  <c r="U25" i="12"/>
  <c r="N26" i="12"/>
  <c r="O26" i="12"/>
  <c r="P26" i="12"/>
  <c r="Q26" i="12"/>
  <c r="R26" i="12"/>
  <c r="S26" i="12"/>
  <c r="T26" i="12"/>
  <c r="U26" i="12"/>
  <c r="O20" i="12"/>
  <c r="P20" i="12"/>
  <c r="Q20" i="12"/>
  <c r="R20" i="12"/>
  <c r="S20" i="12"/>
  <c r="T20" i="12"/>
  <c r="U20" i="12"/>
  <c r="N20" i="12"/>
  <c r="N14" i="12"/>
  <c r="O14" i="12"/>
  <c r="P14" i="12"/>
  <c r="Q14" i="12"/>
  <c r="R14" i="12"/>
  <c r="S14" i="12"/>
  <c r="T14" i="12"/>
  <c r="U14" i="12"/>
  <c r="N15" i="12"/>
  <c r="O15" i="12"/>
  <c r="P15" i="12"/>
  <c r="Q15" i="12"/>
  <c r="R15" i="12"/>
  <c r="S15" i="12"/>
  <c r="T15" i="12"/>
  <c r="U15" i="12"/>
  <c r="N16" i="12"/>
  <c r="O16" i="12"/>
  <c r="P16" i="12"/>
  <c r="Q16" i="12"/>
  <c r="R16" i="12"/>
  <c r="S16" i="12"/>
  <c r="T16" i="12"/>
  <c r="U16" i="12"/>
  <c r="N17" i="12"/>
  <c r="O17" i="12"/>
  <c r="P17" i="12"/>
  <c r="Q17" i="12"/>
  <c r="R17" i="12"/>
  <c r="S17" i="12"/>
  <c r="T17" i="12"/>
  <c r="U17" i="12"/>
  <c r="N18" i="12"/>
  <c r="O18" i="12"/>
  <c r="P18" i="12"/>
  <c r="Q18" i="12"/>
  <c r="R18" i="12"/>
  <c r="S18" i="12"/>
  <c r="T18" i="12"/>
  <c r="U18" i="12"/>
  <c r="N19" i="12"/>
  <c r="O19" i="12"/>
  <c r="P19" i="12"/>
  <c r="Q19" i="12"/>
  <c r="R19" i="12"/>
  <c r="S19" i="12"/>
  <c r="T19" i="12"/>
  <c r="U19" i="12"/>
  <c r="O13" i="12"/>
  <c r="P13" i="12"/>
  <c r="Q13" i="12"/>
  <c r="R13" i="12"/>
  <c r="S13" i="12"/>
  <c r="T13" i="12"/>
  <c r="U13" i="12"/>
  <c r="N13" i="12"/>
  <c r="F4" i="18"/>
  <c r="F5" i="18"/>
  <c r="F6" i="18"/>
  <c r="F7" i="18"/>
  <c r="F3" i="18"/>
  <c r="G8" i="18"/>
  <c r="J91" i="16"/>
  <c r="J92" i="16"/>
  <c r="J93" i="16"/>
  <c r="J94" i="16"/>
  <c r="J95" i="16"/>
  <c r="J96" i="16"/>
  <c r="J97" i="16"/>
  <c r="J98" i="16"/>
  <c r="J99" i="16"/>
  <c r="J100" i="16"/>
  <c r="J101" i="16"/>
  <c r="J90" i="16"/>
  <c r="J87" i="16"/>
  <c r="J88" i="16"/>
  <c r="J89" i="16"/>
  <c r="J59" i="16"/>
  <c r="J60" i="16"/>
  <c r="J61" i="16"/>
  <c r="J62" i="16"/>
  <c r="J63" i="16"/>
  <c r="J64" i="16"/>
  <c r="J65" i="16"/>
  <c r="J66" i="16"/>
  <c r="J67" i="16"/>
  <c r="J68" i="16"/>
  <c r="J69" i="16"/>
  <c r="J58" i="16"/>
  <c r="J71" i="16"/>
  <c r="J72" i="16"/>
  <c r="J73" i="16"/>
  <c r="J75" i="16"/>
  <c r="J76" i="16"/>
  <c r="J77" i="16"/>
  <c r="J78" i="16"/>
  <c r="J79" i="16"/>
  <c r="J80" i="16"/>
  <c r="J81" i="16"/>
  <c r="J82" i="16"/>
  <c r="J83" i="16"/>
  <c r="J84" i="16"/>
  <c r="J85" i="16"/>
  <c r="J74" i="16"/>
  <c r="J55" i="16"/>
  <c r="J56" i="16"/>
  <c r="J57" i="16"/>
  <c r="J43" i="16"/>
  <c r="J44" i="16"/>
  <c r="J45" i="16"/>
  <c r="J46" i="16"/>
  <c r="J47" i="16"/>
  <c r="J48" i="16"/>
  <c r="J49" i="16"/>
  <c r="J50" i="16"/>
  <c r="J51" i="16"/>
  <c r="J52" i="16"/>
  <c r="J53" i="16"/>
  <c r="J42" i="16"/>
  <c r="J39" i="16"/>
  <c r="J40" i="16"/>
  <c r="J41" i="16"/>
  <c r="J27" i="16"/>
  <c r="J28" i="16"/>
  <c r="J29" i="16"/>
  <c r="J30" i="16"/>
  <c r="J31" i="16"/>
  <c r="J32" i="16"/>
  <c r="J33" i="16"/>
  <c r="J34" i="16"/>
  <c r="J35" i="16"/>
  <c r="J36" i="16"/>
  <c r="J37" i="16"/>
  <c r="J26" i="16"/>
  <c r="J23" i="16"/>
  <c r="J24" i="16"/>
  <c r="J25" i="16"/>
  <c r="D101" i="16" l="1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86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70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54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38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22" i="16"/>
  <c r="C13" i="9" l="1"/>
  <c r="K21" i="4"/>
  <c r="K18" i="4"/>
  <c r="O10" i="4"/>
  <c r="N10" i="4"/>
  <c r="L10" i="4"/>
  <c r="I15" i="4"/>
  <c r="I14" i="4"/>
  <c r="I12" i="4"/>
  <c r="C42" i="12"/>
  <c r="D42" i="12"/>
  <c r="E42" i="12"/>
  <c r="F42" i="12"/>
  <c r="G42" i="12"/>
  <c r="H42" i="12"/>
  <c r="I42" i="12"/>
  <c r="J42" i="12"/>
  <c r="C43" i="12"/>
  <c r="D43" i="12"/>
  <c r="E43" i="12"/>
  <c r="F43" i="12"/>
  <c r="G43" i="12"/>
  <c r="H43" i="12"/>
  <c r="I43" i="12"/>
  <c r="J43" i="12"/>
  <c r="C44" i="12"/>
  <c r="D44" i="12"/>
  <c r="E44" i="12"/>
  <c r="F44" i="12"/>
  <c r="G44" i="12"/>
  <c r="H44" i="12"/>
  <c r="I44" i="12"/>
  <c r="J44" i="12"/>
  <c r="C45" i="12"/>
  <c r="D45" i="12"/>
  <c r="E45" i="12"/>
  <c r="F45" i="12"/>
  <c r="G45" i="12"/>
  <c r="H45" i="12"/>
  <c r="I45" i="12"/>
  <c r="J45" i="12"/>
  <c r="C46" i="12"/>
  <c r="D46" i="12"/>
  <c r="E46" i="12"/>
  <c r="F46" i="12"/>
  <c r="G46" i="12"/>
  <c r="H46" i="12"/>
  <c r="I46" i="12"/>
  <c r="J46" i="12"/>
  <c r="C47" i="12"/>
  <c r="D47" i="12"/>
  <c r="E47" i="12"/>
  <c r="F47" i="12"/>
  <c r="G47" i="12"/>
  <c r="H47" i="12"/>
  <c r="I47" i="12"/>
  <c r="J47" i="12"/>
  <c r="D41" i="12"/>
  <c r="E41" i="12"/>
  <c r="F41" i="12"/>
  <c r="G41" i="12"/>
  <c r="H41" i="12"/>
  <c r="I41" i="12"/>
  <c r="J41" i="12"/>
  <c r="C41" i="12"/>
  <c r="C35" i="12"/>
  <c r="D35" i="12"/>
  <c r="E35" i="12"/>
  <c r="F35" i="12"/>
  <c r="G35" i="12"/>
  <c r="H35" i="12"/>
  <c r="I35" i="12"/>
  <c r="J35" i="12"/>
  <c r="C36" i="12"/>
  <c r="D36" i="12"/>
  <c r="E36" i="12"/>
  <c r="F36" i="12"/>
  <c r="G36" i="12"/>
  <c r="H36" i="12"/>
  <c r="I36" i="12"/>
  <c r="J36" i="12"/>
  <c r="C37" i="12"/>
  <c r="D37" i="12"/>
  <c r="E37" i="12"/>
  <c r="F37" i="12"/>
  <c r="G37" i="12"/>
  <c r="H37" i="12"/>
  <c r="I37" i="12"/>
  <c r="J37" i="12"/>
  <c r="C38" i="12"/>
  <c r="D38" i="12"/>
  <c r="E38" i="12"/>
  <c r="F38" i="12"/>
  <c r="G38" i="12"/>
  <c r="H38" i="12"/>
  <c r="I38" i="12"/>
  <c r="J38" i="12"/>
  <c r="C39" i="12"/>
  <c r="D39" i="12"/>
  <c r="E39" i="12"/>
  <c r="F39" i="12"/>
  <c r="G39" i="12"/>
  <c r="H39" i="12"/>
  <c r="I39" i="12"/>
  <c r="J39" i="12"/>
  <c r="C40" i="12"/>
  <c r="D40" i="12"/>
  <c r="E40" i="12"/>
  <c r="F40" i="12"/>
  <c r="G40" i="12"/>
  <c r="H40" i="12"/>
  <c r="I40" i="12"/>
  <c r="J40" i="12"/>
  <c r="D34" i="12"/>
  <c r="E34" i="12"/>
  <c r="F34" i="12"/>
  <c r="G34" i="12"/>
  <c r="H34" i="12"/>
  <c r="I34" i="12"/>
  <c r="J34" i="12"/>
  <c r="C34" i="12"/>
  <c r="C28" i="12"/>
  <c r="D28" i="12"/>
  <c r="E28" i="12"/>
  <c r="F28" i="12"/>
  <c r="G28" i="12"/>
  <c r="H28" i="12"/>
  <c r="I28" i="12"/>
  <c r="J28" i="12"/>
  <c r="C29" i="12"/>
  <c r="D29" i="12"/>
  <c r="E29" i="12"/>
  <c r="F29" i="12"/>
  <c r="G29" i="12"/>
  <c r="H29" i="12"/>
  <c r="I29" i="12"/>
  <c r="J29" i="12"/>
  <c r="C30" i="12"/>
  <c r="D30" i="12"/>
  <c r="E30" i="12"/>
  <c r="F30" i="12"/>
  <c r="G30" i="12"/>
  <c r="H30" i="12"/>
  <c r="I30" i="12"/>
  <c r="J30" i="12"/>
  <c r="C31" i="12"/>
  <c r="D31" i="12"/>
  <c r="E31" i="12"/>
  <c r="F31" i="12"/>
  <c r="G31" i="12"/>
  <c r="H31" i="12"/>
  <c r="I31" i="12"/>
  <c r="J31" i="12"/>
  <c r="C32" i="12"/>
  <c r="D32" i="12"/>
  <c r="E32" i="12"/>
  <c r="F32" i="12"/>
  <c r="G32" i="12"/>
  <c r="H32" i="12"/>
  <c r="I32" i="12"/>
  <c r="J32" i="12"/>
  <c r="C33" i="12"/>
  <c r="D33" i="12"/>
  <c r="E33" i="12"/>
  <c r="F33" i="12"/>
  <c r="G33" i="12"/>
  <c r="H33" i="12"/>
  <c r="I33" i="12"/>
  <c r="J33" i="12"/>
  <c r="D27" i="12"/>
  <c r="E27" i="12"/>
  <c r="F27" i="12"/>
  <c r="G27" i="12"/>
  <c r="H27" i="12"/>
  <c r="I27" i="12"/>
  <c r="J27" i="12"/>
  <c r="C27" i="12"/>
  <c r="C21" i="12"/>
  <c r="D21" i="12"/>
  <c r="E21" i="12"/>
  <c r="F21" i="12"/>
  <c r="G21" i="12"/>
  <c r="H21" i="12"/>
  <c r="I21" i="12"/>
  <c r="J21" i="12"/>
  <c r="C22" i="12"/>
  <c r="D22" i="12"/>
  <c r="E22" i="12"/>
  <c r="F22" i="12"/>
  <c r="G22" i="12"/>
  <c r="H22" i="12"/>
  <c r="I22" i="12"/>
  <c r="J22" i="12"/>
  <c r="C23" i="12"/>
  <c r="D23" i="12"/>
  <c r="E23" i="12"/>
  <c r="F23" i="12"/>
  <c r="G23" i="12"/>
  <c r="H23" i="12"/>
  <c r="I23" i="12"/>
  <c r="J23" i="12"/>
  <c r="C24" i="12"/>
  <c r="D24" i="12"/>
  <c r="E24" i="12"/>
  <c r="F24" i="12"/>
  <c r="G24" i="12"/>
  <c r="H24" i="12"/>
  <c r="I24" i="12"/>
  <c r="J24" i="12"/>
  <c r="C25" i="12"/>
  <c r="D25" i="12"/>
  <c r="E25" i="12"/>
  <c r="F25" i="12"/>
  <c r="G25" i="12"/>
  <c r="H25" i="12"/>
  <c r="I25" i="12"/>
  <c r="J25" i="12"/>
  <c r="C26" i="12"/>
  <c r="D26" i="12"/>
  <c r="E26" i="12"/>
  <c r="F26" i="12"/>
  <c r="G26" i="12"/>
  <c r="H26" i="12"/>
  <c r="I26" i="12"/>
  <c r="J26" i="12"/>
  <c r="D20" i="12"/>
  <c r="E20" i="12"/>
  <c r="F20" i="12"/>
  <c r="G20" i="12"/>
  <c r="H20" i="12"/>
  <c r="I20" i="12"/>
  <c r="J20" i="12"/>
  <c r="C20" i="12"/>
  <c r="C19" i="12"/>
  <c r="C14" i="12"/>
  <c r="D14" i="12"/>
  <c r="E14" i="12"/>
  <c r="F14" i="12"/>
  <c r="G14" i="12"/>
  <c r="H14" i="12"/>
  <c r="I14" i="12"/>
  <c r="J14" i="12"/>
  <c r="C15" i="12"/>
  <c r="D15" i="12"/>
  <c r="E15" i="12"/>
  <c r="F15" i="12"/>
  <c r="G15" i="12"/>
  <c r="H15" i="12"/>
  <c r="I15" i="12"/>
  <c r="J15" i="12"/>
  <c r="C16" i="12"/>
  <c r="D16" i="12"/>
  <c r="E16" i="12"/>
  <c r="F16" i="12"/>
  <c r="G16" i="12"/>
  <c r="H16" i="12"/>
  <c r="I16" i="12"/>
  <c r="J16" i="12"/>
  <c r="C17" i="12"/>
  <c r="D17" i="12"/>
  <c r="E17" i="12"/>
  <c r="F17" i="12"/>
  <c r="G17" i="12"/>
  <c r="H17" i="12"/>
  <c r="I17" i="12"/>
  <c r="J17" i="12"/>
  <c r="C18" i="12"/>
  <c r="D18" i="12"/>
  <c r="E18" i="12"/>
  <c r="F18" i="12"/>
  <c r="G18" i="12"/>
  <c r="H18" i="12"/>
  <c r="I18" i="12"/>
  <c r="J18" i="12"/>
  <c r="D19" i="12"/>
  <c r="E19" i="12"/>
  <c r="F19" i="12"/>
  <c r="G19" i="12"/>
  <c r="H19" i="12"/>
  <c r="I19" i="12"/>
  <c r="J19" i="12"/>
  <c r="D13" i="12"/>
  <c r="E13" i="12"/>
  <c r="F13" i="12"/>
  <c r="G13" i="12"/>
  <c r="H13" i="12"/>
  <c r="I13" i="12"/>
  <c r="J13" i="12"/>
  <c r="C13" i="12"/>
  <c r="C97" i="13"/>
  <c r="D97" i="13"/>
  <c r="E97" i="13"/>
  <c r="F97" i="13"/>
  <c r="G97" i="13"/>
  <c r="H97" i="13"/>
  <c r="I97" i="13"/>
  <c r="J97" i="13"/>
  <c r="C98" i="13"/>
  <c r="D98" i="13"/>
  <c r="E98" i="13"/>
  <c r="F98" i="13"/>
  <c r="G98" i="13"/>
  <c r="H98" i="13"/>
  <c r="I98" i="13"/>
  <c r="J98" i="13"/>
  <c r="C99" i="13"/>
  <c r="D99" i="13"/>
  <c r="E99" i="13"/>
  <c r="F99" i="13"/>
  <c r="G99" i="13"/>
  <c r="H99" i="13"/>
  <c r="I99" i="13"/>
  <c r="J99" i="13"/>
  <c r="C100" i="13"/>
  <c r="D100" i="13"/>
  <c r="E100" i="13"/>
  <c r="F100" i="13"/>
  <c r="G100" i="13"/>
  <c r="H100" i="13"/>
  <c r="I100" i="13"/>
  <c r="J100" i="13"/>
  <c r="C101" i="13"/>
  <c r="D101" i="13"/>
  <c r="E101" i="13"/>
  <c r="F101" i="13"/>
  <c r="G101" i="13"/>
  <c r="H101" i="13"/>
  <c r="I101" i="13"/>
  <c r="J101" i="13"/>
  <c r="C102" i="13"/>
  <c r="D102" i="13"/>
  <c r="E102" i="13"/>
  <c r="F102" i="13"/>
  <c r="G102" i="13"/>
  <c r="H102" i="13"/>
  <c r="I102" i="13"/>
  <c r="J102" i="13"/>
  <c r="C103" i="13"/>
  <c r="D103" i="13"/>
  <c r="E103" i="13"/>
  <c r="F103" i="13"/>
  <c r="G103" i="13"/>
  <c r="H103" i="13"/>
  <c r="I103" i="13"/>
  <c r="J103" i="13"/>
  <c r="C104" i="13"/>
  <c r="D104" i="13"/>
  <c r="E104" i="13"/>
  <c r="F104" i="13"/>
  <c r="G104" i="13"/>
  <c r="H104" i="13"/>
  <c r="I104" i="13"/>
  <c r="J104" i="13"/>
  <c r="C105" i="13"/>
  <c r="D105" i="13"/>
  <c r="E105" i="13"/>
  <c r="F105" i="13"/>
  <c r="G105" i="13"/>
  <c r="H105" i="13"/>
  <c r="I105" i="13"/>
  <c r="J105" i="13"/>
  <c r="C106" i="13"/>
  <c r="D106" i="13"/>
  <c r="E106" i="13"/>
  <c r="F106" i="13"/>
  <c r="G106" i="13"/>
  <c r="H106" i="13"/>
  <c r="I106" i="13"/>
  <c r="J106" i="13"/>
  <c r="C107" i="13"/>
  <c r="D107" i="13"/>
  <c r="E107" i="13"/>
  <c r="F107" i="13"/>
  <c r="G107" i="13"/>
  <c r="H107" i="13"/>
  <c r="I107" i="13"/>
  <c r="J107" i="13"/>
  <c r="C108" i="13"/>
  <c r="D108" i="13"/>
  <c r="E108" i="13"/>
  <c r="F108" i="13"/>
  <c r="G108" i="13"/>
  <c r="H108" i="13"/>
  <c r="I108" i="13"/>
  <c r="J108" i="13"/>
  <c r="C109" i="13"/>
  <c r="D109" i="13"/>
  <c r="E109" i="13"/>
  <c r="F109" i="13"/>
  <c r="G109" i="13"/>
  <c r="H109" i="13"/>
  <c r="I109" i="13"/>
  <c r="J109" i="13"/>
  <c r="D96" i="13"/>
  <c r="E96" i="13"/>
  <c r="F96" i="13"/>
  <c r="G96" i="13"/>
  <c r="H96" i="13"/>
  <c r="I96" i="13"/>
  <c r="J96" i="13"/>
  <c r="C96" i="13"/>
  <c r="C79" i="13"/>
  <c r="D79" i="13"/>
  <c r="E79" i="13"/>
  <c r="F79" i="13"/>
  <c r="G79" i="13"/>
  <c r="H79" i="13"/>
  <c r="I79" i="13"/>
  <c r="J79" i="13"/>
  <c r="C80" i="13"/>
  <c r="D80" i="13"/>
  <c r="E80" i="13"/>
  <c r="F80" i="13"/>
  <c r="G80" i="13"/>
  <c r="H80" i="13"/>
  <c r="I80" i="13"/>
  <c r="J80" i="13"/>
  <c r="C81" i="13"/>
  <c r="D81" i="13"/>
  <c r="E81" i="13"/>
  <c r="F81" i="13"/>
  <c r="G81" i="13"/>
  <c r="H81" i="13"/>
  <c r="I81" i="13"/>
  <c r="J81" i="13"/>
  <c r="C82" i="13"/>
  <c r="D82" i="13"/>
  <c r="E82" i="13"/>
  <c r="F82" i="13"/>
  <c r="G82" i="13"/>
  <c r="H82" i="13"/>
  <c r="I82" i="13"/>
  <c r="J82" i="13"/>
  <c r="C83" i="13"/>
  <c r="D83" i="13"/>
  <c r="E83" i="13"/>
  <c r="F83" i="13"/>
  <c r="G83" i="13"/>
  <c r="H83" i="13"/>
  <c r="I83" i="13"/>
  <c r="J83" i="13"/>
  <c r="C84" i="13"/>
  <c r="D84" i="13"/>
  <c r="E84" i="13"/>
  <c r="F84" i="13"/>
  <c r="G84" i="13"/>
  <c r="H84" i="13"/>
  <c r="I84" i="13"/>
  <c r="J84" i="13"/>
  <c r="C85" i="13"/>
  <c r="D85" i="13"/>
  <c r="E85" i="13"/>
  <c r="F85" i="13"/>
  <c r="G85" i="13"/>
  <c r="H85" i="13"/>
  <c r="I85" i="13"/>
  <c r="J85" i="13"/>
  <c r="C86" i="13"/>
  <c r="D86" i="13"/>
  <c r="E86" i="13"/>
  <c r="F86" i="13"/>
  <c r="G86" i="13"/>
  <c r="H86" i="13"/>
  <c r="I86" i="13"/>
  <c r="J86" i="13"/>
  <c r="C87" i="13"/>
  <c r="D87" i="13"/>
  <c r="E87" i="13"/>
  <c r="F87" i="13"/>
  <c r="G87" i="13"/>
  <c r="H87" i="13"/>
  <c r="I87" i="13"/>
  <c r="J87" i="13"/>
  <c r="C88" i="13"/>
  <c r="D88" i="13"/>
  <c r="E88" i="13"/>
  <c r="F88" i="13"/>
  <c r="G88" i="13"/>
  <c r="H88" i="13"/>
  <c r="I88" i="13"/>
  <c r="J88" i="13"/>
  <c r="C89" i="13"/>
  <c r="D89" i="13"/>
  <c r="E89" i="13"/>
  <c r="F89" i="13"/>
  <c r="G89" i="13"/>
  <c r="H89" i="13"/>
  <c r="I89" i="13"/>
  <c r="J89" i="13"/>
  <c r="C90" i="13"/>
  <c r="D90" i="13"/>
  <c r="E90" i="13"/>
  <c r="F90" i="13"/>
  <c r="G90" i="13"/>
  <c r="H90" i="13"/>
  <c r="I90" i="13"/>
  <c r="J90" i="13"/>
  <c r="C91" i="13"/>
  <c r="D91" i="13"/>
  <c r="E91" i="13"/>
  <c r="F91" i="13"/>
  <c r="G91" i="13"/>
  <c r="H91" i="13"/>
  <c r="I91" i="13"/>
  <c r="J91" i="13"/>
  <c r="D78" i="13"/>
  <c r="E78" i="13"/>
  <c r="F78" i="13"/>
  <c r="G78" i="13"/>
  <c r="H78" i="13"/>
  <c r="I78" i="13"/>
  <c r="J78" i="13"/>
  <c r="C78" i="13"/>
  <c r="C61" i="13"/>
  <c r="D61" i="13"/>
  <c r="E61" i="13"/>
  <c r="F61" i="13"/>
  <c r="G61" i="13"/>
  <c r="H61" i="13"/>
  <c r="I61" i="13"/>
  <c r="J61" i="13"/>
  <c r="C62" i="13"/>
  <c r="D62" i="13"/>
  <c r="E62" i="13"/>
  <c r="F62" i="13"/>
  <c r="G62" i="13"/>
  <c r="H62" i="13"/>
  <c r="I62" i="13"/>
  <c r="J62" i="13"/>
  <c r="C63" i="13"/>
  <c r="D63" i="13"/>
  <c r="E63" i="13"/>
  <c r="F63" i="13"/>
  <c r="G63" i="13"/>
  <c r="H63" i="13"/>
  <c r="I63" i="13"/>
  <c r="J63" i="13"/>
  <c r="C64" i="13"/>
  <c r="D64" i="13"/>
  <c r="E64" i="13"/>
  <c r="F64" i="13"/>
  <c r="G64" i="13"/>
  <c r="H64" i="13"/>
  <c r="I64" i="13"/>
  <c r="J64" i="13"/>
  <c r="C65" i="13"/>
  <c r="D65" i="13"/>
  <c r="E65" i="13"/>
  <c r="F65" i="13"/>
  <c r="G65" i="13"/>
  <c r="H65" i="13"/>
  <c r="I65" i="13"/>
  <c r="J65" i="13"/>
  <c r="C66" i="13"/>
  <c r="D66" i="13"/>
  <c r="E66" i="13"/>
  <c r="F66" i="13"/>
  <c r="G66" i="13"/>
  <c r="H66" i="13"/>
  <c r="I66" i="13"/>
  <c r="J66" i="13"/>
  <c r="C67" i="13"/>
  <c r="D67" i="13"/>
  <c r="E67" i="13"/>
  <c r="F67" i="13"/>
  <c r="G67" i="13"/>
  <c r="H67" i="13"/>
  <c r="I67" i="13"/>
  <c r="J67" i="13"/>
  <c r="C68" i="13"/>
  <c r="D68" i="13"/>
  <c r="E68" i="13"/>
  <c r="F68" i="13"/>
  <c r="G68" i="13"/>
  <c r="H68" i="13"/>
  <c r="I68" i="13"/>
  <c r="J68" i="13"/>
  <c r="C69" i="13"/>
  <c r="D69" i="13"/>
  <c r="E69" i="13"/>
  <c r="F69" i="13"/>
  <c r="G69" i="13"/>
  <c r="H69" i="13"/>
  <c r="I69" i="13"/>
  <c r="J69" i="13"/>
  <c r="C70" i="13"/>
  <c r="D70" i="13"/>
  <c r="E70" i="13"/>
  <c r="F70" i="13"/>
  <c r="G70" i="13"/>
  <c r="H70" i="13"/>
  <c r="I70" i="13"/>
  <c r="J70" i="13"/>
  <c r="C71" i="13"/>
  <c r="D71" i="13"/>
  <c r="E71" i="13"/>
  <c r="F71" i="13"/>
  <c r="G71" i="13"/>
  <c r="H71" i="13"/>
  <c r="I71" i="13"/>
  <c r="J71" i="13"/>
  <c r="C72" i="13"/>
  <c r="D72" i="13"/>
  <c r="E72" i="13"/>
  <c r="F72" i="13"/>
  <c r="G72" i="13"/>
  <c r="H72" i="13"/>
  <c r="I72" i="13"/>
  <c r="J72" i="13"/>
  <c r="C73" i="13"/>
  <c r="D73" i="13"/>
  <c r="E73" i="13"/>
  <c r="F73" i="13"/>
  <c r="G73" i="13"/>
  <c r="H73" i="13"/>
  <c r="I73" i="13"/>
  <c r="J73" i="13"/>
  <c r="D60" i="13"/>
  <c r="E60" i="13"/>
  <c r="F60" i="13"/>
  <c r="G60" i="13"/>
  <c r="H60" i="13"/>
  <c r="I60" i="13"/>
  <c r="J60" i="13"/>
  <c r="C60" i="13"/>
  <c r="C43" i="13"/>
  <c r="D43" i="13"/>
  <c r="E43" i="13"/>
  <c r="F43" i="13"/>
  <c r="G43" i="13"/>
  <c r="H43" i="13"/>
  <c r="I43" i="13"/>
  <c r="J43" i="13"/>
  <c r="C44" i="13"/>
  <c r="D44" i="13"/>
  <c r="E44" i="13"/>
  <c r="F44" i="13"/>
  <c r="G44" i="13"/>
  <c r="H44" i="13"/>
  <c r="I44" i="13"/>
  <c r="J44" i="13"/>
  <c r="C45" i="13"/>
  <c r="D45" i="13"/>
  <c r="E45" i="13"/>
  <c r="F45" i="13"/>
  <c r="G45" i="13"/>
  <c r="H45" i="13"/>
  <c r="I45" i="13"/>
  <c r="J45" i="13"/>
  <c r="C46" i="13"/>
  <c r="D46" i="13"/>
  <c r="E46" i="13"/>
  <c r="F46" i="13"/>
  <c r="G46" i="13"/>
  <c r="H46" i="13"/>
  <c r="I46" i="13"/>
  <c r="J46" i="13"/>
  <c r="C47" i="13"/>
  <c r="D47" i="13"/>
  <c r="E47" i="13"/>
  <c r="F47" i="13"/>
  <c r="G47" i="13"/>
  <c r="H47" i="13"/>
  <c r="I47" i="13"/>
  <c r="J47" i="13"/>
  <c r="C48" i="13"/>
  <c r="D48" i="13"/>
  <c r="E48" i="13"/>
  <c r="F48" i="13"/>
  <c r="G48" i="13"/>
  <c r="H48" i="13"/>
  <c r="I48" i="13"/>
  <c r="J48" i="13"/>
  <c r="C49" i="13"/>
  <c r="D49" i="13"/>
  <c r="E49" i="13"/>
  <c r="F49" i="13"/>
  <c r="G49" i="13"/>
  <c r="H49" i="13"/>
  <c r="I49" i="13"/>
  <c r="J49" i="13"/>
  <c r="C50" i="13"/>
  <c r="D50" i="13"/>
  <c r="E50" i="13"/>
  <c r="F50" i="13"/>
  <c r="G50" i="13"/>
  <c r="H50" i="13"/>
  <c r="I50" i="13"/>
  <c r="J50" i="13"/>
  <c r="C51" i="13"/>
  <c r="D51" i="13"/>
  <c r="E51" i="13"/>
  <c r="F51" i="13"/>
  <c r="G51" i="13"/>
  <c r="H51" i="13"/>
  <c r="I51" i="13"/>
  <c r="J51" i="13"/>
  <c r="C52" i="13"/>
  <c r="D52" i="13"/>
  <c r="E52" i="13"/>
  <c r="F52" i="13"/>
  <c r="G52" i="13"/>
  <c r="H52" i="13"/>
  <c r="I52" i="13"/>
  <c r="J52" i="13"/>
  <c r="C53" i="13"/>
  <c r="D53" i="13"/>
  <c r="E53" i="13"/>
  <c r="F53" i="13"/>
  <c r="G53" i="13"/>
  <c r="H53" i="13"/>
  <c r="I53" i="13"/>
  <c r="J53" i="13"/>
  <c r="C54" i="13"/>
  <c r="D54" i="13"/>
  <c r="E54" i="13"/>
  <c r="F54" i="13"/>
  <c r="G54" i="13"/>
  <c r="H54" i="13"/>
  <c r="I54" i="13"/>
  <c r="J54" i="13"/>
  <c r="C55" i="13"/>
  <c r="D55" i="13"/>
  <c r="E55" i="13"/>
  <c r="F55" i="13"/>
  <c r="G55" i="13"/>
  <c r="H55" i="13"/>
  <c r="I55" i="13"/>
  <c r="J55" i="13"/>
  <c r="D42" i="13"/>
  <c r="E42" i="13"/>
  <c r="F42" i="13"/>
  <c r="G42" i="13"/>
  <c r="H42" i="13"/>
  <c r="I42" i="13"/>
  <c r="J42" i="13"/>
  <c r="C42" i="13"/>
  <c r="C25" i="13"/>
  <c r="D25" i="13"/>
  <c r="E25" i="13"/>
  <c r="F25" i="13"/>
  <c r="G25" i="13"/>
  <c r="H25" i="13"/>
  <c r="I25" i="13"/>
  <c r="J25" i="13"/>
  <c r="C26" i="13"/>
  <c r="D26" i="13"/>
  <c r="E26" i="13"/>
  <c r="F26" i="13"/>
  <c r="G26" i="13"/>
  <c r="H26" i="13"/>
  <c r="I26" i="13"/>
  <c r="J26" i="13"/>
  <c r="C27" i="13"/>
  <c r="D27" i="13"/>
  <c r="E27" i="13"/>
  <c r="F27" i="13"/>
  <c r="G27" i="13"/>
  <c r="H27" i="13"/>
  <c r="I27" i="13"/>
  <c r="J27" i="13"/>
  <c r="C28" i="13"/>
  <c r="D28" i="13"/>
  <c r="E28" i="13"/>
  <c r="F28" i="13"/>
  <c r="G28" i="13"/>
  <c r="H28" i="13"/>
  <c r="I28" i="13"/>
  <c r="J28" i="13"/>
  <c r="C29" i="13"/>
  <c r="D29" i="13"/>
  <c r="E29" i="13"/>
  <c r="F29" i="13"/>
  <c r="G29" i="13"/>
  <c r="H29" i="13"/>
  <c r="I29" i="13"/>
  <c r="J29" i="13"/>
  <c r="C30" i="13"/>
  <c r="D30" i="13"/>
  <c r="E30" i="13"/>
  <c r="F30" i="13"/>
  <c r="G30" i="13"/>
  <c r="H30" i="13"/>
  <c r="I30" i="13"/>
  <c r="J30" i="13"/>
  <c r="C31" i="13"/>
  <c r="D31" i="13"/>
  <c r="E31" i="13"/>
  <c r="F31" i="13"/>
  <c r="G31" i="13"/>
  <c r="H31" i="13"/>
  <c r="I31" i="13"/>
  <c r="J31" i="13"/>
  <c r="C32" i="13"/>
  <c r="D32" i="13"/>
  <c r="E32" i="13"/>
  <c r="F32" i="13"/>
  <c r="G32" i="13"/>
  <c r="H32" i="13"/>
  <c r="I32" i="13"/>
  <c r="J32" i="13"/>
  <c r="C33" i="13"/>
  <c r="D33" i="13"/>
  <c r="E33" i="13"/>
  <c r="F33" i="13"/>
  <c r="G33" i="13"/>
  <c r="H33" i="13"/>
  <c r="I33" i="13"/>
  <c r="J33" i="13"/>
  <c r="C34" i="13"/>
  <c r="D34" i="13"/>
  <c r="E34" i="13"/>
  <c r="F34" i="13"/>
  <c r="G34" i="13"/>
  <c r="H34" i="13"/>
  <c r="I34" i="13"/>
  <c r="J34" i="13"/>
  <c r="C35" i="13"/>
  <c r="D35" i="13"/>
  <c r="E35" i="13"/>
  <c r="F35" i="13"/>
  <c r="G35" i="13"/>
  <c r="H35" i="13"/>
  <c r="I35" i="13"/>
  <c r="J35" i="13"/>
  <c r="C36" i="13"/>
  <c r="D36" i="13"/>
  <c r="E36" i="13"/>
  <c r="F36" i="13"/>
  <c r="G36" i="13"/>
  <c r="H36" i="13"/>
  <c r="I36" i="13"/>
  <c r="J36" i="13"/>
  <c r="C37" i="13"/>
  <c r="D37" i="13"/>
  <c r="E37" i="13"/>
  <c r="F37" i="13"/>
  <c r="G37" i="13"/>
  <c r="H37" i="13"/>
  <c r="I37" i="13"/>
  <c r="J37" i="13"/>
  <c r="D24" i="13"/>
  <c r="E24" i="13"/>
  <c r="F24" i="13"/>
  <c r="G24" i="13"/>
  <c r="H24" i="13"/>
  <c r="I24" i="13"/>
  <c r="J24" i="13"/>
  <c r="C24" i="13"/>
  <c r="B8" i="15"/>
  <c r="B9" i="15"/>
  <c r="B10" i="15"/>
  <c r="B11" i="15"/>
  <c r="B7" i="15"/>
  <c r="C9" i="14"/>
  <c r="C10" i="14"/>
  <c r="C11" i="14"/>
  <c r="C12" i="14"/>
  <c r="C8" i="14"/>
  <c r="C14" i="14"/>
  <c r="C15" i="14"/>
  <c r="C16" i="14"/>
  <c r="C17" i="14"/>
  <c r="C13" i="14"/>
  <c r="C157" i="11"/>
  <c r="D157" i="11"/>
  <c r="E157" i="11"/>
  <c r="F157" i="11"/>
  <c r="G157" i="11"/>
  <c r="H157" i="11"/>
  <c r="I157" i="11"/>
  <c r="J157" i="11"/>
  <c r="C158" i="11"/>
  <c r="D158" i="11"/>
  <c r="E158" i="11"/>
  <c r="F158" i="11"/>
  <c r="G158" i="11"/>
  <c r="H158" i="11"/>
  <c r="I158" i="11"/>
  <c r="J158" i="11"/>
  <c r="C159" i="11"/>
  <c r="D159" i="11"/>
  <c r="E159" i="11"/>
  <c r="F159" i="11"/>
  <c r="G159" i="11"/>
  <c r="H159" i="11"/>
  <c r="I159" i="11"/>
  <c r="J159" i="11"/>
  <c r="C160" i="11"/>
  <c r="D160" i="11"/>
  <c r="E160" i="11"/>
  <c r="F160" i="11"/>
  <c r="G160" i="11"/>
  <c r="H160" i="11"/>
  <c r="I160" i="11"/>
  <c r="J160" i="11"/>
  <c r="C161" i="11"/>
  <c r="D161" i="11"/>
  <c r="E161" i="11"/>
  <c r="F161" i="11"/>
  <c r="G161" i="11"/>
  <c r="H161" i="11"/>
  <c r="I161" i="11"/>
  <c r="J161" i="11"/>
  <c r="C162" i="11"/>
  <c r="D162" i="11"/>
  <c r="E162" i="11"/>
  <c r="F162" i="11"/>
  <c r="G162" i="11"/>
  <c r="H162" i="11"/>
  <c r="I162" i="11"/>
  <c r="J162" i="11"/>
  <c r="C163" i="11"/>
  <c r="D163" i="11"/>
  <c r="E163" i="11"/>
  <c r="F163" i="11"/>
  <c r="G163" i="11"/>
  <c r="H163" i="11"/>
  <c r="I163" i="11"/>
  <c r="J163" i="11"/>
  <c r="C164" i="11"/>
  <c r="D164" i="11"/>
  <c r="E164" i="11"/>
  <c r="F164" i="11"/>
  <c r="G164" i="11"/>
  <c r="H164" i="11"/>
  <c r="I164" i="11"/>
  <c r="J164" i="11"/>
  <c r="C165" i="11"/>
  <c r="D165" i="11"/>
  <c r="E165" i="11"/>
  <c r="F165" i="11"/>
  <c r="G165" i="11"/>
  <c r="H165" i="11"/>
  <c r="I165" i="11"/>
  <c r="J165" i="11"/>
  <c r="C166" i="11"/>
  <c r="D166" i="11"/>
  <c r="E166" i="11"/>
  <c r="F166" i="11"/>
  <c r="G166" i="11"/>
  <c r="H166" i="11"/>
  <c r="I166" i="11"/>
  <c r="J166" i="11"/>
  <c r="C167" i="11"/>
  <c r="D167" i="11"/>
  <c r="E167" i="11"/>
  <c r="F167" i="11"/>
  <c r="G167" i="11"/>
  <c r="H167" i="11"/>
  <c r="I167" i="11"/>
  <c r="J167" i="11"/>
  <c r="C168" i="11"/>
  <c r="D168" i="11"/>
  <c r="E168" i="11"/>
  <c r="F168" i="11"/>
  <c r="G168" i="11"/>
  <c r="H168" i="11"/>
  <c r="I168" i="11"/>
  <c r="J168" i="11"/>
  <c r="C169" i="11"/>
  <c r="D169" i="11"/>
  <c r="E169" i="11"/>
  <c r="F169" i="11"/>
  <c r="G169" i="11"/>
  <c r="H169" i="11"/>
  <c r="I169" i="11"/>
  <c r="J169" i="11"/>
  <c r="C170" i="11"/>
  <c r="D170" i="11"/>
  <c r="E170" i="11"/>
  <c r="F170" i="11"/>
  <c r="G170" i="11"/>
  <c r="H170" i="11"/>
  <c r="I170" i="11"/>
  <c r="J170" i="11"/>
  <c r="C171" i="11"/>
  <c r="D171" i="11"/>
  <c r="E171" i="11"/>
  <c r="F171" i="11"/>
  <c r="G171" i="11"/>
  <c r="H171" i="11"/>
  <c r="I171" i="11"/>
  <c r="J171" i="11"/>
  <c r="C172" i="11"/>
  <c r="D172" i="11"/>
  <c r="E172" i="11"/>
  <c r="F172" i="11"/>
  <c r="G172" i="11"/>
  <c r="H172" i="11"/>
  <c r="I172" i="11"/>
  <c r="J172" i="11"/>
  <c r="C173" i="11"/>
  <c r="D173" i="11"/>
  <c r="E173" i="11"/>
  <c r="F173" i="11"/>
  <c r="G173" i="11"/>
  <c r="H173" i="11"/>
  <c r="I173" i="11"/>
  <c r="J173" i="11"/>
  <c r="C174" i="11"/>
  <c r="D174" i="11"/>
  <c r="E174" i="11"/>
  <c r="F174" i="11"/>
  <c r="G174" i="11"/>
  <c r="H174" i="11"/>
  <c r="I174" i="11"/>
  <c r="J174" i="11"/>
  <c r="C175" i="11"/>
  <c r="D175" i="11"/>
  <c r="E175" i="11"/>
  <c r="F175" i="11"/>
  <c r="G175" i="11"/>
  <c r="H175" i="11"/>
  <c r="I175" i="11"/>
  <c r="J175" i="11"/>
  <c r="C176" i="11"/>
  <c r="D176" i="11"/>
  <c r="E176" i="11"/>
  <c r="F176" i="11"/>
  <c r="G176" i="11"/>
  <c r="H176" i="11"/>
  <c r="I176" i="11"/>
  <c r="J176" i="11"/>
  <c r="C177" i="11"/>
  <c r="D177" i="11"/>
  <c r="E177" i="11"/>
  <c r="F177" i="11"/>
  <c r="G177" i="11"/>
  <c r="H177" i="11"/>
  <c r="I177" i="11"/>
  <c r="J177" i="11"/>
  <c r="C178" i="11"/>
  <c r="D178" i="11"/>
  <c r="E178" i="11"/>
  <c r="F178" i="11"/>
  <c r="G178" i="11"/>
  <c r="H178" i="11"/>
  <c r="I178" i="11"/>
  <c r="J178" i="11"/>
  <c r="C179" i="11"/>
  <c r="D179" i="11"/>
  <c r="E179" i="11"/>
  <c r="F179" i="11"/>
  <c r="G179" i="11"/>
  <c r="H179" i="11"/>
  <c r="I179" i="11"/>
  <c r="J179" i="11"/>
  <c r="C180" i="11"/>
  <c r="D180" i="11"/>
  <c r="E180" i="11"/>
  <c r="F180" i="11"/>
  <c r="G180" i="11"/>
  <c r="H180" i="11"/>
  <c r="I180" i="11"/>
  <c r="J180" i="11"/>
  <c r="C181" i="11"/>
  <c r="D181" i="11"/>
  <c r="E181" i="11"/>
  <c r="F181" i="11"/>
  <c r="G181" i="11"/>
  <c r="H181" i="11"/>
  <c r="I181" i="11"/>
  <c r="J181" i="11"/>
  <c r="C182" i="11"/>
  <c r="D182" i="11"/>
  <c r="E182" i="11"/>
  <c r="F182" i="11"/>
  <c r="G182" i="11"/>
  <c r="H182" i="11"/>
  <c r="I182" i="11"/>
  <c r="J182" i="11"/>
  <c r="C183" i="11"/>
  <c r="D183" i="11"/>
  <c r="E183" i="11"/>
  <c r="F183" i="11"/>
  <c r="G183" i="11"/>
  <c r="H183" i="11"/>
  <c r="I183" i="11"/>
  <c r="J183" i="11"/>
  <c r="C184" i="11"/>
  <c r="D184" i="11"/>
  <c r="E184" i="11"/>
  <c r="F184" i="11"/>
  <c r="G184" i="11"/>
  <c r="H184" i="11"/>
  <c r="I184" i="11"/>
  <c r="J184" i="11"/>
  <c r="C185" i="11"/>
  <c r="D185" i="11"/>
  <c r="E185" i="11"/>
  <c r="F185" i="11"/>
  <c r="G185" i="11"/>
  <c r="H185" i="11"/>
  <c r="I185" i="11"/>
  <c r="J185" i="11"/>
  <c r="D156" i="11"/>
  <c r="E156" i="11"/>
  <c r="F156" i="11"/>
  <c r="G156" i="11"/>
  <c r="H156" i="11"/>
  <c r="I156" i="11"/>
  <c r="J156" i="11"/>
  <c r="C156" i="11"/>
  <c r="C127" i="11"/>
  <c r="D127" i="11"/>
  <c r="E127" i="11"/>
  <c r="F127" i="11"/>
  <c r="G127" i="11"/>
  <c r="H127" i="11"/>
  <c r="I127" i="11"/>
  <c r="J127" i="11"/>
  <c r="C128" i="11"/>
  <c r="D128" i="11"/>
  <c r="E128" i="11"/>
  <c r="F128" i="11"/>
  <c r="G128" i="11"/>
  <c r="H128" i="11"/>
  <c r="I128" i="11"/>
  <c r="J128" i="11"/>
  <c r="C129" i="11"/>
  <c r="D129" i="11"/>
  <c r="E129" i="11"/>
  <c r="F129" i="11"/>
  <c r="G129" i="11"/>
  <c r="H129" i="11"/>
  <c r="I129" i="11"/>
  <c r="J129" i="11"/>
  <c r="C130" i="11"/>
  <c r="D130" i="11"/>
  <c r="E130" i="11"/>
  <c r="F130" i="11"/>
  <c r="G130" i="11"/>
  <c r="H130" i="11"/>
  <c r="I130" i="11"/>
  <c r="J130" i="11"/>
  <c r="C131" i="11"/>
  <c r="D131" i="11"/>
  <c r="E131" i="11"/>
  <c r="F131" i="11"/>
  <c r="G131" i="11"/>
  <c r="H131" i="11"/>
  <c r="I131" i="11"/>
  <c r="J131" i="11"/>
  <c r="C132" i="11"/>
  <c r="D132" i="11"/>
  <c r="E132" i="11"/>
  <c r="F132" i="11"/>
  <c r="G132" i="11"/>
  <c r="H132" i="11"/>
  <c r="I132" i="11"/>
  <c r="J132" i="11"/>
  <c r="C133" i="11"/>
  <c r="D133" i="11"/>
  <c r="E133" i="11"/>
  <c r="F133" i="11"/>
  <c r="G133" i="11"/>
  <c r="H133" i="11"/>
  <c r="I133" i="11"/>
  <c r="J133" i="11"/>
  <c r="C134" i="11"/>
  <c r="D134" i="11"/>
  <c r="E134" i="11"/>
  <c r="F134" i="11"/>
  <c r="G134" i="11"/>
  <c r="H134" i="11"/>
  <c r="I134" i="11"/>
  <c r="J134" i="11"/>
  <c r="C135" i="11"/>
  <c r="D135" i="11"/>
  <c r="E135" i="11"/>
  <c r="F135" i="11"/>
  <c r="G135" i="11"/>
  <c r="H135" i="11"/>
  <c r="I135" i="11"/>
  <c r="J135" i="11"/>
  <c r="C136" i="11"/>
  <c r="D136" i="11"/>
  <c r="E136" i="11"/>
  <c r="F136" i="11"/>
  <c r="G136" i="11"/>
  <c r="H136" i="11"/>
  <c r="I136" i="11"/>
  <c r="J136" i="11"/>
  <c r="C137" i="11"/>
  <c r="D137" i="11"/>
  <c r="E137" i="11"/>
  <c r="F137" i="11"/>
  <c r="G137" i="11"/>
  <c r="H137" i="11"/>
  <c r="I137" i="11"/>
  <c r="J137" i="11"/>
  <c r="C138" i="11"/>
  <c r="D138" i="11"/>
  <c r="E138" i="11"/>
  <c r="F138" i="11"/>
  <c r="G138" i="11"/>
  <c r="H138" i="11"/>
  <c r="I138" i="11"/>
  <c r="J138" i="11"/>
  <c r="C139" i="11"/>
  <c r="D139" i="11"/>
  <c r="E139" i="11"/>
  <c r="F139" i="11"/>
  <c r="G139" i="11"/>
  <c r="H139" i="11"/>
  <c r="I139" i="11"/>
  <c r="J139" i="11"/>
  <c r="C140" i="11"/>
  <c r="D140" i="11"/>
  <c r="E140" i="11"/>
  <c r="F140" i="11"/>
  <c r="G140" i="11"/>
  <c r="H140" i="11"/>
  <c r="I140" i="11"/>
  <c r="J140" i="11"/>
  <c r="C141" i="11"/>
  <c r="D141" i="11"/>
  <c r="E141" i="11"/>
  <c r="F141" i="11"/>
  <c r="G141" i="11"/>
  <c r="H141" i="11"/>
  <c r="I141" i="11"/>
  <c r="J141" i="11"/>
  <c r="C142" i="11"/>
  <c r="D142" i="11"/>
  <c r="E142" i="11"/>
  <c r="F142" i="11"/>
  <c r="G142" i="11"/>
  <c r="H142" i="11"/>
  <c r="I142" i="11"/>
  <c r="J142" i="11"/>
  <c r="C143" i="11"/>
  <c r="D143" i="11"/>
  <c r="E143" i="11"/>
  <c r="F143" i="11"/>
  <c r="G143" i="11"/>
  <c r="H143" i="11"/>
  <c r="I143" i="11"/>
  <c r="J143" i="11"/>
  <c r="C144" i="11"/>
  <c r="D144" i="11"/>
  <c r="E144" i="11"/>
  <c r="F144" i="11"/>
  <c r="G144" i="11"/>
  <c r="H144" i="11"/>
  <c r="I144" i="11"/>
  <c r="J144" i="11"/>
  <c r="C145" i="11"/>
  <c r="D145" i="11"/>
  <c r="E145" i="11"/>
  <c r="F145" i="11"/>
  <c r="G145" i="11"/>
  <c r="H145" i="11"/>
  <c r="I145" i="11"/>
  <c r="J145" i="11"/>
  <c r="C146" i="11"/>
  <c r="D146" i="11"/>
  <c r="E146" i="11"/>
  <c r="F146" i="11"/>
  <c r="G146" i="11"/>
  <c r="H146" i="11"/>
  <c r="I146" i="11"/>
  <c r="J146" i="11"/>
  <c r="C147" i="11"/>
  <c r="D147" i="11"/>
  <c r="E147" i="11"/>
  <c r="F147" i="11"/>
  <c r="G147" i="11"/>
  <c r="H147" i="11"/>
  <c r="I147" i="11"/>
  <c r="J147" i="11"/>
  <c r="C148" i="11"/>
  <c r="D148" i="11"/>
  <c r="E148" i="11"/>
  <c r="F148" i="11"/>
  <c r="G148" i="11"/>
  <c r="H148" i="11"/>
  <c r="I148" i="11"/>
  <c r="J148" i="11"/>
  <c r="C149" i="11"/>
  <c r="D149" i="11"/>
  <c r="E149" i="11"/>
  <c r="F149" i="11"/>
  <c r="G149" i="11"/>
  <c r="H149" i="11"/>
  <c r="I149" i="11"/>
  <c r="J149" i="11"/>
  <c r="C150" i="11"/>
  <c r="D150" i="11"/>
  <c r="E150" i="11"/>
  <c r="F150" i="11"/>
  <c r="G150" i="11"/>
  <c r="H150" i="11"/>
  <c r="I150" i="11"/>
  <c r="J150" i="11"/>
  <c r="C151" i="11"/>
  <c r="D151" i="11"/>
  <c r="E151" i="11"/>
  <c r="F151" i="11"/>
  <c r="G151" i="11"/>
  <c r="H151" i="11"/>
  <c r="I151" i="11"/>
  <c r="J151" i="11"/>
  <c r="C152" i="11"/>
  <c r="D152" i="11"/>
  <c r="E152" i="11"/>
  <c r="F152" i="11"/>
  <c r="G152" i="11"/>
  <c r="H152" i="11"/>
  <c r="I152" i="11"/>
  <c r="J152" i="11"/>
  <c r="C153" i="11"/>
  <c r="D153" i="11"/>
  <c r="E153" i="11"/>
  <c r="F153" i="11"/>
  <c r="G153" i="11"/>
  <c r="H153" i="11"/>
  <c r="I153" i="11"/>
  <c r="J153" i="11"/>
  <c r="C154" i="11"/>
  <c r="D154" i="11"/>
  <c r="E154" i="11"/>
  <c r="F154" i="11"/>
  <c r="G154" i="11"/>
  <c r="H154" i="11"/>
  <c r="I154" i="11"/>
  <c r="J154" i="11"/>
  <c r="C155" i="11"/>
  <c r="D155" i="11"/>
  <c r="E155" i="11"/>
  <c r="F155" i="11"/>
  <c r="G155" i="11"/>
  <c r="H155" i="11"/>
  <c r="I155" i="11"/>
  <c r="J155" i="11"/>
  <c r="D126" i="11"/>
  <c r="E126" i="11"/>
  <c r="F126" i="11"/>
  <c r="G126" i="11"/>
  <c r="H126" i="11"/>
  <c r="I126" i="11"/>
  <c r="J126" i="11"/>
  <c r="C126" i="11"/>
  <c r="C97" i="11"/>
  <c r="D97" i="11"/>
  <c r="E97" i="11"/>
  <c r="F97" i="11"/>
  <c r="G97" i="11"/>
  <c r="H97" i="11"/>
  <c r="I97" i="11"/>
  <c r="J97" i="11"/>
  <c r="C98" i="11"/>
  <c r="D98" i="11"/>
  <c r="E98" i="11"/>
  <c r="F98" i="11"/>
  <c r="G98" i="11"/>
  <c r="H98" i="11"/>
  <c r="I98" i="11"/>
  <c r="J98" i="11"/>
  <c r="C99" i="11"/>
  <c r="D99" i="11"/>
  <c r="E99" i="11"/>
  <c r="F99" i="11"/>
  <c r="G99" i="11"/>
  <c r="H99" i="11"/>
  <c r="I99" i="11"/>
  <c r="J99" i="11"/>
  <c r="C100" i="11"/>
  <c r="D100" i="11"/>
  <c r="E100" i="11"/>
  <c r="F100" i="11"/>
  <c r="G100" i="11"/>
  <c r="H100" i="11"/>
  <c r="I100" i="11"/>
  <c r="J100" i="11"/>
  <c r="C101" i="11"/>
  <c r="D101" i="11"/>
  <c r="E101" i="11"/>
  <c r="F101" i="11"/>
  <c r="G101" i="11"/>
  <c r="H101" i="11"/>
  <c r="I101" i="11"/>
  <c r="J101" i="11"/>
  <c r="C102" i="11"/>
  <c r="D102" i="11"/>
  <c r="E102" i="11"/>
  <c r="F102" i="11"/>
  <c r="G102" i="11"/>
  <c r="H102" i="11"/>
  <c r="I102" i="11"/>
  <c r="J102" i="11"/>
  <c r="C103" i="11"/>
  <c r="D103" i="11"/>
  <c r="E103" i="11"/>
  <c r="F103" i="11"/>
  <c r="G103" i="11"/>
  <c r="H103" i="11"/>
  <c r="I103" i="11"/>
  <c r="J103" i="11"/>
  <c r="C104" i="11"/>
  <c r="D104" i="11"/>
  <c r="E104" i="11"/>
  <c r="F104" i="11"/>
  <c r="G104" i="11"/>
  <c r="H104" i="11"/>
  <c r="I104" i="11"/>
  <c r="J104" i="11"/>
  <c r="C105" i="11"/>
  <c r="D105" i="11"/>
  <c r="E105" i="11"/>
  <c r="F105" i="11"/>
  <c r="G105" i="11"/>
  <c r="H105" i="11"/>
  <c r="I105" i="11"/>
  <c r="J105" i="11"/>
  <c r="C106" i="11"/>
  <c r="D106" i="11"/>
  <c r="E106" i="11"/>
  <c r="F106" i="11"/>
  <c r="G106" i="11"/>
  <c r="H106" i="11"/>
  <c r="I106" i="11"/>
  <c r="J106" i="11"/>
  <c r="C107" i="11"/>
  <c r="D107" i="11"/>
  <c r="E107" i="11"/>
  <c r="F107" i="11"/>
  <c r="G107" i="11"/>
  <c r="H107" i="11"/>
  <c r="I107" i="11"/>
  <c r="J107" i="11"/>
  <c r="C108" i="11"/>
  <c r="D108" i="11"/>
  <c r="E108" i="11"/>
  <c r="F108" i="11"/>
  <c r="G108" i="11"/>
  <c r="H108" i="11"/>
  <c r="I108" i="11"/>
  <c r="J108" i="11"/>
  <c r="C109" i="11"/>
  <c r="D109" i="11"/>
  <c r="E109" i="11"/>
  <c r="F109" i="11"/>
  <c r="G109" i="11"/>
  <c r="H109" i="11"/>
  <c r="I109" i="11"/>
  <c r="J109" i="11"/>
  <c r="C110" i="11"/>
  <c r="D110" i="11"/>
  <c r="E110" i="11"/>
  <c r="F110" i="11"/>
  <c r="G110" i="11"/>
  <c r="H110" i="11"/>
  <c r="I110" i="11"/>
  <c r="J110" i="11"/>
  <c r="C111" i="11"/>
  <c r="D111" i="11"/>
  <c r="E111" i="11"/>
  <c r="F111" i="11"/>
  <c r="G111" i="11"/>
  <c r="H111" i="11"/>
  <c r="I111" i="11"/>
  <c r="J111" i="11"/>
  <c r="C112" i="11"/>
  <c r="D112" i="11"/>
  <c r="E112" i="11"/>
  <c r="F112" i="11"/>
  <c r="G112" i="11"/>
  <c r="H112" i="11"/>
  <c r="I112" i="11"/>
  <c r="J112" i="11"/>
  <c r="C113" i="11"/>
  <c r="D113" i="11"/>
  <c r="E113" i="11"/>
  <c r="F113" i="11"/>
  <c r="G113" i="11"/>
  <c r="H113" i="11"/>
  <c r="I113" i="11"/>
  <c r="J113" i="11"/>
  <c r="C114" i="1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18" i="11"/>
  <c r="D118" i="11"/>
  <c r="E118" i="11"/>
  <c r="F118" i="11"/>
  <c r="G118" i="11"/>
  <c r="H118" i="11"/>
  <c r="I118" i="11"/>
  <c r="J118" i="11"/>
  <c r="C119" i="11"/>
  <c r="D119" i="11"/>
  <c r="E119" i="11"/>
  <c r="F119" i="11"/>
  <c r="G119" i="11"/>
  <c r="H119" i="11"/>
  <c r="I119" i="11"/>
  <c r="J119" i="11"/>
  <c r="C120" i="11"/>
  <c r="D120" i="11"/>
  <c r="E120" i="11"/>
  <c r="F120" i="11"/>
  <c r="G120" i="11"/>
  <c r="H120" i="11"/>
  <c r="I120" i="11"/>
  <c r="J120" i="11"/>
  <c r="C121" i="11"/>
  <c r="D121" i="11"/>
  <c r="E121" i="11"/>
  <c r="F121" i="11"/>
  <c r="G121" i="11"/>
  <c r="H121" i="11"/>
  <c r="I121" i="11"/>
  <c r="J121" i="11"/>
  <c r="C122" i="11"/>
  <c r="D122" i="11"/>
  <c r="E122" i="11"/>
  <c r="F122" i="11"/>
  <c r="G122" i="11"/>
  <c r="H122" i="11"/>
  <c r="I122" i="11"/>
  <c r="J122" i="11"/>
  <c r="C123" i="11"/>
  <c r="D123" i="11"/>
  <c r="E123" i="11"/>
  <c r="F123" i="11"/>
  <c r="G123" i="11"/>
  <c r="H123" i="11"/>
  <c r="I123" i="11"/>
  <c r="J123" i="11"/>
  <c r="C124" i="11"/>
  <c r="D124" i="11"/>
  <c r="E124" i="11"/>
  <c r="F124" i="11"/>
  <c r="G124" i="11"/>
  <c r="H124" i="11"/>
  <c r="I124" i="11"/>
  <c r="J124" i="11"/>
  <c r="C125" i="11"/>
  <c r="D125" i="11"/>
  <c r="E125" i="11"/>
  <c r="F125" i="11"/>
  <c r="G125" i="11"/>
  <c r="H125" i="11"/>
  <c r="I125" i="11"/>
  <c r="J125" i="11"/>
  <c r="D96" i="11"/>
  <c r="E96" i="11"/>
  <c r="F96" i="11"/>
  <c r="G96" i="11"/>
  <c r="H96" i="11"/>
  <c r="I96" i="11"/>
  <c r="J96" i="11"/>
  <c r="C96" i="11"/>
  <c r="C67" i="11"/>
  <c r="D67" i="11"/>
  <c r="E67" i="11"/>
  <c r="F67" i="11"/>
  <c r="G67" i="11"/>
  <c r="H67" i="11"/>
  <c r="I67" i="11"/>
  <c r="J67" i="11"/>
  <c r="C68" i="11"/>
  <c r="D68" i="11"/>
  <c r="E68" i="11"/>
  <c r="F68" i="11"/>
  <c r="G68" i="11"/>
  <c r="H68" i="11"/>
  <c r="I68" i="11"/>
  <c r="J68" i="11"/>
  <c r="C69" i="11"/>
  <c r="D69" i="11"/>
  <c r="E69" i="11"/>
  <c r="F69" i="11"/>
  <c r="G69" i="11"/>
  <c r="H69" i="11"/>
  <c r="I69" i="11"/>
  <c r="J69" i="11"/>
  <c r="C70" i="11"/>
  <c r="D70" i="11"/>
  <c r="E70" i="11"/>
  <c r="F70" i="11"/>
  <c r="G70" i="11"/>
  <c r="H70" i="11"/>
  <c r="I70" i="11"/>
  <c r="J70" i="11"/>
  <c r="C71" i="11"/>
  <c r="D71" i="11"/>
  <c r="E71" i="11"/>
  <c r="F71" i="11"/>
  <c r="G71" i="11"/>
  <c r="H71" i="11"/>
  <c r="I71" i="11"/>
  <c r="J71" i="11"/>
  <c r="C72" i="11"/>
  <c r="D72" i="11"/>
  <c r="E72" i="11"/>
  <c r="F72" i="11"/>
  <c r="G72" i="11"/>
  <c r="H72" i="11"/>
  <c r="I72" i="11"/>
  <c r="J72" i="11"/>
  <c r="C73" i="11"/>
  <c r="D73" i="11"/>
  <c r="E73" i="11"/>
  <c r="F73" i="11"/>
  <c r="G73" i="11"/>
  <c r="H73" i="11"/>
  <c r="I73" i="11"/>
  <c r="J73" i="11"/>
  <c r="C74" i="11"/>
  <c r="D74" i="11"/>
  <c r="E74" i="11"/>
  <c r="F74" i="11"/>
  <c r="G74" i="11"/>
  <c r="H74" i="11"/>
  <c r="I74" i="11"/>
  <c r="J74" i="11"/>
  <c r="C75" i="11"/>
  <c r="D75" i="11"/>
  <c r="E75" i="11"/>
  <c r="F75" i="11"/>
  <c r="G75" i="11"/>
  <c r="H75" i="11"/>
  <c r="I75" i="11"/>
  <c r="J75" i="11"/>
  <c r="C76" i="11"/>
  <c r="D76" i="11"/>
  <c r="E76" i="11"/>
  <c r="F76" i="11"/>
  <c r="G76" i="11"/>
  <c r="H76" i="11"/>
  <c r="I76" i="11"/>
  <c r="J76" i="11"/>
  <c r="C77" i="11"/>
  <c r="D77" i="11"/>
  <c r="E77" i="11"/>
  <c r="F77" i="11"/>
  <c r="G77" i="11"/>
  <c r="H77" i="11"/>
  <c r="I77" i="11"/>
  <c r="J77" i="11"/>
  <c r="C78" i="11"/>
  <c r="D78" i="11"/>
  <c r="E78" i="11"/>
  <c r="F78" i="11"/>
  <c r="G78" i="11"/>
  <c r="H78" i="11"/>
  <c r="I78" i="11"/>
  <c r="J78" i="11"/>
  <c r="C79" i="11"/>
  <c r="D79" i="11"/>
  <c r="E79" i="11"/>
  <c r="F79" i="11"/>
  <c r="G79" i="11"/>
  <c r="H79" i="11"/>
  <c r="I79" i="11"/>
  <c r="J79" i="11"/>
  <c r="C80" i="11"/>
  <c r="D80" i="11"/>
  <c r="E80" i="11"/>
  <c r="F80" i="11"/>
  <c r="G80" i="11"/>
  <c r="H80" i="11"/>
  <c r="I80" i="11"/>
  <c r="J80" i="11"/>
  <c r="C81" i="11"/>
  <c r="D81" i="11"/>
  <c r="E81" i="11"/>
  <c r="F81" i="11"/>
  <c r="G81" i="11"/>
  <c r="H81" i="11"/>
  <c r="I81" i="11"/>
  <c r="J81" i="11"/>
  <c r="C82" i="11"/>
  <c r="D82" i="11"/>
  <c r="E82" i="11"/>
  <c r="F82" i="11"/>
  <c r="G82" i="11"/>
  <c r="H82" i="11"/>
  <c r="I82" i="11"/>
  <c r="J82" i="11"/>
  <c r="C83" i="11"/>
  <c r="D83" i="11"/>
  <c r="E83" i="11"/>
  <c r="F83" i="11"/>
  <c r="G83" i="11"/>
  <c r="H83" i="11"/>
  <c r="I83" i="11"/>
  <c r="J83" i="11"/>
  <c r="C84" i="11"/>
  <c r="D84" i="11"/>
  <c r="E84" i="11"/>
  <c r="F84" i="11"/>
  <c r="G84" i="11"/>
  <c r="H84" i="11"/>
  <c r="I84" i="11"/>
  <c r="J84" i="11"/>
  <c r="C85" i="11"/>
  <c r="D85" i="11"/>
  <c r="E85" i="11"/>
  <c r="F85" i="11"/>
  <c r="G85" i="11"/>
  <c r="H85" i="11"/>
  <c r="I85" i="11"/>
  <c r="J85" i="11"/>
  <c r="C86" i="11"/>
  <c r="D86" i="11"/>
  <c r="E86" i="11"/>
  <c r="F86" i="11"/>
  <c r="G86" i="11"/>
  <c r="H86" i="11"/>
  <c r="I86" i="11"/>
  <c r="J86" i="11"/>
  <c r="C87" i="11"/>
  <c r="D87" i="11"/>
  <c r="E87" i="11"/>
  <c r="F87" i="11"/>
  <c r="G87" i="11"/>
  <c r="H87" i="11"/>
  <c r="I87" i="11"/>
  <c r="J87" i="11"/>
  <c r="C88" i="11"/>
  <c r="D88" i="11"/>
  <c r="E88" i="11"/>
  <c r="F88" i="11"/>
  <c r="G88" i="11"/>
  <c r="H88" i="11"/>
  <c r="I88" i="11"/>
  <c r="J88" i="11"/>
  <c r="C89" i="11"/>
  <c r="D89" i="11"/>
  <c r="E89" i="11"/>
  <c r="F89" i="11"/>
  <c r="G89" i="11"/>
  <c r="H89" i="11"/>
  <c r="I89" i="11"/>
  <c r="J89" i="11"/>
  <c r="C90" i="11"/>
  <c r="D90" i="11"/>
  <c r="E90" i="11"/>
  <c r="F90" i="11"/>
  <c r="G90" i="11"/>
  <c r="H90" i="11"/>
  <c r="I90" i="11"/>
  <c r="J90" i="11"/>
  <c r="C91" i="11"/>
  <c r="D91" i="11"/>
  <c r="E91" i="11"/>
  <c r="F91" i="11"/>
  <c r="G91" i="11"/>
  <c r="H91" i="11"/>
  <c r="I91" i="11"/>
  <c r="J91" i="11"/>
  <c r="C92" i="11"/>
  <c r="D92" i="11"/>
  <c r="E92" i="11"/>
  <c r="F92" i="11"/>
  <c r="G92" i="11"/>
  <c r="H92" i="11"/>
  <c r="I92" i="11"/>
  <c r="J92" i="11"/>
  <c r="C93" i="11"/>
  <c r="D93" i="11"/>
  <c r="E93" i="11"/>
  <c r="F93" i="11"/>
  <c r="G93" i="11"/>
  <c r="H93" i="11"/>
  <c r="I93" i="11"/>
  <c r="J93" i="11"/>
  <c r="C94" i="11"/>
  <c r="D94" i="11"/>
  <c r="E94" i="11"/>
  <c r="F94" i="11"/>
  <c r="G94" i="11"/>
  <c r="H94" i="11"/>
  <c r="I94" i="11"/>
  <c r="J94" i="11"/>
  <c r="C95" i="11"/>
  <c r="D95" i="11"/>
  <c r="E95" i="11"/>
  <c r="F95" i="11"/>
  <c r="G95" i="11"/>
  <c r="H95" i="11"/>
  <c r="I95" i="11"/>
  <c r="J95" i="11"/>
  <c r="D66" i="11"/>
  <c r="E66" i="11"/>
  <c r="F66" i="11"/>
  <c r="G66" i="11"/>
  <c r="H66" i="11"/>
  <c r="I66" i="11"/>
  <c r="J66" i="11"/>
  <c r="C66" i="11"/>
  <c r="C37" i="11"/>
  <c r="D37" i="11"/>
  <c r="E37" i="11"/>
  <c r="F37" i="11"/>
  <c r="G37" i="11"/>
  <c r="H37" i="11"/>
  <c r="I37" i="11"/>
  <c r="J37" i="11"/>
  <c r="C38" i="11"/>
  <c r="D38" i="11"/>
  <c r="E38" i="11"/>
  <c r="F38" i="11"/>
  <c r="G38" i="11"/>
  <c r="H38" i="11"/>
  <c r="I38" i="11"/>
  <c r="J38" i="11"/>
  <c r="C39" i="11"/>
  <c r="D39" i="11"/>
  <c r="E39" i="11"/>
  <c r="F39" i="11"/>
  <c r="G39" i="11"/>
  <c r="H39" i="11"/>
  <c r="I39" i="11"/>
  <c r="J39" i="11"/>
  <c r="C40" i="11"/>
  <c r="D40" i="11"/>
  <c r="E40" i="11"/>
  <c r="F40" i="11"/>
  <c r="G40" i="11"/>
  <c r="H40" i="11"/>
  <c r="I40" i="11"/>
  <c r="J40" i="11"/>
  <c r="C41" i="11"/>
  <c r="D41" i="11"/>
  <c r="E41" i="11"/>
  <c r="F41" i="11"/>
  <c r="G41" i="11"/>
  <c r="H41" i="11"/>
  <c r="I41" i="11"/>
  <c r="J41" i="11"/>
  <c r="C42" i="11"/>
  <c r="D42" i="11"/>
  <c r="E42" i="11"/>
  <c r="F42" i="11"/>
  <c r="G42" i="11"/>
  <c r="H42" i="11"/>
  <c r="I42" i="11"/>
  <c r="J42" i="11"/>
  <c r="C43" i="11"/>
  <c r="D43" i="11"/>
  <c r="E43" i="11"/>
  <c r="F43" i="11"/>
  <c r="G43" i="11"/>
  <c r="H43" i="11"/>
  <c r="I43" i="11"/>
  <c r="J43" i="11"/>
  <c r="C44" i="11"/>
  <c r="D44" i="11"/>
  <c r="E44" i="11"/>
  <c r="F44" i="11"/>
  <c r="G44" i="11"/>
  <c r="H44" i="11"/>
  <c r="I44" i="11"/>
  <c r="J44" i="11"/>
  <c r="C45" i="11"/>
  <c r="D45" i="11"/>
  <c r="E45" i="11"/>
  <c r="F45" i="11"/>
  <c r="G45" i="11"/>
  <c r="H45" i="11"/>
  <c r="I45" i="11"/>
  <c r="J45" i="11"/>
  <c r="C46" i="11"/>
  <c r="D46" i="11"/>
  <c r="E46" i="11"/>
  <c r="F46" i="11"/>
  <c r="G46" i="11"/>
  <c r="H46" i="11"/>
  <c r="I46" i="11"/>
  <c r="J46" i="11"/>
  <c r="C47" i="11"/>
  <c r="D47" i="11"/>
  <c r="E47" i="11"/>
  <c r="F47" i="11"/>
  <c r="G47" i="11"/>
  <c r="H47" i="11"/>
  <c r="I47" i="11"/>
  <c r="J47" i="11"/>
  <c r="C48" i="11"/>
  <c r="D48" i="11"/>
  <c r="E48" i="11"/>
  <c r="F48" i="11"/>
  <c r="G48" i="11"/>
  <c r="H48" i="11"/>
  <c r="I48" i="11"/>
  <c r="J48" i="11"/>
  <c r="C49" i="11"/>
  <c r="D49" i="11"/>
  <c r="E49" i="11"/>
  <c r="F49" i="11"/>
  <c r="G49" i="11"/>
  <c r="H49" i="11"/>
  <c r="I49" i="11"/>
  <c r="J49" i="11"/>
  <c r="C50" i="11"/>
  <c r="D50" i="11"/>
  <c r="E50" i="11"/>
  <c r="F50" i="11"/>
  <c r="G50" i="11"/>
  <c r="H50" i="11"/>
  <c r="I50" i="11"/>
  <c r="J50" i="11"/>
  <c r="C51" i="11"/>
  <c r="D51" i="11"/>
  <c r="E51" i="11"/>
  <c r="F51" i="11"/>
  <c r="G51" i="11"/>
  <c r="H51" i="11"/>
  <c r="I51" i="11"/>
  <c r="J51" i="11"/>
  <c r="C52" i="11"/>
  <c r="D52" i="11"/>
  <c r="E52" i="11"/>
  <c r="F52" i="11"/>
  <c r="G52" i="11"/>
  <c r="H52" i="11"/>
  <c r="I52" i="11"/>
  <c r="J52" i="11"/>
  <c r="C53" i="11"/>
  <c r="D53" i="11"/>
  <c r="E53" i="11"/>
  <c r="F53" i="11"/>
  <c r="G53" i="11"/>
  <c r="H53" i="11"/>
  <c r="I53" i="11"/>
  <c r="J53" i="11"/>
  <c r="C54" i="11"/>
  <c r="D54" i="11"/>
  <c r="E54" i="11"/>
  <c r="F54" i="11"/>
  <c r="G54" i="11"/>
  <c r="H54" i="11"/>
  <c r="I54" i="11"/>
  <c r="J54" i="11"/>
  <c r="C55" i="11"/>
  <c r="D55" i="11"/>
  <c r="E55" i="11"/>
  <c r="F55" i="11"/>
  <c r="G55" i="11"/>
  <c r="H55" i="11"/>
  <c r="I55" i="11"/>
  <c r="J55" i="11"/>
  <c r="C56" i="11"/>
  <c r="D56" i="11"/>
  <c r="E56" i="11"/>
  <c r="F56" i="11"/>
  <c r="G56" i="11"/>
  <c r="H56" i="11"/>
  <c r="I56" i="11"/>
  <c r="J56" i="11"/>
  <c r="C57" i="11"/>
  <c r="D57" i="11"/>
  <c r="E57" i="11"/>
  <c r="F57" i="11"/>
  <c r="G57" i="11"/>
  <c r="H57" i="11"/>
  <c r="I57" i="11"/>
  <c r="J57" i="11"/>
  <c r="C58" i="11"/>
  <c r="D58" i="11"/>
  <c r="E58" i="11"/>
  <c r="F58" i="11"/>
  <c r="G58" i="11"/>
  <c r="H58" i="11"/>
  <c r="I58" i="11"/>
  <c r="J58" i="11"/>
  <c r="C59" i="11"/>
  <c r="D59" i="11"/>
  <c r="E59" i="11"/>
  <c r="F59" i="11"/>
  <c r="G59" i="11"/>
  <c r="H59" i="11"/>
  <c r="I59" i="11"/>
  <c r="J59" i="11"/>
  <c r="C60" i="11"/>
  <c r="D60" i="11"/>
  <c r="E60" i="11"/>
  <c r="F60" i="11"/>
  <c r="G60" i="11"/>
  <c r="H60" i="11"/>
  <c r="I60" i="11"/>
  <c r="J60" i="11"/>
  <c r="C61" i="11"/>
  <c r="D61" i="11"/>
  <c r="E61" i="11"/>
  <c r="F61" i="11"/>
  <c r="G61" i="11"/>
  <c r="H61" i="11"/>
  <c r="I61" i="11"/>
  <c r="J61" i="11"/>
  <c r="C62" i="11"/>
  <c r="D62" i="11"/>
  <c r="E62" i="11"/>
  <c r="F62" i="11"/>
  <c r="G62" i="11"/>
  <c r="H62" i="11"/>
  <c r="I62" i="11"/>
  <c r="J62" i="11"/>
  <c r="C63" i="11"/>
  <c r="D63" i="11"/>
  <c r="E63" i="11"/>
  <c r="F63" i="11"/>
  <c r="G63" i="11"/>
  <c r="H63" i="11"/>
  <c r="I63" i="11"/>
  <c r="J63" i="11"/>
  <c r="C64" i="11"/>
  <c r="D64" i="11"/>
  <c r="E64" i="11"/>
  <c r="F64" i="11"/>
  <c r="G64" i="11"/>
  <c r="H64" i="11"/>
  <c r="I64" i="11"/>
  <c r="J64" i="11"/>
  <c r="C65" i="11"/>
  <c r="D65" i="11"/>
  <c r="E65" i="11"/>
  <c r="F65" i="11"/>
  <c r="G65" i="11"/>
  <c r="H65" i="11"/>
  <c r="I65" i="11"/>
  <c r="J65" i="11"/>
  <c r="D36" i="11"/>
  <c r="E36" i="11"/>
  <c r="F36" i="11"/>
  <c r="G36" i="11"/>
  <c r="H36" i="11"/>
  <c r="I36" i="11"/>
  <c r="J36" i="11"/>
  <c r="C36" i="11"/>
  <c r="C42" i="9"/>
  <c r="D42" i="9"/>
  <c r="E42" i="9"/>
  <c r="F42" i="9"/>
  <c r="G42" i="9"/>
  <c r="H42" i="9"/>
  <c r="I42" i="9"/>
  <c r="J42" i="9"/>
  <c r="C43" i="9"/>
  <c r="D43" i="9"/>
  <c r="E43" i="9"/>
  <c r="F43" i="9"/>
  <c r="G43" i="9"/>
  <c r="H43" i="9"/>
  <c r="I43" i="9"/>
  <c r="J43" i="9"/>
  <c r="C44" i="9"/>
  <c r="D44" i="9"/>
  <c r="E44" i="9"/>
  <c r="F44" i="9"/>
  <c r="G44" i="9"/>
  <c r="H44" i="9"/>
  <c r="I44" i="9"/>
  <c r="J44" i="9"/>
  <c r="C45" i="9"/>
  <c r="D45" i="9"/>
  <c r="E45" i="9"/>
  <c r="F45" i="9"/>
  <c r="G45" i="9"/>
  <c r="H45" i="9"/>
  <c r="I45" i="9"/>
  <c r="J45" i="9"/>
  <c r="C46" i="9"/>
  <c r="D46" i="9"/>
  <c r="E46" i="9"/>
  <c r="F46" i="9"/>
  <c r="G46" i="9"/>
  <c r="H46" i="9"/>
  <c r="I46" i="9"/>
  <c r="J46" i="9"/>
  <c r="C47" i="9"/>
  <c r="D47" i="9"/>
  <c r="E47" i="9"/>
  <c r="F47" i="9"/>
  <c r="G47" i="9"/>
  <c r="H47" i="9"/>
  <c r="I47" i="9"/>
  <c r="J47" i="9"/>
  <c r="D41" i="9"/>
  <c r="E41" i="9"/>
  <c r="F41" i="9"/>
  <c r="G41" i="9"/>
  <c r="H41" i="9"/>
  <c r="I41" i="9"/>
  <c r="J41" i="9"/>
  <c r="C41" i="9"/>
  <c r="C35" i="9"/>
  <c r="D35" i="9"/>
  <c r="E35" i="9"/>
  <c r="F35" i="9"/>
  <c r="G35" i="9"/>
  <c r="H35" i="9"/>
  <c r="I35" i="9"/>
  <c r="J35" i="9"/>
  <c r="C36" i="9"/>
  <c r="D36" i="9"/>
  <c r="E36" i="9"/>
  <c r="F36" i="9"/>
  <c r="G36" i="9"/>
  <c r="H36" i="9"/>
  <c r="I36" i="9"/>
  <c r="J36" i="9"/>
  <c r="C37" i="9"/>
  <c r="D37" i="9"/>
  <c r="E37" i="9"/>
  <c r="F37" i="9"/>
  <c r="G37" i="9"/>
  <c r="H37" i="9"/>
  <c r="I37" i="9"/>
  <c r="J37" i="9"/>
  <c r="C38" i="9"/>
  <c r="D38" i="9"/>
  <c r="E38" i="9"/>
  <c r="F38" i="9"/>
  <c r="G38" i="9"/>
  <c r="H38" i="9"/>
  <c r="I38" i="9"/>
  <c r="J38" i="9"/>
  <c r="C39" i="9"/>
  <c r="D39" i="9"/>
  <c r="E39" i="9"/>
  <c r="F39" i="9"/>
  <c r="G39" i="9"/>
  <c r="H39" i="9"/>
  <c r="I39" i="9"/>
  <c r="J39" i="9"/>
  <c r="C40" i="9"/>
  <c r="D40" i="9"/>
  <c r="E40" i="9"/>
  <c r="F40" i="9"/>
  <c r="G40" i="9"/>
  <c r="H40" i="9"/>
  <c r="I40" i="9"/>
  <c r="J40" i="9"/>
  <c r="D34" i="9"/>
  <c r="E34" i="9"/>
  <c r="F34" i="9"/>
  <c r="G34" i="9"/>
  <c r="H34" i="9"/>
  <c r="I34" i="9"/>
  <c r="J34" i="9"/>
  <c r="C34" i="9"/>
  <c r="C28" i="9"/>
  <c r="D28" i="9"/>
  <c r="E28" i="9"/>
  <c r="F28" i="9"/>
  <c r="G28" i="9"/>
  <c r="H28" i="9"/>
  <c r="I28" i="9"/>
  <c r="J28" i="9"/>
  <c r="C29" i="9"/>
  <c r="D29" i="9"/>
  <c r="E29" i="9"/>
  <c r="F29" i="9"/>
  <c r="G29" i="9"/>
  <c r="H29" i="9"/>
  <c r="I29" i="9"/>
  <c r="J29" i="9"/>
  <c r="C30" i="9"/>
  <c r="D30" i="9"/>
  <c r="E30" i="9"/>
  <c r="F30" i="9"/>
  <c r="G30" i="9"/>
  <c r="H30" i="9"/>
  <c r="I30" i="9"/>
  <c r="J30" i="9"/>
  <c r="C31" i="9"/>
  <c r="D31" i="9"/>
  <c r="E31" i="9"/>
  <c r="F31" i="9"/>
  <c r="G31" i="9"/>
  <c r="H31" i="9"/>
  <c r="I31" i="9"/>
  <c r="J31" i="9"/>
  <c r="C32" i="9"/>
  <c r="D32" i="9"/>
  <c r="E32" i="9"/>
  <c r="F32" i="9"/>
  <c r="G32" i="9"/>
  <c r="H32" i="9"/>
  <c r="I32" i="9"/>
  <c r="J32" i="9"/>
  <c r="C33" i="9"/>
  <c r="D33" i="9"/>
  <c r="E33" i="9"/>
  <c r="F33" i="9"/>
  <c r="G33" i="9"/>
  <c r="H33" i="9"/>
  <c r="I33" i="9"/>
  <c r="J33" i="9"/>
  <c r="D27" i="9"/>
  <c r="E27" i="9"/>
  <c r="F27" i="9"/>
  <c r="G27" i="9"/>
  <c r="H27" i="9"/>
  <c r="I27" i="9"/>
  <c r="J27" i="9"/>
  <c r="C27" i="9"/>
  <c r="C21" i="9"/>
  <c r="D21" i="9"/>
  <c r="E21" i="9"/>
  <c r="F21" i="9"/>
  <c r="G21" i="9"/>
  <c r="H21" i="9"/>
  <c r="I21" i="9"/>
  <c r="J21" i="9"/>
  <c r="C22" i="9"/>
  <c r="D22" i="9"/>
  <c r="E22" i="9"/>
  <c r="F22" i="9"/>
  <c r="G22" i="9"/>
  <c r="H22" i="9"/>
  <c r="I22" i="9"/>
  <c r="J22" i="9"/>
  <c r="C23" i="9"/>
  <c r="D23" i="9"/>
  <c r="E23" i="9"/>
  <c r="F23" i="9"/>
  <c r="G23" i="9"/>
  <c r="H23" i="9"/>
  <c r="I23" i="9"/>
  <c r="J23" i="9"/>
  <c r="C24" i="9"/>
  <c r="D24" i="9"/>
  <c r="E24" i="9"/>
  <c r="F24" i="9"/>
  <c r="G24" i="9"/>
  <c r="H24" i="9"/>
  <c r="I24" i="9"/>
  <c r="J24" i="9"/>
  <c r="C25" i="9"/>
  <c r="D25" i="9"/>
  <c r="E25" i="9"/>
  <c r="F25" i="9"/>
  <c r="G25" i="9"/>
  <c r="H25" i="9"/>
  <c r="I25" i="9"/>
  <c r="J25" i="9"/>
  <c r="C26" i="9"/>
  <c r="D26" i="9"/>
  <c r="E26" i="9"/>
  <c r="F26" i="9"/>
  <c r="G26" i="9"/>
  <c r="H26" i="9"/>
  <c r="I26" i="9"/>
  <c r="J26" i="9"/>
  <c r="D20" i="9"/>
  <c r="E20" i="9"/>
  <c r="F20" i="9"/>
  <c r="G20" i="9"/>
  <c r="H20" i="9"/>
  <c r="I20" i="9"/>
  <c r="J20" i="9"/>
  <c r="C20" i="9"/>
  <c r="J15" i="9"/>
  <c r="D15" i="9"/>
  <c r="E15" i="9"/>
  <c r="F15" i="9"/>
  <c r="G15" i="9"/>
  <c r="H15" i="9"/>
  <c r="I15" i="9"/>
  <c r="D16" i="9"/>
  <c r="E16" i="9"/>
  <c r="F16" i="9"/>
  <c r="G16" i="9"/>
  <c r="H16" i="9"/>
  <c r="I16" i="9"/>
  <c r="J16" i="9"/>
  <c r="D17" i="9"/>
  <c r="E17" i="9"/>
  <c r="F17" i="9"/>
  <c r="G17" i="9"/>
  <c r="H17" i="9"/>
  <c r="I17" i="9"/>
  <c r="J17" i="9"/>
  <c r="D18" i="9"/>
  <c r="E18" i="9"/>
  <c r="F18" i="9"/>
  <c r="G18" i="9"/>
  <c r="H18" i="9"/>
  <c r="I18" i="9"/>
  <c r="J18" i="9"/>
  <c r="D19" i="9"/>
  <c r="E19" i="9"/>
  <c r="F19" i="9"/>
  <c r="G19" i="9"/>
  <c r="H19" i="9"/>
  <c r="I19" i="9"/>
  <c r="J19" i="9"/>
  <c r="D14" i="9"/>
  <c r="E14" i="9"/>
  <c r="F14" i="9"/>
  <c r="G14" i="9"/>
  <c r="H14" i="9"/>
  <c r="I14" i="9"/>
  <c r="J14" i="9"/>
  <c r="C14" i="9"/>
  <c r="C15" i="9"/>
  <c r="C16" i="9"/>
  <c r="C17" i="9"/>
  <c r="C18" i="9"/>
  <c r="C19" i="9"/>
  <c r="D13" i="9"/>
  <c r="E13" i="9"/>
  <c r="F13" i="9"/>
  <c r="G13" i="9"/>
  <c r="H13" i="9"/>
  <c r="I13" i="9"/>
  <c r="J13" i="9"/>
</calcChain>
</file>

<file path=xl/sharedStrings.xml><?xml version="1.0" encoding="utf-8"?>
<sst xmlns="http://schemas.openxmlformats.org/spreadsheetml/2006/main" count="4656" uniqueCount="430">
  <si>
    <t>Emission</t>
  </si>
  <si>
    <t>Technology</t>
  </si>
  <si>
    <t>Fuel</t>
  </si>
  <si>
    <t>Year</t>
  </si>
  <si>
    <t>Timeslice</t>
  </si>
  <si>
    <t>Mode_of_operation</t>
  </si>
  <si>
    <t>Region</t>
  </si>
  <si>
    <t>Season</t>
  </si>
  <si>
    <t>Daytype</t>
  </si>
  <si>
    <t>Daylitimebracket</t>
  </si>
  <si>
    <t>Storage</t>
  </si>
  <si>
    <t>ModalType</t>
  </si>
  <si>
    <t>obsolete</t>
  </si>
  <si>
    <t>Sectors</t>
  </si>
  <si>
    <t>CO2</t>
  </si>
  <si>
    <t>A_Rooftop_Commercial</t>
  </si>
  <si>
    <t>Area_Rooftop_Commercial</t>
  </si>
  <si>
    <t>Q1M</t>
  </si>
  <si>
    <t>AT</t>
  </si>
  <si>
    <t>S_PHS</t>
  </si>
  <si>
    <t>MT_PSNG_ROAD</t>
  </si>
  <si>
    <t>HHT_Biomass</t>
  </si>
  <si>
    <t>Power</t>
  </si>
  <si>
    <t>A_Rooftop_Residential</t>
  </si>
  <si>
    <t>Area_Rooftop_Residential</t>
  </si>
  <si>
    <t>Q1P</t>
  </si>
  <si>
    <t>BE</t>
  </si>
  <si>
    <t>S_Gas_H2</t>
  </si>
  <si>
    <t>MT_PSNG_RAIL</t>
  </si>
  <si>
    <t>HHT_Coal_Hardcoal</t>
  </si>
  <si>
    <t>Industry</t>
  </si>
  <si>
    <t>D_Battery_Li-Ion</t>
  </si>
  <si>
    <t>Biomass</t>
  </si>
  <si>
    <t>Q1A</t>
  </si>
  <si>
    <t>BG</t>
  </si>
  <si>
    <t>S_Battery_Li-Ion</t>
  </si>
  <si>
    <t>MT_PSNG_AIR</t>
  </si>
  <si>
    <t>HHT_Coal_Lignite</t>
  </si>
  <si>
    <t>Buildings</t>
  </si>
  <si>
    <t>D_Battery_Redox</t>
  </si>
  <si>
    <t>Hardcoal</t>
  </si>
  <si>
    <t>Q1N</t>
  </si>
  <si>
    <t>CH</t>
  </si>
  <si>
    <t>S_Battery_Redox</t>
  </si>
  <si>
    <t>MT_PSNG_ROAD_RE</t>
  </si>
  <si>
    <t>HHT_Electric_Furnace</t>
  </si>
  <si>
    <t>Transportation</t>
  </si>
  <si>
    <t>D_Gas_H2</t>
  </si>
  <si>
    <t>H2</t>
  </si>
  <si>
    <t>Q2M</t>
  </si>
  <si>
    <t>CZ</t>
  </si>
  <si>
    <t>S_Heat_HLR</t>
  </si>
  <si>
    <t>MT_PSNG_RAIL_RE</t>
  </si>
  <si>
    <t>HHT_Gas</t>
  </si>
  <si>
    <t>Resources</t>
  </si>
  <si>
    <t>D_Heat_HLR</t>
  </si>
  <si>
    <t>Gas_Natural</t>
  </si>
  <si>
    <t>Q2P</t>
  </si>
  <si>
    <t>DE</t>
  </si>
  <si>
    <t>S_Heat_HLI</t>
  </si>
  <si>
    <t>MT_PSNG_AIR_RE</t>
  </si>
  <si>
    <t>HHT_Geothermal</t>
  </si>
  <si>
    <t>Storages</t>
  </si>
  <si>
    <t>D_Heat_HLI</t>
  </si>
  <si>
    <t>Nuclear</t>
  </si>
  <si>
    <t>Q2A</t>
  </si>
  <si>
    <t>DK</t>
  </si>
  <si>
    <t>S_CAES</t>
  </si>
  <si>
    <t>MT_PSNG_ROAD_CONV</t>
  </si>
  <si>
    <t>HHT_Oil</t>
  </si>
  <si>
    <t>Transformation</t>
  </si>
  <si>
    <t>D_PHS</t>
  </si>
  <si>
    <t>Oil</t>
  </si>
  <si>
    <t>Q2N</t>
  </si>
  <si>
    <t>EE</t>
  </si>
  <si>
    <t>S_Gas_Methane</t>
  </si>
  <si>
    <t>MT_PSNG_RAIL_CONV</t>
  </si>
  <si>
    <t>HHT_H2</t>
  </si>
  <si>
    <t>D_CAES</t>
  </si>
  <si>
    <t>Q3M</t>
  </si>
  <si>
    <t>ES</t>
  </si>
  <si>
    <t>MT_PSNG_AIR_CONV</t>
  </si>
  <si>
    <t>HLT_Biomass</t>
  </si>
  <si>
    <t>FRT_Rail_Conv</t>
  </si>
  <si>
    <t>Mobility_Freight</t>
  </si>
  <si>
    <t>Q3P</t>
  </si>
  <si>
    <t>FI</t>
  </si>
  <si>
    <t>MT_FRT_ROAD</t>
  </si>
  <si>
    <t>HLT_Coal_Hardcoal</t>
  </si>
  <si>
    <t>FRT_Rail_Electric</t>
  </si>
  <si>
    <t>Mobility_Passenger</t>
  </si>
  <si>
    <t>Q3A</t>
  </si>
  <si>
    <t>FR</t>
  </si>
  <si>
    <t>MT_FRT_RAIL</t>
  </si>
  <si>
    <t>HLT_Coal_Lignite</t>
  </si>
  <si>
    <t>FRT_Road_BEV</t>
  </si>
  <si>
    <t>Lignite</t>
  </si>
  <si>
    <t>Q3N</t>
  </si>
  <si>
    <t>GR</t>
  </si>
  <si>
    <t>MT_FRT_ROAD_RE</t>
  </si>
  <si>
    <t>HLT_Electric_Furnace</t>
  </si>
  <si>
    <t>FRT_Road_H2</t>
  </si>
  <si>
    <t>Gas_Bio</t>
  </si>
  <si>
    <t>Q4M</t>
  </si>
  <si>
    <t>HR</t>
  </si>
  <si>
    <t>MT_FRT_ROAD_CONV</t>
  </si>
  <si>
    <t>HLT_Gas</t>
  </si>
  <si>
    <t>FRT_Road_ICE</t>
  </si>
  <si>
    <t>Gas_Synth</t>
  </si>
  <si>
    <t>Q4P</t>
  </si>
  <si>
    <t>HU</t>
  </si>
  <si>
    <t>MT_FRT_RAIL_RE</t>
  </si>
  <si>
    <t>HLT_Geothermal</t>
  </si>
  <si>
    <t>FRT_Road_PHEV</t>
  </si>
  <si>
    <t>Heat_Low_Residential</t>
  </si>
  <si>
    <t>Q4A</t>
  </si>
  <si>
    <t>IE</t>
  </si>
  <si>
    <t>MT_FRT_RAIL_CONV</t>
  </si>
  <si>
    <t>HLT_Heatpump</t>
  </si>
  <si>
    <t>FRT_Road_OH</t>
  </si>
  <si>
    <t>Heat_Low_Industrial</t>
  </si>
  <si>
    <t>Q4N</t>
  </si>
  <si>
    <t>IT</t>
  </si>
  <si>
    <t>MT_FRT_SHIP</t>
  </si>
  <si>
    <t>HLT_Oil</t>
  </si>
  <si>
    <t>FRT_Ship_Bio</t>
  </si>
  <si>
    <t>Heat_Medium_Industrial</t>
  </si>
  <si>
    <t>LT</t>
  </si>
  <si>
    <t>MT_FRT_SHIP_CONV</t>
  </si>
  <si>
    <t>HLT_Rooftop_Commercial</t>
  </si>
  <si>
    <t>FRT_Ship_Conv</t>
  </si>
  <si>
    <t>Heat_High_Industrial</t>
  </si>
  <si>
    <t>LU</t>
  </si>
  <si>
    <t>MT_FRT_SHIP_RE</t>
  </si>
  <si>
    <t>HLT_Rooftop_Residential</t>
  </si>
  <si>
    <t>P_Biomass</t>
  </si>
  <si>
    <t>Biofuel</t>
  </si>
  <si>
    <t>LV</t>
  </si>
  <si>
    <t>CHP_Nuclear</t>
  </si>
  <si>
    <t>P_Coal_Hardcoal</t>
  </si>
  <si>
    <t>Powerfuel</t>
  </si>
  <si>
    <t>NL</t>
  </si>
  <si>
    <t>CHP_Biomass</t>
  </si>
  <si>
    <t>P_Coal_Lignite</t>
  </si>
  <si>
    <t>LNG</t>
  </si>
  <si>
    <t>NO</t>
  </si>
  <si>
    <t>CHP_Coal_Hardcoal</t>
  </si>
  <si>
    <t>P_Gas</t>
  </si>
  <si>
    <t>LBG</t>
  </si>
  <si>
    <t>PL</t>
  </si>
  <si>
    <t>CHP_Coal_Lignite</t>
  </si>
  <si>
    <t>P_Nuclear</t>
  </si>
  <si>
    <t>LSG</t>
  </si>
  <si>
    <t>PT</t>
  </si>
  <si>
    <t>CHP_Gas</t>
  </si>
  <si>
    <t>P_Oil</t>
  </si>
  <si>
    <t>LH2</t>
  </si>
  <si>
    <t>RO</t>
  </si>
  <si>
    <t>PSNG_Air_Bio</t>
  </si>
  <si>
    <t>Air</t>
  </si>
  <si>
    <t>SE</t>
  </si>
  <si>
    <t>PSNG_Air_Conv</t>
  </si>
  <si>
    <t>SI</t>
  </si>
  <si>
    <t>PSNG_Air_H2</t>
  </si>
  <si>
    <t>DAC_Dummy</t>
  </si>
  <si>
    <t>SK</t>
  </si>
  <si>
    <t>PSNG_Rail_Conv</t>
  </si>
  <si>
    <t>ETS</t>
  </si>
  <si>
    <t>TR</t>
  </si>
  <si>
    <t>PSNG_Rail_Electric</t>
  </si>
  <si>
    <t>ETS_Source</t>
  </si>
  <si>
    <t>UK</t>
  </si>
  <si>
    <t>PSNG_Road_BEV</t>
  </si>
  <si>
    <t>NONEU_Balkan</t>
  </si>
  <si>
    <t>PSNG_Road_H2</t>
  </si>
  <si>
    <t>NO1</t>
  </si>
  <si>
    <t>PSNG_Road_ICE</t>
  </si>
  <si>
    <t>NO2</t>
  </si>
  <si>
    <t>PSNG_Road_PHEV</t>
  </si>
  <si>
    <t>NO3</t>
  </si>
  <si>
    <t>R_Coal_Hardcoal</t>
  </si>
  <si>
    <t>NO4</t>
  </si>
  <si>
    <t>R_Coal_Lignite</t>
  </si>
  <si>
    <t>NO5</t>
  </si>
  <si>
    <t>R_Gas</t>
  </si>
  <si>
    <t>R_Nuclear</t>
  </si>
  <si>
    <t>R_Oil</t>
  </si>
  <si>
    <t>RES_CSP</t>
  </si>
  <si>
    <t>RES_Geothermal</t>
  </si>
  <si>
    <t>RES_Hydro_Large</t>
  </si>
  <si>
    <t>RES_Hydro_Small</t>
  </si>
  <si>
    <t>RES_Ocean</t>
  </si>
  <si>
    <t>RES_PV_Rooftop_Commercial</t>
  </si>
  <si>
    <t>RES_PV_Rooftop_Residential</t>
  </si>
  <si>
    <t>RES_PV_Utility_Avg</t>
  </si>
  <si>
    <t>RES_PV_Utility_Inf</t>
  </si>
  <si>
    <t>RES_PV_Utility_Opt</t>
  </si>
  <si>
    <t>RES_Wind_Offshore_Transitional</t>
  </si>
  <si>
    <t>RES_Wind_Offshore_Shallow</t>
  </si>
  <si>
    <t>RES_Wind_Offshore_Deep</t>
  </si>
  <si>
    <t>RES_Wind_Onshore_Avg</t>
  </si>
  <si>
    <t>RES_Wind_Onshore_Inf</t>
  </si>
  <si>
    <t>RES_Wind_Onshore_Opt</t>
  </si>
  <si>
    <t>X_Electrolysis</t>
  </si>
  <si>
    <t>X_Fuel_Cell</t>
  </si>
  <si>
    <t>X_Methanation</t>
  </si>
  <si>
    <t>Z_Import_Hardcoal</t>
  </si>
  <si>
    <t>Z_Import_Gas</t>
  </si>
  <si>
    <t>Z_Import_Oil</t>
  </si>
  <si>
    <t>P_Biomass_CCS</t>
  </si>
  <si>
    <t>D_Gas_Methane</t>
  </si>
  <si>
    <t>HLR_Gas_Boiler</t>
  </si>
  <si>
    <t>HLR_Gas_CHP</t>
  </si>
  <si>
    <t>HLR_Biomass</t>
  </si>
  <si>
    <t>HLR_Biomass_CHP</t>
  </si>
  <si>
    <t>HLR_Hardcoal</t>
  </si>
  <si>
    <t>HLR_Lignite</t>
  </si>
  <si>
    <t>HLR_Hardcoal_CHP</t>
  </si>
  <si>
    <t>HLR_Lignite_CHP</t>
  </si>
  <si>
    <t>HLR_Direct_Electric</t>
  </si>
  <si>
    <t>HLR_Solar_Thermal</t>
  </si>
  <si>
    <t>HLR_Heatpump_Aerial</t>
  </si>
  <si>
    <t>HLR_Heatpump_Ground</t>
  </si>
  <si>
    <t>HLR_Geothermal</t>
  </si>
  <si>
    <t>HLR_Oil_Boiler</t>
  </si>
  <si>
    <t>HLI_Gas_Boiler</t>
  </si>
  <si>
    <t>HLI_Gas_CHP</t>
  </si>
  <si>
    <t>HLI_Biomass</t>
  </si>
  <si>
    <t>HLI_Biomass_CHP</t>
  </si>
  <si>
    <t>HLI_Hardcoal</t>
  </si>
  <si>
    <t>HLI_Lignite</t>
  </si>
  <si>
    <t>HLI_Hardcoal_CHP</t>
  </si>
  <si>
    <t>HLI_Lignite_CHP</t>
  </si>
  <si>
    <t>HLI_Direct_Electric</t>
  </si>
  <si>
    <t>HLI_Solar_Thermal</t>
  </si>
  <si>
    <t>HLI_Fuelcell</t>
  </si>
  <si>
    <t>HLI_Geothermal</t>
  </si>
  <si>
    <t>HLI_Oil_Boiler</t>
  </si>
  <si>
    <t>HLI_Oil_CHP</t>
  </si>
  <si>
    <t>HMI_Gas</t>
  </si>
  <si>
    <t>HMI_Biomass</t>
  </si>
  <si>
    <t>HMI_HardCoal</t>
  </si>
  <si>
    <t>HMI_Steam_Electric</t>
  </si>
  <si>
    <t>HMI_Oil</t>
  </si>
  <si>
    <t>HHI_BF_BOF</t>
  </si>
  <si>
    <t>HHI_DRI_EAF</t>
  </si>
  <si>
    <t>HHI_Scrap_EAF</t>
  </si>
  <si>
    <t>HHI_H2DRI_EAF</t>
  </si>
  <si>
    <t>HHI_Molten_Electrolysis</t>
  </si>
  <si>
    <t>HHI_Bio_BF_BOF</t>
  </si>
  <si>
    <t>HHI_BF_BOF_CCS</t>
  </si>
  <si>
    <t>HHI_DRI_EAF_CCS</t>
  </si>
  <si>
    <t>HLI_Biomass_CHP_CCS</t>
  </si>
  <si>
    <t>HLI_Hardcoal_CHP_CCS</t>
  </si>
  <si>
    <t>HLI_Lignite_CHP_CCS</t>
  </si>
  <si>
    <t>HLR_Biomass_CHP_CCS</t>
  </si>
  <si>
    <t>HLR_Hardcoal_CHP_CCS</t>
  </si>
  <si>
    <t>HLR_Lignite_CHP_CCS</t>
  </si>
  <si>
    <t>HMI_Gas_CCS</t>
  </si>
  <si>
    <t>HMI_HardCoal_CCS</t>
  </si>
  <si>
    <t>P_Coal_Hardcoal_CCS</t>
  </si>
  <si>
    <t>P_Coal_Lignite_CCS</t>
  </si>
  <si>
    <t>P_Gas_CCS</t>
  </si>
  <si>
    <t>X_SMR</t>
  </si>
  <si>
    <t>X_SMR_CCS</t>
  </si>
  <si>
    <t>HLR_H2_Boiler</t>
  </si>
  <si>
    <t>HLI_H2_Boiler</t>
  </si>
  <si>
    <t>X_Biofuel</t>
  </si>
  <si>
    <t>X_Powerfuel</t>
  </si>
  <si>
    <t>RES_Grass</t>
  </si>
  <si>
    <t>RES_Wood</t>
  </si>
  <si>
    <t>RES_Residues</t>
  </si>
  <si>
    <t>RES_Paper_Cardboard</t>
  </si>
  <si>
    <t>RES_Roundwood</t>
  </si>
  <si>
    <t>RES_Biogas</t>
  </si>
  <si>
    <t>X_Gasifier</t>
  </si>
  <si>
    <t>X_Liquifier</t>
  </si>
  <si>
    <t>Z_Import_LNG</t>
  </si>
  <si>
    <t>FRT_Road_LNG</t>
  </si>
  <si>
    <t>FRT_Ship_LNG</t>
  </si>
  <si>
    <t>PSNG_Road_LNG</t>
  </si>
  <si>
    <t>P_H2_OCGT</t>
  </si>
  <si>
    <t>A_Air</t>
  </si>
  <si>
    <t>X_DAC_LT</t>
  </si>
  <si>
    <t>X_DAC_HT</t>
  </si>
  <si>
    <t>Z_Import_H2</t>
  </si>
  <si>
    <t>Z_ETS_Buy</t>
  </si>
  <si>
    <t>Z_ETS_Sell</t>
  </si>
  <si>
    <t>AL</t>
  </si>
  <si>
    <t>BA</t>
  </si>
  <si>
    <t>BY</t>
  </si>
  <si>
    <t>CY</t>
  </si>
  <si>
    <t>ME</t>
  </si>
  <si>
    <t>MK</t>
  </si>
  <si>
    <t>RS</t>
  </si>
  <si>
    <t>UA</t>
  </si>
  <si>
    <t>gas_natural</t>
  </si>
  <si>
    <t>RU</t>
  </si>
  <si>
    <t>RES_Hydro_Large_Base</t>
  </si>
  <si>
    <t>RES_Biomass</t>
  </si>
  <si>
    <t>Value</t>
  </si>
  <si>
    <t>TradeRoute{f in FUEL, r in REGION1, rr in REGION2}</t>
  </si>
  <si>
    <t>Defines trade links between regions for specific fuels. If r is linked to rr, rr has also to be linked with r. Symmetrical matrix with diagonal of zeroes</t>
  </si>
  <si>
    <t>Unit: km</t>
  </si>
  <si>
    <t>STATUS</t>
  </si>
  <si>
    <t>TradeCosts{f in FUEL, r in REGION1, rr in REGION2}</t>
  </si>
  <si>
    <t>Costs for trading a fuel from one region to another.</t>
  </si>
  <si>
    <t>Unit: M€/PJ</t>
  </si>
  <si>
    <t>TradeCapacity{y in YEAR, f in FUEL, r in REGION1, rr in REGION2}</t>
  </si>
  <si>
    <t xml:space="preserve">Defines the capacities for trade between two regions in a specific year and for a specific fuel. </t>
  </si>
  <si>
    <t>Unit: GW</t>
  </si>
  <si>
    <t/>
  </si>
  <si>
    <t>*0=no trade route (no available capacity)</t>
  </si>
  <si>
    <t>*Cut</t>
  </si>
  <si>
    <t>TradeCapacityGrowthCosts{f in FUEL, r in REGION1, rr in REGION2}</t>
  </si>
  <si>
    <t>Costs of expanding trade capacity.</t>
  </si>
  <si>
    <t>Unit: M€/GW</t>
  </si>
  <si>
    <t>STATUS: OK</t>
  </si>
  <si>
    <t>GrowthRateTradeCapacity{y in YEAR, f in FUEL, r in REGION1, rr in REGION2}</t>
  </si>
  <si>
    <t>Defines by how much the trade capacity between two regions can grow</t>
  </si>
  <si>
    <t>Unit: Factor</t>
  </si>
  <si>
    <t>RegionalAnnualEmissionLimit{r in REGION, e in EMISSION, y in YEAR}</t>
  </si>
  <si>
    <t>Limits the maximum amount of Emissions for a certain region in a year.</t>
  </si>
  <si>
    <t>Unit: Megatonnes</t>
  </si>
  <si>
    <t xml:space="preserve">EmissionsPenalty{r in REGION, e in EMISSION, y in YEAR} </t>
  </si>
  <si>
    <t>Externality cost per unit of emission</t>
  </si>
  <si>
    <t>Unit: M€/Megatonnes</t>
  </si>
  <si>
    <t>SpecifiedAnnualDemand{r in REGION, f in FUEL, y in YEAR}</t>
  </si>
  <si>
    <t>The annual demand for each output fuel. Hourly Data parameters distribute this demand over the timesteps.</t>
  </si>
  <si>
    <t>Unit: PJ/mtkm/mpkm</t>
  </si>
  <si>
    <t>ReserveMargin{r in REGION, y in YEAR}</t>
  </si>
  <si>
    <t>The reserve (installed) capacity required relative to the peak demand.</t>
  </si>
  <si>
    <t>Unit: Ratio</t>
  </si>
  <si>
    <t>ResidualCapacity{r in REGION, t in TECHNOLOGY, y in YEAR}</t>
  </si>
  <si>
    <t>The capacity left over from periods prior to the modeling period.</t>
  </si>
  <si>
    <t>Find out: where in Norway is natural gas produced? What are the trade routes?</t>
  </si>
  <si>
    <t>TotalAnnualMaxActivity{r in REGION, t in TECHNOLOGY, y in YEAR}</t>
  </si>
  <si>
    <t>Maximum total activity each year.</t>
  </si>
  <si>
    <t>Unit: PJ</t>
  </si>
  <si>
    <t>TotalAnnualMaxCapacity{r in REGION, t in TECHNOLOGY, y in YEAR}</t>
  </si>
  <si>
    <t>Maximum total (residual and new) capacity each year.</t>
  </si>
  <si>
    <t>ModelPeriodActivityMaxLimit{r in REGION, t in TECHNOLOGY}</t>
  </si>
  <si>
    <t>Maximum total activity for the complete model period per region.</t>
  </si>
  <si>
    <t>RegionalCCSLimit{r in REGION}</t>
  </si>
  <si>
    <t>Describes how much carbon can be stored per region.</t>
  </si>
  <si>
    <t>RegionalBaseYearProduction{r in REGION, t in TECHNOLOGY, f in FUEL}</t>
  </si>
  <si>
    <t>Describes how much of a fuel has to be produced by specific technologies in the base year per region.</t>
  </si>
  <si>
    <t>ModalSplitByFuelAndModalType(r in REGION, f in FUEL, y in YEAR, md in MODALTYPE)</t>
  </si>
  <si>
    <t>Describes the distribution of technologies within a specific modal type.</t>
  </si>
  <si>
    <t>Unit: Fraction</t>
  </si>
  <si>
    <t>Fordelingsnøkkel</t>
  </si>
  <si>
    <t>Bygg</t>
  </si>
  <si>
    <t>transport</t>
  </si>
  <si>
    <t>Landbruk, bygg og anlegg</t>
  </si>
  <si>
    <t>Stor industri, petro, datasentre</t>
  </si>
  <si>
    <t>Hydrogen</t>
  </si>
  <si>
    <t>Total industry</t>
  </si>
  <si>
    <t>Prosentfordeling i NVE sin modell</t>
  </si>
  <si>
    <t>industristatistikken  til SSB (oppgit hvor mye energi de største bedriftene bruker og hvilken kommune de ligger i)</t>
  </si>
  <si>
    <t>Det finnes ikke god statistikk for hvor bygningsarealet i Norge ligger eller hvordan transportarbeidet i Norge er fordelt geografisk. Det er derfor antatt at bygningsarealet og transportarbeidet er fordelt geografisk etter befolkningstallet. Hvor stor andel av befolkningen som er bosatt i de ulike Elspot-områdene er vist i Tabell 2-2.</t>
  </si>
  <si>
    <t>http://publikasjoner.nve.no/rapport/2018/rapport2018_88.pdf</t>
  </si>
  <si>
    <t>Befolkning (sjekk om dette er oppdatert)</t>
  </si>
  <si>
    <t>STATUS: Divided based on region population</t>
  </si>
  <si>
    <t>STATUS: divide industrially</t>
  </si>
  <si>
    <t>pumped hydro storage</t>
  </si>
  <si>
    <t>Assume: NO2 is main exporter of natural gas to mainland Europe and NO5 to UK</t>
  </si>
  <si>
    <t>https://sintef.brage.unit.no/sintef-xmlui/bitstream/handle/11250/2641880/Veikart_energi_2050%2B%25281%2529.pdf?sequence=2&amp;isAllowed=y</t>
  </si>
  <si>
    <t>Assumptions: NO4 to FI, SE. NO5 to UK. NO1 to SE. NO3 to SE. NO2 to rest of mainland Europe. Assume all domestic distances (between NO regions) are 100.</t>
  </si>
  <si>
    <t>NO1,NO3,NO4 have trade with SE</t>
  </si>
  <si>
    <t>NO2 has trade with DK</t>
  </si>
  <si>
    <t>NO4 has trade with FI</t>
  </si>
  <si>
    <t>SE, FI</t>
  </si>
  <si>
    <t>all besides FI, UK, SE</t>
  </si>
  <si>
    <t>STATUS: do not divide</t>
  </si>
  <si>
    <t>STATUS: divide equally. Next: divide by resource location</t>
  </si>
  <si>
    <t>Comment: the same regions that are assigned oil, gas and other resources (besides power) should also have trade routes for these resources internationally</t>
  </si>
  <si>
    <t>currently: resources are assigned to all regions, but trade routes abroad are only assigned to NO5 for UK and NO2 for mainland europe</t>
  </si>
  <si>
    <t>Data NVE:</t>
  </si>
  <si>
    <t>P_Gas (CO, Naturgass)</t>
  </si>
  <si>
    <t>P_Biomass (avfall, biomasse, biogass, CO)</t>
  </si>
  <si>
    <t>Not updated. See scenariodata file run 10</t>
  </si>
  <si>
    <t>STATUS: not updated. See scenariodata file run 10</t>
  </si>
  <si>
    <t>STATUS: divided by location of industry.</t>
  </si>
  <si>
    <t xml:space="preserve">STATUS: divided equally (until run13) </t>
  </si>
  <si>
    <t>STATUS: divided by  large industry (until run13)</t>
  </si>
  <si>
    <t>Land Area</t>
  </si>
  <si>
    <t>Land area (km2)</t>
  </si>
  <si>
    <t>(divide by land area) from run15</t>
  </si>
  <si>
    <t>NVE data</t>
  </si>
  <si>
    <t>population</t>
  </si>
  <si>
    <t>industry</t>
  </si>
  <si>
    <t>(hydro smaller than 25MW)</t>
  </si>
  <si>
    <t>Next: divide industrial/power by industry and residential by population (Run14 (did not converge))</t>
  </si>
  <si>
    <t xml:space="preserve">STATUS: divide by industry (until run13, from run15). </t>
  </si>
  <si>
    <t>specDemand</t>
  </si>
  <si>
    <t>ModalSplit</t>
  </si>
  <si>
    <t>specDemandProfile</t>
  </si>
  <si>
    <t>1,598 (ssb)</t>
  </si>
  <si>
    <t>1,109 (ssb)</t>
  </si>
  <si>
    <t>hydro</t>
  </si>
  <si>
    <t>100 years</t>
  </si>
  <si>
    <t>gas</t>
  </si>
  <si>
    <t>40 years</t>
  </si>
  <si>
    <t>biomass</t>
  </si>
  <si>
    <t>wind</t>
  </si>
  <si>
    <t>25 years</t>
  </si>
  <si>
    <t>techn. Lifetime</t>
  </si>
  <si>
    <t>Merk: data fra NVE. Kun dagens data, ikke historisk (dvs 2015 stemmer ikke, kun 2020). Inkl planlagte utbygginger og avviklinger</t>
  </si>
  <si>
    <t>PV</t>
  </si>
  <si>
    <t>https://www.nve.no/energiforsyning/kraftproduksjon/solkraft/?ref=mainmenu</t>
  </si>
  <si>
    <t>NVE</t>
  </si>
  <si>
    <t>none</t>
  </si>
  <si>
    <t>(from run16)</t>
  </si>
  <si>
    <t>faktisk produksjon 3,5 TWh</t>
  </si>
  <si>
    <t>TWh</t>
  </si>
  <si>
    <t>2015 (PJ)</t>
  </si>
  <si>
    <t>run16 (inf</t>
  </si>
  <si>
    <t>run17</t>
  </si>
  <si>
    <t>actual data for 2019</t>
  </si>
  <si>
    <t>assume higher 2015 values</t>
  </si>
  <si>
    <t>ind(2015)</t>
  </si>
  <si>
    <t>ind (2015)</t>
  </si>
  <si>
    <t>after run 18: NO3 exports gas to UK, NO2 export to the rest of Europe.</t>
  </si>
  <si>
    <t>Run 20: same as run 15, but adjust ONLY hydropower. Run21: wind onshore also adjusted</t>
  </si>
  <si>
    <t>Run 23: new RoR definition</t>
  </si>
  <si>
    <t>Denne må øke</t>
  </si>
  <si>
    <t>( ingeborg</t>
  </si>
  <si>
    <t>ingeborg</t>
  </si>
  <si>
    <t>Run 25</t>
  </si>
  <si>
    <t>Data from TIMES NVE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</si>
</sst>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 * #,##0.00_ ;_ * \-#,##0.00_ ;_ * &quot;-&quot;??_ ;_ @_ "/>
    <numFmt numFmtId="166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  <xf numFmtId="0" fontId="0" fillId="0" borderId="0" xfId="0" quotePrefix="1"/>
    <xf numFmtId="0" fontId="0" fillId="3" borderId="0" xfId="0" applyFill="1"/>
    <xf numFmtId="0" fontId="0" fillId="3" borderId="0" xfId="0" quotePrefix="1" applyFill="1"/>
    <xf numFmtId="0" fontId="4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/>
    <xf numFmtId="0" fontId="2" fillId="0" borderId="0" xfId="0" applyFont="1"/>
    <xf numFmtId="9" fontId="0" fillId="0" borderId="0" xfId="1" applyFont="1"/>
    <xf numFmtId="9" fontId="0" fillId="0" borderId="0" xfId="0" applyNumberFormat="1"/>
    <xf numFmtId="0" fontId="3" fillId="4" borderId="0" xfId="0" applyNumberFormat="1" applyFont="1" applyFill="1" applyBorder="1" applyAlignment="1" applyProtection="1"/>
    <xf numFmtId="0" fontId="0" fillId="4" borderId="0" xfId="0" applyFill="1"/>
    <xf numFmtId="0" fontId="3" fillId="4" borderId="0" xfId="0" applyNumberFormat="1" applyFont="1" applyFill="1" applyBorder="1" applyAlignment="1" applyProtection="1">
      <alignment horizontal="left"/>
    </xf>
    <xf numFmtId="1" fontId="0" fillId="0" borderId="0" xfId="0" applyNumberFormat="1"/>
    <xf numFmtId="0" fontId="3" fillId="5" borderId="0" xfId="0" applyNumberFormat="1" applyFont="1" applyFill="1" applyBorder="1" applyAlignment="1" applyProtection="1"/>
    <xf numFmtId="0" fontId="0" fillId="5" borderId="0" xfId="0" applyFill="1"/>
    <xf numFmtId="0" fontId="4" fillId="5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>
      <alignment horizontal="left"/>
    </xf>
    <xf numFmtId="0" fontId="0" fillId="6" borderId="0" xfId="0" applyFill="1"/>
    <xf numFmtId="2" fontId="0" fillId="0" borderId="0" xfId="0" applyNumberFormat="1"/>
    <xf numFmtId="0" fontId="0" fillId="7" borderId="0" xfId="0" applyFill="1"/>
    <xf numFmtId="0" fontId="0" fillId="8" borderId="0" xfId="0" applyFill="1"/>
    <xf numFmtId="0" fontId="0" fillId="2" borderId="0" xfId="0" applyFill="1"/>
    <xf numFmtId="0" fontId="3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  <xf numFmtId="0" fontId="0" fillId="0" borderId="0" xfId="2" applyNumberFormat="1" applyFont="1"/>
    <xf numFmtId="0" fontId="0" fillId="0" borderId="0" xfId="0"/>
    <xf numFmtId="166" fontId="0" fillId="0" borderId="0" xfId="2" applyNumberFormat="1" applyFont="1"/>
    <xf numFmtId="0" fontId="0" fillId="0" borderId="0" xfId="0"/>
    <xf numFmtId="166" fontId="0" fillId="0" borderId="0" xfId="2" applyNumberFormat="1" applyFont="1"/>
    <xf numFmtId="166" fontId="8" fillId="0" borderId="0" xfId="2" applyNumberFormat="1" applyFont="1" applyFill="1" applyBorder="1"/>
    <xf numFmtId="0" fontId="8" fillId="0" borderId="0" xfId="2" applyNumberFormat="1" applyFont="1" applyFill="1" applyBorder="1"/>
  </cellXfs>
  <cellStyles count="3">
    <cellStyle name="Komma 2" xfId="2" xr:uid="{450CFBC4-B9F0-4532-B548-A38E1B35262C}"/>
    <cellStyle name="Normal" xfId="0" builtinId="0"/>
    <cellStyle name="Pros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8</xdr:col>
      <xdr:colOff>322956</xdr:colOff>
      <xdr:row>43</xdr:row>
      <xdr:rowOff>151861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585B855A-FEA6-4560-B187-E4529238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619500"/>
          <a:ext cx="7152381" cy="4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tabColor theme="6" tint="-0.249977111117893"/>
  </sheetPr>
  <dimension ref="A1:N140"/>
  <sheetViews>
    <sheetView workbookViewId="0"/>
  </sheetViews>
  <sheetFormatPr baseColWidth="10" defaultColWidth="8.88671875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 t="s">
        <v>16</v>
      </c>
      <c r="D2">
        <v>2015</v>
      </c>
      <c r="E2" t="s">
        <v>17</v>
      </c>
      <c r="F2">
        <v>1</v>
      </c>
      <c r="G2" t="s">
        <v>18</v>
      </c>
      <c r="H2">
        <v>1</v>
      </c>
      <c r="I2">
        <v>1</v>
      </c>
      <c r="J2">
        <v>1</v>
      </c>
      <c r="K2" t="s">
        <v>19</v>
      </c>
      <c r="L2" t="s">
        <v>20</v>
      </c>
      <c r="M2" t="s">
        <v>21</v>
      </c>
      <c r="N2" t="s">
        <v>22</v>
      </c>
    </row>
    <row r="3" spans="1:14" x14ac:dyDescent="0.3">
      <c r="B3" t="s">
        <v>23</v>
      </c>
      <c r="C3" t="s">
        <v>24</v>
      </c>
      <c r="D3">
        <v>2020</v>
      </c>
      <c r="E3" t="s">
        <v>25</v>
      </c>
      <c r="F3">
        <v>2</v>
      </c>
      <c r="G3" t="s">
        <v>26</v>
      </c>
      <c r="H3">
        <v>2</v>
      </c>
      <c r="J3">
        <v>2</v>
      </c>
      <c r="K3" t="s">
        <v>27</v>
      </c>
      <c r="L3" t="s">
        <v>28</v>
      </c>
      <c r="M3" t="s">
        <v>29</v>
      </c>
      <c r="N3" t="s">
        <v>30</v>
      </c>
    </row>
    <row r="4" spans="1:14" x14ac:dyDescent="0.3">
      <c r="B4" t="s">
        <v>31</v>
      </c>
      <c r="C4" t="s">
        <v>32</v>
      </c>
      <c r="D4">
        <v>2025</v>
      </c>
      <c r="E4" t="s">
        <v>33</v>
      </c>
      <c r="F4">
        <v>3</v>
      </c>
      <c r="G4" t="s">
        <v>34</v>
      </c>
      <c r="H4">
        <v>3</v>
      </c>
      <c r="J4">
        <v>3</v>
      </c>
      <c r="K4" t="s">
        <v>35</v>
      </c>
      <c r="L4" t="s">
        <v>36</v>
      </c>
      <c r="M4" t="s">
        <v>37</v>
      </c>
      <c r="N4" t="s">
        <v>38</v>
      </c>
    </row>
    <row r="5" spans="1:14" x14ac:dyDescent="0.3">
      <c r="B5" t="s">
        <v>39</v>
      </c>
      <c r="C5" t="s">
        <v>40</v>
      </c>
      <c r="D5">
        <v>2030</v>
      </c>
      <c r="E5" t="s">
        <v>41</v>
      </c>
      <c r="F5">
        <v>4</v>
      </c>
      <c r="G5" t="s">
        <v>42</v>
      </c>
      <c r="H5">
        <v>4</v>
      </c>
      <c r="J5">
        <v>4</v>
      </c>
      <c r="K5" t="s">
        <v>43</v>
      </c>
      <c r="L5" t="s">
        <v>44</v>
      </c>
      <c r="M5" t="s">
        <v>45</v>
      </c>
      <c r="N5" t="s">
        <v>46</v>
      </c>
    </row>
    <row r="6" spans="1:14" x14ac:dyDescent="0.3">
      <c r="B6" t="s">
        <v>47</v>
      </c>
      <c r="C6" t="s">
        <v>48</v>
      </c>
      <c r="D6">
        <v>2035</v>
      </c>
      <c r="E6" t="s">
        <v>49</v>
      </c>
      <c r="G6" t="s">
        <v>50</v>
      </c>
      <c r="K6" t="s">
        <v>51</v>
      </c>
      <c r="L6" t="s">
        <v>52</v>
      </c>
      <c r="M6" t="s">
        <v>53</v>
      </c>
      <c r="N6" t="s">
        <v>54</v>
      </c>
    </row>
    <row r="7" spans="1:14" x14ac:dyDescent="0.3">
      <c r="B7" t="s">
        <v>55</v>
      </c>
      <c r="C7" t="s">
        <v>56</v>
      </c>
      <c r="D7">
        <v>2040</v>
      </c>
      <c r="E7" t="s">
        <v>57</v>
      </c>
      <c r="G7" t="s">
        <v>58</v>
      </c>
      <c r="K7" t="s">
        <v>59</v>
      </c>
      <c r="L7" t="s">
        <v>60</v>
      </c>
      <c r="M7" t="s">
        <v>61</v>
      </c>
      <c r="N7" t="s">
        <v>62</v>
      </c>
    </row>
    <row r="8" spans="1:14" x14ac:dyDescent="0.3">
      <c r="B8" t="s">
        <v>63</v>
      </c>
      <c r="C8" t="s">
        <v>64</v>
      </c>
      <c r="D8">
        <v>2045</v>
      </c>
      <c r="E8" t="s">
        <v>65</v>
      </c>
      <c r="G8" t="s">
        <v>66</v>
      </c>
      <c r="K8" t="s">
        <v>67</v>
      </c>
      <c r="L8" t="s">
        <v>68</v>
      </c>
      <c r="M8" t="s">
        <v>69</v>
      </c>
      <c r="N8" t="s">
        <v>70</v>
      </c>
    </row>
    <row r="9" spans="1:14" x14ac:dyDescent="0.3">
      <c r="B9" t="s">
        <v>71</v>
      </c>
      <c r="C9" t="s">
        <v>72</v>
      </c>
      <c r="D9">
        <v>2050</v>
      </c>
      <c r="E9" t="s">
        <v>73</v>
      </c>
      <c r="G9" t="s">
        <v>74</v>
      </c>
      <c r="K9" t="s">
        <v>75</v>
      </c>
      <c r="L9" t="s">
        <v>76</v>
      </c>
      <c r="M9" t="s">
        <v>77</v>
      </c>
    </row>
    <row r="10" spans="1:14" x14ac:dyDescent="0.3">
      <c r="B10" t="s">
        <v>78</v>
      </c>
      <c r="C10" t="s">
        <v>22</v>
      </c>
      <c r="E10" t="s">
        <v>79</v>
      </c>
      <c r="G10" t="s">
        <v>80</v>
      </c>
      <c r="L10" t="s">
        <v>81</v>
      </c>
      <c r="M10" t="s">
        <v>82</v>
      </c>
    </row>
    <row r="11" spans="1:14" x14ac:dyDescent="0.3">
      <c r="B11" t="s">
        <v>83</v>
      </c>
      <c r="C11" t="s">
        <v>84</v>
      </c>
      <c r="E11" t="s">
        <v>85</v>
      </c>
      <c r="G11" t="s">
        <v>86</v>
      </c>
      <c r="L11" t="s">
        <v>87</v>
      </c>
      <c r="M11" t="s">
        <v>88</v>
      </c>
    </row>
    <row r="12" spans="1:14" x14ac:dyDescent="0.3">
      <c r="B12" t="s">
        <v>89</v>
      </c>
      <c r="C12" t="s">
        <v>90</v>
      </c>
      <c r="E12" t="s">
        <v>91</v>
      </c>
      <c r="G12" t="s">
        <v>92</v>
      </c>
      <c r="L12" t="s">
        <v>93</v>
      </c>
      <c r="M12" t="s">
        <v>94</v>
      </c>
    </row>
    <row r="13" spans="1:14" x14ac:dyDescent="0.3">
      <c r="B13" t="s">
        <v>95</v>
      </c>
      <c r="C13" t="s">
        <v>96</v>
      </c>
      <c r="E13" t="s">
        <v>97</v>
      </c>
      <c r="G13" t="s">
        <v>98</v>
      </c>
      <c r="L13" t="s">
        <v>99</v>
      </c>
      <c r="M13" t="s">
        <v>100</v>
      </c>
    </row>
    <row r="14" spans="1:14" x14ac:dyDescent="0.3">
      <c r="B14" t="s">
        <v>101</v>
      </c>
      <c r="C14" t="s">
        <v>102</v>
      </c>
      <c r="E14" t="s">
        <v>103</v>
      </c>
      <c r="G14" t="s">
        <v>104</v>
      </c>
      <c r="L14" t="s">
        <v>105</v>
      </c>
      <c r="M14" t="s">
        <v>106</v>
      </c>
    </row>
    <row r="15" spans="1:14" x14ac:dyDescent="0.3">
      <c r="B15" t="s">
        <v>107</v>
      </c>
      <c r="C15" t="s">
        <v>108</v>
      </c>
      <c r="E15" t="s">
        <v>109</v>
      </c>
      <c r="G15" t="s">
        <v>110</v>
      </c>
      <c r="L15" t="s">
        <v>111</v>
      </c>
      <c r="M15" t="s">
        <v>112</v>
      </c>
    </row>
    <row r="16" spans="1:14" x14ac:dyDescent="0.3">
      <c r="B16" t="s">
        <v>113</v>
      </c>
      <c r="C16" t="s">
        <v>114</v>
      </c>
      <c r="E16" t="s">
        <v>115</v>
      </c>
      <c r="G16" t="s">
        <v>116</v>
      </c>
      <c r="L16" t="s">
        <v>117</v>
      </c>
      <c r="M16" t="s">
        <v>118</v>
      </c>
    </row>
    <row r="17" spans="2:13" x14ac:dyDescent="0.3">
      <c r="B17" t="s">
        <v>119</v>
      </c>
      <c r="C17" t="s">
        <v>120</v>
      </c>
      <c r="E17" t="s">
        <v>121</v>
      </c>
      <c r="G17" t="s">
        <v>122</v>
      </c>
      <c r="L17" t="s">
        <v>123</v>
      </c>
      <c r="M17" t="s">
        <v>124</v>
      </c>
    </row>
    <row r="18" spans="2:13" x14ac:dyDescent="0.3">
      <c r="B18" t="s">
        <v>125</v>
      </c>
      <c r="C18" t="s">
        <v>126</v>
      </c>
      <c r="G18" t="s">
        <v>127</v>
      </c>
      <c r="L18" t="s">
        <v>128</v>
      </c>
      <c r="M18" t="s">
        <v>129</v>
      </c>
    </row>
    <row r="19" spans="2:13" x14ac:dyDescent="0.3">
      <c r="B19" t="s">
        <v>130</v>
      </c>
      <c r="C19" t="s">
        <v>131</v>
      </c>
      <c r="G19" t="s">
        <v>132</v>
      </c>
      <c r="L19" t="s">
        <v>133</v>
      </c>
      <c r="M19" t="s">
        <v>134</v>
      </c>
    </row>
    <row r="20" spans="2:13" x14ac:dyDescent="0.3">
      <c r="B20" t="s">
        <v>135</v>
      </c>
      <c r="C20" t="s">
        <v>136</v>
      </c>
      <c r="G20" t="s">
        <v>137</v>
      </c>
      <c r="M20" t="s">
        <v>138</v>
      </c>
    </row>
    <row r="21" spans="2:13" x14ac:dyDescent="0.3">
      <c r="B21" t="s">
        <v>139</v>
      </c>
      <c r="C21" t="s">
        <v>140</v>
      </c>
      <c r="G21" t="s">
        <v>141</v>
      </c>
      <c r="M21" t="s">
        <v>142</v>
      </c>
    </row>
    <row r="22" spans="2:13" x14ac:dyDescent="0.3">
      <c r="B22" t="s">
        <v>143</v>
      </c>
      <c r="C22" t="s">
        <v>144</v>
      </c>
      <c r="G22" t="s">
        <v>145</v>
      </c>
      <c r="M22" t="s">
        <v>146</v>
      </c>
    </row>
    <row r="23" spans="2:13" x14ac:dyDescent="0.3">
      <c r="B23" t="s">
        <v>147</v>
      </c>
      <c r="C23" t="s">
        <v>148</v>
      </c>
      <c r="G23" t="s">
        <v>149</v>
      </c>
      <c r="M23" t="s">
        <v>150</v>
      </c>
    </row>
    <row r="24" spans="2:13" x14ac:dyDescent="0.3">
      <c r="B24" t="s">
        <v>151</v>
      </c>
      <c r="C24" t="s">
        <v>152</v>
      </c>
      <c r="G24" t="s">
        <v>153</v>
      </c>
      <c r="M24" t="s">
        <v>154</v>
      </c>
    </row>
    <row r="25" spans="2:13" x14ac:dyDescent="0.3">
      <c r="B25" t="s">
        <v>155</v>
      </c>
      <c r="C25" t="s">
        <v>156</v>
      </c>
      <c r="G25" t="s">
        <v>157</v>
      </c>
    </row>
    <row r="26" spans="2:13" x14ac:dyDescent="0.3">
      <c r="B26" t="s">
        <v>158</v>
      </c>
      <c r="C26" t="s">
        <v>159</v>
      </c>
      <c r="G26" t="s">
        <v>160</v>
      </c>
    </row>
    <row r="27" spans="2:13" x14ac:dyDescent="0.3">
      <c r="B27" t="s">
        <v>161</v>
      </c>
      <c r="C27" t="s">
        <v>140</v>
      </c>
      <c r="G27" t="s">
        <v>162</v>
      </c>
    </row>
    <row r="28" spans="2:13" x14ac:dyDescent="0.3">
      <c r="B28" t="s">
        <v>163</v>
      </c>
      <c r="C28" t="s">
        <v>164</v>
      </c>
      <c r="G28" t="s">
        <v>165</v>
      </c>
    </row>
    <row r="29" spans="2:13" x14ac:dyDescent="0.3">
      <c r="B29" t="s">
        <v>166</v>
      </c>
      <c r="C29" t="s">
        <v>167</v>
      </c>
      <c r="G29" t="s">
        <v>168</v>
      </c>
    </row>
    <row r="30" spans="2:13" x14ac:dyDescent="0.3">
      <c r="B30" t="s">
        <v>169</v>
      </c>
      <c r="C30" t="s">
        <v>170</v>
      </c>
      <c r="G30" t="s">
        <v>171</v>
      </c>
    </row>
    <row r="31" spans="2:13" x14ac:dyDescent="0.3">
      <c r="B31" t="s">
        <v>172</v>
      </c>
      <c r="G31" t="s">
        <v>173</v>
      </c>
    </row>
    <row r="32" spans="2:13" x14ac:dyDescent="0.3">
      <c r="B32" t="s">
        <v>174</v>
      </c>
      <c r="G32" t="s">
        <v>175</v>
      </c>
    </row>
    <row r="33" spans="2:7" x14ac:dyDescent="0.3">
      <c r="B33" t="s">
        <v>176</v>
      </c>
      <c r="G33" t="s">
        <v>177</v>
      </c>
    </row>
    <row r="34" spans="2:7" x14ac:dyDescent="0.3">
      <c r="B34" t="s">
        <v>178</v>
      </c>
      <c r="G34" t="s">
        <v>179</v>
      </c>
    </row>
    <row r="35" spans="2:7" x14ac:dyDescent="0.3">
      <c r="B35" t="s">
        <v>180</v>
      </c>
      <c r="G35" t="s">
        <v>181</v>
      </c>
    </row>
    <row r="36" spans="2:7" x14ac:dyDescent="0.3">
      <c r="B36" t="s">
        <v>182</v>
      </c>
      <c r="G36" t="s">
        <v>183</v>
      </c>
    </row>
    <row r="37" spans="2:7" x14ac:dyDescent="0.3">
      <c r="B37" t="s">
        <v>184</v>
      </c>
    </row>
    <row r="38" spans="2:7" x14ac:dyDescent="0.3">
      <c r="B38" t="s">
        <v>185</v>
      </c>
    </row>
    <row r="39" spans="2:7" x14ac:dyDescent="0.3">
      <c r="B39" t="s">
        <v>186</v>
      </c>
    </row>
    <row r="40" spans="2:7" x14ac:dyDescent="0.3">
      <c r="B40" t="s">
        <v>187</v>
      </c>
    </row>
    <row r="41" spans="2:7" x14ac:dyDescent="0.3">
      <c r="B41" t="s">
        <v>188</v>
      </c>
    </row>
    <row r="42" spans="2:7" x14ac:dyDescent="0.3">
      <c r="B42" t="s">
        <v>189</v>
      </c>
    </row>
    <row r="43" spans="2:7" x14ac:dyDescent="0.3">
      <c r="B43" t="s">
        <v>190</v>
      </c>
    </row>
    <row r="44" spans="2:7" x14ac:dyDescent="0.3">
      <c r="B44" t="s">
        <v>191</v>
      </c>
    </row>
    <row r="45" spans="2:7" x14ac:dyDescent="0.3">
      <c r="B45" t="s">
        <v>192</v>
      </c>
    </row>
    <row r="46" spans="2:7" x14ac:dyDescent="0.3">
      <c r="B46" t="s">
        <v>193</v>
      </c>
    </row>
    <row r="47" spans="2:7" x14ac:dyDescent="0.3">
      <c r="B47" t="s">
        <v>194</v>
      </c>
    </row>
    <row r="48" spans="2:7" x14ac:dyDescent="0.3">
      <c r="B48" t="s">
        <v>195</v>
      </c>
    </row>
    <row r="49" spans="2:2" x14ac:dyDescent="0.3">
      <c r="B49" t="s">
        <v>196</v>
      </c>
    </row>
    <row r="50" spans="2:2" x14ac:dyDescent="0.3">
      <c r="B50" t="s">
        <v>197</v>
      </c>
    </row>
    <row r="51" spans="2:2" x14ac:dyDescent="0.3">
      <c r="B51" t="s">
        <v>198</v>
      </c>
    </row>
    <row r="52" spans="2:2" x14ac:dyDescent="0.3">
      <c r="B52" t="s">
        <v>199</v>
      </c>
    </row>
    <row r="53" spans="2:2" x14ac:dyDescent="0.3">
      <c r="B53" t="s">
        <v>200</v>
      </c>
    </row>
    <row r="54" spans="2:2" x14ac:dyDescent="0.3">
      <c r="B54" t="s">
        <v>201</v>
      </c>
    </row>
    <row r="55" spans="2:2" x14ac:dyDescent="0.3">
      <c r="B55" t="s">
        <v>202</v>
      </c>
    </row>
    <row r="56" spans="2:2" x14ac:dyDescent="0.3">
      <c r="B56" t="s">
        <v>203</v>
      </c>
    </row>
    <row r="57" spans="2:2" x14ac:dyDescent="0.3">
      <c r="B57" t="s">
        <v>204</v>
      </c>
    </row>
    <row r="58" spans="2:2" x14ac:dyDescent="0.3">
      <c r="B58" t="s">
        <v>205</v>
      </c>
    </row>
    <row r="59" spans="2:2" x14ac:dyDescent="0.3">
      <c r="B59" t="s">
        <v>206</v>
      </c>
    </row>
    <row r="60" spans="2:2" x14ac:dyDescent="0.3">
      <c r="B60" t="s">
        <v>207</v>
      </c>
    </row>
    <row r="61" spans="2:2" x14ac:dyDescent="0.3">
      <c r="B61" t="s">
        <v>208</v>
      </c>
    </row>
    <row r="62" spans="2:2" x14ac:dyDescent="0.3">
      <c r="B62" t="s">
        <v>209</v>
      </c>
    </row>
    <row r="63" spans="2:2" x14ac:dyDescent="0.3">
      <c r="B63" t="s">
        <v>210</v>
      </c>
    </row>
    <row r="64" spans="2:2" x14ac:dyDescent="0.3">
      <c r="B64" t="s">
        <v>211</v>
      </c>
    </row>
    <row r="65" spans="2:2" x14ac:dyDescent="0.3">
      <c r="B65" t="s">
        <v>212</v>
      </c>
    </row>
    <row r="66" spans="2:2" x14ac:dyDescent="0.3">
      <c r="B66" t="s">
        <v>213</v>
      </c>
    </row>
    <row r="67" spans="2:2" x14ac:dyDescent="0.3">
      <c r="B67" t="s">
        <v>214</v>
      </c>
    </row>
    <row r="68" spans="2:2" x14ac:dyDescent="0.3">
      <c r="B68" t="s">
        <v>215</v>
      </c>
    </row>
    <row r="69" spans="2:2" x14ac:dyDescent="0.3">
      <c r="B69" t="s">
        <v>216</v>
      </c>
    </row>
    <row r="70" spans="2:2" x14ac:dyDescent="0.3">
      <c r="B70" t="s">
        <v>217</v>
      </c>
    </row>
    <row r="71" spans="2:2" x14ac:dyDescent="0.3">
      <c r="B71" t="s">
        <v>218</v>
      </c>
    </row>
    <row r="72" spans="2:2" x14ac:dyDescent="0.3">
      <c r="B72" t="s">
        <v>219</v>
      </c>
    </row>
    <row r="73" spans="2:2" x14ac:dyDescent="0.3">
      <c r="B73" t="s">
        <v>220</v>
      </c>
    </row>
    <row r="74" spans="2:2" x14ac:dyDescent="0.3">
      <c r="B74" t="s">
        <v>221</v>
      </c>
    </row>
    <row r="75" spans="2:2" x14ac:dyDescent="0.3">
      <c r="B75" t="s">
        <v>222</v>
      </c>
    </row>
    <row r="76" spans="2:2" x14ac:dyDescent="0.3">
      <c r="B76" t="s">
        <v>223</v>
      </c>
    </row>
    <row r="77" spans="2:2" x14ac:dyDescent="0.3">
      <c r="B77" t="s">
        <v>224</v>
      </c>
    </row>
    <row r="78" spans="2:2" x14ac:dyDescent="0.3">
      <c r="B78" t="s">
        <v>225</v>
      </c>
    </row>
    <row r="79" spans="2:2" x14ac:dyDescent="0.3">
      <c r="B79" t="s">
        <v>226</v>
      </c>
    </row>
    <row r="80" spans="2:2" x14ac:dyDescent="0.3">
      <c r="B80" t="s">
        <v>227</v>
      </c>
    </row>
    <row r="81" spans="2:2" x14ac:dyDescent="0.3">
      <c r="B81" t="s">
        <v>228</v>
      </c>
    </row>
    <row r="82" spans="2:2" x14ac:dyDescent="0.3">
      <c r="B82" t="s">
        <v>229</v>
      </c>
    </row>
    <row r="83" spans="2:2" x14ac:dyDescent="0.3">
      <c r="B83" t="s">
        <v>230</v>
      </c>
    </row>
    <row r="84" spans="2:2" x14ac:dyDescent="0.3">
      <c r="B84" t="s">
        <v>231</v>
      </c>
    </row>
    <row r="85" spans="2:2" x14ac:dyDescent="0.3">
      <c r="B85" t="s">
        <v>232</v>
      </c>
    </row>
    <row r="86" spans="2:2" x14ac:dyDescent="0.3">
      <c r="B86" t="s">
        <v>233</v>
      </c>
    </row>
    <row r="87" spans="2:2" x14ac:dyDescent="0.3">
      <c r="B87" t="s">
        <v>234</v>
      </c>
    </row>
    <row r="88" spans="2:2" x14ac:dyDescent="0.3">
      <c r="B88" t="s">
        <v>235</v>
      </c>
    </row>
    <row r="89" spans="2:2" x14ac:dyDescent="0.3">
      <c r="B89" t="s">
        <v>236</v>
      </c>
    </row>
    <row r="90" spans="2:2" x14ac:dyDescent="0.3">
      <c r="B90" t="s">
        <v>237</v>
      </c>
    </row>
    <row r="91" spans="2:2" x14ac:dyDescent="0.3">
      <c r="B91" t="s">
        <v>238</v>
      </c>
    </row>
    <row r="92" spans="2:2" x14ac:dyDescent="0.3">
      <c r="B92" t="s">
        <v>239</v>
      </c>
    </row>
    <row r="93" spans="2:2" x14ac:dyDescent="0.3">
      <c r="B93" t="s">
        <v>240</v>
      </c>
    </row>
    <row r="94" spans="2:2" x14ac:dyDescent="0.3">
      <c r="B94" t="s">
        <v>241</v>
      </c>
    </row>
    <row r="95" spans="2:2" x14ac:dyDescent="0.3">
      <c r="B95" t="s">
        <v>242</v>
      </c>
    </row>
    <row r="96" spans="2:2" x14ac:dyDescent="0.3">
      <c r="B96" t="s">
        <v>243</v>
      </c>
    </row>
    <row r="97" spans="2:2" x14ac:dyDescent="0.3">
      <c r="B97" t="s">
        <v>244</v>
      </c>
    </row>
    <row r="98" spans="2:2" x14ac:dyDescent="0.3">
      <c r="B98" t="s">
        <v>245</v>
      </c>
    </row>
    <row r="99" spans="2:2" x14ac:dyDescent="0.3">
      <c r="B99" t="s">
        <v>246</v>
      </c>
    </row>
    <row r="100" spans="2:2" x14ac:dyDescent="0.3">
      <c r="B100" t="s">
        <v>247</v>
      </c>
    </row>
    <row r="101" spans="2:2" x14ac:dyDescent="0.3">
      <c r="B101" t="s">
        <v>248</v>
      </c>
    </row>
    <row r="102" spans="2:2" x14ac:dyDescent="0.3">
      <c r="B102" t="s">
        <v>249</v>
      </c>
    </row>
    <row r="103" spans="2:2" x14ac:dyDescent="0.3">
      <c r="B103" t="s">
        <v>250</v>
      </c>
    </row>
    <row r="104" spans="2:2" x14ac:dyDescent="0.3">
      <c r="B104" t="s">
        <v>251</v>
      </c>
    </row>
    <row r="105" spans="2:2" x14ac:dyDescent="0.3">
      <c r="B105" t="s">
        <v>252</v>
      </c>
    </row>
    <row r="106" spans="2:2" x14ac:dyDescent="0.3">
      <c r="B106" t="s">
        <v>253</v>
      </c>
    </row>
    <row r="107" spans="2:2" x14ac:dyDescent="0.3">
      <c r="B107" t="s">
        <v>254</v>
      </c>
    </row>
    <row r="108" spans="2:2" x14ac:dyDescent="0.3">
      <c r="B108" t="s">
        <v>255</v>
      </c>
    </row>
    <row r="109" spans="2:2" x14ac:dyDescent="0.3">
      <c r="B109" t="s">
        <v>256</v>
      </c>
    </row>
    <row r="110" spans="2:2" x14ac:dyDescent="0.3">
      <c r="B110" t="s">
        <v>257</v>
      </c>
    </row>
    <row r="111" spans="2:2" x14ac:dyDescent="0.3">
      <c r="B111" t="s">
        <v>258</v>
      </c>
    </row>
    <row r="112" spans="2:2" x14ac:dyDescent="0.3">
      <c r="B112" t="s">
        <v>259</v>
      </c>
    </row>
    <row r="113" spans="2:2" x14ac:dyDescent="0.3">
      <c r="B113" t="s">
        <v>260</v>
      </c>
    </row>
    <row r="114" spans="2:2" x14ac:dyDescent="0.3">
      <c r="B114" t="s">
        <v>261</v>
      </c>
    </row>
    <row r="115" spans="2:2" x14ac:dyDescent="0.3">
      <c r="B115" t="s">
        <v>262</v>
      </c>
    </row>
    <row r="116" spans="2:2" x14ac:dyDescent="0.3">
      <c r="B116" t="s">
        <v>263</v>
      </c>
    </row>
    <row r="117" spans="2:2" x14ac:dyDescent="0.3">
      <c r="B117" t="s">
        <v>264</v>
      </c>
    </row>
    <row r="118" spans="2:2" x14ac:dyDescent="0.3">
      <c r="B118" t="s">
        <v>265</v>
      </c>
    </row>
    <row r="119" spans="2:2" x14ac:dyDescent="0.3">
      <c r="B119" t="s">
        <v>266</v>
      </c>
    </row>
    <row r="120" spans="2:2" x14ac:dyDescent="0.3">
      <c r="B120" t="s">
        <v>267</v>
      </c>
    </row>
    <row r="121" spans="2:2" x14ac:dyDescent="0.3">
      <c r="B121" t="s">
        <v>268</v>
      </c>
    </row>
    <row r="122" spans="2:2" x14ac:dyDescent="0.3">
      <c r="B122" t="s">
        <v>269</v>
      </c>
    </row>
    <row r="123" spans="2:2" x14ac:dyDescent="0.3">
      <c r="B123" t="s">
        <v>270</v>
      </c>
    </row>
    <row r="124" spans="2:2" x14ac:dyDescent="0.3">
      <c r="B124" t="s">
        <v>271</v>
      </c>
    </row>
    <row r="125" spans="2:2" x14ac:dyDescent="0.3">
      <c r="B125" t="s">
        <v>272</v>
      </c>
    </row>
    <row r="126" spans="2:2" x14ac:dyDescent="0.3">
      <c r="B126" t="s">
        <v>273</v>
      </c>
    </row>
    <row r="127" spans="2:2" x14ac:dyDescent="0.3">
      <c r="B127" t="s">
        <v>274</v>
      </c>
    </row>
    <row r="128" spans="2:2" x14ac:dyDescent="0.3">
      <c r="B128" t="s">
        <v>275</v>
      </c>
    </row>
    <row r="129" spans="2:2" x14ac:dyDescent="0.3">
      <c r="B129" t="s">
        <v>276</v>
      </c>
    </row>
    <row r="130" spans="2:2" x14ac:dyDescent="0.3">
      <c r="B130" t="s">
        <v>277</v>
      </c>
    </row>
    <row r="131" spans="2:2" x14ac:dyDescent="0.3">
      <c r="B131" t="s">
        <v>278</v>
      </c>
    </row>
    <row r="132" spans="2:2" x14ac:dyDescent="0.3">
      <c r="B132" t="s">
        <v>279</v>
      </c>
    </row>
    <row r="133" spans="2:2" x14ac:dyDescent="0.3">
      <c r="B133" t="s">
        <v>280</v>
      </c>
    </row>
    <row r="134" spans="2:2" x14ac:dyDescent="0.3">
      <c r="B134" t="s">
        <v>281</v>
      </c>
    </row>
    <row r="135" spans="2:2" x14ac:dyDescent="0.3">
      <c r="B135" t="s">
        <v>282</v>
      </c>
    </row>
    <row r="136" spans="2:2" x14ac:dyDescent="0.3">
      <c r="B136" t="s">
        <v>283</v>
      </c>
    </row>
    <row r="137" spans="2:2" x14ac:dyDescent="0.3">
      <c r="B137" t="s">
        <v>284</v>
      </c>
    </row>
    <row r="138" spans="2:2" x14ac:dyDescent="0.3">
      <c r="B138" t="s">
        <v>285</v>
      </c>
    </row>
    <row r="139" spans="2:2" x14ac:dyDescent="0.3">
      <c r="B139" t="s">
        <v>286</v>
      </c>
    </row>
    <row r="140" spans="2:2" x14ac:dyDescent="0.3">
      <c r="B140" t="s">
        <v>287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10">
    <tabColor theme="8" tint="-0.249977111117893"/>
  </sheetPr>
  <dimension ref="A1:M47"/>
  <sheetViews>
    <sheetView tabSelected="1" workbookViewId="0">
      <selection activeCell="L18" sqref="L18"/>
    </sheetView>
  </sheetViews>
  <sheetFormatPr baseColWidth="10" defaultColWidth="8.88671875" defaultRowHeight="14.4" x14ac:dyDescent="0.3"/>
  <cols>
    <col min="2" max="2" width="22.6640625" bestFit="1" customWidth="1"/>
  </cols>
  <sheetData>
    <row r="1" spans="1:13" x14ac:dyDescent="0.3">
      <c r="A1" s="1" t="s">
        <v>327</v>
      </c>
    </row>
    <row r="2" spans="1:13" x14ac:dyDescent="0.3">
      <c r="A2" s="1" t="s">
        <v>328</v>
      </c>
    </row>
    <row r="3" spans="1:13" x14ac:dyDescent="0.3">
      <c r="A3" s="1" t="s">
        <v>329</v>
      </c>
    </row>
    <row r="4" spans="1:13" x14ac:dyDescent="0.3">
      <c r="A4" s="12" t="s">
        <v>362</v>
      </c>
      <c r="B4" s="13"/>
      <c r="C4" s="13"/>
      <c r="M4" s="13"/>
    </row>
    <row r="5" spans="1:13" x14ac:dyDescent="0.3">
      <c r="A5" t="s">
        <v>6</v>
      </c>
      <c r="B5" t="s">
        <v>2</v>
      </c>
      <c r="C5">
        <v>2015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3" x14ac:dyDescent="0.3">
      <c r="A6" t="s">
        <v>145</v>
      </c>
      <c r="B6" t="s">
        <v>131</v>
      </c>
      <c r="C6">
        <v>190.08</v>
      </c>
      <c r="D6">
        <v>176.29638409352131</v>
      </c>
      <c r="E6">
        <v>169.0689040723399</v>
      </c>
      <c r="F6">
        <v>160.6162343389621</v>
      </c>
      <c r="G6">
        <v>149.02864598955929</v>
      </c>
      <c r="H6">
        <v>138.38994711143269</v>
      </c>
      <c r="I6">
        <v>128.96338604866469</v>
      </c>
      <c r="J6">
        <v>123.3996649585299</v>
      </c>
    </row>
    <row r="7" spans="1:13" x14ac:dyDescent="0.3">
      <c r="A7" t="s">
        <v>145</v>
      </c>
      <c r="B7" t="s">
        <v>120</v>
      </c>
      <c r="C7">
        <v>23.76</v>
      </c>
      <c r="D7">
        <v>23.177742041306061</v>
      </c>
      <c r="E7">
        <v>21.648877959025128</v>
      </c>
      <c r="F7">
        <v>19.451159250740439</v>
      </c>
      <c r="G7">
        <v>17.372110942154851</v>
      </c>
      <c r="H7">
        <v>15.59677710830651</v>
      </c>
      <c r="I7">
        <v>14.061792248171241</v>
      </c>
      <c r="J7">
        <v>12.86095132668985</v>
      </c>
    </row>
    <row r="8" spans="1:13" x14ac:dyDescent="0.3">
      <c r="A8" t="s">
        <v>145</v>
      </c>
      <c r="B8" t="s">
        <v>114</v>
      </c>
      <c r="C8">
        <v>132</v>
      </c>
      <c r="D8">
        <v>127.44391368348199</v>
      </c>
      <c r="E8">
        <v>119.0587354370186</v>
      </c>
      <c r="F8">
        <v>109.2805624161912</v>
      </c>
      <c r="G8">
        <v>100.4482982147066</v>
      </c>
      <c r="H8">
        <v>92.060744789426153</v>
      </c>
      <c r="I8">
        <v>85.185605447130186</v>
      </c>
      <c r="J8">
        <v>79.570624655965815</v>
      </c>
    </row>
    <row r="9" spans="1:13" x14ac:dyDescent="0.3">
      <c r="A9" t="s">
        <v>145</v>
      </c>
      <c r="B9" t="s">
        <v>126</v>
      </c>
      <c r="C9">
        <v>23.76</v>
      </c>
      <c r="D9">
        <v>24.045238732792239</v>
      </c>
      <c r="E9">
        <v>23.951933833015751</v>
      </c>
      <c r="F9">
        <v>23.710651889249451</v>
      </c>
      <c r="G9">
        <v>23.478746856905691</v>
      </c>
      <c r="H9">
        <v>23.433778190573921</v>
      </c>
      <c r="I9">
        <v>23.594205599023159</v>
      </c>
      <c r="J9">
        <v>24.012639134482729</v>
      </c>
    </row>
    <row r="10" spans="1:13" x14ac:dyDescent="0.3">
      <c r="A10" t="s">
        <v>145</v>
      </c>
      <c r="B10" t="s">
        <v>84</v>
      </c>
      <c r="C10">
        <v>26.946000000000002</v>
      </c>
      <c r="D10">
        <v>28.97935251489681</v>
      </c>
      <c r="E10">
        <v>30.518155094421999</v>
      </c>
      <c r="F10">
        <v>30.700817420673989</v>
      </c>
      <c r="G10">
        <v>30.89910497851838</v>
      </c>
      <c r="H10">
        <v>31.387367342150601</v>
      </c>
      <c r="I10">
        <v>32.077204542582443</v>
      </c>
      <c r="J10">
        <v>33.047870380040003</v>
      </c>
      <c r="K10" t="s">
        <v>425</v>
      </c>
      <c r="L10" t="s">
        <v>426</v>
      </c>
    </row>
    <row r="11" spans="1:13" x14ac:dyDescent="0.3">
      <c r="A11" t="s">
        <v>145</v>
      </c>
      <c r="B11" t="s">
        <v>90</v>
      </c>
      <c r="C11">
        <v>79.146000000000001</v>
      </c>
      <c r="D11">
        <v>78.584786045512459</v>
      </c>
      <c r="E11">
        <v>72.846406907055851</v>
      </c>
      <c r="F11">
        <v>71.284669948844623</v>
      </c>
      <c r="G11">
        <v>69.616322995123554</v>
      </c>
      <c r="H11">
        <v>69.666043790364299</v>
      </c>
      <c r="I11">
        <v>69.190231640044658</v>
      </c>
      <c r="J11">
        <v>68.348467844576618</v>
      </c>
      <c r="K11" t="s">
        <v>425</v>
      </c>
      <c r="L11" t="s">
        <v>427</v>
      </c>
    </row>
    <row r="12" spans="1:13" x14ac:dyDescent="0.3">
      <c r="A12" t="s">
        <v>145</v>
      </c>
      <c r="B12" t="s">
        <v>22</v>
      </c>
      <c r="C12">
        <v>398.83795200000009</v>
      </c>
      <c r="D12">
        <v>394.84957248000012</v>
      </c>
      <c r="E12">
        <v>390.90107675520011</v>
      </c>
      <c r="F12">
        <v>386.99206598764812</v>
      </c>
      <c r="G12">
        <v>383.12214532777159</v>
      </c>
      <c r="H12">
        <v>379.2909238744939</v>
      </c>
      <c r="I12">
        <v>375.49801463574897</v>
      </c>
      <c r="J12">
        <v>371.7430344893915</v>
      </c>
      <c r="M12">
        <f>C12/3.6</f>
        <v>110.78832000000003</v>
      </c>
    </row>
    <row r="13" spans="1:13" x14ac:dyDescent="0.3">
      <c r="A13" t="s">
        <v>175</v>
      </c>
      <c r="B13" t="s">
        <v>131</v>
      </c>
      <c r="C13">
        <f>C6*Key!$B$3</f>
        <v>79.833600000000004</v>
      </c>
      <c r="D13">
        <f>D6*Key!$B$3</f>
        <v>74.044481319278944</v>
      </c>
      <c r="E13">
        <f>E6*Key!$B$3</f>
        <v>71.008939710382762</v>
      </c>
      <c r="F13">
        <f>F6*Key!$B$3</f>
        <v>67.458818422364075</v>
      </c>
      <c r="G13">
        <f>G6*Key!$B$3</f>
        <v>62.592031315614904</v>
      </c>
      <c r="H13">
        <f>H6*Key!$B$3</f>
        <v>58.123777786801725</v>
      </c>
      <c r="I13">
        <f>I6*Key!$B$3</f>
        <v>54.164622140439164</v>
      </c>
      <c r="J13">
        <f>J6*Key!$B$3</f>
        <v>51.827859282582551</v>
      </c>
    </row>
    <row r="14" spans="1:13" x14ac:dyDescent="0.3">
      <c r="A14" t="s">
        <v>175</v>
      </c>
      <c r="B14" t="s">
        <v>120</v>
      </c>
      <c r="C14">
        <f>C7*Key!$B$3</f>
        <v>9.9792000000000005</v>
      </c>
      <c r="D14">
        <f>D7*Key!$B$3</f>
        <v>9.7346516573485449</v>
      </c>
      <c r="E14">
        <f>E7*Key!$B$3</f>
        <v>9.0925287427905541</v>
      </c>
      <c r="F14">
        <f>F7*Key!$B$3</f>
        <v>8.1694868853109845</v>
      </c>
      <c r="G14">
        <f>G7*Key!$B$3</f>
        <v>7.2962865957050376</v>
      </c>
      <c r="H14">
        <f>H7*Key!$B$3</f>
        <v>6.5506463854887338</v>
      </c>
      <c r="I14">
        <f>I7*Key!$B$3</f>
        <v>5.9059527442319206</v>
      </c>
      <c r="J14">
        <f>J7*Key!$B$3</f>
        <v>5.4015995572097371</v>
      </c>
    </row>
    <row r="15" spans="1:13" x14ac:dyDescent="0.3">
      <c r="A15" t="s">
        <v>175</v>
      </c>
      <c r="B15" t="s">
        <v>114</v>
      </c>
      <c r="C15">
        <f>C8*Key!$B$3</f>
        <v>55.44</v>
      </c>
      <c r="D15">
        <f>D8*Key!$B$3</f>
        <v>53.526443747062437</v>
      </c>
      <c r="E15">
        <f>E8*Key!$B$3</f>
        <v>50.004668883547808</v>
      </c>
      <c r="F15">
        <f>F8*Key!$B$3</f>
        <v>45.8978362148003</v>
      </c>
      <c r="G15">
        <f>G8*Key!$B$3</f>
        <v>42.188285250176769</v>
      </c>
      <c r="H15">
        <f>H8*Key!$B$3</f>
        <v>38.665512811558983</v>
      </c>
      <c r="I15">
        <f>I8*Key!$B$3</f>
        <v>35.777954287794678</v>
      </c>
      <c r="J15">
        <f>J8*Key!$B$3</f>
        <v>33.419662355505643</v>
      </c>
    </row>
    <row r="16" spans="1:13" x14ac:dyDescent="0.3">
      <c r="A16" t="s">
        <v>175</v>
      </c>
      <c r="B16" t="s">
        <v>126</v>
      </c>
      <c r="C16">
        <f>C9*Key!$B$3</f>
        <v>9.9792000000000005</v>
      </c>
      <c r="D16">
        <f>D9*Key!$B$3</f>
        <v>10.099000267772739</v>
      </c>
      <c r="E16">
        <f>E9*Key!$B$3</f>
        <v>10.059812209866616</v>
      </c>
      <c r="F16">
        <f>F9*Key!$B$3</f>
        <v>9.9584737934847691</v>
      </c>
      <c r="G16">
        <f>G9*Key!$B$3</f>
        <v>9.8610736799003895</v>
      </c>
      <c r="H16">
        <f>H9*Key!$B$3</f>
        <v>9.8421868400410464</v>
      </c>
      <c r="I16">
        <f>I9*Key!$B$3</f>
        <v>9.9095663515897261</v>
      </c>
      <c r="J16">
        <f>J9*Key!$B$3</f>
        <v>10.085308436482746</v>
      </c>
    </row>
    <row r="17" spans="1:10" x14ac:dyDescent="0.3">
      <c r="A17" t="s">
        <v>175</v>
      </c>
      <c r="B17" t="s">
        <v>84</v>
      </c>
      <c r="C17">
        <f>C10*Key!$B$3</f>
        <v>11.31732</v>
      </c>
      <c r="D17">
        <f>D10*Key!$B$3</f>
        <v>12.171328056256661</v>
      </c>
      <c r="E17">
        <f>E10*Key!$B$3</f>
        <v>12.81762513965724</v>
      </c>
      <c r="F17">
        <f>F10*Key!$B$3</f>
        <v>12.894343316683075</v>
      </c>
      <c r="G17">
        <f>G10*Key!$B$3</f>
        <v>12.97762409097772</v>
      </c>
      <c r="H17">
        <f>H10*Key!$B$3</f>
        <v>13.182694283703253</v>
      </c>
      <c r="I17">
        <f>I10*Key!$B$3</f>
        <v>13.472425907884626</v>
      </c>
      <c r="J17">
        <f>J10*Key!$B$3</f>
        <v>13.880105559616801</v>
      </c>
    </row>
    <row r="18" spans="1:10" x14ac:dyDescent="0.3">
      <c r="A18" t="s">
        <v>175</v>
      </c>
      <c r="B18" t="s">
        <v>90</v>
      </c>
      <c r="C18">
        <f>C11*Key!$B$3</f>
        <v>33.241320000000002</v>
      </c>
      <c r="D18">
        <f>D11*Key!$B$3</f>
        <v>33.005610139115234</v>
      </c>
      <c r="E18">
        <f>E11*Key!$B$3</f>
        <v>30.595490900963455</v>
      </c>
      <c r="F18">
        <f>F11*Key!$B$3</f>
        <v>29.939561378514739</v>
      </c>
      <c r="G18">
        <f>G11*Key!$B$3</f>
        <v>29.238855657951891</v>
      </c>
      <c r="H18">
        <f>H11*Key!$B$3</f>
        <v>29.259738391953004</v>
      </c>
      <c r="I18">
        <f>I11*Key!$B$3</f>
        <v>29.059897288818757</v>
      </c>
      <c r="J18">
        <f>J11*Key!$B$3</f>
        <v>28.706356494722179</v>
      </c>
    </row>
    <row r="19" spans="1:10" x14ac:dyDescent="0.3">
      <c r="A19" t="s">
        <v>175</v>
      </c>
      <c r="B19" t="s">
        <v>22</v>
      </c>
      <c r="C19">
        <f>C12*Key!$B$3</f>
        <v>167.51193984000003</v>
      </c>
      <c r="D19">
        <f>D12*Key!$B$3</f>
        <v>165.83682044160005</v>
      </c>
      <c r="E19">
        <f>E12*Key!$B$3</f>
        <v>164.17845223718405</v>
      </c>
      <c r="F19">
        <f>F12*Key!$B$3</f>
        <v>162.53666771481221</v>
      </c>
      <c r="G19">
        <f>G12*Key!$B$3</f>
        <v>160.91130103766406</v>
      </c>
      <c r="H19">
        <f>H12*Key!$B$3</f>
        <v>159.30218802728743</v>
      </c>
      <c r="I19">
        <f>I12*Key!$B$3</f>
        <v>157.70916614701457</v>
      </c>
      <c r="J19">
        <f>J12*Key!$B$3</f>
        <v>156.13207448554442</v>
      </c>
    </row>
    <row r="20" spans="1:10" x14ac:dyDescent="0.3">
      <c r="A20" t="s">
        <v>177</v>
      </c>
      <c r="B20" t="s">
        <v>131</v>
      </c>
      <c r="C20">
        <f>C6*Key!$B$4</f>
        <v>45.619199999999999</v>
      </c>
      <c r="D20">
        <f>D6*Key!$B$4</f>
        <v>42.311132182445114</v>
      </c>
      <c r="E20">
        <f>E6*Key!$B$4</f>
        <v>40.576536977361577</v>
      </c>
      <c r="F20">
        <f>F6*Key!$B$4</f>
        <v>38.547896241350905</v>
      </c>
      <c r="G20">
        <f>G6*Key!$B$4</f>
        <v>35.766875037494231</v>
      </c>
      <c r="H20">
        <f>H6*Key!$B$4</f>
        <v>33.213587306743847</v>
      </c>
      <c r="I20">
        <f>I6*Key!$B$4</f>
        <v>30.951212651679523</v>
      </c>
      <c r="J20">
        <f>J6*Key!$B$4</f>
        <v>29.615919590047174</v>
      </c>
    </row>
    <row r="21" spans="1:10" x14ac:dyDescent="0.3">
      <c r="A21" t="s">
        <v>177</v>
      </c>
      <c r="B21" t="s">
        <v>120</v>
      </c>
      <c r="C21">
        <f>C7*Key!$B$4</f>
        <v>5.7023999999999999</v>
      </c>
      <c r="D21">
        <f>D7*Key!$B$4</f>
        <v>5.5626580899134543</v>
      </c>
      <c r="E21">
        <f>E7*Key!$B$4</f>
        <v>5.1957307101660311</v>
      </c>
      <c r="F21">
        <f>F7*Key!$B$4</f>
        <v>4.6682782201777053</v>
      </c>
      <c r="G21">
        <f>G7*Key!$B$4</f>
        <v>4.1693066261171641</v>
      </c>
      <c r="H21">
        <f>H7*Key!$B$4</f>
        <v>3.7432265059935621</v>
      </c>
      <c r="I21">
        <f>I7*Key!$B$4</f>
        <v>3.3748301395610976</v>
      </c>
      <c r="J21">
        <f>J7*Key!$B$4</f>
        <v>3.0866283184055638</v>
      </c>
    </row>
    <row r="22" spans="1:10" x14ac:dyDescent="0.3">
      <c r="A22" t="s">
        <v>177</v>
      </c>
      <c r="B22" t="s">
        <v>114</v>
      </c>
      <c r="C22">
        <f>C8*Key!$B$4</f>
        <v>31.68</v>
      </c>
      <c r="D22">
        <f>D8*Key!$B$4</f>
        <v>30.586539284035677</v>
      </c>
      <c r="E22">
        <f>E8*Key!$B$4</f>
        <v>28.574096504884462</v>
      </c>
      <c r="F22">
        <f>F8*Key!$B$4</f>
        <v>26.227334979885889</v>
      </c>
      <c r="G22">
        <f>G8*Key!$B$4</f>
        <v>24.107591571529582</v>
      </c>
      <c r="H22">
        <f>H8*Key!$B$4</f>
        <v>22.094578749462276</v>
      </c>
      <c r="I22">
        <f>I8*Key!$B$4</f>
        <v>20.444545307311245</v>
      </c>
      <c r="J22">
        <f>J8*Key!$B$4</f>
        <v>19.096949917431797</v>
      </c>
    </row>
    <row r="23" spans="1:10" x14ac:dyDescent="0.3">
      <c r="A23" t="s">
        <v>177</v>
      </c>
      <c r="B23" t="s">
        <v>126</v>
      </c>
      <c r="C23">
        <f>C9*Key!$B$4</f>
        <v>5.7023999999999999</v>
      </c>
      <c r="D23">
        <f>D9*Key!$B$4</f>
        <v>5.7708572958701367</v>
      </c>
      <c r="E23">
        <f>E9*Key!$B$4</f>
        <v>5.7484641199237796</v>
      </c>
      <c r="F23">
        <f>F9*Key!$B$4</f>
        <v>5.6905564534198678</v>
      </c>
      <c r="G23">
        <f>G9*Key!$B$4</f>
        <v>5.6348992456573654</v>
      </c>
      <c r="H23">
        <f>H9*Key!$B$4</f>
        <v>5.624106765737741</v>
      </c>
      <c r="I23">
        <f>I9*Key!$B$4</f>
        <v>5.662609343765558</v>
      </c>
      <c r="J23">
        <f>J9*Key!$B$4</f>
        <v>5.7630333922758545</v>
      </c>
    </row>
    <row r="24" spans="1:10" x14ac:dyDescent="0.3">
      <c r="A24" t="s">
        <v>177</v>
      </c>
      <c r="B24" t="s">
        <v>84</v>
      </c>
      <c r="C24">
        <f>C10*Key!$B$4</f>
        <v>6.4670399999999999</v>
      </c>
      <c r="D24">
        <f>D10*Key!$B$4</f>
        <v>6.9550446035752342</v>
      </c>
      <c r="E24">
        <f>E10*Key!$B$4</f>
        <v>7.3243572226612796</v>
      </c>
      <c r="F24">
        <f>F10*Key!$B$4</f>
        <v>7.3681961809617569</v>
      </c>
      <c r="G24">
        <f>G10*Key!$B$4</f>
        <v>7.4157851948444113</v>
      </c>
      <c r="H24">
        <f>H10*Key!$B$4</f>
        <v>7.532968162116144</v>
      </c>
      <c r="I24">
        <f>I10*Key!$B$4</f>
        <v>7.698529090219786</v>
      </c>
      <c r="J24">
        <f>J10*Key!$B$4</f>
        <v>7.9314888912096002</v>
      </c>
    </row>
    <row r="25" spans="1:10" x14ac:dyDescent="0.3">
      <c r="A25" t="s">
        <v>177</v>
      </c>
      <c r="B25" t="s">
        <v>90</v>
      </c>
      <c r="C25">
        <f>C11*Key!$B$4</f>
        <v>18.995039999999999</v>
      </c>
      <c r="D25">
        <f>D11*Key!$B$4</f>
        <v>18.86034865092299</v>
      </c>
      <c r="E25">
        <f>E11*Key!$B$4</f>
        <v>17.483137657693405</v>
      </c>
      <c r="F25">
        <f>F11*Key!$B$4</f>
        <v>17.108320787722707</v>
      </c>
      <c r="G25">
        <f>G11*Key!$B$4</f>
        <v>16.707917518829653</v>
      </c>
      <c r="H25">
        <f>H11*Key!$B$4</f>
        <v>16.719850509687433</v>
      </c>
      <c r="I25">
        <f>I11*Key!$B$4</f>
        <v>16.605655593610717</v>
      </c>
      <c r="J25">
        <f>J11*Key!$B$4</f>
        <v>16.403632282698389</v>
      </c>
    </row>
    <row r="26" spans="1:10" x14ac:dyDescent="0.3">
      <c r="A26" t="s">
        <v>177</v>
      </c>
      <c r="B26" t="s">
        <v>22</v>
      </c>
      <c r="C26">
        <f>C12*Key!$B$4</f>
        <v>95.721108480000012</v>
      </c>
      <c r="D26">
        <f>D12*Key!$B$4</f>
        <v>94.763897395200019</v>
      </c>
      <c r="E26">
        <f>E12*Key!$B$4</f>
        <v>93.816258421248023</v>
      </c>
      <c r="F26">
        <f>F12*Key!$B$4</f>
        <v>92.878095837035545</v>
      </c>
      <c r="G26">
        <f>G12*Key!$B$4</f>
        <v>91.949314878665177</v>
      </c>
      <c r="H26">
        <f>H12*Key!$B$4</f>
        <v>91.029821729878535</v>
      </c>
      <c r="I26">
        <f>I12*Key!$B$4</f>
        <v>90.119523512579747</v>
      </c>
      <c r="J26">
        <f>J12*Key!$B$4</f>
        <v>89.218328277453963</v>
      </c>
    </row>
    <row r="27" spans="1:10" x14ac:dyDescent="0.3">
      <c r="A27" t="s">
        <v>179</v>
      </c>
      <c r="B27" t="s">
        <v>131</v>
      </c>
      <c r="C27">
        <f>C6*Key!$B$5</f>
        <v>26.611200000000004</v>
      </c>
      <c r="D27">
        <f>D6*Key!$B$5</f>
        <v>24.681493773092985</v>
      </c>
      <c r="E27">
        <f>E6*Key!$B$5</f>
        <v>23.66964657012759</v>
      </c>
      <c r="F27">
        <f>F6*Key!$B$5</f>
        <v>22.486272807454696</v>
      </c>
      <c r="G27">
        <f>G6*Key!$B$5</f>
        <v>20.864010438538305</v>
      </c>
      <c r="H27">
        <f>H6*Key!$B$5</f>
        <v>19.374592595600578</v>
      </c>
      <c r="I27">
        <f>I6*Key!$B$5</f>
        <v>18.054874046813058</v>
      </c>
      <c r="J27">
        <f>J6*Key!$B$5</f>
        <v>17.275953094194186</v>
      </c>
    </row>
    <row r="28" spans="1:10" x14ac:dyDescent="0.3">
      <c r="A28" t="s">
        <v>179</v>
      </c>
      <c r="B28" t="s">
        <v>120</v>
      </c>
      <c r="C28">
        <f>C7*Key!$B$5</f>
        <v>3.3264000000000005</v>
      </c>
      <c r="D28">
        <f>D7*Key!$B$5</f>
        <v>3.244883885782849</v>
      </c>
      <c r="E28">
        <f>E7*Key!$B$5</f>
        <v>3.030842914263518</v>
      </c>
      <c r="F28">
        <f>F7*Key!$B$5</f>
        <v>2.7231622951036618</v>
      </c>
      <c r="G28">
        <f>G7*Key!$B$5</f>
        <v>2.4320955319016795</v>
      </c>
      <c r="H28">
        <f>H7*Key!$B$5</f>
        <v>2.1835487951629116</v>
      </c>
      <c r="I28">
        <f>I7*Key!$B$5</f>
        <v>1.9686509147439739</v>
      </c>
      <c r="J28">
        <f>J7*Key!$B$5</f>
        <v>1.8005331857365792</v>
      </c>
    </row>
    <row r="29" spans="1:10" x14ac:dyDescent="0.3">
      <c r="A29" t="s">
        <v>179</v>
      </c>
      <c r="B29" t="s">
        <v>114</v>
      </c>
      <c r="C29">
        <f>C8*Key!$B$5</f>
        <v>18.48</v>
      </c>
      <c r="D29">
        <f>D8*Key!$B$5</f>
        <v>17.84214791568748</v>
      </c>
      <c r="E29">
        <f>E8*Key!$B$5</f>
        <v>16.668222961182604</v>
      </c>
      <c r="F29">
        <f>F8*Key!$B$5</f>
        <v>15.29927873826677</v>
      </c>
      <c r="G29">
        <f>G8*Key!$B$5</f>
        <v>14.062761750058925</v>
      </c>
      <c r="H29">
        <f>H8*Key!$B$5</f>
        <v>12.888504270519663</v>
      </c>
      <c r="I29">
        <f>I8*Key!$B$5</f>
        <v>11.925984762598228</v>
      </c>
      <c r="J29">
        <f>J8*Key!$B$5</f>
        <v>11.139887451835214</v>
      </c>
    </row>
    <row r="30" spans="1:10" x14ac:dyDescent="0.3">
      <c r="A30" t="s">
        <v>179</v>
      </c>
      <c r="B30" t="s">
        <v>126</v>
      </c>
      <c r="C30">
        <f>C9*Key!$B$5</f>
        <v>3.3264000000000005</v>
      </c>
      <c r="D30">
        <f>D9*Key!$B$5</f>
        <v>3.3663334225909138</v>
      </c>
      <c r="E30">
        <f>E9*Key!$B$5</f>
        <v>3.3532707366222056</v>
      </c>
      <c r="F30">
        <f>F9*Key!$B$5</f>
        <v>3.3194912644949235</v>
      </c>
      <c r="G30">
        <f>G9*Key!$B$5</f>
        <v>3.2870245599667971</v>
      </c>
      <c r="H30">
        <f>H9*Key!$B$5</f>
        <v>3.2807289466803491</v>
      </c>
      <c r="I30">
        <f>I9*Key!$B$5</f>
        <v>3.3031887838632423</v>
      </c>
      <c r="J30">
        <f>J9*Key!$B$5</f>
        <v>3.3617694788275823</v>
      </c>
    </row>
    <row r="31" spans="1:10" x14ac:dyDescent="0.3">
      <c r="A31" t="s">
        <v>179</v>
      </c>
      <c r="B31" t="s">
        <v>84</v>
      </c>
      <c r="C31">
        <f>C10*Key!$B$5</f>
        <v>3.7724400000000005</v>
      </c>
      <c r="D31">
        <f>D10*Key!$B$5</f>
        <v>4.0571093520855541</v>
      </c>
      <c r="E31">
        <f>E10*Key!$B$5</f>
        <v>4.2725417132190806</v>
      </c>
      <c r="F31">
        <f>F10*Key!$B$5</f>
        <v>4.2981144388943591</v>
      </c>
      <c r="G31">
        <f>G10*Key!$B$5</f>
        <v>4.3258746969925737</v>
      </c>
      <c r="H31">
        <f>H10*Key!$B$5</f>
        <v>4.3942314279010848</v>
      </c>
      <c r="I31">
        <f>I10*Key!$B$5</f>
        <v>4.4908086359615424</v>
      </c>
      <c r="J31">
        <f>J10*Key!$B$5</f>
        <v>4.626701853205601</v>
      </c>
    </row>
    <row r="32" spans="1:10" x14ac:dyDescent="0.3">
      <c r="A32" t="s">
        <v>179</v>
      </c>
      <c r="B32" t="s">
        <v>90</v>
      </c>
      <c r="C32">
        <f>C11*Key!$B$5</f>
        <v>11.080440000000001</v>
      </c>
      <c r="D32">
        <f>D11*Key!$B$5</f>
        <v>11.001870046371746</v>
      </c>
      <c r="E32">
        <f>E11*Key!$B$5</f>
        <v>10.19849696698782</v>
      </c>
      <c r="F32">
        <f>F11*Key!$B$5</f>
        <v>9.9798537928382487</v>
      </c>
      <c r="G32">
        <f>G11*Key!$B$5</f>
        <v>9.7462852193172989</v>
      </c>
      <c r="H32">
        <f>H11*Key!$B$5</f>
        <v>9.7532461306510019</v>
      </c>
      <c r="I32">
        <f>I11*Key!$B$5</f>
        <v>9.6866324296062523</v>
      </c>
      <c r="J32">
        <f>J11*Key!$B$5</f>
        <v>9.568785498240727</v>
      </c>
    </row>
    <row r="33" spans="1:10" x14ac:dyDescent="0.3">
      <c r="A33" t="s">
        <v>179</v>
      </c>
      <c r="B33" t="s">
        <v>22</v>
      </c>
      <c r="C33">
        <f>C12*Key!$B$5</f>
        <v>55.837313280000018</v>
      </c>
      <c r="D33">
        <f>D12*Key!$B$5</f>
        <v>55.278940147200025</v>
      </c>
      <c r="E33">
        <f>E12*Key!$B$5</f>
        <v>54.72615074572802</v>
      </c>
      <c r="F33">
        <f>F12*Key!$B$5</f>
        <v>54.178889238270742</v>
      </c>
      <c r="G33">
        <f>G12*Key!$B$5</f>
        <v>53.63710034588803</v>
      </c>
      <c r="H33">
        <f>H12*Key!$B$5</f>
        <v>53.100729342429148</v>
      </c>
      <c r="I33">
        <f>I12*Key!$B$5</f>
        <v>52.569722049004859</v>
      </c>
      <c r="J33">
        <f>J12*Key!$B$5</f>
        <v>52.044024828514814</v>
      </c>
    </row>
    <row r="34" spans="1:10" x14ac:dyDescent="0.3">
      <c r="A34" t="s">
        <v>181</v>
      </c>
      <c r="B34" t="s">
        <v>131</v>
      </c>
      <c r="C34">
        <f>C6*Key!$B$6</f>
        <v>17.107199999999999</v>
      </c>
      <c r="D34">
        <f>D6*Key!$B$6</f>
        <v>15.866674568416917</v>
      </c>
      <c r="E34">
        <f>E6*Key!$B$6</f>
        <v>15.216201366510591</v>
      </c>
      <c r="F34">
        <f>F6*Key!$B$6</f>
        <v>14.455461090506589</v>
      </c>
      <c r="G34">
        <f>G6*Key!$B$6</f>
        <v>13.412578139060336</v>
      </c>
      <c r="H34">
        <f>H6*Key!$B$6</f>
        <v>12.455095240028943</v>
      </c>
      <c r="I34">
        <f>I6*Key!$B$6</f>
        <v>11.606704744379822</v>
      </c>
      <c r="J34">
        <f>J6*Key!$B$6</f>
        <v>11.105969846267691</v>
      </c>
    </row>
    <row r="35" spans="1:10" x14ac:dyDescent="0.3">
      <c r="A35" t="s">
        <v>181</v>
      </c>
      <c r="B35" t="s">
        <v>120</v>
      </c>
      <c r="C35">
        <f>C7*Key!$B$6</f>
        <v>2.1383999999999999</v>
      </c>
      <c r="D35">
        <f>D7*Key!$B$6</f>
        <v>2.0859967837175453</v>
      </c>
      <c r="E35">
        <f>E7*Key!$B$6</f>
        <v>1.9483990163122615</v>
      </c>
      <c r="F35">
        <f>F7*Key!$B$6</f>
        <v>1.7506043325666394</v>
      </c>
      <c r="G35">
        <f>G7*Key!$B$6</f>
        <v>1.5634899847939365</v>
      </c>
      <c r="H35">
        <f>H7*Key!$B$6</f>
        <v>1.4037099397475858</v>
      </c>
      <c r="I35">
        <f>I7*Key!$B$6</f>
        <v>1.2655613023354115</v>
      </c>
      <c r="J35">
        <f>J7*Key!$B$6</f>
        <v>1.1574856194020864</v>
      </c>
    </row>
    <row r="36" spans="1:10" x14ac:dyDescent="0.3">
      <c r="A36" t="s">
        <v>181</v>
      </c>
      <c r="B36" t="s">
        <v>114</v>
      </c>
      <c r="C36">
        <f>C8*Key!$B$6</f>
        <v>11.879999999999999</v>
      </c>
      <c r="D36">
        <f>D8*Key!$B$6</f>
        <v>11.469952231513378</v>
      </c>
      <c r="E36">
        <f>E8*Key!$B$6</f>
        <v>10.715286189331673</v>
      </c>
      <c r="F36">
        <f>F8*Key!$B$6</f>
        <v>9.8352506174572074</v>
      </c>
      <c r="G36">
        <f>G8*Key!$B$6</f>
        <v>9.0403468393235933</v>
      </c>
      <c r="H36">
        <f>H8*Key!$B$6</f>
        <v>8.2854670310483538</v>
      </c>
      <c r="I36">
        <f>I8*Key!$B$6</f>
        <v>7.6667044902417167</v>
      </c>
      <c r="J36">
        <f>J8*Key!$B$6</f>
        <v>7.1613562190369233</v>
      </c>
    </row>
    <row r="37" spans="1:10" x14ac:dyDescent="0.3">
      <c r="A37" t="s">
        <v>181</v>
      </c>
      <c r="B37" t="s">
        <v>126</v>
      </c>
      <c r="C37">
        <f>C9*Key!$B$6</f>
        <v>2.1383999999999999</v>
      </c>
      <c r="D37">
        <f>D9*Key!$B$6</f>
        <v>2.1640714859513013</v>
      </c>
      <c r="E37">
        <f>E9*Key!$B$6</f>
        <v>2.1556740449714176</v>
      </c>
      <c r="F37">
        <f>F9*Key!$B$6</f>
        <v>2.1339586700324507</v>
      </c>
      <c r="G37">
        <f>G9*Key!$B$6</f>
        <v>2.113087217121512</v>
      </c>
      <c r="H37">
        <f>H9*Key!$B$6</f>
        <v>2.1090400371516527</v>
      </c>
      <c r="I37">
        <f>I9*Key!$B$6</f>
        <v>2.123478503912084</v>
      </c>
      <c r="J37">
        <f>J9*Key!$B$6</f>
        <v>2.1611375221034455</v>
      </c>
    </row>
    <row r="38" spans="1:10" x14ac:dyDescent="0.3">
      <c r="A38" t="s">
        <v>181</v>
      </c>
      <c r="B38" t="s">
        <v>84</v>
      </c>
      <c r="C38">
        <f>C10*Key!$B$6</f>
        <v>2.4251399999999999</v>
      </c>
      <c r="D38">
        <f>D10*Key!$B$6</f>
        <v>2.6081417263407127</v>
      </c>
      <c r="E38">
        <f>E10*Key!$B$6</f>
        <v>2.7466339584979798</v>
      </c>
      <c r="F38">
        <f>F10*Key!$B$6</f>
        <v>2.7630735678606588</v>
      </c>
      <c r="G38">
        <f>G10*Key!$B$6</f>
        <v>2.7809194480666539</v>
      </c>
      <c r="H38">
        <f>H10*Key!$B$6</f>
        <v>2.8248630607935539</v>
      </c>
      <c r="I38">
        <f>I10*Key!$B$6</f>
        <v>2.8869484088324198</v>
      </c>
      <c r="J38">
        <f>J10*Key!$B$6</f>
        <v>2.9743083342036001</v>
      </c>
    </row>
    <row r="39" spans="1:10" x14ac:dyDescent="0.3">
      <c r="A39" t="s">
        <v>181</v>
      </c>
      <c r="B39" t="s">
        <v>90</v>
      </c>
      <c r="C39">
        <f>C11*Key!$B$6</f>
        <v>7.1231400000000002</v>
      </c>
      <c r="D39">
        <f>D11*Key!$B$6</f>
        <v>7.0726307440961209</v>
      </c>
      <c r="E39">
        <f>E11*Key!$B$6</f>
        <v>6.5561766216350259</v>
      </c>
      <c r="F39">
        <f>F11*Key!$B$6</f>
        <v>6.4156202953960157</v>
      </c>
      <c r="G39">
        <f>G11*Key!$B$6</f>
        <v>6.2654690695611199</v>
      </c>
      <c r="H39">
        <f>H11*Key!$B$6</f>
        <v>6.2699439411327864</v>
      </c>
      <c r="I39">
        <f>I11*Key!$B$6</f>
        <v>6.2271208476040192</v>
      </c>
      <c r="J39">
        <f>J11*Key!$B$6</f>
        <v>6.151362106011895</v>
      </c>
    </row>
    <row r="40" spans="1:10" x14ac:dyDescent="0.3">
      <c r="A40" t="s">
        <v>181</v>
      </c>
      <c r="B40" t="s">
        <v>22</v>
      </c>
      <c r="C40">
        <f>C12*Key!$B$6</f>
        <v>35.895415680000006</v>
      </c>
      <c r="D40">
        <f>D12*Key!$B$6</f>
        <v>35.536461523200011</v>
      </c>
      <c r="E40">
        <f>E12*Key!$B$6</f>
        <v>35.181096907968005</v>
      </c>
      <c r="F40">
        <f>F12*Key!$B$6</f>
        <v>34.829285938888326</v>
      </c>
      <c r="G40">
        <f>G12*Key!$B$6</f>
        <v>34.480993079499441</v>
      </c>
      <c r="H40">
        <f>H12*Key!$B$6</f>
        <v>34.136183148704447</v>
      </c>
      <c r="I40">
        <f>I12*Key!$B$6</f>
        <v>33.794821317217405</v>
      </c>
      <c r="J40">
        <f>J12*Key!$B$6</f>
        <v>33.456873104045236</v>
      </c>
    </row>
    <row r="41" spans="1:10" x14ac:dyDescent="0.3">
      <c r="A41" t="s">
        <v>183</v>
      </c>
      <c r="B41" t="s">
        <v>131</v>
      </c>
      <c r="C41">
        <f>C6*Key!$B$7</f>
        <v>20.908800000000003</v>
      </c>
      <c r="D41">
        <f>D6*Key!$B$7</f>
        <v>19.392602250287343</v>
      </c>
      <c r="E41">
        <f>E6*Key!$B$7</f>
        <v>18.59757944795739</v>
      </c>
      <c r="F41">
        <f>F6*Key!$B$7</f>
        <v>17.667785777285832</v>
      </c>
      <c r="G41">
        <f>G6*Key!$B$7</f>
        <v>16.393151058851522</v>
      </c>
      <c r="H41">
        <f>H6*Key!$B$7</f>
        <v>15.222894182257596</v>
      </c>
      <c r="I41">
        <f>I6*Key!$B$7</f>
        <v>14.185972465353116</v>
      </c>
      <c r="J41">
        <f>J6*Key!$B$7</f>
        <v>13.573963145438288</v>
      </c>
    </row>
    <row r="42" spans="1:10" x14ac:dyDescent="0.3">
      <c r="A42" t="s">
        <v>183</v>
      </c>
      <c r="B42" t="s">
        <v>120</v>
      </c>
      <c r="C42">
        <f>C7*Key!$B$7</f>
        <v>2.6136000000000004</v>
      </c>
      <c r="D42">
        <f>D7*Key!$B$7</f>
        <v>2.5495516245436667</v>
      </c>
      <c r="E42">
        <f>E7*Key!$B$7</f>
        <v>2.381376575492764</v>
      </c>
      <c r="F42">
        <f>F7*Key!$B$7</f>
        <v>2.1396275175814483</v>
      </c>
      <c r="G42">
        <f>G7*Key!$B$7</f>
        <v>1.9109322036370335</v>
      </c>
      <c r="H42">
        <f>H7*Key!$B$7</f>
        <v>1.7156454819137161</v>
      </c>
      <c r="I42">
        <f>I7*Key!$B$7</f>
        <v>1.5467971472988364</v>
      </c>
      <c r="J42">
        <f>J7*Key!$B$7</f>
        <v>1.4147046459358836</v>
      </c>
    </row>
    <row r="43" spans="1:10" x14ac:dyDescent="0.3">
      <c r="A43" t="s">
        <v>183</v>
      </c>
      <c r="B43" t="s">
        <v>114</v>
      </c>
      <c r="C43">
        <f>C8*Key!$B$7</f>
        <v>14.52</v>
      </c>
      <c r="D43">
        <f>D8*Key!$B$7</f>
        <v>14.01883050518302</v>
      </c>
      <c r="E43">
        <f>E8*Key!$B$7</f>
        <v>13.096460898072046</v>
      </c>
      <c r="F43">
        <f>F8*Key!$B$7</f>
        <v>12.020861865781033</v>
      </c>
      <c r="G43">
        <f>G8*Key!$B$7</f>
        <v>11.049312803617726</v>
      </c>
      <c r="H43">
        <f>H8*Key!$B$7</f>
        <v>10.126681926836877</v>
      </c>
      <c r="I43">
        <f>I8*Key!$B$7</f>
        <v>9.3704165991843205</v>
      </c>
      <c r="J43">
        <f>J8*Key!$B$7</f>
        <v>8.7527687121562394</v>
      </c>
    </row>
    <row r="44" spans="1:10" x14ac:dyDescent="0.3">
      <c r="A44" t="s">
        <v>183</v>
      </c>
      <c r="B44" t="s">
        <v>126</v>
      </c>
      <c r="C44">
        <f>C9*Key!$B$7</f>
        <v>2.6136000000000004</v>
      </c>
      <c r="D44">
        <f>D9*Key!$B$7</f>
        <v>2.6449762606071463</v>
      </c>
      <c r="E44">
        <f>E9*Key!$B$7</f>
        <v>2.6347127216317325</v>
      </c>
      <c r="F44">
        <f>F9*Key!$B$7</f>
        <v>2.6081717078174398</v>
      </c>
      <c r="G44">
        <f>G9*Key!$B$7</f>
        <v>2.582662154259626</v>
      </c>
      <c r="H44">
        <f>H9*Key!$B$7</f>
        <v>2.5777156009631312</v>
      </c>
      <c r="I44">
        <f>I9*Key!$B$7</f>
        <v>2.5953626158925474</v>
      </c>
      <c r="J44">
        <f>J9*Key!$B$7</f>
        <v>2.6413903047931</v>
      </c>
    </row>
    <row r="45" spans="1:10" x14ac:dyDescent="0.3">
      <c r="A45" t="s">
        <v>183</v>
      </c>
      <c r="B45" t="s">
        <v>84</v>
      </c>
      <c r="C45">
        <f>C10*Key!$B$7</f>
        <v>2.9640600000000004</v>
      </c>
      <c r="D45">
        <f>D10*Key!$B$7</f>
        <v>3.1877287766386493</v>
      </c>
      <c r="E45">
        <f>E10*Key!$B$7</f>
        <v>3.3569970603864201</v>
      </c>
      <c r="F45">
        <f>F10*Key!$B$7</f>
        <v>3.3770899162741386</v>
      </c>
      <c r="G45">
        <f>G10*Key!$B$7</f>
        <v>3.3989015476370219</v>
      </c>
      <c r="H45">
        <f>H10*Key!$B$7</f>
        <v>3.4526104076365662</v>
      </c>
      <c r="I45">
        <f>I10*Key!$B$7</f>
        <v>3.5284924996840688</v>
      </c>
      <c r="J45">
        <f>J10*Key!$B$7</f>
        <v>3.6352657418044001</v>
      </c>
    </row>
    <row r="46" spans="1:10" x14ac:dyDescent="0.3">
      <c r="A46" t="s">
        <v>183</v>
      </c>
      <c r="B46" t="s">
        <v>90</v>
      </c>
      <c r="C46">
        <f>C11*Key!$B$7</f>
        <v>8.7060600000000008</v>
      </c>
      <c r="D46">
        <f>D11*Key!$B$7</f>
        <v>8.6443264650063707</v>
      </c>
      <c r="E46">
        <f>E11*Key!$B$7</f>
        <v>8.0131047597761444</v>
      </c>
      <c r="F46">
        <f>F11*Key!$B$7</f>
        <v>7.8413136943729089</v>
      </c>
      <c r="G46">
        <f>G11*Key!$B$7</f>
        <v>7.6577955294635913</v>
      </c>
      <c r="H46">
        <f>H11*Key!$B$7</f>
        <v>7.6632648169400728</v>
      </c>
      <c r="I46">
        <f>I11*Key!$B$7</f>
        <v>7.6109254804049122</v>
      </c>
      <c r="J46">
        <f>J11*Key!$B$7</f>
        <v>7.5183314629034284</v>
      </c>
    </row>
    <row r="47" spans="1:10" x14ac:dyDescent="0.3">
      <c r="A47" t="s">
        <v>183</v>
      </c>
      <c r="B47" t="s">
        <v>22</v>
      </c>
      <c r="C47">
        <f>C12*Key!$B$7</f>
        <v>43.872174720000011</v>
      </c>
      <c r="D47">
        <f>D12*Key!$B$7</f>
        <v>43.433452972800012</v>
      </c>
      <c r="E47">
        <f>E12*Key!$B$7</f>
        <v>42.999118443072014</v>
      </c>
      <c r="F47">
        <f>F12*Key!$B$7</f>
        <v>42.569127258641295</v>
      </c>
      <c r="G47">
        <f>G12*Key!$B$7</f>
        <v>42.143435986054875</v>
      </c>
      <c r="H47">
        <f>H12*Key!$B$7</f>
        <v>41.722001626194327</v>
      </c>
      <c r="I47">
        <f>I12*Key!$B$7</f>
        <v>41.304781609932384</v>
      </c>
      <c r="J47">
        <f>J12*Key!$B$7</f>
        <v>40.891733793833069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Ark11">
    <tabColor theme="6" tint="-0.249977111117893"/>
  </sheetPr>
  <dimension ref="A1:I11"/>
  <sheetViews>
    <sheetView workbookViewId="0">
      <selection activeCell="D23" sqref="D23"/>
    </sheetView>
  </sheetViews>
  <sheetFormatPr baseColWidth="10" defaultColWidth="8.88671875" defaultRowHeight="14.4" x14ac:dyDescent="0.3"/>
  <sheetData>
    <row r="1" spans="1:9" x14ac:dyDescent="0.3">
      <c r="A1" s="1" t="s">
        <v>330</v>
      </c>
    </row>
    <row r="2" spans="1:9" x14ac:dyDescent="0.3">
      <c r="A2" s="1" t="s">
        <v>331</v>
      </c>
    </row>
    <row r="3" spans="1:9" x14ac:dyDescent="0.3">
      <c r="A3" s="1" t="s">
        <v>332</v>
      </c>
    </row>
    <row r="4" spans="1:9" x14ac:dyDescent="0.3">
      <c r="A4" s="12" t="s">
        <v>317</v>
      </c>
      <c r="B4" s="13"/>
    </row>
    <row r="5" spans="1:9" x14ac:dyDescent="0.3">
      <c r="A5" t="s">
        <v>6</v>
      </c>
      <c r="B5">
        <v>2015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v>2050</v>
      </c>
    </row>
    <row r="6" spans="1:9" x14ac:dyDescent="0.3">
      <c r="A6" t="s">
        <v>145</v>
      </c>
      <c r="B6">
        <v>0.1</v>
      </c>
      <c r="C6">
        <v>0.105</v>
      </c>
      <c r="D6">
        <v>0.11</v>
      </c>
      <c r="E6">
        <v>0.115</v>
      </c>
      <c r="F6">
        <v>0.11</v>
      </c>
      <c r="G6">
        <v>0.1</v>
      </c>
      <c r="H6">
        <v>8.5000000000000006E-2</v>
      </c>
      <c r="I6">
        <v>7.0000000000000007E-2</v>
      </c>
    </row>
    <row r="7" spans="1:9" x14ac:dyDescent="0.3">
      <c r="A7" t="s">
        <v>175</v>
      </c>
      <c r="B7">
        <v>0.1</v>
      </c>
      <c r="C7">
        <v>0.105</v>
      </c>
      <c r="D7">
        <v>0.11</v>
      </c>
      <c r="E7">
        <v>0.115</v>
      </c>
      <c r="F7">
        <v>0.11</v>
      </c>
      <c r="G7">
        <v>0.1</v>
      </c>
      <c r="H7">
        <v>8.5000000000000006E-2</v>
      </c>
      <c r="I7">
        <v>7.0000000000000007E-2</v>
      </c>
    </row>
    <row r="8" spans="1:9" x14ac:dyDescent="0.3">
      <c r="A8" t="s">
        <v>177</v>
      </c>
      <c r="B8">
        <v>0.1</v>
      </c>
      <c r="C8">
        <v>0.105</v>
      </c>
      <c r="D8">
        <v>0.11</v>
      </c>
      <c r="E8">
        <v>0.115</v>
      </c>
      <c r="F8">
        <v>0.11</v>
      </c>
      <c r="G8">
        <v>0.1</v>
      </c>
      <c r="H8">
        <v>8.5000000000000006E-2</v>
      </c>
      <c r="I8">
        <v>7.0000000000000007E-2</v>
      </c>
    </row>
    <row r="9" spans="1:9" x14ac:dyDescent="0.3">
      <c r="A9" t="s">
        <v>179</v>
      </c>
      <c r="B9">
        <v>0.1</v>
      </c>
      <c r="C9">
        <v>0.105</v>
      </c>
      <c r="D9">
        <v>0.11</v>
      </c>
      <c r="E9">
        <v>0.115</v>
      </c>
      <c r="F9">
        <v>0.11</v>
      </c>
      <c r="G9">
        <v>0.1</v>
      </c>
      <c r="H9">
        <v>8.5000000000000006E-2</v>
      </c>
      <c r="I9">
        <v>7.0000000000000007E-2</v>
      </c>
    </row>
    <row r="10" spans="1:9" x14ac:dyDescent="0.3">
      <c r="A10" t="s">
        <v>181</v>
      </c>
      <c r="B10">
        <v>0.1</v>
      </c>
      <c r="C10">
        <v>0.105</v>
      </c>
      <c r="D10">
        <v>0.11</v>
      </c>
      <c r="E10">
        <v>0.115</v>
      </c>
      <c r="F10">
        <v>0.11</v>
      </c>
      <c r="G10">
        <v>0.1</v>
      </c>
      <c r="H10">
        <v>8.5000000000000006E-2</v>
      </c>
      <c r="I10">
        <v>7.0000000000000007E-2</v>
      </c>
    </row>
    <row r="11" spans="1:9" x14ac:dyDescent="0.3">
      <c r="A11" t="s">
        <v>183</v>
      </c>
      <c r="B11">
        <v>0.1</v>
      </c>
      <c r="C11">
        <v>0.105</v>
      </c>
      <c r="D11">
        <v>0.11</v>
      </c>
      <c r="E11">
        <v>0.115</v>
      </c>
      <c r="F11">
        <v>0.11</v>
      </c>
      <c r="G11">
        <v>0.1</v>
      </c>
      <c r="H11">
        <v>8.5000000000000006E-2</v>
      </c>
      <c r="I11">
        <v>7.0000000000000007E-2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Ark14">
    <tabColor theme="8" tint="-0.249977111117893"/>
  </sheetPr>
  <dimension ref="A1:V113"/>
  <sheetViews>
    <sheetView topLeftCell="B76" workbookViewId="0">
      <selection activeCell="N49" sqref="N49"/>
    </sheetView>
  </sheetViews>
  <sheetFormatPr baseColWidth="10" defaultColWidth="8.88671875" defaultRowHeight="14.4" x14ac:dyDescent="0.3"/>
  <cols>
    <col min="2" max="2" width="29.6640625" bestFit="1" customWidth="1"/>
    <col min="14" max="14" width="29.6640625" bestFit="1" customWidth="1"/>
  </cols>
  <sheetData>
    <row r="1" spans="1:22" x14ac:dyDescent="0.3">
      <c r="A1" s="1" t="s">
        <v>339</v>
      </c>
    </row>
    <row r="2" spans="1:22" x14ac:dyDescent="0.3">
      <c r="A2" s="1" t="s">
        <v>340</v>
      </c>
    </row>
    <row r="3" spans="1:22" x14ac:dyDescent="0.3">
      <c r="A3" s="1" t="s">
        <v>310</v>
      </c>
    </row>
    <row r="4" spans="1:22" x14ac:dyDescent="0.3">
      <c r="A4" s="16" t="s">
        <v>384</v>
      </c>
      <c r="B4" s="17"/>
      <c r="C4" s="17"/>
      <c r="M4" s="13" t="s">
        <v>387</v>
      </c>
    </row>
    <row r="5" spans="1:22" x14ac:dyDescent="0.3">
      <c r="A5" t="s">
        <v>6</v>
      </c>
      <c r="B5" t="s">
        <v>1</v>
      </c>
      <c r="C5">
        <v>2015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  <c r="M5" t="s">
        <v>6</v>
      </c>
      <c r="N5" t="s">
        <v>1</v>
      </c>
      <c r="O5">
        <v>2015</v>
      </c>
      <c r="P5">
        <v>2020</v>
      </c>
      <c r="Q5">
        <v>2025</v>
      </c>
      <c r="R5">
        <v>2030</v>
      </c>
      <c r="S5">
        <v>2035</v>
      </c>
      <c r="T5">
        <v>2040</v>
      </c>
      <c r="U5">
        <v>2045</v>
      </c>
      <c r="V5">
        <v>2050</v>
      </c>
    </row>
    <row r="6" spans="1:22" x14ac:dyDescent="0.3">
      <c r="A6" t="s">
        <v>145</v>
      </c>
      <c r="B6" t="s">
        <v>71</v>
      </c>
      <c r="C6">
        <v>5.75</v>
      </c>
      <c r="D6">
        <v>5.75</v>
      </c>
      <c r="E6">
        <v>5.75</v>
      </c>
      <c r="F6">
        <v>5.75</v>
      </c>
      <c r="G6">
        <v>5.75</v>
      </c>
      <c r="H6">
        <v>5.75</v>
      </c>
      <c r="I6">
        <v>5.75</v>
      </c>
      <c r="J6">
        <v>5.75</v>
      </c>
      <c r="K6" t="s">
        <v>364</v>
      </c>
      <c r="M6" t="s">
        <v>145</v>
      </c>
      <c r="N6" t="s">
        <v>71</v>
      </c>
      <c r="O6">
        <v>5.75</v>
      </c>
      <c r="P6">
        <v>5.75</v>
      </c>
      <c r="Q6">
        <v>5.75</v>
      </c>
      <c r="R6">
        <v>5.75</v>
      </c>
      <c r="S6">
        <v>5.75</v>
      </c>
      <c r="T6">
        <v>5.75</v>
      </c>
      <c r="U6">
        <v>5.75</v>
      </c>
      <c r="V6">
        <v>5.75</v>
      </c>
    </row>
    <row r="7" spans="1:22" x14ac:dyDescent="0.3">
      <c r="A7" s="21" t="s">
        <v>145</v>
      </c>
      <c r="B7" s="21" t="s">
        <v>200</v>
      </c>
      <c r="C7" s="21">
        <v>13.95333333333333</v>
      </c>
      <c r="D7" s="21">
        <v>13.95333333333333</v>
      </c>
      <c r="E7" s="21">
        <v>13.95333333333333</v>
      </c>
      <c r="F7" s="21">
        <v>13.95333333333333</v>
      </c>
      <c r="G7" s="21">
        <v>13.95333333333333</v>
      </c>
      <c r="H7" s="21">
        <v>13.95333333333333</v>
      </c>
      <c r="I7" s="21">
        <v>13.95333333333333</v>
      </c>
      <c r="J7" s="21">
        <v>13.95333333333333</v>
      </c>
      <c r="M7" s="21" t="s">
        <v>145</v>
      </c>
      <c r="N7" s="21" t="s">
        <v>200</v>
      </c>
      <c r="O7" s="21">
        <v>13.95333333333333</v>
      </c>
      <c r="P7" s="21">
        <v>13.95333333333333</v>
      </c>
      <c r="Q7" s="21">
        <v>13.95333333333333</v>
      </c>
      <c r="R7" s="21">
        <v>13.95333333333333</v>
      </c>
      <c r="S7" s="21">
        <v>13.95333333333333</v>
      </c>
      <c r="T7" s="21">
        <v>13.95333333333333</v>
      </c>
      <c r="U7" s="21">
        <v>13.95333333333333</v>
      </c>
      <c r="V7" s="21">
        <v>13.95333333333333</v>
      </c>
    </row>
    <row r="8" spans="1:22" x14ac:dyDescent="0.3">
      <c r="A8" t="s">
        <v>145</v>
      </c>
      <c r="B8" t="s">
        <v>200</v>
      </c>
      <c r="C8">
        <v>13.95333333333333</v>
      </c>
      <c r="D8">
        <v>13.95333333333333</v>
      </c>
      <c r="E8">
        <v>13.95333333333333</v>
      </c>
      <c r="F8">
        <v>13.95333333333333</v>
      </c>
      <c r="G8">
        <v>13.95333333333333</v>
      </c>
      <c r="H8">
        <v>13.95333333333333</v>
      </c>
      <c r="I8">
        <v>13.95333333333333</v>
      </c>
      <c r="J8">
        <v>13.95333333333333</v>
      </c>
      <c r="M8" t="s">
        <v>145</v>
      </c>
      <c r="N8" t="s">
        <v>200</v>
      </c>
      <c r="O8">
        <v>13.95333333333333</v>
      </c>
      <c r="P8">
        <v>13.95333333333333</v>
      </c>
      <c r="Q8">
        <v>13.95333333333333</v>
      </c>
      <c r="R8">
        <v>13.95333333333333</v>
      </c>
      <c r="S8">
        <v>13.95333333333333</v>
      </c>
      <c r="T8">
        <v>13.95333333333333</v>
      </c>
      <c r="U8">
        <v>13.95333333333333</v>
      </c>
      <c r="V8">
        <v>13.95333333333333</v>
      </c>
    </row>
    <row r="9" spans="1:22" x14ac:dyDescent="0.3">
      <c r="A9" t="s">
        <v>145</v>
      </c>
      <c r="B9" t="s">
        <v>201</v>
      </c>
      <c r="C9">
        <v>13.95333333333333</v>
      </c>
      <c r="D9">
        <v>13.95333333333333</v>
      </c>
      <c r="E9">
        <v>13.95333333333333</v>
      </c>
      <c r="F9">
        <v>13.95333333333333</v>
      </c>
      <c r="G9">
        <v>13.95333333333333</v>
      </c>
      <c r="H9">
        <v>13.95333333333333</v>
      </c>
      <c r="I9">
        <v>13.95333333333333</v>
      </c>
      <c r="J9">
        <v>13.95333333333333</v>
      </c>
      <c r="M9" t="s">
        <v>145</v>
      </c>
      <c r="N9" t="s">
        <v>201</v>
      </c>
      <c r="O9">
        <v>13.95333333333333</v>
      </c>
      <c r="P9">
        <v>13.95333333333333</v>
      </c>
      <c r="Q9">
        <v>13.95333333333333</v>
      </c>
      <c r="R9">
        <v>13.95333333333333</v>
      </c>
      <c r="S9">
        <v>13.95333333333333</v>
      </c>
      <c r="T9">
        <v>13.95333333333333</v>
      </c>
      <c r="U9">
        <v>13.95333333333333</v>
      </c>
      <c r="V9">
        <v>13.95333333333333</v>
      </c>
    </row>
    <row r="10" spans="1:22" x14ac:dyDescent="0.3">
      <c r="A10" t="s">
        <v>145</v>
      </c>
      <c r="B10" t="s">
        <v>202</v>
      </c>
      <c r="C10">
        <v>13.95333333333333</v>
      </c>
      <c r="D10">
        <v>13.95333333333333</v>
      </c>
      <c r="E10">
        <v>13.95333333333333</v>
      </c>
      <c r="F10">
        <v>13.95333333333333</v>
      </c>
      <c r="G10">
        <v>13.95333333333333</v>
      </c>
      <c r="H10">
        <v>13.95333333333333</v>
      </c>
      <c r="I10">
        <v>13.95333333333333</v>
      </c>
      <c r="J10">
        <v>13.95333333333333</v>
      </c>
      <c r="M10" t="s">
        <v>145</v>
      </c>
      <c r="N10" t="s">
        <v>202</v>
      </c>
      <c r="O10">
        <v>13.95333333333333</v>
      </c>
      <c r="P10">
        <v>13.95333333333333</v>
      </c>
      <c r="Q10">
        <v>13.95333333333333</v>
      </c>
      <c r="R10">
        <v>13.95333333333333</v>
      </c>
      <c r="S10">
        <v>13.95333333333333</v>
      </c>
      <c r="T10">
        <v>13.95333333333333</v>
      </c>
      <c r="U10">
        <v>13.95333333333333</v>
      </c>
      <c r="V10">
        <v>13.95333333333333</v>
      </c>
    </row>
    <row r="11" spans="1:22" x14ac:dyDescent="0.3">
      <c r="A11" t="s">
        <v>145</v>
      </c>
      <c r="B11" t="s">
        <v>197</v>
      </c>
      <c r="C11">
        <v>52.953333333333333</v>
      </c>
      <c r="D11">
        <v>52.953333333333333</v>
      </c>
      <c r="E11">
        <v>52.953333333333333</v>
      </c>
      <c r="F11">
        <v>52.953333333333333</v>
      </c>
      <c r="G11">
        <v>52.953333333333333</v>
      </c>
      <c r="H11">
        <v>52.953333333333333</v>
      </c>
      <c r="I11">
        <v>52.953333333333333</v>
      </c>
      <c r="J11">
        <v>52.953333333333333</v>
      </c>
      <c r="M11" t="s">
        <v>145</v>
      </c>
      <c r="N11" t="s">
        <v>197</v>
      </c>
      <c r="O11">
        <v>52.953333333333333</v>
      </c>
      <c r="P11">
        <v>52.953333333333333</v>
      </c>
      <c r="Q11">
        <v>52.953333333333333</v>
      </c>
      <c r="R11">
        <v>52.953333333333333</v>
      </c>
      <c r="S11">
        <v>52.953333333333333</v>
      </c>
      <c r="T11">
        <v>52.953333333333333</v>
      </c>
      <c r="U11">
        <v>52.953333333333333</v>
      </c>
      <c r="V11">
        <v>52.953333333333333</v>
      </c>
    </row>
    <row r="12" spans="1:22" x14ac:dyDescent="0.3">
      <c r="A12" t="s">
        <v>145</v>
      </c>
      <c r="B12" t="s">
        <v>198</v>
      </c>
      <c r="C12">
        <v>52.953333333333333</v>
      </c>
      <c r="D12">
        <v>52.953333333333333</v>
      </c>
      <c r="E12">
        <v>52.953333333333333</v>
      </c>
      <c r="F12">
        <v>52.953333333333333</v>
      </c>
      <c r="G12">
        <v>52.953333333333333</v>
      </c>
      <c r="H12">
        <v>52.953333333333333</v>
      </c>
      <c r="I12">
        <v>52.953333333333333</v>
      </c>
      <c r="J12">
        <v>52.953333333333333</v>
      </c>
      <c r="M12" t="s">
        <v>145</v>
      </c>
      <c r="N12" t="s">
        <v>198</v>
      </c>
      <c r="O12">
        <v>52.953333333333333</v>
      </c>
      <c r="P12">
        <v>52.953333333333333</v>
      </c>
      <c r="Q12">
        <v>52.953333333333333</v>
      </c>
      <c r="R12">
        <v>52.953333333333333</v>
      </c>
      <c r="S12">
        <v>52.953333333333333</v>
      </c>
      <c r="T12">
        <v>52.953333333333333</v>
      </c>
      <c r="U12">
        <v>52.953333333333333</v>
      </c>
      <c r="V12">
        <v>52.953333333333333</v>
      </c>
    </row>
    <row r="13" spans="1:22" x14ac:dyDescent="0.3">
      <c r="A13" t="s">
        <v>145</v>
      </c>
      <c r="B13" t="s">
        <v>199</v>
      </c>
      <c r="C13">
        <v>52.953333333333333</v>
      </c>
      <c r="D13">
        <v>52.953333333333333</v>
      </c>
      <c r="E13">
        <v>52.953333333333333</v>
      </c>
      <c r="F13">
        <v>52.953333333333333</v>
      </c>
      <c r="G13">
        <v>52.953333333333333</v>
      </c>
      <c r="H13">
        <v>52.953333333333333</v>
      </c>
      <c r="I13">
        <v>52.953333333333333</v>
      </c>
      <c r="J13">
        <v>52.953333333333333</v>
      </c>
      <c r="M13" t="s">
        <v>145</v>
      </c>
      <c r="N13" t="s">
        <v>199</v>
      </c>
      <c r="O13">
        <v>52.953333333333333</v>
      </c>
      <c r="P13">
        <v>52.953333333333333</v>
      </c>
      <c r="Q13">
        <v>52.953333333333333</v>
      </c>
      <c r="R13">
        <v>52.953333333333333</v>
      </c>
      <c r="S13">
        <v>52.953333333333333</v>
      </c>
      <c r="T13">
        <v>52.953333333333333</v>
      </c>
      <c r="U13">
        <v>52.953333333333333</v>
      </c>
      <c r="V13">
        <v>52.953333333333333</v>
      </c>
    </row>
    <row r="14" spans="1:22" x14ac:dyDescent="0.3">
      <c r="A14" t="s">
        <v>145</v>
      </c>
      <c r="B14" t="s">
        <v>194</v>
      </c>
      <c r="C14">
        <v>5.2</v>
      </c>
      <c r="D14">
        <v>5.2</v>
      </c>
      <c r="E14">
        <v>5.2</v>
      </c>
      <c r="F14">
        <v>5.2</v>
      </c>
      <c r="G14">
        <v>5.2</v>
      </c>
      <c r="H14">
        <v>5.2</v>
      </c>
      <c r="I14">
        <v>5.2</v>
      </c>
      <c r="J14">
        <v>5.2</v>
      </c>
      <c r="M14" t="s">
        <v>145</v>
      </c>
      <c r="N14" t="s">
        <v>194</v>
      </c>
      <c r="O14">
        <v>5.2</v>
      </c>
      <c r="P14">
        <v>5.2</v>
      </c>
      <c r="Q14">
        <v>5.2</v>
      </c>
      <c r="R14">
        <v>5.2</v>
      </c>
      <c r="S14">
        <v>5.2</v>
      </c>
      <c r="T14">
        <v>5.2</v>
      </c>
      <c r="U14">
        <v>5.2</v>
      </c>
      <c r="V14">
        <v>5.2</v>
      </c>
    </row>
    <row r="15" spans="1:22" x14ac:dyDescent="0.3">
      <c r="A15" t="s">
        <v>145</v>
      </c>
      <c r="B15" t="s">
        <v>195</v>
      </c>
      <c r="C15">
        <v>5.2</v>
      </c>
      <c r="D15">
        <v>5.2</v>
      </c>
      <c r="E15">
        <v>5.2</v>
      </c>
      <c r="F15">
        <v>5.2</v>
      </c>
      <c r="G15">
        <v>5.2</v>
      </c>
      <c r="H15">
        <v>5.2</v>
      </c>
      <c r="I15">
        <v>5.2</v>
      </c>
      <c r="J15">
        <v>5.2</v>
      </c>
      <c r="M15" t="s">
        <v>145</v>
      </c>
      <c r="N15" t="s">
        <v>195</v>
      </c>
      <c r="O15">
        <v>5.2</v>
      </c>
      <c r="P15">
        <v>5.2</v>
      </c>
      <c r="Q15">
        <v>5.2</v>
      </c>
      <c r="R15">
        <v>5.2</v>
      </c>
      <c r="S15">
        <v>5.2</v>
      </c>
      <c r="T15">
        <v>5.2</v>
      </c>
      <c r="U15">
        <v>5.2</v>
      </c>
      <c r="V15">
        <v>5.2</v>
      </c>
    </row>
    <row r="16" spans="1:22" x14ac:dyDescent="0.3">
      <c r="A16" t="s">
        <v>145</v>
      </c>
      <c r="B16" t="s">
        <v>196</v>
      </c>
      <c r="C16">
        <v>5.2</v>
      </c>
      <c r="D16">
        <v>5.2</v>
      </c>
      <c r="E16">
        <v>5.2</v>
      </c>
      <c r="F16">
        <v>5.2</v>
      </c>
      <c r="G16">
        <v>5.2</v>
      </c>
      <c r="H16">
        <v>5.2</v>
      </c>
      <c r="I16">
        <v>5.2</v>
      </c>
      <c r="J16">
        <v>5.2</v>
      </c>
      <c r="M16" t="s">
        <v>145</v>
      </c>
      <c r="N16" t="s">
        <v>196</v>
      </c>
      <c r="O16">
        <v>5.2</v>
      </c>
      <c r="P16">
        <v>5.2</v>
      </c>
      <c r="Q16">
        <v>5.2</v>
      </c>
      <c r="R16">
        <v>5.2</v>
      </c>
      <c r="S16">
        <v>5.2</v>
      </c>
      <c r="T16">
        <v>5.2</v>
      </c>
      <c r="U16">
        <v>5.2</v>
      </c>
      <c r="V16">
        <v>5.2</v>
      </c>
    </row>
    <row r="17" spans="1:22" x14ac:dyDescent="0.3">
      <c r="A17" t="s">
        <v>145</v>
      </c>
      <c r="B17" t="s">
        <v>187</v>
      </c>
      <c r="C17">
        <v>2.6</v>
      </c>
      <c r="D17">
        <v>2.6</v>
      </c>
      <c r="E17">
        <v>2.6</v>
      </c>
      <c r="F17">
        <v>2.6</v>
      </c>
      <c r="G17">
        <v>2.6</v>
      </c>
      <c r="H17">
        <v>2.6</v>
      </c>
      <c r="I17">
        <v>2.6</v>
      </c>
      <c r="J17">
        <v>2.6</v>
      </c>
      <c r="M17" t="s">
        <v>145</v>
      </c>
      <c r="N17" t="s">
        <v>187</v>
      </c>
      <c r="O17">
        <v>2.6</v>
      </c>
      <c r="P17">
        <v>2.6</v>
      </c>
      <c r="Q17">
        <v>2.6</v>
      </c>
      <c r="R17">
        <v>2.6</v>
      </c>
      <c r="S17">
        <v>2.6</v>
      </c>
      <c r="T17">
        <v>2.6</v>
      </c>
      <c r="U17">
        <v>2.6</v>
      </c>
      <c r="V17">
        <v>2.6</v>
      </c>
    </row>
    <row r="18" spans="1:22" x14ac:dyDescent="0.3">
      <c r="A18" t="s">
        <v>145</v>
      </c>
      <c r="B18" t="s">
        <v>15</v>
      </c>
      <c r="C18">
        <v>20.393775588494218</v>
      </c>
      <c r="D18">
        <v>20.393775588494218</v>
      </c>
      <c r="E18">
        <v>20.393775588494218</v>
      </c>
      <c r="F18">
        <v>20.393775588494218</v>
      </c>
      <c r="G18">
        <v>20.393775588494218</v>
      </c>
      <c r="H18">
        <v>20.393775588494218</v>
      </c>
      <c r="I18">
        <v>20.393775588494218</v>
      </c>
      <c r="J18">
        <v>20.393775588494218</v>
      </c>
      <c r="M18" t="s">
        <v>145</v>
      </c>
      <c r="N18" t="s">
        <v>15</v>
      </c>
      <c r="O18">
        <v>20.393775588494218</v>
      </c>
      <c r="P18">
        <v>20.393775588494218</v>
      </c>
      <c r="Q18">
        <v>20.393775588494218</v>
      </c>
      <c r="R18">
        <v>20.393775588494218</v>
      </c>
      <c r="S18">
        <v>20.393775588494218</v>
      </c>
      <c r="T18">
        <v>20.393775588494218</v>
      </c>
      <c r="U18">
        <v>20.393775588494218</v>
      </c>
      <c r="V18">
        <v>20.393775588494218</v>
      </c>
    </row>
    <row r="19" spans="1:22" x14ac:dyDescent="0.3">
      <c r="A19" t="s">
        <v>145</v>
      </c>
      <c r="B19" t="s">
        <v>23</v>
      </c>
      <c r="C19">
        <v>21.970949332418272</v>
      </c>
      <c r="D19">
        <v>21.970949332418272</v>
      </c>
      <c r="E19">
        <v>21.970949332418272</v>
      </c>
      <c r="F19">
        <v>21.970949332418272</v>
      </c>
      <c r="G19">
        <v>21.970949332418272</v>
      </c>
      <c r="H19">
        <v>21.970949332418272</v>
      </c>
      <c r="I19">
        <v>21.970949332418272</v>
      </c>
      <c r="J19">
        <v>21.970949332418272</v>
      </c>
      <c r="M19" t="s">
        <v>145</v>
      </c>
      <c r="N19" t="s">
        <v>23</v>
      </c>
      <c r="O19">
        <v>21.970949332418272</v>
      </c>
      <c r="P19">
        <v>21.970949332418272</v>
      </c>
      <c r="Q19">
        <v>21.970949332418272</v>
      </c>
      <c r="R19">
        <v>21.970949332418272</v>
      </c>
      <c r="S19">
        <v>21.970949332418272</v>
      </c>
      <c r="T19">
        <v>21.970949332418272</v>
      </c>
      <c r="U19">
        <v>21.970949332418272</v>
      </c>
      <c r="V19">
        <v>21.970949332418272</v>
      </c>
    </row>
    <row r="20" spans="1:22" x14ac:dyDescent="0.3">
      <c r="A20" t="s">
        <v>145</v>
      </c>
      <c r="B20" t="s">
        <v>192</v>
      </c>
      <c r="C20">
        <v>999999</v>
      </c>
      <c r="D20">
        <v>999999</v>
      </c>
      <c r="E20">
        <v>999999</v>
      </c>
      <c r="F20">
        <v>999999</v>
      </c>
      <c r="G20">
        <v>999999</v>
      </c>
      <c r="H20">
        <v>999999</v>
      </c>
      <c r="I20">
        <v>999999</v>
      </c>
      <c r="J20">
        <v>999999</v>
      </c>
      <c r="M20" t="s">
        <v>145</v>
      </c>
      <c r="N20" t="s">
        <v>192</v>
      </c>
      <c r="O20">
        <v>999999</v>
      </c>
      <c r="P20">
        <v>999999</v>
      </c>
      <c r="Q20">
        <v>999999</v>
      </c>
      <c r="R20">
        <v>999999</v>
      </c>
      <c r="S20">
        <v>999999</v>
      </c>
      <c r="T20">
        <v>999999</v>
      </c>
      <c r="U20">
        <v>999999</v>
      </c>
      <c r="V20">
        <v>999999</v>
      </c>
    </row>
    <row r="21" spans="1:22" x14ac:dyDescent="0.3">
      <c r="A21" t="s">
        <v>145</v>
      </c>
      <c r="B21" t="s">
        <v>193</v>
      </c>
      <c r="C21">
        <v>999999</v>
      </c>
      <c r="D21">
        <v>999999</v>
      </c>
      <c r="E21">
        <v>999999</v>
      </c>
      <c r="F21">
        <v>999999</v>
      </c>
      <c r="G21">
        <v>999999</v>
      </c>
      <c r="H21">
        <v>999999</v>
      </c>
      <c r="I21">
        <v>999999</v>
      </c>
      <c r="J21">
        <v>999999</v>
      </c>
      <c r="M21" t="s">
        <v>145</v>
      </c>
      <c r="N21" t="s">
        <v>193</v>
      </c>
      <c r="O21">
        <v>999999</v>
      </c>
      <c r="P21">
        <v>999999</v>
      </c>
      <c r="Q21">
        <v>999999</v>
      </c>
      <c r="R21">
        <v>999999</v>
      </c>
      <c r="S21">
        <v>999999</v>
      </c>
      <c r="T21">
        <v>999999</v>
      </c>
      <c r="U21">
        <v>999999</v>
      </c>
      <c r="V21">
        <v>999999</v>
      </c>
    </row>
    <row r="22" spans="1:22" x14ac:dyDescent="0.3">
      <c r="A22" t="s">
        <v>145</v>
      </c>
      <c r="B22" t="s">
        <v>220</v>
      </c>
      <c r="C22">
        <v>999999</v>
      </c>
      <c r="D22">
        <v>999999</v>
      </c>
      <c r="E22">
        <v>999999</v>
      </c>
      <c r="F22">
        <v>999999</v>
      </c>
      <c r="G22">
        <v>999999</v>
      </c>
      <c r="H22">
        <v>999999</v>
      </c>
      <c r="I22">
        <v>999999</v>
      </c>
      <c r="J22">
        <v>999999</v>
      </c>
      <c r="M22" t="s">
        <v>145</v>
      </c>
      <c r="N22" t="s">
        <v>220</v>
      </c>
      <c r="O22">
        <v>999999</v>
      </c>
      <c r="P22">
        <v>999999</v>
      </c>
      <c r="Q22">
        <v>999999</v>
      </c>
      <c r="R22">
        <v>999999</v>
      </c>
      <c r="S22">
        <v>999999</v>
      </c>
      <c r="T22">
        <v>999999</v>
      </c>
      <c r="U22">
        <v>999999</v>
      </c>
      <c r="V22">
        <v>999999</v>
      </c>
    </row>
    <row r="23" spans="1:22" x14ac:dyDescent="0.3">
      <c r="A23" t="s">
        <v>145</v>
      </c>
      <c r="B23" t="s">
        <v>234</v>
      </c>
      <c r="C23">
        <v>999999</v>
      </c>
      <c r="D23">
        <v>999999</v>
      </c>
      <c r="E23">
        <v>999999</v>
      </c>
      <c r="F23">
        <v>999999</v>
      </c>
      <c r="G23">
        <v>999999</v>
      </c>
      <c r="H23">
        <v>999999</v>
      </c>
      <c r="I23">
        <v>999999</v>
      </c>
      <c r="J23">
        <v>999999</v>
      </c>
      <c r="M23" t="s">
        <v>145</v>
      </c>
      <c r="N23" t="s">
        <v>234</v>
      </c>
      <c r="O23">
        <v>999999</v>
      </c>
      <c r="P23">
        <v>999999</v>
      </c>
      <c r="Q23">
        <v>999999</v>
      </c>
      <c r="R23">
        <v>999999</v>
      </c>
      <c r="S23">
        <v>999999</v>
      </c>
      <c r="T23">
        <v>999999</v>
      </c>
      <c r="U23">
        <v>999999</v>
      </c>
      <c r="V23">
        <v>999999</v>
      </c>
    </row>
    <row r="24" spans="1:22" x14ac:dyDescent="0.3">
      <c r="A24" t="s">
        <v>175</v>
      </c>
      <c r="B24" t="s">
        <v>71</v>
      </c>
      <c r="C24">
        <f>C6*Key!$C$3</f>
        <v>0.30775047831783708</v>
      </c>
      <c r="D24">
        <f>D6*Key!$C$3</f>
        <v>0.30775047831783708</v>
      </c>
      <c r="E24">
        <f>E6*Key!$C$3</f>
        <v>0.30775047831783708</v>
      </c>
      <c r="F24">
        <f>F6*Key!$C$3</f>
        <v>0.30775047831783708</v>
      </c>
      <c r="G24">
        <f>G6*Key!$C$3</f>
        <v>0.30775047831783708</v>
      </c>
      <c r="H24">
        <f>H6*Key!$C$3</f>
        <v>0.30775047831783708</v>
      </c>
      <c r="I24">
        <f>I6*Key!$C$3</f>
        <v>0.30775047831783708</v>
      </c>
      <c r="J24">
        <f>J6*Key!$C$3</f>
        <v>0.30775047831783708</v>
      </c>
      <c r="M24" t="s">
        <v>175</v>
      </c>
      <c r="N24" t="s">
        <v>71</v>
      </c>
      <c r="O24">
        <f>O6*Key!$F$3</f>
        <v>0.87152441394311286</v>
      </c>
      <c r="P24">
        <f>P6*Key!$F$3</f>
        <v>0.87152441394311286</v>
      </c>
      <c r="Q24">
        <f>Q6*Key!$F$3</f>
        <v>0.87152441394311286</v>
      </c>
      <c r="R24">
        <f>R6*Key!$F$3</f>
        <v>0.87152441394311286</v>
      </c>
      <c r="S24">
        <f>S6*Key!$F$3</f>
        <v>0.87152441394311286</v>
      </c>
      <c r="T24">
        <f>T6*Key!$F$3</f>
        <v>0.87152441394311286</v>
      </c>
      <c r="U24">
        <f>U6*Key!$F$3</f>
        <v>0.87152441394311286</v>
      </c>
      <c r="V24">
        <f>V6*Key!$F$3</f>
        <v>0.87152441394311286</v>
      </c>
    </row>
    <row r="25" spans="1:22" x14ac:dyDescent="0.3">
      <c r="A25" t="s">
        <v>175</v>
      </c>
      <c r="B25" t="s">
        <v>200</v>
      </c>
      <c r="C25">
        <f>C7*Key!$C$3</f>
        <v>0.74680782738461782</v>
      </c>
      <c r="D25">
        <f>D7*Key!$C$3</f>
        <v>0.74680782738461782</v>
      </c>
      <c r="E25">
        <f>E7*Key!$C$3</f>
        <v>0.74680782738461782</v>
      </c>
      <c r="F25">
        <f>F7*Key!$C$3</f>
        <v>0.74680782738461782</v>
      </c>
      <c r="G25">
        <f>G7*Key!$C$3</f>
        <v>0.74680782738461782</v>
      </c>
      <c r="H25">
        <f>H7*Key!$C$3</f>
        <v>0.74680782738461782</v>
      </c>
      <c r="I25">
        <f>I7*Key!$C$3</f>
        <v>0.74680782738461782</v>
      </c>
      <c r="J25">
        <f>J7*Key!$C$3</f>
        <v>0.74680782738461782</v>
      </c>
      <c r="M25" t="s">
        <v>175</v>
      </c>
      <c r="N25" t="s">
        <v>200</v>
      </c>
      <c r="O25">
        <f>O7*Key!$F$3</f>
        <v>2.1148992445019537</v>
      </c>
      <c r="P25">
        <f>P7*Key!$F$3</f>
        <v>2.1148992445019537</v>
      </c>
      <c r="Q25">
        <f>Q7*Key!$F$3</f>
        <v>2.1148992445019537</v>
      </c>
      <c r="R25">
        <f>R7*Key!$F$3</f>
        <v>2.1148992445019537</v>
      </c>
      <c r="S25">
        <f>S7*Key!$F$3</f>
        <v>2.1148992445019537</v>
      </c>
      <c r="T25">
        <f>T7*Key!$F$3</f>
        <v>2.1148992445019537</v>
      </c>
      <c r="U25">
        <f>U7*Key!$F$3</f>
        <v>2.1148992445019537</v>
      </c>
      <c r="V25">
        <f>V7*Key!$F$3</f>
        <v>2.1148992445019537</v>
      </c>
    </row>
    <row r="26" spans="1:22" x14ac:dyDescent="0.3">
      <c r="A26" t="s">
        <v>175</v>
      </c>
      <c r="B26" t="s">
        <v>200</v>
      </c>
      <c r="C26">
        <f>C8*Key!$C$3</f>
        <v>0.74680782738461782</v>
      </c>
      <c r="D26">
        <f>D8*Key!$C$3</f>
        <v>0.74680782738461782</v>
      </c>
      <c r="E26">
        <f>E8*Key!$C$3</f>
        <v>0.74680782738461782</v>
      </c>
      <c r="F26">
        <f>F8*Key!$C$3</f>
        <v>0.74680782738461782</v>
      </c>
      <c r="G26">
        <f>G8*Key!$C$3</f>
        <v>0.74680782738461782</v>
      </c>
      <c r="H26">
        <f>H8*Key!$C$3</f>
        <v>0.74680782738461782</v>
      </c>
      <c r="I26">
        <f>I8*Key!$C$3</f>
        <v>0.74680782738461782</v>
      </c>
      <c r="J26">
        <f>J8*Key!$C$3</f>
        <v>0.74680782738461782</v>
      </c>
      <c r="M26" t="s">
        <v>175</v>
      </c>
      <c r="N26" t="s">
        <v>200</v>
      </c>
      <c r="O26">
        <f>O8*Key!$F$3</f>
        <v>2.1148992445019537</v>
      </c>
      <c r="P26">
        <f>P8*Key!$F$3</f>
        <v>2.1148992445019537</v>
      </c>
      <c r="Q26">
        <f>Q8*Key!$F$3</f>
        <v>2.1148992445019537</v>
      </c>
      <c r="R26">
        <f>R8*Key!$F$3</f>
        <v>2.1148992445019537</v>
      </c>
      <c r="S26">
        <f>S8*Key!$F$3</f>
        <v>2.1148992445019537</v>
      </c>
      <c r="T26">
        <f>T8*Key!$F$3</f>
        <v>2.1148992445019537</v>
      </c>
      <c r="U26">
        <f>U8*Key!$F$3</f>
        <v>2.1148992445019537</v>
      </c>
      <c r="V26">
        <f>V8*Key!$F$3</f>
        <v>2.1148992445019537</v>
      </c>
    </row>
    <row r="27" spans="1:22" x14ac:dyDescent="0.3">
      <c r="A27" t="s">
        <v>175</v>
      </c>
      <c r="B27" t="s">
        <v>201</v>
      </c>
      <c r="C27">
        <f>C9*Key!$C$3</f>
        <v>0.74680782738461782</v>
      </c>
      <c r="D27">
        <f>D9*Key!$C$3</f>
        <v>0.74680782738461782</v>
      </c>
      <c r="E27">
        <f>E9*Key!$C$3</f>
        <v>0.74680782738461782</v>
      </c>
      <c r="F27">
        <f>F9*Key!$C$3</f>
        <v>0.74680782738461782</v>
      </c>
      <c r="G27">
        <f>G9*Key!$C$3</f>
        <v>0.74680782738461782</v>
      </c>
      <c r="H27">
        <f>H9*Key!$C$3</f>
        <v>0.74680782738461782</v>
      </c>
      <c r="I27">
        <f>I9*Key!$C$3</f>
        <v>0.74680782738461782</v>
      </c>
      <c r="J27">
        <f>J9*Key!$C$3</f>
        <v>0.74680782738461782</v>
      </c>
      <c r="M27" t="s">
        <v>175</v>
      </c>
      <c r="N27" t="s">
        <v>201</v>
      </c>
      <c r="O27">
        <f>O9*Key!$F$3</f>
        <v>2.1148992445019537</v>
      </c>
      <c r="P27">
        <f>P9*Key!$F$3</f>
        <v>2.1148992445019537</v>
      </c>
      <c r="Q27">
        <f>Q9*Key!$F$3</f>
        <v>2.1148992445019537</v>
      </c>
      <c r="R27">
        <f>R9*Key!$F$3</f>
        <v>2.1148992445019537</v>
      </c>
      <c r="S27">
        <f>S9*Key!$F$3</f>
        <v>2.1148992445019537</v>
      </c>
      <c r="T27">
        <f>T9*Key!$F$3</f>
        <v>2.1148992445019537</v>
      </c>
      <c r="U27">
        <f>U9*Key!$F$3</f>
        <v>2.1148992445019537</v>
      </c>
      <c r="V27">
        <f>V9*Key!$F$3</f>
        <v>2.1148992445019537</v>
      </c>
    </row>
    <row r="28" spans="1:22" x14ac:dyDescent="0.3">
      <c r="A28" t="s">
        <v>175</v>
      </c>
      <c r="B28" t="s">
        <v>202</v>
      </c>
      <c r="C28">
        <f>C10*Key!$C$3</f>
        <v>0.74680782738461782</v>
      </c>
      <c r="D28">
        <f>D10*Key!$C$3</f>
        <v>0.74680782738461782</v>
      </c>
      <c r="E28">
        <f>E10*Key!$C$3</f>
        <v>0.74680782738461782</v>
      </c>
      <c r="F28">
        <f>F10*Key!$C$3</f>
        <v>0.74680782738461782</v>
      </c>
      <c r="G28">
        <f>G10*Key!$C$3</f>
        <v>0.74680782738461782</v>
      </c>
      <c r="H28">
        <f>H10*Key!$C$3</f>
        <v>0.74680782738461782</v>
      </c>
      <c r="I28">
        <f>I10*Key!$C$3</f>
        <v>0.74680782738461782</v>
      </c>
      <c r="J28">
        <f>J10*Key!$C$3</f>
        <v>0.74680782738461782</v>
      </c>
      <c r="M28" t="s">
        <v>175</v>
      </c>
      <c r="N28" t="s">
        <v>202</v>
      </c>
      <c r="O28">
        <f>O10*Key!$F$3</f>
        <v>2.1148992445019537</v>
      </c>
      <c r="P28">
        <f>P10*Key!$F$3</f>
        <v>2.1148992445019537</v>
      </c>
      <c r="Q28">
        <f>Q10*Key!$F$3</f>
        <v>2.1148992445019537</v>
      </c>
      <c r="R28">
        <f>R10*Key!$F$3</f>
        <v>2.1148992445019537</v>
      </c>
      <c r="S28">
        <f>S10*Key!$F$3</f>
        <v>2.1148992445019537</v>
      </c>
      <c r="T28">
        <f>T10*Key!$F$3</f>
        <v>2.1148992445019537</v>
      </c>
      <c r="U28">
        <f>U10*Key!$F$3</f>
        <v>2.1148992445019537</v>
      </c>
      <c r="V28">
        <f>V10*Key!$F$3</f>
        <v>2.1148992445019537</v>
      </c>
    </row>
    <row r="29" spans="1:22" x14ac:dyDescent="0.3">
      <c r="A29" t="s">
        <v>175</v>
      </c>
      <c r="B29" t="s">
        <v>197</v>
      </c>
      <c r="C29">
        <f>C11*Key!$C$3</f>
        <v>2.8341588977142957</v>
      </c>
      <c r="D29">
        <f>D11*Key!$C$3</f>
        <v>2.8341588977142957</v>
      </c>
      <c r="E29">
        <f>E11*Key!$C$3</f>
        <v>2.8341588977142957</v>
      </c>
      <c r="F29">
        <f>F11*Key!$C$3</f>
        <v>2.8341588977142957</v>
      </c>
      <c r="G29">
        <f>G11*Key!$C$3</f>
        <v>2.8341588977142957</v>
      </c>
      <c r="H29">
        <f>H11*Key!$C$3</f>
        <v>2.8341588977142957</v>
      </c>
      <c r="I29">
        <f>I11*Key!$C$3</f>
        <v>2.8341588977142957</v>
      </c>
      <c r="J29">
        <f>J11*Key!$C$3</f>
        <v>2.8341588977142957</v>
      </c>
      <c r="M29" t="s">
        <v>175</v>
      </c>
      <c r="N29" t="s">
        <v>197</v>
      </c>
      <c r="O29">
        <f>O11*Key!$F$3</f>
        <v>8.0261083129856772</v>
      </c>
      <c r="P29">
        <f>P11*Key!$F$3</f>
        <v>8.0261083129856772</v>
      </c>
      <c r="Q29">
        <f>Q11*Key!$F$3</f>
        <v>8.0261083129856772</v>
      </c>
      <c r="R29">
        <f>R11*Key!$F$3</f>
        <v>8.0261083129856772</v>
      </c>
      <c r="S29">
        <f>S11*Key!$F$3</f>
        <v>8.0261083129856772</v>
      </c>
      <c r="T29">
        <f>T11*Key!$F$3</f>
        <v>8.0261083129856772</v>
      </c>
      <c r="U29">
        <f>U11*Key!$F$3</f>
        <v>8.0261083129856772</v>
      </c>
      <c r="V29">
        <f>V11*Key!$F$3</f>
        <v>8.0261083129856772</v>
      </c>
    </row>
    <row r="30" spans="1:22" x14ac:dyDescent="0.3">
      <c r="A30" t="s">
        <v>175</v>
      </c>
      <c r="B30" t="s">
        <v>198</v>
      </c>
      <c r="C30">
        <f>C12*Key!$C$3</f>
        <v>2.8341588977142957</v>
      </c>
      <c r="D30">
        <f>D12*Key!$C$3</f>
        <v>2.8341588977142957</v>
      </c>
      <c r="E30">
        <f>E12*Key!$C$3</f>
        <v>2.8341588977142957</v>
      </c>
      <c r="F30">
        <f>F12*Key!$C$3</f>
        <v>2.8341588977142957</v>
      </c>
      <c r="G30">
        <f>G12*Key!$C$3</f>
        <v>2.8341588977142957</v>
      </c>
      <c r="H30">
        <f>H12*Key!$C$3</f>
        <v>2.8341588977142957</v>
      </c>
      <c r="I30">
        <f>I12*Key!$C$3</f>
        <v>2.8341588977142957</v>
      </c>
      <c r="J30">
        <f>J12*Key!$C$3</f>
        <v>2.8341588977142957</v>
      </c>
      <c r="M30" t="s">
        <v>175</v>
      </c>
      <c r="N30" t="s">
        <v>198</v>
      </c>
      <c r="O30">
        <f>O12*Key!$F$3</f>
        <v>8.0261083129856772</v>
      </c>
      <c r="P30">
        <f>P12*Key!$F$3</f>
        <v>8.0261083129856772</v>
      </c>
      <c r="Q30">
        <f>Q12*Key!$F$3</f>
        <v>8.0261083129856772</v>
      </c>
      <c r="R30">
        <f>R12*Key!$F$3</f>
        <v>8.0261083129856772</v>
      </c>
      <c r="S30">
        <f>S12*Key!$F$3</f>
        <v>8.0261083129856772</v>
      </c>
      <c r="T30">
        <f>T12*Key!$F$3</f>
        <v>8.0261083129856772</v>
      </c>
      <c r="U30">
        <f>U12*Key!$F$3</f>
        <v>8.0261083129856772</v>
      </c>
      <c r="V30">
        <f>V12*Key!$F$3</f>
        <v>8.0261083129856772</v>
      </c>
    </row>
    <row r="31" spans="1:22" x14ac:dyDescent="0.3">
      <c r="A31" t="s">
        <v>175</v>
      </c>
      <c r="B31" t="s">
        <v>199</v>
      </c>
      <c r="C31">
        <f>C13*Key!$C$3</f>
        <v>2.8341588977142957</v>
      </c>
      <c r="D31">
        <f>D13*Key!$C$3</f>
        <v>2.8341588977142957</v>
      </c>
      <c r="E31">
        <f>E13*Key!$C$3</f>
        <v>2.8341588977142957</v>
      </c>
      <c r="F31">
        <f>F13*Key!$C$3</f>
        <v>2.8341588977142957</v>
      </c>
      <c r="G31">
        <f>G13*Key!$C$3</f>
        <v>2.8341588977142957</v>
      </c>
      <c r="H31">
        <f>H13*Key!$C$3</f>
        <v>2.8341588977142957</v>
      </c>
      <c r="I31">
        <f>I13*Key!$C$3</f>
        <v>2.8341588977142957</v>
      </c>
      <c r="J31">
        <f>J13*Key!$C$3</f>
        <v>2.8341588977142957</v>
      </c>
      <c r="M31" t="s">
        <v>175</v>
      </c>
      <c r="N31" t="s">
        <v>199</v>
      </c>
      <c r="O31">
        <f>O13*Key!$F$3</f>
        <v>8.0261083129856772</v>
      </c>
      <c r="P31">
        <f>P13*Key!$F$3</f>
        <v>8.0261083129856772</v>
      </c>
      <c r="Q31">
        <f>Q13*Key!$F$3</f>
        <v>8.0261083129856772</v>
      </c>
      <c r="R31">
        <f>R13*Key!$F$3</f>
        <v>8.0261083129856772</v>
      </c>
      <c r="S31">
        <f>S13*Key!$F$3</f>
        <v>8.0261083129856772</v>
      </c>
      <c r="T31">
        <f>T13*Key!$F$3</f>
        <v>8.0261083129856772</v>
      </c>
      <c r="U31">
        <f>U13*Key!$F$3</f>
        <v>8.0261083129856772</v>
      </c>
      <c r="V31">
        <f>V13*Key!$F$3</f>
        <v>8.0261083129856772</v>
      </c>
    </row>
    <row r="32" spans="1:22" x14ac:dyDescent="0.3">
      <c r="A32" t="s">
        <v>175</v>
      </c>
      <c r="B32" t="s">
        <v>194</v>
      </c>
      <c r="C32">
        <f>C14*Key!$C$3</f>
        <v>0.27831347604395701</v>
      </c>
      <c r="D32">
        <f>D14*Key!$C$3</f>
        <v>0.27831347604395701</v>
      </c>
      <c r="E32">
        <f>E14*Key!$C$3</f>
        <v>0.27831347604395701</v>
      </c>
      <c r="F32">
        <f>F14*Key!$C$3</f>
        <v>0.27831347604395701</v>
      </c>
      <c r="G32">
        <f>G14*Key!$C$3</f>
        <v>0.27831347604395701</v>
      </c>
      <c r="H32">
        <f>H14*Key!$C$3</f>
        <v>0.27831347604395701</v>
      </c>
      <c r="I32">
        <f>I14*Key!$C$3</f>
        <v>0.27831347604395701</v>
      </c>
      <c r="J32">
        <f>J14*Key!$C$3</f>
        <v>0.27831347604395701</v>
      </c>
      <c r="M32" t="s">
        <v>175</v>
      </c>
      <c r="N32" t="s">
        <v>194</v>
      </c>
      <c r="O32">
        <f>O14*Key!$F$3</f>
        <v>0.78816120913116305</v>
      </c>
      <c r="P32">
        <f>P14*Key!$F$3</f>
        <v>0.78816120913116305</v>
      </c>
      <c r="Q32">
        <f>Q14*Key!$F$3</f>
        <v>0.78816120913116305</v>
      </c>
      <c r="R32">
        <f>R14*Key!$F$3</f>
        <v>0.78816120913116305</v>
      </c>
      <c r="S32">
        <f>S14*Key!$F$3</f>
        <v>0.78816120913116305</v>
      </c>
      <c r="T32">
        <f>T14*Key!$F$3</f>
        <v>0.78816120913116305</v>
      </c>
      <c r="U32">
        <f>U14*Key!$F$3</f>
        <v>0.78816120913116305</v>
      </c>
      <c r="V32">
        <f>V14*Key!$F$3</f>
        <v>0.78816120913116305</v>
      </c>
    </row>
    <row r="33" spans="1:22" x14ac:dyDescent="0.3">
      <c r="A33" t="s">
        <v>175</v>
      </c>
      <c r="B33" t="s">
        <v>195</v>
      </c>
      <c r="C33">
        <f>C15*Key!$C$3</f>
        <v>0.27831347604395701</v>
      </c>
      <c r="D33">
        <f>D15*Key!$C$3</f>
        <v>0.27831347604395701</v>
      </c>
      <c r="E33">
        <f>E15*Key!$C$3</f>
        <v>0.27831347604395701</v>
      </c>
      <c r="F33">
        <f>F15*Key!$C$3</f>
        <v>0.27831347604395701</v>
      </c>
      <c r="G33">
        <f>G15*Key!$C$3</f>
        <v>0.27831347604395701</v>
      </c>
      <c r="H33">
        <f>H15*Key!$C$3</f>
        <v>0.27831347604395701</v>
      </c>
      <c r="I33">
        <f>I15*Key!$C$3</f>
        <v>0.27831347604395701</v>
      </c>
      <c r="J33">
        <f>J15*Key!$C$3</f>
        <v>0.27831347604395701</v>
      </c>
      <c r="M33" t="s">
        <v>175</v>
      </c>
      <c r="N33" t="s">
        <v>195</v>
      </c>
      <c r="O33">
        <f>O15*Key!$F$3</f>
        <v>0.78816120913116305</v>
      </c>
      <c r="P33">
        <f>P15*Key!$F$3</f>
        <v>0.78816120913116305</v>
      </c>
      <c r="Q33">
        <f>Q15*Key!$F$3</f>
        <v>0.78816120913116305</v>
      </c>
      <c r="R33">
        <f>R15*Key!$F$3</f>
        <v>0.78816120913116305</v>
      </c>
      <c r="S33">
        <f>S15*Key!$F$3</f>
        <v>0.78816120913116305</v>
      </c>
      <c r="T33">
        <f>T15*Key!$F$3</f>
        <v>0.78816120913116305</v>
      </c>
      <c r="U33">
        <f>U15*Key!$F$3</f>
        <v>0.78816120913116305</v>
      </c>
      <c r="V33">
        <f>V15*Key!$F$3</f>
        <v>0.78816120913116305</v>
      </c>
    </row>
    <row r="34" spans="1:22" x14ac:dyDescent="0.3">
      <c r="A34" t="s">
        <v>175</v>
      </c>
      <c r="B34" t="s">
        <v>196</v>
      </c>
      <c r="C34">
        <f>C16*Key!$C$3</f>
        <v>0.27831347604395701</v>
      </c>
      <c r="D34">
        <f>D16*Key!$C$3</f>
        <v>0.27831347604395701</v>
      </c>
      <c r="E34">
        <f>E16*Key!$C$3</f>
        <v>0.27831347604395701</v>
      </c>
      <c r="F34">
        <f>F16*Key!$C$3</f>
        <v>0.27831347604395701</v>
      </c>
      <c r="G34">
        <f>G16*Key!$C$3</f>
        <v>0.27831347604395701</v>
      </c>
      <c r="H34">
        <f>H16*Key!$C$3</f>
        <v>0.27831347604395701</v>
      </c>
      <c r="I34">
        <f>I16*Key!$C$3</f>
        <v>0.27831347604395701</v>
      </c>
      <c r="J34">
        <f>J16*Key!$C$3</f>
        <v>0.27831347604395701</v>
      </c>
      <c r="M34" t="s">
        <v>175</v>
      </c>
      <c r="N34" t="s">
        <v>196</v>
      </c>
      <c r="O34">
        <f>O16*Key!$F$3</f>
        <v>0.78816120913116305</v>
      </c>
      <c r="P34">
        <f>P16*Key!$F$3</f>
        <v>0.78816120913116305</v>
      </c>
      <c r="Q34">
        <f>Q16*Key!$F$3</f>
        <v>0.78816120913116305</v>
      </c>
      <c r="R34">
        <f>R16*Key!$F$3</f>
        <v>0.78816120913116305</v>
      </c>
      <c r="S34">
        <f>S16*Key!$F$3</f>
        <v>0.78816120913116305</v>
      </c>
      <c r="T34">
        <f>T16*Key!$F$3</f>
        <v>0.78816120913116305</v>
      </c>
      <c r="U34">
        <f>U16*Key!$F$3</f>
        <v>0.78816120913116305</v>
      </c>
      <c r="V34">
        <f>V16*Key!$F$3</f>
        <v>0.78816120913116305</v>
      </c>
    </row>
    <row r="35" spans="1:22" x14ac:dyDescent="0.3">
      <c r="A35" t="s">
        <v>175</v>
      </c>
      <c r="B35" t="s">
        <v>187</v>
      </c>
      <c r="C35">
        <f>C17*Key!$C$3</f>
        <v>0.1391567380219785</v>
      </c>
      <c r="D35">
        <f>D17*Key!$C$3</f>
        <v>0.1391567380219785</v>
      </c>
      <c r="E35">
        <f>E17*Key!$C$3</f>
        <v>0.1391567380219785</v>
      </c>
      <c r="F35">
        <f>F17*Key!$C$3</f>
        <v>0.1391567380219785</v>
      </c>
      <c r="G35">
        <f>G17*Key!$C$3</f>
        <v>0.1391567380219785</v>
      </c>
      <c r="H35">
        <f>H17*Key!$C$3</f>
        <v>0.1391567380219785</v>
      </c>
      <c r="I35">
        <f>I17*Key!$C$3</f>
        <v>0.1391567380219785</v>
      </c>
      <c r="J35">
        <f>J17*Key!$C$3</f>
        <v>0.1391567380219785</v>
      </c>
      <c r="M35" t="s">
        <v>175</v>
      </c>
      <c r="N35" t="s">
        <v>187</v>
      </c>
      <c r="O35">
        <f>O17*Key!$F$3</f>
        <v>0.39408060456558153</v>
      </c>
      <c r="P35">
        <f>P17*Key!$F$3</f>
        <v>0.39408060456558153</v>
      </c>
      <c r="Q35">
        <f>Q17*Key!$F$3</f>
        <v>0.39408060456558153</v>
      </c>
      <c r="R35">
        <f>R17*Key!$F$3</f>
        <v>0.39408060456558153</v>
      </c>
      <c r="S35">
        <f>S17*Key!$F$3</f>
        <v>0.39408060456558153</v>
      </c>
      <c r="T35">
        <f>T17*Key!$F$3</f>
        <v>0.39408060456558153</v>
      </c>
      <c r="U35">
        <f>U17*Key!$F$3</f>
        <v>0.39408060456558153</v>
      </c>
      <c r="V35">
        <f>V17*Key!$F$3</f>
        <v>0.39408060456558153</v>
      </c>
    </row>
    <row r="36" spans="1:22" x14ac:dyDescent="0.3">
      <c r="A36" t="s">
        <v>175</v>
      </c>
      <c r="B36" t="s">
        <v>15</v>
      </c>
      <c r="C36">
        <f>C18*Key!$C$3</f>
        <v>1.0915120334027348</v>
      </c>
      <c r="D36">
        <f>D18*Key!$C$3</f>
        <v>1.0915120334027348</v>
      </c>
      <c r="E36">
        <f>E18*Key!$C$3</f>
        <v>1.0915120334027348</v>
      </c>
      <c r="F36">
        <f>F18*Key!$C$3</f>
        <v>1.0915120334027348</v>
      </c>
      <c r="G36">
        <f>G18*Key!$C$3</f>
        <v>1.0915120334027348</v>
      </c>
      <c r="H36">
        <f>H18*Key!$C$3</f>
        <v>1.0915120334027348</v>
      </c>
      <c r="I36">
        <f>I18*Key!$C$3</f>
        <v>1.0915120334027348</v>
      </c>
      <c r="J36">
        <f>J18*Key!$C$3</f>
        <v>1.0915120334027348</v>
      </c>
      <c r="M36" t="s">
        <v>175</v>
      </c>
      <c r="N36" t="s">
        <v>15</v>
      </c>
      <c r="O36">
        <f>O18*Key!$F$3</f>
        <v>3.0910736204956151</v>
      </c>
      <c r="P36">
        <f>P18*Key!$F$3</f>
        <v>3.0910736204956151</v>
      </c>
      <c r="Q36">
        <f>Q18*Key!$F$3</f>
        <v>3.0910736204956151</v>
      </c>
      <c r="R36">
        <f>R18*Key!$F$3</f>
        <v>3.0910736204956151</v>
      </c>
      <c r="S36">
        <f>S18*Key!$F$3</f>
        <v>3.0910736204956151</v>
      </c>
      <c r="T36">
        <f>T18*Key!$F$3</f>
        <v>3.0910736204956151</v>
      </c>
      <c r="U36">
        <f>U18*Key!$F$3</f>
        <v>3.0910736204956151</v>
      </c>
      <c r="V36">
        <f>V18*Key!$F$3</f>
        <v>3.0910736204956151</v>
      </c>
    </row>
    <row r="37" spans="1:22" x14ac:dyDescent="0.3">
      <c r="A37" t="s">
        <v>175</v>
      </c>
      <c r="B37" t="s">
        <v>23</v>
      </c>
      <c r="C37">
        <f>C19*Key!$C$3</f>
        <v>1.175925246286728</v>
      </c>
      <c r="D37">
        <f>D19*Key!$C$3</f>
        <v>1.175925246286728</v>
      </c>
      <c r="E37">
        <f>E19*Key!$C$3</f>
        <v>1.175925246286728</v>
      </c>
      <c r="F37">
        <f>F19*Key!$C$3</f>
        <v>1.175925246286728</v>
      </c>
      <c r="G37">
        <f>G19*Key!$C$3</f>
        <v>1.175925246286728</v>
      </c>
      <c r="H37">
        <f>H19*Key!$C$3</f>
        <v>1.175925246286728</v>
      </c>
      <c r="I37">
        <f>I19*Key!$C$3</f>
        <v>1.175925246286728</v>
      </c>
      <c r="J37">
        <f>J19*Key!$C$3</f>
        <v>1.175925246286728</v>
      </c>
      <c r="M37" t="s">
        <v>175</v>
      </c>
      <c r="N37" t="s">
        <v>23</v>
      </c>
      <c r="O37">
        <f>O19*Key!$F$3</f>
        <v>3.3301249983842891</v>
      </c>
      <c r="P37">
        <f>P19*Key!$F$3</f>
        <v>3.3301249983842891</v>
      </c>
      <c r="Q37">
        <f>Q19*Key!$F$3</f>
        <v>3.3301249983842891</v>
      </c>
      <c r="R37">
        <f>R19*Key!$F$3</f>
        <v>3.3301249983842891</v>
      </c>
      <c r="S37">
        <f>S19*Key!$F$3</f>
        <v>3.3301249983842891</v>
      </c>
      <c r="T37">
        <f>T19*Key!$F$3</f>
        <v>3.3301249983842891</v>
      </c>
      <c r="U37">
        <f>U19*Key!$F$3</f>
        <v>3.3301249983842891</v>
      </c>
      <c r="V37">
        <f>V19*Key!$F$3</f>
        <v>3.3301249983842891</v>
      </c>
    </row>
    <row r="38" spans="1:22" x14ac:dyDescent="0.3">
      <c r="A38" t="s">
        <v>175</v>
      </c>
      <c r="B38" t="s">
        <v>192</v>
      </c>
      <c r="C38">
        <v>999999</v>
      </c>
      <c r="D38">
        <v>999999</v>
      </c>
      <c r="E38">
        <v>999999</v>
      </c>
      <c r="F38">
        <v>999999</v>
      </c>
      <c r="G38">
        <v>999999</v>
      </c>
      <c r="H38">
        <v>999999</v>
      </c>
      <c r="I38">
        <v>999999</v>
      </c>
      <c r="J38">
        <v>999999</v>
      </c>
      <c r="M38" t="s">
        <v>175</v>
      </c>
      <c r="N38" t="s">
        <v>192</v>
      </c>
      <c r="O38">
        <v>999999</v>
      </c>
      <c r="P38">
        <v>999999</v>
      </c>
      <c r="Q38">
        <v>999999</v>
      </c>
      <c r="R38">
        <v>999999</v>
      </c>
      <c r="S38">
        <v>999999</v>
      </c>
      <c r="T38">
        <v>999999</v>
      </c>
      <c r="U38">
        <v>999999</v>
      </c>
      <c r="V38">
        <v>999999</v>
      </c>
    </row>
    <row r="39" spans="1:22" x14ac:dyDescent="0.3">
      <c r="A39" t="s">
        <v>175</v>
      </c>
      <c r="B39" t="s">
        <v>193</v>
      </c>
      <c r="C39">
        <v>999999</v>
      </c>
      <c r="D39">
        <v>999999</v>
      </c>
      <c r="E39">
        <v>999999</v>
      </c>
      <c r="F39">
        <v>999999</v>
      </c>
      <c r="G39">
        <v>999999</v>
      </c>
      <c r="H39">
        <v>999999</v>
      </c>
      <c r="I39">
        <v>999999</v>
      </c>
      <c r="J39">
        <v>999999</v>
      </c>
      <c r="M39" t="s">
        <v>175</v>
      </c>
      <c r="N39" t="s">
        <v>193</v>
      </c>
      <c r="O39">
        <v>999999</v>
      </c>
      <c r="P39">
        <v>999999</v>
      </c>
      <c r="Q39">
        <v>999999</v>
      </c>
      <c r="R39">
        <v>999999</v>
      </c>
      <c r="S39">
        <v>999999</v>
      </c>
      <c r="T39">
        <v>999999</v>
      </c>
      <c r="U39">
        <v>999999</v>
      </c>
      <c r="V39">
        <v>999999</v>
      </c>
    </row>
    <row r="40" spans="1:22" x14ac:dyDescent="0.3">
      <c r="A40" t="s">
        <v>175</v>
      </c>
      <c r="B40" t="s">
        <v>220</v>
      </c>
      <c r="C40">
        <v>999999</v>
      </c>
      <c r="D40">
        <v>999999</v>
      </c>
      <c r="E40">
        <v>999999</v>
      </c>
      <c r="F40">
        <v>999999</v>
      </c>
      <c r="G40">
        <v>999999</v>
      </c>
      <c r="H40">
        <v>999999</v>
      </c>
      <c r="I40">
        <v>999999</v>
      </c>
      <c r="J40">
        <v>999999</v>
      </c>
      <c r="M40" t="s">
        <v>175</v>
      </c>
      <c r="N40" t="s">
        <v>220</v>
      </c>
      <c r="O40">
        <v>999999</v>
      </c>
      <c r="P40">
        <v>999999</v>
      </c>
      <c r="Q40">
        <v>999999</v>
      </c>
      <c r="R40">
        <v>999999</v>
      </c>
      <c r="S40">
        <v>999999</v>
      </c>
      <c r="T40">
        <v>999999</v>
      </c>
      <c r="U40">
        <v>999999</v>
      </c>
      <c r="V40">
        <v>999999</v>
      </c>
    </row>
    <row r="41" spans="1:22" x14ac:dyDescent="0.3">
      <c r="A41" t="s">
        <v>175</v>
      </c>
      <c r="B41" t="s">
        <v>234</v>
      </c>
      <c r="C41">
        <v>999999</v>
      </c>
      <c r="D41">
        <v>999999</v>
      </c>
      <c r="E41">
        <v>999999</v>
      </c>
      <c r="F41">
        <v>999999</v>
      </c>
      <c r="G41">
        <v>999999</v>
      </c>
      <c r="H41">
        <v>999999</v>
      </c>
      <c r="I41">
        <v>999999</v>
      </c>
      <c r="J41">
        <v>999999</v>
      </c>
      <c r="M41" t="s">
        <v>175</v>
      </c>
      <c r="N41" t="s">
        <v>234</v>
      </c>
      <c r="O41">
        <v>999999</v>
      </c>
      <c r="P41">
        <v>999999</v>
      </c>
      <c r="Q41">
        <v>999999</v>
      </c>
      <c r="R41">
        <v>999999</v>
      </c>
      <c r="S41">
        <v>999999</v>
      </c>
      <c r="T41">
        <v>999999</v>
      </c>
      <c r="U41">
        <v>999999</v>
      </c>
      <c r="V41">
        <v>999999</v>
      </c>
    </row>
    <row r="42" spans="1:22" x14ac:dyDescent="0.3">
      <c r="A42" t="s">
        <v>177</v>
      </c>
      <c r="B42" t="s">
        <v>71</v>
      </c>
      <c r="C42">
        <f>C6*Key!$C$4</f>
        <v>1.5962849171054314</v>
      </c>
      <c r="D42">
        <f>D6*Key!$C$4</f>
        <v>1.5962849171054314</v>
      </c>
      <c r="E42">
        <f>E6*Key!$C$4</f>
        <v>1.5962849171054314</v>
      </c>
      <c r="F42">
        <f>F6*Key!$C$4</f>
        <v>1.5962849171054314</v>
      </c>
      <c r="G42">
        <f>G6*Key!$C$4</f>
        <v>1.5962849171054314</v>
      </c>
      <c r="H42">
        <f>H6*Key!$C$4</f>
        <v>1.5962849171054314</v>
      </c>
      <c r="I42">
        <f>I6*Key!$C$4</f>
        <v>1.5962849171054314</v>
      </c>
      <c r="J42">
        <f>J6*Key!$C$4</f>
        <v>1.5962849171054314</v>
      </c>
      <c r="M42" t="s">
        <v>177</v>
      </c>
      <c r="N42" t="s">
        <v>71</v>
      </c>
      <c r="O42">
        <f>O6*Key!$F$4</f>
        <v>0.82088491519297402</v>
      </c>
      <c r="P42">
        <f>P6*Key!$F$4</f>
        <v>0.82088491519297402</v>
      </c>
      <c r="Q42">
        <f>Q6*Key!$F$4</f>
        <v>0.82088491519297402</v>
      </c>
      <c r="R42">
        <f>R6*Key!$F$4</f>
        <v>0.82088491519297402</v>
      </c>
      <c r="S42">
        <f>S6*Key!$F$4</f>
        <v>0.82088491519297402</v>
      </c>
      <c r="T42">
        <f>T6*Key!$F$4</f>
        <v>0.82088491519297402</v>
      </c>
      <c r="U42">
        <f>U6*Key!$F$4</f>
        <v>0.82088491519297402</v>
      </c>
      <c r="V42">
        <f>V6*Key!$F$4</f>
        <v>0.82088491519297402</v>
      </c>
    </row>
    <row r="43" spans="1:22" x14ac:dyDescent="0.3">
      <c r="A43" t="s">
        <v>177</v>
      </c>
      <c r="B43" t="s">
        <v>200</v>
      </c>
      <c r="C43">
        <f>C7*Key!$C$4</f>
        <v>3.8736513988425125</v>
      </c>
      <c r="D43">
        <f>D7*Key!$C$4</f>
        <v>3.8736513988425125</v>
      </c>
      <c r="E43">
        <f>E7*Key!$C$4</f>
        <v>3.8736513988425125</v>
      </c>
      <c r="F43">
        <f>F7*Key!$C$4</f>
        <v>3.8736513988425125</v>
      </c>
      <c r="G43">
        <f>G7*Key!$C$4</f>
        <v>3.8736513988425125</v>
      </c>
      <c r="H43">
        <f>H7*Key!$C$4</f>
        <v>3.8736513988425125</v>
      </c>
      <c r="I43">
        <f>I7*Key!$C$4</f>
        <v>3.8736513988425125</v>
      </c>
      <c r="J43">
        <f>J7*Key!$C$4</f>
        <v>3.8736513988425125</v>
      </c>
      <c r="M43" t="s">
        <v>177</v>
      </c>
      <c r="N43" t="s">
        <v>200</v>
      </c>
      <c r="O43">
        <f>O7*Key!$F$4</f>
        <v>1.992014060868283</v>
      </c>
      <c r="P43">
        <f>P7*Key!$F$4</f>
        <v>1.992014060868283</v>
      </c>
      <c r="Q43">
        <f>Q7*Key!$F$4</f>
        <v>1.992014060868283</v>
      </c>
      <c r="R43">
        <f>R7*Key!$F$4</f>
        <v>1.992014060868283</v>
      </c>
      <c r="S43">
        <f>S7*Key!$F$4</f>
        <v>1.992014060868283</v>
      </c>
      <c r="T43">
        <f>T7*Key!$F$4</f>
        <v>1.992014060868283</v>
      </c>
      <c r="U43">
        <f>U7*Key!$F$4</f>
        <v>1.992014060868283</v>
      </c>
      <c r="V43">
        <f>V7*Key!$F$4</f>
        <v>1.992014060868283</v>
      </c>
    </row>
    <row r="44" spans="1:22" x14ac:dyDescent="0.3">
      <c r="A44" t="s">
        <v>177</v>
      </c>
      <c r="B44" t="s">
        <v>200</v>
      </c>
      <c r="C44">
        <f>C8*Key!$C$4</f>
        <v>3.8736513988425125</v>
      </c>
      <c r="D44">
        <f>D8*Key!$C$4</f>
        <v>3.8736513988425125</v>
      </c>
      <c r="E44">
        <f>E8*Key!$C$4</f>
        <v>3.8736513988425125</v>
      </c>
      <c r="F44">
        <f>F8*Key!$C$4</f>
        <v>3.8736513988425125</v>
      </c>
      <c r="G44">
        <f>G8*Key!$C$4</f>
        <v>3.8736513988425125</v>
      </c>
      <c r="H44">
        <f>H8*Key!$C$4</f>
        <v>3.8736513988425125</v>
      </c>
      <c r="I44">
        <f>I8*Key!$C$4</f>
        <v>3.8736513988425125</v>
      </c>
      <c r="J44">
        <f>J8*Key!$C$4</f>
        <v>3.8736513988425125</v>
      </c>
      <c r="M44" t="s">
        <v>177</v>
      </c>
      <c r="N44" t="s">
        <v>200</v>
      </c>
      <c r="O44">
        <f>O8*Key!$F$4</f>
        <v>1.992014060868283</v>
      </c>
      <c r="P44">
        <f>P8*Key!$F$4</f>
        <v>1.992014060868283</v>
      </c>
      <c r="Q44">
        <f>Q8*Key!$F$4</f>
        <v>1.992014060868283</v>
      </c>
      <c r="R44">
        <f>R8*Key!$F$4</f>
        <v>1.992014060868283</v>
      </c>
      <c r="S44">
        <f>S8*Key!$F$4</f>
        <v>1.992014060868283</v>
      </c>
      <c r="T44">
        <f>T8*Key!$F$4</f>
        <v>1.992014060868283</v>
      </c>
      <c r="U44">
        <f>U8*Key!$F$4</f>
        <v>1.992014060868283</v>
      </c>
      <c r="V44">
        <f>V8*Key!$F$4</f>
        <v>1.992014060868283</v>
      </c>
    </row>
    <row r="45" spans="1:22" x14ac:dyDescent="0.3">
      <c r="A45" t="s">
        <v>177</v>
      </c>
      <c r="B45" t="s">
        <v>201</v>
      </c>
      <c r="C45">
        <f>C9*Key!$C$4</f>
        <v>3.8736513988425125</v>
      </c>
      <c r="D45">
        <f>D9*Key!$C$4</f>
        <v>3.8736513988425125</v>
      </c>
      <c r="E45">
        <f>E9*Key!$C$4</f>
        <v>3.8736513988425125</v>
      </c>
      <c r="F45">
        <f>F9*Key!$C$4</f>
        <v>3.8736513988425125</v>
      </c>
      <c r="G45">
        <f>G9*Key!$C$4</f>
        <v>3.8736513988425125</v>
      </c>
      <c r="H45">
        <f>H9*Key!$C$4</f>
        <v>3.8736513988425125</v>
      </c>
      <c r="I45">
        <f>I9*Key!$C$4</f>
        <v>3.8736513988425125</v>
      </c>
      <c r="J45">
        <f>J9*Key!$C$4</f>
        <v>3.8736513988425125</v>
      </c>
      <c r="M45" t="s">
        <v>177</v>
      </c>
      <c r="N45" t="s">
        <v>201</v>
      </c>
      <c r="O45">
        <f>O9*Key!$F$4</f>
        <v>1.992014060868283</v>
      </c>
      <c r="P45">
        <f>P9*Key!$F$4</f>
        <v>1.992014060868283</v>
      </c>
      <c r="Q45">
        <f>Q9*Key!$F$4</f>
        <v>1.992014060868283</v>
      </c>
      <c r="R45">
        <f>R9*Key!$F$4</f>
        <v>1.992014060868283</v>
      </c>
      <c r="S45">
        <f>S9*Key!$F$4</f>
        <v>1.992014060868283</v>
      </c>
      <c r="T45">
        <f>T9*Key!$F$4</f>
        <v>1.992014060868283</v>
      </c>
      <c r="U45">
        <f>U9*Key!$F$4</f>
        <v>1.992014060868283</v>
      </c>
      <c r="V45">
        <f>V9*Key!$F$4</f>
        <v>1.992014060868283</v>
      </c>
    </row>
    <row r="46" spans="1:22" x14ac:dyDescent="0.3">
      <c r="A46" t="s">
        <v>177</v>
      </c>
      <c r="B46" t="s">
        <v>202</v>
      </c>
      <c r="C46">
        <f>C10*Key!$C$4</f>
        <v>3.8736513988425125</v>
      </c>
      <c r="D46">
        <f>D10*Key!$C$4</f>
        <v>3.8736513988425125</v>
      </c>
      <c r="E46">
        <f>E10*Key!$C$4</f>
        <v>3.8736513988425125</v>
      </c>
      <c r="F46">
        <f>F10*Key!$C$4</f>
        <v>3.8736513988425125</v>
      </c>
      <c r="G46">
        <f>G10*Key!$C$4</f>
        <v>3.8736513988425125</v>
      </c>
      <c r="H46">
        <f>H10*Key!$C$4</f>
        <v>3.8736513988425125</v>
      </c>
      <c r="I46">
        <f>I10*Key!$C$4</f>
        <v>3.8736513988425125</v>
      </c>
      <c r="J46">
        <f>J10*Key!$C$4</f>
        <v>3.8736513988425125</v>
      </c>
      <c r="M46" t="s">
        <v>177</v>
      </c>
      <c r="N46" t="s">
        <v>202</v>
      </c>
      <c r="O46">
        <f>O10*Key!$F$4</f>
        <v>1.992014060868283</v>
      </c>
      <c r="P46">
        <f>P10*Key!$F$4</f>
        <v>1.992014060868283</v>
      </c>
      <c r="Q46">
        <f>Q10*Key!$F$4</f>
        <v>1.992014060868283</v>
      </c>
      <c r="R46">
        <f>R10*Key!$F$4</f>
        <v>1.992014060868283</v>
      </c>
      <c r="S46">
        <f>S10*Key!$F$4</f>
        <v>1.992014060868283</v>
      </c>
      <c r="T46">
        <f>T10*Key!$F$4</f>
        <v>1.992014060868283</v>
      </c>
      <c r="U46">
        <f>U10*Key!$F$4</f>
        <v>1.992014060868283</v>
      </c>
      <c r="V46">
        <f>V10*Key!$F$4</f>
        <v>1.992014060868283</v>
      </c>
    </row>
    <row r="47" spans="1:22" x14ac:dyDescent="0.3">
      <c r="A47" t="s">
        <v>177</v>
      </c>
      <c r="B47" t="s">
        <v>197</v>
      </c>
      <c r="C47">
        <f>C11*Key!$C$4</f>
        <v>14.700627358340222</v>
      </c>
      <c r="D47">
        <f>D11*Key!$C$4</f>
        <v>14.700627358340222</v>
      </c>
      <c r="E47">
        <f>E11*Key!$C$4</f>
        <v>14.700627358340222</v>
      </c>
      <c r="F47">
        <f>F11*Key!$C$4</f>
        <v>14.700627358340222</v>
      </c>
      <c r="G47">
        <f>G11*Key!$C$4</f>
        <v>14.700627358340222</v>
      </c>
      <c r="H47">
        <f>H11*Key!$C$4</f>
        <v>14.700627358340222</v>
      </c>
      <c r="I47">
        <f>I11*Key!$C$4</f>
        <v>14.700627358340222</v>
      </c>
      <c r="J47">
        <f>J11*Key!$C$4</f>
        <v>14.700627358340222</v>
      </c>
      <c r="M47" t="s">
        <v>177</v>
      </c>
      <c r="N47" t="s">
        <v>197</v>
      </c>
      <c r="O47">
        <f>O11*Key!$F$4</f>
        <v>7.5597552247858468</v>
      </c>
      <c r="P47">
        <f>P11*Key!$F$4</f>
        <v>7.5597552247858468</v>
      </c>
      <c r="Q47">
        <f>Q11*Key!$F$4</f>
        <v>7.5597552247858468</v>
      </c>
      <c r="R47">
        <f>R11*Key!$F$4</f>
        <v>7.5597552247858468</v>
      </c>
      <c r="S47">
        <f>S11*Key!$F$4</f>
        <v>7.5597552247858468</v>
      </c>
      <c r="T47">
        <f>T11*Key!$F$4</f>
        <v>7.5597552247858468</v>
      </c>
      <c r="U47">
        <f>U11*Key!$F$4</f>
        <v>7.5597552247858468</v>
      </c>
      <c r="V47">
        <f>V11*Key!$F$4</f>
        <v>7.5597552247858468</v>
      </c>
    </row>
    <row r="48" spans="1:22" x14ac:dyDescent="0.3">
      <c r="A48" t="s">
        <v>177</v>
      </c>
      <c r="B48" t="s">
        <v>198</v>
      </c>
      <c r="C48">
        <f>C12*Key!$C$4</f>
        <v>14.700627358340222</v>
      </c>
      <c r="D48">
        <f>D12*Key!$C$4</f>
        <v>14.700627358340222</v>
      </c>
      <c r="E48">
        <f>E12*Key!$C$4</f>
        <v>14.700627358340222</v>
      </c>
      <c r="F48">
        <f>F12*Key!$C$4</f>
        <v>14.700627358340222</v>
      </c>
      <c r="G48">
        <f>G12*Key!$C$4</f>
        <v>14.700627358340222</v>
      </c>
      <c r="H48">
        <f>H12*Key!$C$4</f>
        <v>14.700627358340222</v>
      </c>
      <c r="I48">
        <f>I12*Key!$C$4</f>
        <v>14.700627358340222</v>
      </c>
      <c r="J48">
        <f>J12*Key!$C$4</f>
        <v>14.700627358340222</v>
      </c>
      <c r="M48" t="s">
        <v>177</v>
      </c>
      <c r="N48" t="s">
        <v>198</v>
      </c>
      <c r="O48">
        <f>O12*Key!$F$4</f>
        <v>7.5597552247858468</v>
      </c>
      <c r="P48">
        <f>P12*Key!$F$4</f>
        <v>7.5597552247858468</v>
      </c>
      <c r="Q48">
        <f>Q12*Key!$F$4</f>
        <v>7.5597552247858468</v>
      </c>
      <c r="R48">
        <f>R12*Key!$F$4</f>
        <v>7.5597552247858468</v>
      </c>
      <c r="S48">
        <f>S12*Key!$F$4</f>
        <v>7.5597552247858468</v>
      </c>
      <c r="T48">
        <f>T12*Key!$F$4</f>
        <v>7.5597552247858468</v>
      </c>
      <c r="U48">
        <f>U12*Key!$F$4</f>
        <v>7.5597552247858468</v>
      </c>
      <c r="V48">
        <f>V12*Key!$F$4</f>
        <v>7.5597552247858468</v>
      </c>
    </row>
    <row r="49" spans="1:22" x14ac:dyDescent="0.3">
      <c r="A49" t="s">
        <v>177</v>
      </c>
      <c r="B49" t="s">
        <v>199</v>
      </c>
      <c r="C49">
        <f>C13*Key!$C$4</f>
        <v>14.700627358340222</v>
      </c>
      <c r="D49">
        <f>D13*Key!$C$4</f>
        <v>14.700627358340222</v>
      </c>
      <c r="E49">
        <f>E13*Key!$C$4</f>
        <v>14.700627358340222</v>
      </c>
      <c r="F49">
        <f>F13*Key!$C$4</f>
        <v>14.700627358340222</v>
      </c>
      <c r="G49">
        <f>G13*Key!$C$4</f>
        <v>14.700627358340222</v>
      </c>
      <c r="H49">
        <f>H13*Key!$C$4</f>
        <v>14.700627358340222</v>
      </c>
      <c r="I49">
        <f>I13*Key!$C$4</f>
        <v>14.700627358340222</v>
      </c>
      <c r="J49">
        <f>J13*Key!$C$4</f>
        <v>14.700627358340222</v>
      </c>
      <c r="M49" t="s">
        <v>177</v>
      </c>
      <c r="N49" t="s">
        <v>199</v>
      </c>
      <c r="O49">
        <f>O13*Key!$F$4</f>
        <v>7.5597552247858468</v>
      </c>
      <c r="P49">
        <f>P13*Key!$F$4</f>
        <v>7.5597552247858468</v>
      </c>
      <c r="Q49">
        <f>Q13*Key!$F$4</f>
        <v>7.5597552247858468</v>
      </c>
      <c r="R49">
        <f>R13*Key!$F$4</f>
        <v>7.5597552247858468</v>
      </c>
      <c r="S49">
        <f>S13*Key!$F$4</f>
        <v>7.5597552247858468</v>
      </c>
      <c r="T49">
        <f>T13*Key!$F$4</f>
        <v>7.5597552247858468</v>
      </c>
      <c r="U49">
        <f>U13*Key!$F$4</f>
        <v>7.5597552247858468</v>
      </c>
      <c r="V49">
        <f>V13*Key!$F$4</f>
        <v>7.5597552247858468</v>
      </c>
    </row>
    <row r="50" spans="1:22" x14ac:dyDescent="0.3">
      <c r="A50" t="s">
        <v>177</v>
      </c>
      <c r="B50" t="s">
        <v>194</v>
      </c>
      <c r="C50">
        <f>C14*Key!$C$4</f>
        <v>1.4435967945996946</v>
      </c>
      <c r="D50">
        <f>D14*Key!$C$4</f>
        <v>1.4435967945996946</v>
      </c>
      <c r="E50">
        <f>E14*Key!$C$4</f>
        <v>1.4435967945996946</v>
      </c>
      <c r="F50">
        <f>F14*Key!$C$4</f>
        <v>1.4435967945996946</v>
      </c>
      <c r="G50">
        <f>G14*Key!$C$4</f>
        <v>1.4435967945996946</v>
      </c>
      <c r="H50">
        <f>H14*Key!$C$4</f>
        <v>1.4435967945996946</v>
      </c>
      <c r="I50">
        <f>I14*Key!$C$4</f>
        <v>1.4435967945996946</v>
      </c>
      <c r="J50">
        <f>J14*Key!$C$4</f>
        <v>1.4435967945996946</v>
      </c>
      <c r="M50" t="s">
        <v>177</v>
      </c>
      <c r="N50" t="s">
        <v>194</v>
      </c>
      <c r="O50">
        <f>O14*Key!$F$4</f>
        <v>0.74236548852234174</v>
      </c>
      <c r="P50">
        <f>P14*Key!$F$4</f>
        <v>0.74236548852234174</v>
      </c>
      <c r="Q50">
        <f>Q14*Key!$F$4</f>
        <v>0.74236548852234174</v>
      </c>
      <c r="R50">
        <f>R14*Key!$F$4</f>
        <v>0.74236548852234174</v>
      </c>
      <c r="S50">
        <f>S14*Key!$F$4</f>
        <v>0.74236548852234174</v>
      </c>
      <c r="T50">
        <f>T14*Key!$F$4</f>
        <v>0.74236548852234174</v>
      </c>
      <c r="U50">
        <f>U14*Key!$F$4</f>
        <v>0.74236548852234174</v>
      </c>
      <c r="V50">
        <f>V14*Key!$F$4</f>
        <v>0.74236548852234174</v>
      </c>
    </row>
    <row r="51" spans="1:22" x14ac:dyDescent="0.3">
      <c r="A51" t="s">
        <v>177</v>
      </c>
      <c r="B51" t="s">
        <v>195</v>
      </c>
      <c r="C51">
        <f>C15*Key!$C$4</f>
        <v>1.4435967945996946</v>
      </c>
      <c r="D51">
        <f>D15*Key!$C$4</f>
        <v>1.4435967945996946</v>
      </c>
      <c r="E51">
        <f>E15*Key!$C$4</f>
        <v>1.4435967945996946</v>
      </c>
      <c r="F51">
        <f>F15*Key!$C$4</f>
        <v>1.4435967945996946</v>
      </c>
      <c r="G51">
        <f>G15*Key!$C$4</f>
        <v>1.4435967945996946</v>
      </c>
      <c r="H51">
        <f>H15*Key!$C$4</f>
        <v>1.4435967945996946</v>
      </c>
      <c r="I51">
        <f>I15*Key!$C$4</f>
        <v>1.4435967945996946</v>
      </c>
      <c r="J51">
        <f>J15*Key!$C$4</f>
        <v>1.4435967945996946</v>
      </c>
      <c r="M51" t="s">
        <v>177</v>
      </c>
      <c r="N51" t="s">
        <v>195</v>
      </c>
      <c r="O51">
        <f>O15*Key!$F$4</f>
        <v>0.74236548852234174</v>
      </c>
      <c r="P51">
        <f>P15*Key!$F$4</f>
        <v>0.74236548852234174</v>
      </c>
      <c r="Q51">
        <f>Q15*Key!$F$4</f>
        <v>0.74236548852234174</v>
      </c>
      <c r="R51">
        <f>R15*Key!$F$4</f>
        <v>0.74236548852234174</v>
      </c>
      <c r="S51">
        <f>S15*Key!$F$4</f>
        <v>0.74236548852234174</v>
      </c>
      <c r="T51">
        <f>T15*Key!$F$4</f>
        <v>0.74236548852234174</v>
      </c>
      <c r="U51">
        <f>U15*Key!$F$4</f>
        <v>0.74236548852234174</v>
      </c>
      <c r="V51">
        <f>V15*Key!$F$4</f>
        <v>0.74236548852234174</v>
      </c>
    </row>
    <row r="52" spans="1:22" x14ac:dyDescent="0.3">
      <c r="A52" t="s">
        <v>177</v>
      </c>
      <c r="B52" t="s">
        <v>196</v>
      </c>
      <c r="C52">
        <f>C16*Key!$C$4</f>
        <v>1.4435967945996946</v>
      </c>
      <c r="D52">
        <f>D16*Key!$C$4</f>
        <v>1.4435967945996946</v>
      </c>
      <c r="E52">
        <f>E16*Key!$C$4</f>
        <v>1.4435967945996946</v>
      </c>
      <c r="F52">
        <f>F16*Key!$C$4</f>
        <v>1.4435967945996946</v>
      </c>
      <c r="G52">
        <f>G16*Key!$C$4</f>
        <v>1.4435967945996946</v>
      </c>
      <c r="H52">
        <f>H16*Key!$C$4</f>
        <v>1.4435967945996946</v>
      </c>
      <c r="I52">
        <f>I16*Key!$C$4</f>
        <v>1.4435967945996946</v>
      </c>
      <c r="J52">
        <f>J16*Key!$C$4</f>
        <v>1.4435967945996946</v>
      </c>
      <c r="M52" t="s">
        <v>177</v>
      </c>
      <c r="N52" t="s">
        <v>196</v>
      </c>
      <c r="O52">
        <f>O16*Key!$F$4</f>
        <v>0.74236548852234174</v>
      </c>
      <c r="P52">
        <f>P16*Key!$F$4</f>
        <v>0.74236548852234174</v>
      </c>
      <c r="Q52">
        <f>Q16*Key!$F$4</f>
        <v>0.74236548852234174</v>
      </c>
      <c r="R52">
        <f>R16*Key!$F$4</f>
        <v>0.74236548852234174</v>
      </c>
      <c r="S52">
        <f>S16*Key!$F$4</f>
        <v>0.74236548852234174</v>
      </c>
      <c r="T52">
        <f>T16*Key!$F$4</f>
        <v>0.74236548852234174</v>
      </c>
      <c r="U52">
        <f>U16*Key!$F$4</f>
        <v>0.74236548852234174</v>
      </c>
      <c r="V52">
        <f>V16*Key!$F$4</f>
        <v>0.74236548852234174</v>
      </c>
    </row>
    <row r="53" spans="1:22" x14ac:dyDescent="0.3">
      <c r="A53" t="s">
        <v>177</v>
      </c>
      <c r="B53" t="s">
        <v>187</v>
      </c>
      <c r="C53">
        <f>C17*Key!$C$4</f>
        <v>0.72179839729984729</v>
      </c>
      <c r="D53">
        <f>D17*Key!$C$4</f>
        <v>0.72179839729984729</v>
      </c>
      <c r="E53">
        <f>E17*Key!$C$4</f>
        <v>0.72179839729984729</v>
      </c>
      <c r="F53">
        <f>F17*Key!$C$4</f>
        <v>0.72179839729984729</v>
      </c>
      <c r="G53">
        <f>G17*Key!$C$4</f>
        <v>0.72179839729984729</v>
      </c>
      <c r="H53">
        <f>H17*Key!$C$4</f>
        <v>0.72179839729984729</v>
      </c>
      <c r="I53">
        <f>I17*Key!$C$4</f>
        <v>0.72179839729984729</v>
      </c>
      <c r="J53">
        <f>J17*Key!$C$4</f>
        <v>0.72179839729984729</v>
      </c>
      <c r="M53" t="s">
        <v>177</v>
      </c>
      <c r="N53" t="s">
        <v>187</v>
      </c>
      <c r="O53">
        <f>O17*Key!$F$4</f>
        <v>0.37118274426117087</v>
      </c>
      <c r="P53">
        <f>P17*Key!$F$4</f>
        <v>0.37118274426117087</v>
      </c>
      <c r="Q53">
        <f>Q17*Key!$F$4</f>
        <v>0.37118274426117087</v>
      </c>
      <c r="R53">
        <f>R17*Key!$F$4</f>
        <v>0.37118274426117087</v>
      </c>
      <c r="S53">
        <f>S17*Key!$F$4</f>
        <v>0.37118274426117087</v>
      </c>
      <c r="T53">
        <f>T17*Key!$F$4</f>
        <v>0.37118274426117087</v>
      </c>
      <c r="U53">
        <f>U17*Key!$F$4</f>
        <v>0.37118274426117087</v>
      </c>
      <c r="V53">
        <f>V17*Key!$F$4</f>
        <v>0.37118274426117087</v>
      </c>
    </row>
    <row r="54" spans="1:22" x14ac:dyDescent="0.3">
      <c r="A54" t="s">
        <v>177</v>
      </c>
      <c r="B54" t="s">
        <v>15</v>
      </c>
      <c r="C54">
        <f>C18*Key!$C$4</f>
        <v>5.6616132825645682</v>
      </c>
      <c r="D54">
        <f>D18*Key!$C$4</f>
        <v>5.6616132825645682</v>
      </c>
      <c r="E54">
        <f>E18*Key!$C$4</f>
        <v>5.6616132825645682</v>
      </c>
      <c r="F54">
        <f>F18*Key!$C$4</f>
        <v>5.6616132825645682</v>
      </c>
      <c r="G54">
        <f>G18*Key!$C$4</f>
        <v>5.6616132825645682</v>
      </c>
      <c r="H54">
        <f>H18*Key!$C$4</f>
        <v>5.6616132825645682</v>
      </c>
      <c r="I54">
        <f>I18*Key!$C$4</f>
        <v>5.6616132825645682</v>
      </c>
      <c r="J54">
        <f>J18*Key!$C$4</f>
        <v>5.6616132825645682</v>
      </c>
      <c r="M54" t="s">
        <v>177</v>
      </c>
      <c r="N54" t="s">
        <v>15</v>
      </c>
      <c r="O54">
        <f>O18*Key!$F$4</f>
        <v>2.9114683033783688</v>
      </c>
      <c r="P54">
        <f>P18*Key!$F$4</f>
        <v>2.9114683033783688</v>
      </c>
      <c r="Q54">
        <f>Q18*Key!$F$4</f>
        <v>2.9114683033783688</v>
      </c>
      <c r="R54">
        <f>R18*Key!$F$4</f>
        <v>2.9114683033783688</v>
      </c>
      <c r="S54">
        <f>S18*Key!$F$4</f>
        <v>2.9114683033783688</v>
      </c>
      <c r="T54">
        <f>T18*Key!$F$4</f>
        <v>2.9114683033783688</v>
      </c>
      <c r="U54">
        <f>U18*Key!$F$4</f>
        <v>2.9114683033783688</v>
      </c>
      <c r="V54">
        <f>V18*Key!$F$4</f>
        <v>2.9114683033783688</v>
      </c>
    </row>
    <row r="55" spans="1:22" x14ac:dyDescent="0.3">
      <c r="A55" t="s">
        <v>177</v>
      </c>
      <c r="B55" t="s">
        <v>23</v>
      </c>
      <c r="C55">
        <f>C19*Key!$C$4</f>
        <v>6.0994600058829453</v>
      </c>
      <c r="D55">
        <f>D19*Key!$C$4</f>
        <v>6.0994600058829453</v>
      </c>
      <c r="E55">
        <f>E19*Key!$C$4</f>
        <v>6.0994600058829453</v>
      </c>
      <c r="F55">
        <f>F19*Key!$C$4</f>
        <v>6.0994600058829453</v>
      </c>
      <c r="G55">
        <f>G19*Key!$C$4</f>
        <v>6.0994600058829453</v>
      </c>
      <c r="H55">
        <f>H19*Key!$C$4</f>
        <v>6.0994600058829453</v>
      </c>
      <c r="I55">
        <f>I19*Key!$C$4</f>
        <v>6.0994600058829453</v>
      </c>
      <c r="J55">
        <f>J19*Key!$C$4</f>
        <v>6.0994600058829453</v>
      </c>
      <c r="M55" t="s">
        <v>177</v>
      </c>
      <c r="N55" t="s">
        <v>23</v>
      </c>
      <c r="O55">
        <f>O19*Key!$F$4</f>
        <v>3.1366297181654437</v>
      </c>
      <c r="P55">
        <f>P19*Key!$F$4</f>
        <v>3.1366297181654437</v>
      </c>
      <c r="Q55">
        <f>Q19*Key!$F$4</f>
        <v>3.1366297181654437</v>
      </c>
      <c r="R55">
        <f>R19*Key!$F$4</f>
        <v>3.1366297181654437</v>
      </c>
      <c r="S55">
        <f>S19*Key!$F$4</f>
        <v>3.1366297181654437</v>
      </c>
      <c r="T55">
        <f>T19*Key!$F$4</f>
        <v>3.1366297181654437</v>
      </c>
      <c r="U55">
        <f>U19*Key!$F$4</f>
        <v>3.1366297181654437</v>
      </c>
      <c r="V55">
        <f>V19*Key!$F$4</f>
        <v>3.1366297181654437</v>
      </c>
    </row>
    <row r="56" spans="1:22" x14ac:dyDescent="0.3">
      <c r="A56" t="s">
        <v>177</v>
      </c>
      <c r="B56" t="s">
        <v>192</v>
      </c>
      <c r="C56">
        <v>999999</v>
      </c>
      <c r="D56">
        <v>999999</v>
      </c>
      <c r="E56">
        <v>999999</v>
      </c>
      <c r="F56">
        <v>999999</v>
      </c>
      <c r="G56">
        <v>999999</v>
      </c>
      <c r="H56">
        <v>999999</v>
      </c>
      <c r="I56">
        <v>999999</v>
      </c>
      <c r="J56">
        <v>999999</v>
      </c>
      <c r="M56" t="s">
        <v>177</v>
      </c>
      <c r="N56" t="s">
        <v>192</v>
      </c>
      <c r="O56">
        <v>999999</v>
      </c>
      <c r="P56">
        <v>999999</v>
      </c>
      <c r="Q56">
        <v>999999</v>
      </c>
      <c r="R56">
        <v>999999</v>
      </c>
      <c r="S56">
        <v>999999</v>
      </c>
      <c r="T56">
        <v>999999</v>
      </c>
      <c r="U56">
        <v>999999</v>
      </c>
      <c r="V56">
        <v>999999</v>
      </c>
    </row>
    <row r="57" spans="1:22" x14ac:dyDescent="0.3">
      <c r="A57" t="s">
        <v>177</v>
      </c>
      <c r="B57" t="s">
        <v>193</v>
      </c>
      <c r="C57">
        <v>999999</v>
      </c>
      <c r="D57">
        <v>999999</v>
      </c>
      <c r="E57">
        <v>999999</v>
      </c>
      <c r="F57">
        <v>999999</v>
      </c>
      <c r="G57">
        <v>999999</v>
      </c>
      <c r="H57">
        <v>999999</v>
      </c>
      <c r="I57">
        <v>999999</v>
      </c>
      <c r="J57">
        <v>999999</v>
      </c>
      <c r="M57" t="s">
        <v>177</v>
      </c>
      <c r="N57" t="s">
        <v>193</v>
      </c>
      <c r="O57">
        <v>999999</v>
      </c>
      <c r="P57">
        <v>999999</v>
      </c>
      <c r="Q57">
        <v>999999</v>
      </c>
      <c r="R57">
        <v>999999</v>
      </c>
      <c r="S57">
        <v>999999</v>
      </c>
      <c r="T57">
        <v>999999</v>
      </c>
      <c r="U57">
        <v>999999</v>
      </c>
      <c r="V57">
        <v>999999</v>
      </c>
    </row>
    <row r="58" spans="1:22" x14ac:dyDescent="0.3">
      <c r="A58" t="s">
        <v>177</v>
      </c>
      <c r="B58" t="s">
        <v>220</v>
      </c>
      <c r="C58">
        <v>999999</v>
      </c>
      <c r="D58">
        <v>999999</v>
      </c>
      <c r="E58">
        <v>999999</v>
      </c>
      <c r="F58">
        <v>999999</v>
      </c>
      <c r="G58">
        <v>999999</v>
      </c>
      <c r="H58">
        <v>999999</v>
      </c>
      <c r="I58">
        <v>999999</v>
      </c>
      <c r="J58">
        <v>999999</v>
      </c>
      <c r="M58" t="s">
        <v>177</v>
      </c>
      <c r="N58" t="s">
        <v>220</v>
      </c>
      <c r="O58">
        <v>999999</v>
      </c>
      <c r="P58">
        <v>999999</v>
      </c>
      <c r="Q58">
        <v>999999</v>
      </c>
      <c r="R58">
        <v>999999</v>
      </c>
      <c r="S58">
        <v>999999</v>
      </c>
      <c r="T58">
        <v>999999</v>
      </c>
      <c r="U58">
        <v>999999</v>
      </c>
      <c r="V58">
        <v>999999</v>
      </c>
    </row>
    <row r="59" spans="1:22" x14ac:dyDescent="0.3">
      <c r="A59" t="s">
        <v>177</v>
      </c>
      <c r="B59" t="s">
        <v>234</v>
      </c>
      <c r="C59">
        <v>999999</v>
      </c>
      <c r="D59">
        <v>999999</v>
      </c>
      <c r="E59">
        <v>999999</v>
      </c>
      <c r="F59">
        <v>999999</v>
      </c>
      <c r="G59">
        <v>999999</v>
      </c>
      <c r="H59">
        <v>999999</v>
      </c>
      <c r="I59">
        <v>999999</v>
      </c>
      <c r="J59">
        <v>999999</v>
      </c>
      <c r="M59" t="s">
        <v>177</v>
      </c>
      <c r="N59" t="s">
        <v>234</v>
      </c>
      <c r="O59">
        <v>999999</v>
      </c>
      <c r="P59">
        <v>999999</v>
      </c>
      <c r="Q59">
        <v>999999</v>
      </c>
      <c r="R59">
        <v>999999</v>
      </c>
      <c r="S59">
        <v>999999</v>
      </c>
      <c r="T59">
        <v>999999</v>
      </c>
      <c r="U59">
        <v>999999</v>
      </c>
      <c r="V59">
        <v>999999</v>
      </c>
    </row>
    <row r="60" spans="1:22" x14ac:dyDescent="0.3">
      <c r="A60" t="s">
        <v>179</v>
      </c>
      <c r="B60" t="s">
        <v>71</v>
      </c>
      <c r="C60">
        <f>C6*Key!$C$5</f>
        <v>1.8257040060242664</v>
      </c>
      <c r="D60">
        <f>D6*Key!$C$5</f>
        <v>1.8257040060242664</v>
      </c>
      <c r="E60">
        <f>E6*Key!$C$5</f>
        <v>1.8257040060242664</v>
      </c>
      <c r="F60">
        <f>F6*Key!$C$5</f>
        <v>1.8257040060242664</v>
      </c>
      <c r="G60">
        <f>G6*Key!$C$5</f>
        <v>1.8257040060242664</v>
      </c>
      <c r="H60">
        <f>H6*Key!$C$5</f>
        <v>1.8257040060242664</v>
      </c>
      <c r="I60">
        <f>I6*Key!$C$5</f>
        <v>1.8257040060242664</v>
      </c>
      <c r="J60">
        <f>J6*Key!$C$5</f>
        <v>1.8257040060242664</v>
      </c>
      <c r="M60" t="s">
        <v>179</v>
      </c>
      <c r="N60" t="s">
        <v>71</v>
      </c>
      <c r="O60">
        <f>O6*Key!$F$5</f>
        <v>1.3030746318675888</v>
      </c>
      <c r="P60">
        <f>P6*Key!$F$5</f>
        <v>1.3030746318675888</v>
      </c>
      <c r="Q60">
        <f>Q6*Key!$F$5</f>
        <v>1.3030746318675888</v>
      </c>
      <c r="R60">
        <f>R6*Key!$F$5</f>
        <v>1.3030746318675888</v>
      </c>
      <c r="S60">
        <f>S6*Key!$F$5</f>
        <v>1.3030746318675888</v>
      </c>
      <c r="T60">
        <f>T6*Key!$F$5</f>
        <v>1.3030746318675888</v>
      </c>
      <c r="U60">
        <f>U6*Key!$F$5</f>
        <v>1.3030746318675888</v>
      </c>
      <c r="V60">
        <f>V6*Key!$F$5</f>
        <v>1.3030746318675888</v>
      </c>
    </row>
    <row r="61" spans="1:22" x14ac:dyDescent="0.3">
      <c r="A61" t="s">
        <v>179</v>
      </c>
      <c r="B61" t="s">
        <v>200</v>
      </c>
      <c r="C61">
        <f>C7*Key!$C$5</f>
        <v>4.4303750546188851</v>
      </c>
      <c r="D61">
        <f>D7*Key!$C$5</f>
        <v>4.4303750546188851</v>
      </c>
      <c r="E61">
        <f>E7*Key!$C$5</f>
        <v>4.4303750546188851</v>
      </c>
      <c r="F61">
        <f>F7*Key!$C$5</f>
        <v>4.4303750546188851</v>
      </c>
      <c r="G61">
        <f>G7*Key!$C$5</f>
        <v>4.4303750546188851</v>
      </c>
      <c r="H61">
        <f>H7*Key!$C$5</f>
        <v>4.4303750546188851</v>
      </c>
      <c r="I61">
        <f>I7*Key!$C$5</f>
        <v>4.4303750546188851</v>
      </c>
      <c r="J61">
        <f>J7*Key!$C$5</f>
        <v>4.4303750546188851</v>
      </c>
      <c r="M61" t="s">
        <v>179</v>
      </c>
      <c r="N61" t="s">
        <v>200</v>
      </c>
      <c r="O61">
        <f>O7*Key!$F$5</f>
        <v>3.1621277733320148</v>
      </c>
      <c r="P61">
        <f>P7*Key!$F$5</f>
        <v>3.1621277733320148</v>
      </c>
      <c r="Q61">
        <f>Q7*Key!$F$5</f>
        <v>3.1621277733320148</v>
      </c>
      <c r="R61">
        <f>R7*Key!$F$5</f>
        <v>3.1621277733320148</v>
      </c>
      <c r="S61">
        <f>S7*Key!$F$5</f>
        <v>3.1621277733320148</v>
      </c>
      <c r="T61">
        <f>T7*Key!$F$5</f>
        <v>3.1621277733320148</v>
      </c>
      <c r="U61">
        <f>U7*Key!$F$5</f>
        <v>3.1621277733320148</v>
      </c>
      <c r="V61">
        <f>V7*Key!$F$5</f>
        <v>3.1621277733320148</v>
      </c>
    </row>
    <row r="62" spans="1:22" x14ac:dyDescent="0.3">
      <c r="A62" t="s">
        <v>179</v>
      </c>
      <c r="B62" t="s">
        <v>200</v>
      </c>
      <c r="C62">
        <f>C8*Key!$C$5</f>
        <v>4.4303750546188851</v>
      </c>
      <c r="D62">
        <f>D8*Key!$C$5</f>
        <v>4.4303750546188851</v>
      </c>
      <c r="E62">
        <f>E8*Key!$C$5</f>
        <v>4.4303750546188851</v>
      </c>
      <c r="F62">
        <f>F8*Key!$C$5</f>
        <v>4.4303750546188851</v>
      </c>
      <c r="G62">
        <f>G8*Key!$C$5</f>
        <v>4.4303750546188851</v>
      </c>
      <c r="H62">
        <f>H8*Key!$C$5</f>
        <v>4.4303750546188851</v>
      </c>
      <c r="I62">
        <f>I8*Key!$C$5</f>
        <v>4.4303750546188851</v>
      </c>
      <c r="J62">
        <f>J8*Key!$C$5</f>
        <v>4.4303750546188851</v>
      </c>
      <c r="M62" t="s">
        <v>179</v>
      </c>
      <c r="N62" t="s">
        <v>200</v>
      </c>
      <c r="O62">
        <f>O8*Key!$F$5</f>
        <v>3.1621277733320148</v>
      </c>
      <c r="P62">
        <f>P8*Key!$F$5</f>
        <v>3.1621277733320148</v>
      </c>
      <c r="Q62">
        <f>Q8*Key!$F$5</f>
        <v>3.1621277733320148</v>
      </c>
      <c r="R62">
        <f>R8*Key!$F$5</f>
        <v>3.1621277733320148</v>
      </c>
      <c r="S62">
        <f>S8*Key!$F$5</f>
        <v>3.1621277733320148</v>
      </c>
      <c r="T62">
        <f>T8*Key!$F$5</f>
        <v>3.1621277733320148</v>
      </c>
      <c r="U62">
        <f>U8*Key!$F$5</f>
        <v>3.1621277733320148</v>
      </c>
      <c r="V62">
        <f>V8*Key!$F$5</f>
        <v>3.1621277733320148</v>
      </c>
    </row>
    <row r="63" spans="1:22" x14ac:dyDescent="0.3">
      <c r="A63" t="s">
        <v>179</v>
      </c>
      <c r="B63" t="s">
        <v>201</v>
      </c>
      <c r="C63">
        <f>C9*Key!$C$5</f>
        <v>4.4303750546188851</v>
      </c>
      <c r="D63">
        <f>D9*Key!$C$5</f>
        <v>4.4303750546188851</v>
      </c>
      <c r="E63">
        <f>E9*Key!$C$5</f>
        <v>4.4303750546188851</v>
      </c>
      <c r="F63">
        <f>F9*Key!$C$5</f>
        <v>4.4303750546188851</v>
      </c>
      <c r="G63">
        <f>G9*Key!$C$5</f>
        <v>4.4303750546188851</v>
      </c>
      <c r="H63">
        <f>H9*Key!$C$5</f>
        <v>4.4303750546188851</v>
      </c>
      <c r="I63">
        <f>I9*Key!$C$5</f>
        <v>4.4303750546188851</v>
      </c>
      <c r="J63">
        <f>J9*Key!$C$5</f>
        <v>4.4303750546188851</v>
      </c>
      <c r="M63" t="s">
        <v>179</v>
      </c>
      <c r="N63" t="s">
        <v>201</v>
      </c>
      <c r="O63">
        <f>O9*Key!$F$5</f>
        <v>3.1621277733320148</v>
      </c>
      <c r="P63">
        <f>P9*Key!$F$5</f>
        <v>3.1621277733320148</v>
      </c>
      <c r="Q63">
        <f>Q9*Key!$F$5</f>
        <v>3.1621277733320148</v>
      </c>
      <c r="R63">
        <f>R9*Key!$F$5</f>
        <v>3.1621277733320148</v>
      </c>
      <c r="S63">
        <f>S9*Key!$F$5</f>
        <v>3.1621277733320148</v>
      </c>
      <c r="T63">
        <f>T9*Key!$F$5</f>
        <v>3.1621277733320148</v>
      </c>
      <c r="U63">
        <f>U9*Key!$F$5</f>
        <v>3.1621277733320148</v>
      </c>
      <c r="V63">
        <f>V9*Key!$F$5</f>
        <v>3.1621277733320148</v>
      </c>
    </row>
    <row r="64" spans="1:22" x14ac:dyDescent="0.3">
      <c r="A64" t="s">
        <v>179</v>
      </c>
      <c r="B64" t="s">
        <v>202</v>
      </c>
      <c r="C64">
        <f>C10*Key!$C$5</f>
        <v>4.4303750546188851</v>
      </c>
      <c r="D64">
        <f>D10*Key!$C$5</f>
        <v>4.4303750546188851</v>
      </c>
      <c r="E64">
        <f>E10*Key!$C$5</f>
        <v>4.4303750546188851</v>
      </c>
      <c r="F64">
        <f>F10*Key!$C$5</f>
        <v>4.4303750546188851</v>
      </c>
      <c r="G64">
        <f>G10*Key!$C$5</f>
        <v>4.4303750546188851</v>
      </c>
      <c r="H64">
        <f>H10*Key!$C$5</f>
        <v>4.4303750546188851</v>
      </c>
      <c r="I64">
        <f>I10*Key!$C$5</f>
        <v>4.4303750546188851</v>
      </c>
      <c r="J64">
        <f>J10*Key!$C$5</f>
        <v>4.4303750546188851</v>
      </c>
      <c r="M64" t="s">
        <v>179</v>
      </c>
      <c r="N64" t="s">
        <v>202</v>
      </c>
      <c r="O64">
        <f>O10*Key!$F$5</f>
        <v>3.1621277733320148</v>
      </c>
      <c r="P64">
        <f>P10*Key!$F$5</f>
        <v>3.1621277733320148</v>
      </c>
      <c r="Q64">
        <f>Q10*Key!$F$5</f>
        <v>3.1621277733320148</v>
      </c>
      <c r="R64">
        <f>R10*Key!$F$5</f>
        <v>3.1621277733320148</v>
      </c>
      <c r="S64">
        <f>S10*Key!$F$5</f>
        <v>3.1621277733320148</v>
      </c>
      <c r="T64">
        <f>T10*Key!$F$5</f>
        <v>3.1621277733320148</v>
      </c>
      <c r="U64">
        <f>U10*Key!$F$5</f>
        <v>3.1621277733320148</v>
      </c>
      <c r="V64">
        <f>V10*Key!$F$5</f>
        <v>3.1621277733320148</v>
      </c>
    </row>
    <row r="65" spans="1:22" x14ac:dyDescent="0.3">
      <c r="A65" t="s">
        <v>179</v>
      </c>
      <c r="B65" t="s">
        <v>197</v>
      </c>
      <c r="C65">
        <f>C11*Key!$C$5</f>
        <v>16.813410921566085</v>
      </c>
      <c r="D65">
        <f>D11*Key!$C$5</f>
        <v>16.813410921566085</v>
      </c>
      <c r="E65">
        <f>E11*Key!$C$5</f>
        <v>16.813410921566085</v>
      </c>
      <c r="F65">
        <f>F11*Key!$C$5</f>
        <v>16.813410921566085</v>
      </c>
      <c r="G65">
        <f>G11*Key!$C$5</f>
        <v>16.813410921566085</v>
      </c>
      <c r="H65">
        <f>H11*Key!$C$5</f>
        <v>16.813410921566085</v>
      </c>
      <c r="I65">
        <f>I11*Key!$C$5</f>
        <v>16.813410921566085</v>
      </c>
      <c r="J65">
        <f>J11*Key!$C$5</f>
        <v>16.813410921566085</v>
      </c>
      <c r="M65" t="s">
        <v>179</v>
      </c>
      <c r="N65" t="s">
        <v>197</v>
      </c>
      <c r="O65">
        <f>O11*Key!$F$5</f>
        <v>12.000373102520879</v>
      </c>
      <c r="P65">
        <f>P11*Key!$F$5</f>
        <v>12.000373102520879</v>
      </c>
      <c r="Q65">
        <f>Q11*Key!$F$5</f>
        <v>12.000373102520879</v>
      </c>
      <c r="R65">
        <f>R11*Key!$F$5</f>
        <v>12.000373102520879</v>
      </c>
      <c r="S65">
        <f>S11*Key!$F$5</f>
        <v>12.000373102520879</v>
      </c>
      <c r="T65">
        <f>T11*Key!$F$5</f>
        <v>12.000373102520879</v>
      </c>
      <c r="U65">
        <f>U11*Key!$F$5</f>
        <v>12.000373102520879</v>
      </c>
      <c r="V65">
        <f>V11*Key!$F$5</f>
        <v>12.000373102520879</v>
      </c>
    </row>
    <row r="66" spans="1:22" x14ac:dyDescent="0.3">
      <c r="A66" t="s">
        <v>179</v>
      </c>
      <c r="B66" t="s">
        <v>198</v>
      </c>
      <c r="C66">
        <f>C12*Key!$C$5</f>
        <v>16.813410921566085</v>
      </c>
      <c r="D66">
        <f>D12*Key!$C$5</f>
        <v>16.813410921566085</v>
      </c>
      <c r="E66">
        <f>E12*Key!$C$5</f>
        <v>16.813410921566085</v>
      </c>
      <c r="F66">
        <f>F12*Key!$C$5</f>
        <v>16.813410921566085</v>
      </c>
      <c r="G66">
        <f>G12*Key!$C$5</f>
        <v>16.813410921566085</v>
      </c>
      <c r="H66">
        <f>H12*Key!$C$5</f>
        <v>16.813410921566085</v>
      </c>
      <c r="I66">
        <f>I12*Key!$C$5</f>
        <v>16.813410921566085</v>
      </c>
      <c r="J66">
        <f>J12*Key!$C$5</f>
        <v>16.813410921566085</v>
      </c>
      <c r="M66" t="s">
        <v>179</v>
      </c>
      <c r="N66" t="s">
        <v>198</v>
      </c>
      <c r="O66">
        <f>O12*Key!$F$5</f>
        <v>12.000373102520879</v>
      </c>
      <c r="P66">
        <f>P12*Key!$F$5</f>
        <v>12.000373102520879</v>
      </c>
      <c r="Q66">
        <f>Q12*Key!$F$5</f>
        <v>12.000373102520879</v>
      </c>
      <c r="R66">
        <f>R12*Key!$F$5</f>
        <v>12.000373102520879</v>
      </c>
      <c r="S66">
        <f>S12*Key!$F$5</f>
        <v>12.000373102520879</v>
      </c>
      <c r="T66">
        <f>T12*Key!$F$5</f>
        <v>12.000373102520879</v>
      </c>
      <c r="U66">
        <f>U12*Key!$F$5</f>
        <v>12.000373102520879</v>
      </c>
      <c r="V66">
        <f>V12*Key!$F$5</f>
        <v>12.000373102520879</v>
      </c>
    </row>
    <row r="67" spans="1:22" x14ac:dyDescent="0.3">
      <c r="A67" t="s">
        <v>179</v>
      </c>
      <c r="B67" t="s">
        <v>199</v>
      </c>
      <c r="C67">
        <f>C13*Key!$C$5</f>
        <v>16.813410921566085</v>
      </c>
      <c r="D67">
        <f>D13*Key!$C$5</f>
        <v>16.813410921566085</v>
      </c>
      <c r="E67">
        <f>E13*Key!$C$5</f>
        <v>16.813410921566085</v>
      </c>
      <c r="F67">
        <f>F13*Key!$C$5</f>
        <v>16.813410921566085</v>
      </c>
      <c r="G67">
        <f>G13*Key!$C$5</f>
        <v>16.813410921566085</v>
      </c>
      <c r="H67">
        <f>H13*Key!$C$5</f>
        <v>16.813410921566085</v>
      </c>
      <c r="I67">
        <f>I13*Key!$C$5</f>
        <v>16.813410921566085</v>
      </c>
      <c r="J67">
        <f>J13*Key!$C$5</f>
        <v>16.813410921566085</v>
      </c>
      <c r="M67" t="s">
        <v>179</v>
      </c>
      <c r="N67" t="s">
        <v>199</v>
      </c>
      <c r="O67">
        <f>O13*Key!$F$5</f>
        <v>12.000373102520879</v>
      </c>
      <c r="P67">
        <f>P13*Key!$F$5</f>
        <v>12.000373102520879</v>
      </c>
      <c r="Q67">
        <f>Q13*Key!$F$5</f>
        <v>12.000373102520879</v>
      </c>
      <c r="R67">
        <f>R13*Key!$F$5</f>
        <v>12.000373102520879</v>
      </c>
      <c r="S67">
        <f>S13*Key!$F$5</f>
        <v>12.000373102520879</v>
      </c>
      <c r="T67">
        <f>T13*Key!$F$5</f>
        <v>12.000373102520879</v>
      </c>
      <c r="U67">
        <f>U13*Key!$F$5</f>
        <v>12.000373102520879</v>
      </c>
      <c r="V67">
        <f>V13*Key!$F$5</f>
        <v>12.000373102520879</v>
      </c>
    </row>
    <row r="68" spans="1:22" x14ac:dyDescent="0.3">
      <c r="A68" t="s">
        <v>179</v>
      </c>
      <c r="B68" t="s">
        <v>194</v>
      </c>
      <c r="C68">
        <f>C14*Key!$C$5</f>
        <v>1.651071448926293</v>
      </c>
      <c r="D68">
        <f>D14*Key!$C$5</f>
        <v>1.651071448926293</v>
      </c>
      <c r="E68">
        <f>E14*Key!$C$5</f>
        <v>1.651071448926293</v>
      </c>
      <c r="F68">
        <f>F14*Key!$C$5</f>
        <v>1.651071448926293</v>
      </c>
      <c r="G68">
        <f>G14*Key!$C$5</f>
        <v>1.651071448926293</v>
      </c>
      <c r="H68">
        <f>H14*Key!$C$5</f>
        <v>1.651071448926293</v>
      </c>
      <c r="I68">
        <f>I14*Key!$C$5</f>
        <v>1.651071448926293</v>
      </c>
      <c r="J68">
        <f>J14*Key!$C$5</f>
        <v>1.651071448926293</v>
      </c>
      <c r="M68" t="s">
        <v>179</v>
      </c>
      <c r="N68" t="s">
        <v>194</v>
      </c>
      <c r="O68">
        <f>O14*Key!$F$5</f>
        <v>1.1784327105585151</v>
      </c>
      <c r="P68">
        <f>P14*Key!$F$5</f>
        <v>1.1784327105585151</v>
      </c>
      <c r="Q68">
        <f>Q14*Key!$F$5</f>
        <v>1.1784327105585151</v>
      </c>
      <c r="R68">
        <f>R14*Key!$F$5</f>
        <v>1.1784327105585151</v>
      </c>
      <c r="S68">
        <f>S14*Key!$F$5</f>
        <v>1.1784327105585151</v>
      </c>
      <c r="T68">
        <f>T14*Key!$F$5</f>
        <v>1.1784327105585151</v>
      </c>
      <c r="U68">
        <f>U14*Key!$F$5</f>
        <v>1.1784327105585151</v>
      </c>
      <c r="V68">
        <f>V14*Key!$F$5</f>
        <v>1.1784327105585151</v>
      </c>
    </row>
    <row r="69" spans="1:22" x14ac:dyDescent="0.3">
      <c r="A69" t="s">
        <v>179</v>
      </c>
      <c r="B69" t="s">
        <v>195</v>
      </c>
      <c r="C69">
        <f>C15*Key!$C$5</f>
        <v>1.651071448926293</v>
      </c>
      <c r="D69">
        <f>D15*Key!$C$5</f>
        <v>1.651071448926293</v>
      </c>
      <c r="E69">
        <f>E15*Key!$C$5</f>
        <v>1.651071448926293</v>
      </c>
      <c r="F69">
        <f>F15*Key!$C$5</f>
        <v>1.651071448926293</v>
      </c>
      <c r="G69">
        <f>G15*Key!$C$5</f>
        <v>1.651071448926293</v>
      </c>
      <c r="H69">
        <f>H15*Key!$C$5</f>
        <v>1.651071448926293</v>
      </c>
      <c r="I69">
        <f>I15*Key!$C$5</f>
        <v>1.651071448926293</v>
      </c>
      <c r="J69">
        <f>J15*Key!$C$5</f>
        <v>1.651071448926293</v>
      </c>
      <c r="M69" t="s">
        <v>179</v>
      </c>
      <c r="N69" t="s">
        <v>195</v>
      </c>
      <c r="O69">
        <f>O15*Key!$F$5</f>
        <v>1.1784327105585151</v>
      </c>
      <c r="P69">
        <f>P15*Key!$F$5</f>
        <v>1.1784327105585151</v>
      </c>
      <c r="Q69">
        <f>Q15*Key!$F$5</f>
        <v>1.1784327105585151</v>
      </c>
      <c r="R69">
        <f>R15*Key!$F$5</f>
        <v>1.1784327105585151</v>
      </c>
      <c r="S69">
        <f>S15*Key!$F$5</f>
        <v>1.1784327105585151</v>
      </c>
      <c r="T69">
        <f>T15*Key!$F$5</f>
        <v>1.1784327105585151</v>
      </c>
      <c r="U69">
        <f>U15*Key!$F$5</f>
        <v>1.1784327105585151</v>
      </c>
      <c r="V69">
        <f>V15*Key!$F$5</f>
        <v>1.1784327105585151</v>
      </c>
    </row>
    <row r="70" spans="1:22" x14ac:dyDescent="0.3">
      <c r="A70" t="s">
        <v>179</v>
      </c>
      <c r="B70" t="s">
        <v>196</v>
      </c>
      <c r="C70">
        <f>C16*Key!$C$5</f>
        <v>1.651071448926293</v>
      </c>
      <c r="D70">
        <f>D16*Key!$C$5</f>
        <v>1.651071448926293</v>
      </c>
      <c r="E70">
        <f>E16*Key!$C$5</f>
        <v>1.651071448926293</v>
      </c>
      <c r="F70">
        <f>F16*Key!$C$5</f>
        <v>1.651071448926293</v>
      </c>
      <c r="G70">
        <f>G16*Key!$C$5</f>
        <v>1.651071448926293</v>
      </c>
      <c r="H70">
        <f>H16*Key!$C$5</f>
        <v>1.651071448926293</v>
      </c>
      <c r="I70">
        <f>I16*Key!$C$5</f>
        <v>1.651071448926293</v>
      </c>
      <c r="J70">
        <f>J16*Key!$C$5</f>
        <v>1.651071448926293</v>
      </c>
      <c r="M70" t="s">
        <v>179</v>
      </c>
      <c r="N70" t="s">
        <v>196</v>
      </c>
      <c r="O70">
        <f>O16*Key!$F$5</f>
        <v>1.1784327105585151</v>
      </c>
      <c r="P70">
        <f>P16*Key!$F$5</f>
        <v>1.1784327105585151</v>
      </c>
      <c r="Q70">
        <f>Q16*Key!$F$5</f>
        <v>1.1784327105585151</v>
      </c>
      <c r="R70">
        <f>R16*Key!$F$5</f>
        <v>1.1784327105585151</v>
      </c>
      <c r="S70">
        <f>S16*Key!$F$5</f>
        <v>1.1784327105585151</v>
      </c>
      <c r="T70">
        <f>T16*Key!$F$5</f>
        <v>1.1784327105585151</v>
      </c>
      <c r="U70">
        <f>U16*Key!$F$5</f>
        <v>1.1784327105585151</v>
      </c>
      <c r="V70">
        <f>V16*Key!$F$5</f>
        <v>1.1784327105585151</v>
      </c>
    </row>
    <row r="71" spans="1:22" x14ac:dyDescent="0.3">
      <c r="A71" t="s">
        <v>179</v>
      </c>
      <c r="B71" t="s">
        <v>187</v>
      </c>
      <c r="C71">
        <f>C17*Key!$C$5</f>
        <v>0.82553572446314649</v>
      </c>
      <c r="D71">
        <f>D17*Key!$C$5</f>
        <v>0.82553572446314649</v>
      </c>
      <c r="E71">
        <f>E17*Key!$C$5</f>
        <v>0.82553572446314649</v>
      </c>
      <c r="F71">
        <f>F17*Key!$C$5</f>
        <v>0.82553572446314649</v>
      </c>
      <c r="G71">
        <f>G17*Key!$C$5</f>
        <v>0.82553572446314649</v>
      </c>
      <c r="H71">
        <f>H17*Key!$C$5</f>
        <v>0.82553572446314649</v>
      </c>
      <c r="I71">
        <f>I17*Key!$C$5</f>
        <v>0.82553572446314649</v>
      </c>
      <c r="J71">
        <f>J17*Key!$C$5</f>
        <v>0.82553572446314649</v>
      </c>
      <c r="M71" t="s">
        <v>179</v>
      </c>
      <c r="N71" t="s">
        <v>187</v>
      </c>
      <c r="O71">
        <f>O17*Key!$F$5</f>
        <v>0.58921635527925753</v>
      </c>
      <c r="P71">
        <f>P17*Key!$F$5</f>
        <v>0.58921635527925753</v>
      </c>
      <c r="Q71">
        <f>Q17*Key!$F$5</f>
        <v>0.58921635527925753</v>
      </c>
      <c r="R71">
        <f>R17*Key!$F$5</f>
        <v>0.58921635527925753</v>
      </c>
      <c r="S71">
        <f>S17*Key!$F$5</f>
        <v>0.58921635527925753</v>
      </c>
      <c r="T71">
        <f>T17*Key!$F$5</f>
        <v>0.58921635527925753</v>
      </c>
      <c r="U71">
        <f>U17*Key!$F$5</f>
        <v>0.58921635527925753</v>
      </c>
      <c r="V71">
        <f>V17*Key!$F$5</f>
        <v>0.58921635527925753</v>
      </c>
    </row>
    <row r="72" spans="1:22" x14ac:dyDescent="0.3">
      <c r="A72" t="s">
        <v>179</v>
      </c>
      <c r="B72" t="s">
        <v>15</v>
      </c>
      <c r="C72">
        <f>C18*Key!$C$5</f>
        <v>6.4753039634563105</v>
      </c>
      <c r="D72">
        <f>D18*Key!$C$5</f>
        <v>6.4753039634563105</v>
      </c>
      <c r="E72">
        <f>E18*Key!$C$5</f>
        <v>6.4753039634563105</v>
      </c>
      <c r="F72">
        <f>F18*Key!$C$5</f>
        <v>6.4753039634563105</v>
      </c>
      <c r="G72">
        <f>G18*Key!$C$5</f>
        <v>6.4753039634563105</v>
      </c>
      <c r="H72">
        <f>H18*Key!$C$5</f>
        <v>6.4753039634563105</v>
      </c>
      <c r="I72">
        <f>I18*Key!$C$5</f>
        <v>6.4753039634563105</v>
      </c>
      <c r="J72">
        <f>J18*Key!$C$5</f>
        <v>6.4753039634563105</v>
      </c>
      <c r="M72" t="s">
        <v>179</v>
      </c>
      <c r="N72" t="s">
        <v>15</v>
      </c>
      <c r="O72">
        <f>O18*Key!$F$5</f>
        <v>4.6216715856291</v>
      </c>
      <c r="P72">
        <f>P18*Key!$F$5</f>
        <v>4.6216715856291</v>
      </c>
      <c r="Q72">
        <f>Q18*Key!$F$5</f>
        <v>4.6216715856291</v>
      </c>
      <c r="R72">
        <f>R18*Key!$F$5</f>
        <v>4.6216715856291</v>
      </c>
      <c r="S72">
        <f>S18*Key!$F$5</f>
        <v>4.6216715856291</v>
      </c>
      <c r="T72">
        <f>T18*Key!$F$5</f>
        <v>4.6216715856291</v>
      </c>
      <c r="U72">
        <f>U18*Key!$F$5</f>
        <v>4.6216715856291</v>
      </c>
      <c r="V72">
        <f>V18*Key!$F$5</f>
        <v>4.6216715856291</v>
      </c>
    </row>
    <row r="73" spans="1:22" x14ac:dyDescent="0.3">
      <c r="A73" t="s">
        <v>179</v>
      </c>
      <c r="B73" t="s">
        <v>23</v>
      </c>
      <c r="C73">
        <f>C19*Key!$C$5</f>
        <v>6.9760782978003855</v>
      </c>
      <c r="D73">
        <f>D19*Key!$C$5</f>
        <v>6.9760782978003855</v>
      </c>
      <c r="E73">
        <f>E19*Key!$C$5</f>
        <v>6.9760782978003855</v>
      </c>
      <c r="F73">
        <f>F19*Key!$C$5</f>
        <v>6.9760782978003855</v>
      </c>
      <c r="G73">
        <f>G19*Key!$C$5</f>
        <v>6.9760782978003855</v>
      </c>
      <c r="H73">
        <f>H19*Key!$C$5</f>
        <v>6.9760782978003855</v>
      </c>
      <c r="I73">
        <f>I19*Key!$C$5</f>
        <v>6.9760782978003855</v>
      </c>
      <c r="J73">
        <f>J19*Key!$C$5</f>
        <v>6.9760782978003855</v>
      </c>
      <c r="M73" t="s">
        <v>179</v>
      </c>
      <c r="N73" t="s">
        <v>23</v>
      </c>
      <c r="O73">
        <f>O19*Key!$F$5</f>
        <v>4.9790933414125886</v>
      </c>
      <c r="P73">
        <f>P19*Key!$F$5</f>
        <v>4.9790933414125886</v>
      </c>
      <c r="Q73">
        <f>Q19*Key!$F$5</f>
        <v>4.9790933414125886</v>
      </c>
      <c r="R73">
        <f>R19*Key!$F$5</f>
        <v>4.9790933414125886</v>
      </c>
      <c r="S73">
        <f>S19*Key!$F$5</f>
        <v>4.9790933414125886</v>
      </c>
      <c r="T73">
        <f>T19*Key!$F$5</f>
        <v>4.9790933414125886</v>
      </c>
      <c r="U73">
        <f>U19*Key!$F$5</f>
        <v>4.9790933414125886</v>
      </c>
      <c r="V73">
        <f>V19*Key!$F$5</f>
        <v>4.9790933414125886</v>
      </c>
    </row>
    <row r="74" spans="1:22" x14ac:dyDescent="0.3">
      <c r="A74" t="s">
        <v>179</v>
      </c>
      <c r="B74" t="s">
        <v>192</v>
      </c>
      <c r="C74">
        <v>999999</v>
      </c>
      <c r="D74">
        <v>999999</v>
      </c>
      <c r="E74">
        <v>999999</v>
      </c>
      <c r="F74">
        <v>999999</v>
      </c>
      <c r="G74">
        <v>999999</v>
      </c>
      <c r="H74">
        <v>999999</v>
      </c>
      <c r="I74">
        <v>999999</v>
      </c>
      <c r="J74">
        <v>999999</v>
      </c>
      <c r="M74" t="s">
        <v>179</v>
      </c>
      <c r="N74" t="s">
        <v>192</v>
      </c>
      <c r="O74">
        <v>999999</v>
      </c>
      <c r="P74">
        <v>999999</v>
      </c>
      <c r="Q74">
        <v>999999</v>
      </c>
      <c r="R74">
        <v>999999</v>
      </c>
      <c r="S74">
        <v>999999</v>
      </c>
      <c r="T74">
        <v>999999</v>
      </c>
      <c r="U74">
        <v>999999</v>
      </c>
      <c r="V74">
        <v>999999</v>
      </c>
    </row>
    <row r="75" spans="1:22" x14ac:dyDescent="0.3">
      <c r="A75" t="s">
        <v>179</v>
      </c>
      <c r="B75" t="s">
        <v>193</v>
      </c>
      <c r="C75">
        <v>999999</v>
      </c>
      <c r="D75">
        <v>999999</v>
      </c>
      <c r="E75">
        <v>999999</v>
      </c>
      <c r="F75">
        <v>999999</v>
      </c>
      <c r="G75">
        <v>999999</v>
      </c>
      <c r="H75">
        <v>999999</v>
      </c>
      <c r="I75">
        <v>999999</v>
      </c>
      <c r="J75">
        <v>999999</v>
      </c>
      <c r="M75" t="s">
        <v>179</v>
      </c>
      <c r="N75" t="s">
        <v>193</v>
      </c>
      <c r="O75">
        <v>999999</v>
      </c>
      <c r="P75">
        <v>999999</v>
      </c>
      <c r="Q75">
        <v>999999</v>
      </c>
      <c r="R75">
        <v>999999</v>
      </c>
      <c r="S75">
        <v>999999</v>
      </c>
      <c r="T75">
        <v>999999</v>
      </c>
      <c r="U75">
        <v>999999</v>
      </c>
      <c r="V75">
        <v>999999</v>
      </c>
    </row>
    <row r="76" spans="1:22" x14ac:dyDescent="0.3">
      <c r="A76" t="s">
        <v>179</v>
      </c>
      <c r="B76" t="s">
        <v>220</v>
      </c>
      <c r="C76">
        <v>999999</v>
      </c>
      <c r="D76">
        <v>999999</v>
      </c>
      <c r="E76">
        <v>999999</v>
      </c>
      <c r="F76">
        <v>999999</v>
      </c>
      <c r="G76">
        <v>999999</v>
      </c>
      <c r="H76">
        <v>999999</v>
      </c>
      <c r="I76">
        <v>999999</v>
      </c>
      <c r="J76">
        <v>999999</v>
      </c>
      <c r="M76" t="s">
        <v>179</v>
      </c>
      <c r="N76" t="s">
        <v>220</v>
      </c>
      <c r="O76">
        <v>999999</v>
      </c>
      <c r="P76">
        <v>999999</v>
      </c>
      <c r="Q76">
        <v>999999</v>
      </c>
      <c r="R76">
        <v>999999</v>
      </c>
      <c r="S76">
        <v>999999</v>
      </c>
      <c r="T76">
        <v>999999</v>
      </c>
      <c r="U76">
        <v>999999</v>
      </c>
      <c r="V76">
        <v>999999</v>
      </c>
    </row>
    <row r="77" spans="1:22" x14ac:dyDescent="0.3">
      <c r="A77" t="s">
        <v>179</v>
      </c>
      <c r="B77" t="s">
        <v>234</v>
      </c>
      <c r="C77">
        <v>999999</v>
      </c>
      <c r="D77">
        <v>999999</v>
      </c>
      <c r="E77">
        <v>999999</v>
      </c>
      <c r="F77">
        <v>999999</v>
      </c>
      <c r="G77">
        <v>999999</v>
      </c>
      <c r="H77">
        <v>999999</v>
      </c>
      <c r="I77">
        <v>999999</v>
      </c>
      <c r="J77">
        <v>999999</v>
      </c>
      <c r="M77" t="s">
        <v>179</v>
      </c>
      <c r="N77" t="s">
        <v>234</v>
      </c>
      <c r="O77">
        <v>999999</v>
      </c>
      <c r="P77">
        <v>999999</v>
      </c>
      <c r="Q77">
        <v>999999</v>
      </c>
      <c r="R77">
        <v>999999</v>
      </c>
      <c r="S77">
        <v>999999</v>
      </c>
      <c r="T77">
        <v>999999</v>
      </c>
      <c r="U77">
        <v>999999</v>
      </c>
      <c r="V77">
        <v>999999</v>
      </c>
    </row>
    <row r="78" spans="1:22" x14ac:dyDescent="0.3">
      <c r="A78" t="s">
        <v>181</v>
      </c>
      <c r="B78" t="s">
        <v>71</v>
      </c>
      <c r="C78">
        <f>C6*Key!$C$6</f>
        <v>1.0660256169677635</v>
      </c>
      <c r="D78">
        <f>D6*Key!$C$6</f>
        <v>1.0660256169677635</v>
      </c>
      <c r="E78">
        <f>E6*Key!$C$6</f>
        <v>1.0660256169677635</v>
      </c>
      <c r="F78">
        <f>F6*Key!$C$6</f>
        <v>1.0660256169677635</v>
      </c>
      <c r="G78">
        <f>G6*Key!$C$6</f>
        <v>1.0660256169677635</v>
      </c>
      <c r="H78">
        <f>H6*Key!$C$6</f>
        <v>1.0660256169677635</v>
      </c>
      <c r="I78">
        <f>I6*Key!$C$6</f>
        <v>1.0660256169677635</v>
      </c>
      <c r="J78">
        <f>J6*Key!$C$6</f>
        <v>1.0660256169677635</v>
      </c>
      <c r="M78" t="s">
        <v>181</v>
      </c>
      <c r="N78" t="s">
        <v>71</v>
      </c>
      <c r="O78">
        <f>O6*Key!$F$6</f>
        <v>2.3467925915454262</v>
      </c>
      <c r="P78">
        <f>P6*Key!$F$6</f>
        <v>2.3467925915454262</v>
      </c>
      <c r="Q78">
        <f>Q6*Key!$F$6</f>
        <v>2.3467925915454262</v>
      </c>
      <c r="R78">
        <f>R6*Key!$F$6</f>
        <v>2.3467925915454262</v>
      </c>
      <c r="S78">
        <f>S6*Key!$F$6</f>
        <v>2.3467925915454262</v>
      </c>
      <c r="T78">
        <f>T6*Key!$F$6</f>
        <v>2.3467925915454262</v>
      </c>
      <c r="U78">
        <f>U6*Key!$F$6</f>
        <v>2.3467925915454262</v>
      </c>
      <c r="V78">
        <f>V6*Key!$F$6</f>
        <v>2.3467925915454262</v>
      </c>
    </row>
    <row r="79" spans="1:22" x14ac:dyDescent="0.3">
      <c r="A79" t="s">
        <v>181</v>
      </c>
      <c r="B79" t="s">
        <v>200</v>
      </c>
      <c r="C79">
        <f>C7*Key!$C$6</f>
        <v>2.586888830508439</v>
      </c>
      <c r="D79">
        <f>D7*Key!$C$6</f>
        <v>2.586888830508439</v>
      </c>
      <c r="E79">
        <f>E7*Key!$C$6</f>
        <v>2.586888830508439</v>
      </c>
      <c r="F79">
        <f>F7*Key!$C$6</f>
        <v>2.586888830508439</v>
      </c>
      <c r="G79">
        <f>G7*Key!$C$6</f>
        <v>2.586888830508439</v>
      </c>
      <c r="H79">
        <f>H7*Key!$C$6</f>
        <v>2.586888830508439</v>
      </c>
      <c r="I79">
        <f>I7*Key!$C$6</f>
        <v>2.586888830508439</v>
      </c>
      <c r="J79">
        <f>J7*Key!$C$6</f>
        <v>2.586888830508439</v>
      </c>
      <c r="M79" t="s">
        <v>181</v>
      </c>
      <c r="N79" t="s">
        <v>200</v>
      </c>
      <c r="O79">
        <f>O7*Key!$F$6</f>
        <v>5.6948833554835661</v>
      </c>
      <c r="P79">
        <f>P7*Key!$F$6</f>
        <v>5.6948833554835661</v>
      </c>
      <c r="Q79">
        <f>Q7*Key!$F$6</f>
        <v>5.6948833554835661</v>
      </c>
      <c r="R79">
        <f>R7*Key!$F$6</f>
        <v>5.6948833554835661</v>
      </c>
      <c r="S79">
        <f>S7*Key!$F$6</f>
        <v>5.6948833554835661</v>
      </c>
      <c r="T79">
        <f>T7*Key!$F$6</f>
        <v>5.6948833554835661</v>
      </c>
      <c r="U79">
        <f>U7*Key!$F$6</f>
        <v>5.6948833554835661</v>
      </c>
      <c r="V79">
        <f>V7*Key!$F$6</f>
        <v>5.6948833554835661</v>
      </c>
    </row>
    <row r="80" spans="1:22" x14ac:dyDescent="0.3">
      <c r="A80" t="s">
        <v>181</v>
      </c>
      <c r="B80" t="s">
        <v>200</v>
      </c>
      <c r="C80">
        <f>C8*Key!$C$6</f>
        <v>2.586888830508439</v>
      </c>
      <c r="D80">
        <f>D8*Key!$C$6</f>
        <v>2.586888830508439</v>
      </c>
      <c r="E80">
        <f>E8*Key!$C$6</f>
        <v>2.586888830508439</v>
      </c>
      <c r="F80">
        <f>F8*Key!$C$6</f>
        <v>2.586888830508439</v>
      </c>
      <c r="G80">
        <f>G8*Key!$C$6</f>
        <v>2.586888830508439</v>
      </c>
      <c r="H80">
        <f>H8*Key!$C$6</f>
        <v>2.586888830508439</v>
      </c>
      <c r="I80">
        <f>I8*Key!$C$6</f>
        <v>2.586888830508439</v>
      </c>
      <c r="J80">
        <f>J8*Key!$C$6</f>
        <v>2.586888830508439</v>
      </c>
      <c r="M80" t="s">
        <v>181</v>
      </c>
      <c r="N80" t="s">
        <v>200</v>
      </c>
      <c r="O80">
        <f>O8*Key!$F$6</f>
        <v>5.6948833554835661</v>
      </c>
      <c r="P80">
        <f>P8*Key!$F$6</f>
        <v>5.6948833554835661</v>
      </c>
      <c r="Q80">
        <f>Q8*Key!$F$6</f>
        <v>5.6948833554835661</v>
      </c>
      <c r="R80">
        <f>R8*Key!$F$6</f>
        <v>5.6948833554835661</v>
      </c>
      <c r="S80">
        <f>S8*Key!$F$6</f>
        <v>5.6948833554835661</v>
      </c>
      <c r="T80">
        <f>T8*Key!$F$6</f>
        <v>5.6948833554835661</v>
      </c>
      <c r="U80">
        <f>U8*Key!$F$6</f>
        <v>5.6948833554835661</v>
      </c>
      <c r="V80">
        <f>V8*Key!$F$6</f>
        <v>5.6948833554835661</v>
      </c>
    </row>
    <row r="81" spans="1:22" x14ac:dyDescent="0.3">
      <c r="A81" t="s">
        <v>181</v>
      </c>
      <c r="B81" t="s">
        <v>201</v>
      </c>
      <c r="C81">
        <f>C9*Key!$C$6</f>
        <v>2.586888830508439</v>
      </c>
      <c r="D81">
        <f>D9*Key!$C$6</f>
        <v>2.586888830508439</v>
      </c>
      <c r="E81">
        <f>E9*Key!$C$6</f>
        <v>2.586888830508439</v>
      </c>
      <c r="F81">
        <f>F9*Key!$C$6</f>
        <v>2.586888830508439</v>
      </c>
      <c r="G81">
        <f>G9*Key!$C$6</f>
        <v>2.586888830508439</v>
      </c>
      <c r="H81">
        <f>H9*Key!$C$6</f>
        <v>2.586888830508439</v>
      </c>
      <c r="I81">
        <f>I9*Key!$C$6</f>
        <v>2.586888830508439</v>
      </c>
      <c r="J81">
        <f>J9*Key!$C$6</f>
        <v>2.586888830508439</v>
      </c>
      <c r="M81" t="s">
        <v>181</v>
      </c>
      <c r="N81" t="s">
        <v>201</v>
      </c>
      <c r="O81">
        <f>O9*Key!$F$6</f>
        <v>5.6948833554835661</v>
      </c>
      <c r="P81">
        <f>P9*Key!$F$6</f>
        <v>5.6948833554835661</v>
      </c>
      <c r="Q81">
        <f>Q9*Key!$F$6</f>
        <v>5.6948833554835661</v>
      </c>
      <c r="R81">
        <f>R9*Key!$F$6</f>
        <v>5.6948833554835661</v>
      </c>
      <c r="S81">
        <f>S9*Key!$F$6</f>
        <v>5.6948833554835661</v>
      </c>
      <c r="T81">
        <f>T9*Key!$F$6</f>
        <v>5.6948833554835661</v>
      </c>
      <c r="U81">
        <f>U9*Key!$F$6</f>
        <v>5.6948833554835661</v>
      </c>
      <c r="V81">
        <f>V9*Key!$F$6</f>
        <v>5.6948833554835661</v>
      </c>
    </row>
    <row r="82" spans="1:22" x14ac:dyDescent="0.3">
      <c r="A82" t="s">
        <v>181</v>
      </c>
      <c r="B82" t="s">
        <v>202</v>
      </c>
      <c r="C82">
        <f>C10*Key!$C$6</f>
        <v>2.586888830508439</v>
      </c>
      <c r="D82">
        <f>D10*Key!$C$6</f>
        <v>2.586888830508439</v>
      </c>
      <c r="E82">
        <f>E10*Key!$C$6</f>
        <v>2.586888830508439</v>
      </c>
      <c r="F82">
        <f>F10*Key!$C$6</f>
        <v>2.586888830508439</v>
      </c>
      <c r="G82">
        <f>G10*Key!$C$6</f>
        <v>2.586888830508439</v>
      </c>
      <c r="H82">
        <f>H10*Key!$C$6</f>
        <v>2.586888830508439</v>
      </c>
      <c r="I82">
        <f>I10*Key!$C$6</f>
        <v>2.586888830508439</v>
      </c>
      <c r="J82">
        <f>J10*Key!$C$6</f>
        <v>2.586888830508439</v>
      </c>
      <c r="M82" t="s">
        <v>181</v>
      </c>
      <c r="N82" t="s">
        <v>202</v>
      </c>
      <c r="O82">
        <f>O10*Key!$F$6</f>
        <v>5.6948833554835661</v>
      </c>
      <c r="P82">
        <f>P10*Key!$F$6</f>
        <v>5.6948833554835661</v>
      </c>
      <c r="Q82">
        <f>Q10*Key!$F$6</f>
        <v>5.6948833554835661</v>
      </c>
      <c r="R82">
        <f>R10*Key!$F$6</f>
        <v>5.6948833554835661</v>
      </c>
      <c r="S82">
        <f>S10*Key!$F$6</f>
        <v>5.6948833554835661</v>
      </c>
      <c r="T82">
        <f>T10*Key!$F$6</f>
        <v>5.6948833554835661</v>
      </c>
      <c r="U82">
        <f>U10*Key!$F$6</f>
        <v>5.6948833554835661</v>
      </c>
      <c r="V82">
        <f>V10*Key!$F$6</f>
        <v>5.6948833554835661</v>
      </c>
    </row>
    <row r="83" spans="1:22" x14ac:dyDescent="0.3">
      <c r="A83" t="s">
        <v>181</v>
      </c>
      <c r="B83" t="s">
        <v>197</v>
      </c>
      <c r="C83">
        <f>C11*Key!$C$6</f>
        <v>9.8173234499419664</v>
      </c>
      <c r="D83">
        <f>D11*Key!$C$6</f>
        <v>9.8173234499419664</v>
      </c>
      <c r="E83">
        <f>E11*Key!$C$6</f>
        <v>9.8173234499419664</v>
      </c>
      <c r="F83">
        <f>F11*Key!$C$6</f>
        <v>9.8173234499419664</v>
      </c>
      <c r="G83">
        <f>G11*Key!$C$6</f>
        <v>9.8173234499419664</v>
      </c>
      <c r="H83">
        <f>H11*Key!$C$6</f>
        <v>9.8173234499419664</v>
      </c>
      <c r="I83">
        <f>I11*Key!$C$6</f>
        <v>9.8173234499419664</v>
      </c>
      <c r="J83">
        <f>J11*Key!$C$6</f>
        <v>9.8173234499419664</v>
      </c>
      <c r="M83" t="s">
        <v>181</v>
      </c>
      <c r="N83" t="s">
        <v>197</v>
      </c>
      <c r="O83">
        <f>O11*Key!$F$6</f>
        <v>21.612259193791676</v>
      </c>
      <c r="P83">
        <f>P11*Key!$F$6</f>
        <v>21.612259193791676</v>
      </c>
      <c r="Q83">
        <f>Q11*Key!$F$6</f>
        <v>21.612259193791676</v>
      </c>
      <c r="R83">
        <f>R11*Key!$F$6</f>
        <v>21.612259193791676</v>
      </c>
      <c r="S83">
        <f>S11*Key!$F$6</f>
        <v>21.612259193791676</v>
      </c>
      <c r="T83">
        <f>T11*Key!$F$6</f>
        <v>21.612259193791676</v>
      </c>
      <c r="U83">
        <f>U11*Key!$F$6</f>
        <v>21.612259193791676</v>
      </c>
      <c r="V83">
        <f>V11*Key!$F$6</f>
        <v>21.612259193791676</v>
      </c>
    </row>
    <row r="84" spans="1:22" x14ac:dyDescent="0.3">
      <c r="A84" t="s">
        <v>181</v>
      </c>
      <c r="B84" t="s">
        <v>198</v>
      </c>
      <c r="C84">
        <f>C12*Key!$C$6</f>
        <v>9.8173234499419664</v>
      </c>
      <c r="D84">
        <f>D12*Key!$C$6</f>
        <v>9.8173234499419664</v>
      </c>
      <c r="E84">
        <f>E12*Key!$C$6</f>
        <v>9.8173234499419664</v>
      </c>
      <c r="F84">
        <f>F12*Key!$C$6</f>
        <v>9.8173234499419664</v>
      </c>
      <c r="G84">
        <f>G12*Key!$C$6</f>
        <v>9.8173234499419664</v>
      </c>
      <c r="H84">
        <f>H12*Key!$C$6</f>
        <v>9.8173234499419664</v>
      </c>
      <c r="I84">
        <f>I12*Key!$C$6</f>
        <v>9.8173234499419664</v>
      </c>
      <c r="J84">
        <f>J12*Key!$C$6</f>
        <v>9.8173234499419664</v>
      </c>
      <c r="M84" t="s">
        <v>181</v>
      </c>
      <c r="N84" t="s">
        <v>198</v>
      </c>
      <c r="O84">
        <f>O12*Key!$F$6</f>
        <v>21.612259193791676</v>
      </c>
      <c r="P84">
        <f>P12*Key!$F$6</f>
        <v>21.612259193791676</v>
      </c>
      <c r="Q84">
        <f>Q12*Key!$F$6</f>
        <v>21.612259193791676</v>
      </c>
      <c r="R84">
        <f>R12*Key!$F$6</f>
        <v>21.612259193791676</v>
      </c>
      <c r="S84">
        <f>S12*Key!$F$6</f>
        <v>21.612259193791676</v>
      </c>
      <c r="T84">
        <f>T12*Key!$F$6</f>
        <v>21.612259193791676</v>
      </c>
      <c r="U84">
        <f>U12*Key!$F$6</f>
        <v>21.612259193791676</v>
      </c>
      <c r="V84">
        <f>V12*Key!$F$6</f>
        <v>21.612259193791676</v>
      </c>
    </row>
    <row r="85" spans="1:22" x14ac:dyDescent="0.3">
      <c r="A85" t="s">
        <v>181</v>
      </c>
      <c r="B85" t="s">
        <v>199</v>
      </c>
      <c r="C85">
        <f>C13*Key!$C$6</f>
        <v>9.8173234499419664</v>
      </c>
      <c r="D85">
        <f>D13*Key!$C$6</f>
        <v>9.8173234499419664</v>
      </c>
      <c r="E85">
        <f>E13*Key!$C$6</f>
        <v>9.8173234499419664</v>
      </c>
      <c r="F85">
        <f>F13*Key!$C$6</f>
        <v>9.8173234499419664</v>
      </c>
      <c r="G85">
        <f>G13*Key!$C$6</f>
        <v>9.8173234499419664</v>
      </c>
      <c r="H85">
        <f>H13*Key!$C$6</f>
        <v>9.8173234499419664</v>
      </c>
      <c r="I85">
        <f>I13*Key!$C$6</f>
        <v>9.8173234499419664</v>
      </c>
      <c r="J85">
        <f>J13*Key!$C$6</f>
        <v>9.8173234499419664</v>
      </c>
      <c r="M85" t="s">
        <v>181</v>
      </c>
      <c r="N85" t="s">
        <v>199</v>
      </c>
      <c r="O85">
        <f>O13*Key!$F$6</f>
        <v>21.612259193791676</v>
      </c>
      <c r="P85">
        <f>P13*Key!$F$6</f>
        <v>21.612259193791676</v>
      </c>
      <c r="Q85">
        <f>Q13*Key!$F$6</f>
        <v>21.612259193791676</v>
      </c>
      <c r="R85">
        <f>R13*Key!$F$6</f>
        <v>21.612259193791676</v>
      </c>
      <c r="S85">
        <f>S13*Key!$F$6</f>
        <v>21.612259193791676</v>
      </c>
      <c r="T85">
        <f>T13*Key!$F$6</f>
        <v>21.612259193791676</v>
      </c>
      <c r="U85">
        <f>U13*Key!$F$6</f>
        <v>21.612259193791676</v>
      </c>
      <c r="V85">
        <f>V13*Key!$F$6</f>
        <v>21.612259193791676</v>
      </c>
    </row>
    <row r="86" spans="1:22" x14ac:dyDescent="0.3">
      <c r="A86" t="s">
        <v>181</v>
      </c>
      <c r="B86" t="s">
        <v>194</v>
      </c>
      <c r="C86">
        <f>C14*Key!$C$6</f>
        <v>0.96405794925780364</v>
      </c>
      <c r="D86">
        <f>D14*Key!$C$6</f>
        <v>0.96405794925780364</v>
      </c>
      <c r="E86">
        <f>E14*Key!$C$6</f>
        <v>0.96405794925780364</v>
      </c>
      <c r="F86">
        <f>F14*Key!$C$6</f>
        <v>0.96405794925780364</v>
      </c>
      <c r="G86">
        <f>G14*Key!$C$6</f>
        <v>0.96405794925780364</v>
      </c>
      <c r="H86">
        <f>H14*Key!$C$6</f>
        <v>0.96405794925780364</v>
      </c>
      <c r="I86">
        <f>I14*Key!$C$6</f>
        <v>0.96405794925780364</v>
      </c>
      <c r="J86">
        <f>J14*Key!$C$6</f>
        <v>0.96405794925780364</v>
      </c>
      <c r="M86" t="s">
        <v>181</v>
      </c>
      <c r="N86" t="s">
        <v>194</v>
      </c>
      <c r="O86">
        <f>O14*Key!$F$6</f>
        <v>2.122316778441081</v>
      </c>
      <c r="P86">
        <f>P14*Key!$F$6</f>
        <v>2.122316778441081</v>
      </c>
      <c r="Q86">
        <f>Q14*Key!$F$6</f>
        <v>2.122316778441081</v>
      </c>
      <c r="R86">
        <f>R14*Key!$F$6</f>
        <v>2.122316778441081</v>
      </c>
      <c r="S86">
        <f>S14*Key!$F$6</f>
        <v>2.122316778441081</v>
      </c>
      <c r="T86">
        <f>T14*Key!$F$6</f>
        <v>2.122316778441081</v>
      </c>
      <c r="U86">
        <f>U14*Key!$F$6</f>
        <v>2.122316778441081</v>
      </c>
      <c r="V86">
        <f>V14*Key!$F$6</f>
        <v>2.122316778441081</v>
      </c>
    </row>
    <row r="87" spans="1:22" x14ac:dyDescent="0.3">
      <c r="A87" t="s">
        <v>181</v>
      </c>
      <c r="B87" t="s">
        <v>195</v>
      </c>
      <c r="C87">
        <f>C15*Key!$C$6</f>
        <v>0.96405794925780364</v>
      </c>
      <c r="D87">
        <f>D15*Key!$C$6</f>
        <v>0.96405794925780364</v>
      </c>
      <c r="E87">
        <f>E15*Key!$C$6</f>
        <v>0.96405794925780364</v>
      </c>
      <c r="F87">
        <f>F15*Key!$C$6</f>
        <v>0.96405794925780364</v>
      </c>
      <c r="G87">
        <f>G15*Key!$C$6</f>
        <v>0.96405794925780364</v>
      </c>
      <c r="H87">
        <f>H15*Key!$C$6</f>
        <v>0.96405794925780364</v>
      </c>
      <c r="I87">
        <f>I15*Key!$C$6</f>
        <v>0.96405794925780364</v>
      </c>
      <c r="J87">
        <f>J15*Key!$C$6</f>
        <v>0.96405794925780364</v>
      </c>
      <c r="M87" t="s">
        <v>181</v>
      </c>
      <c r="N87" t="s">
        <v>195</v>
      </c>
      <c r="O87">
        <f>O15*Key!$F$6</f>
        <v>2.122316778441081</v>
      </c>
      <c r="P87">
        <f>P15*Key!$F$6</f>
        <v>2.122316778441081</v>
      </c>
      <c r="Q87">
        <f>Q15*Key!$F$6</f>
        <v>2.122316778441081</v>
      </c>
      <c r="R87">
        <f>R15*Key!$F$6</f>
        <v>2.122316778441081</v>
      </c>
      <c r="S87">
        <f>S15*Key!$F$6</f>
        <v>2.122316778441081</v>
      </c>
      <c r="T87">
        <f>T15*Key!$F$6</f>
        <v>2.122316778441081</v>
      </c>
      <c r="U87">
        <f>U15*Key!$F$6</f>
        <v>2.122316778441081</v>
      </c>
      <c r="V87">
        <f>V15*Key!$F$6</f>
        <v>2.122316778441081</v>
      </c>
    </row>
    <row r="88" spans="1:22" x14ac:dyDescent="0.3">
      <c r="A88" t="s">
        <v>181</v>
      </c>
      <c r="B88" t="s">
        <v>196</v>
      </c>
      <c r="C88">
        <f>C16*Key!$C$6</f>
        <v>0.96405794925780364</v>
      </c>
      <c r="D88">
        <f>D16*Key!$C$6</f>
        <v>0.96405794925780364</v>
      </c>
      <c r="E88">
        <f>E16*Key!$C$6</f>
        <v>0.96405794925780364</v>
      </c>
      <c r="F88">
        <f>F16*Key!$C$6</f>
        <v>0.96405794925780364</v>
      </c>
      <c r="G88">
        <f>G16*Key!$C$6</f>
        <v>0.96405794925780364</v>
      </c>
      <c r="H88">
        <f>H16*Key!$C$6</f>
        <v>0.96405794925780364</v>
      </c>
      <c r="I88">
        <f>I16*Key!$C$6</f>
        <v>0.96405794925780364</v>
      </c>
      <c r="J88">
        <f>J16*Key!$C$6</f>
        <v>0.96405794925780364</v>
      </c>
      <c r="M88" t="s">
        <v>181</v>
      </c>
      <c r="N88" t="s">
        <v>196</v>
      </c>
      <c r="O88">
        <f>O16*Key!$F$6</f>
        <v>2.122316778441081</v>
      </c>
      <c r="P88">
        <f>P16*Key!$F$6</f>
        <v>2.122316778441081</v>
      </c>
      <c r="Q88">
        <f>Q16*Key!$F$6</f>
        <v>2.122316778441081</v>
      </c>
      <c r="R88">
        <f>R16*Key!$F$6</f>
        <v>2.122316778441081</v>
      </c>
      <c r="S88">
        <f>S16*Key!$F$6</f>
        <v>2.122316778441081</v>
      </c>
      <c r="T88">
        <f>T16*Key!$F$6</f>
        <v>2.122316778441081</v>
      </c>
      <c r="U88">
        <f>U16*Key!$F$6</f>
        <v>2.122316778441081</v>
      </c>
      <c r="V88">
        <f>V16*Key!$F$6</f>
        <v>2.122316778441081</v>
      </c>
    </row>
    <row r="89" spans="1:22" x14ac:dyDescent="0.3">
      <c r="A89" t="s">
        <v>181</v>
      </c>
      <c r="B89" t="s">
        <v>187</v>
      </c>
      <c r="C89">
        <f>C17*Key!$C$6</f>
        <v>0.48202897462890182</v>
      </c>
      <c r="D89">
        <f>D17*Key!$C$6</f>
        <v>0.48202897462890182</v>
      </c>
      <c r="E89">
        <f>E17*Key!$C$6</f>
        <v>0.48202897462890182</v>
      </c>
      <c r="F89">
        <f>F17*Key!$C$6</f>
        <v>0.48202897462890182</v>
      </c>
      <c r="G89">
        <f>G17*Key!$C$6</f>
        <v>0.48202897462890182</v>
      </c>
      <c r="H89">
        <f>H17*Key!$C$6</f>
        <v>0.48202897462890182</v>
      </c>
      <c r="I89">
        <f>I17*Key!$C$6</f>
        <v>0.48202897462890182</v>
      </c>
      <c r="J89">
        <f>J17*Key!$C$6</f>
        <v>0.48202897462890182</v>
      </c>
      <c r="M89" t="s">
        <v>181</v>
      </c>
      <c r="N89" t="s">
        <v>187</v>
      </c>
      <c r="O89">
        <f>O17*Key!$F$6</f>
        <v>1.0611583892205405</v>
      </c>
      <c r="P89">
        <f>P17*Key!$F$6</f>
        <v>1.0611583892205405</v>
      </c>
      <c r="Q89">
        <f>Q17*Key!$F$6</f>
        <v>1.0611583892205405</v>
      </c>
      <c r="R89">
        <f>R17*Key!$F$6</f>
        <v>1.0611583892205405</v>
      </c>
      <c r="S89">
        <f>S17*Key!$F$6</f>
        <v>1.0611583892205405</v>
      </c>
      <c r="T89">
        <f>T17*Key!$F$6</f>
        <v>1.0611583892205405</v>
      </c>
      <c r="U89">
        <f>U17*Key!$F$6</f>
        <v>1.0611583892205405</v>
      </c>
      <c r="V89">
        <f>V17*Key!$F$6</f>
        <v>1.0611583892205405</v>
      </c>
    </row>
    <row r="90" spans="1:22" x14ac:dyDescent="0.3">
      <c r="A90" t="s">
        <v>181</v>
      </c>
      <c r="B90" t="s">
        <v>15</v>
      </c>
      <c r="C90">
        <f>C18*Key!$C$6</f>
        <v>3.7809195137437679</v>
      </c>
      <c r="D90">
        <f>D18*Key!$C$6</f>
        <v>3.7809195137437679</v>
      </c>
      <c r="E90">
        <f>E18*Key!$C$6</f>
        <v>3.7809195137437679</v>
      </c>
      <c r="F90">
        <f>F18*Key!$C$6</f>
        <v>3.7809195137437679</v>
      </c>
      <c r="G90">
        <f>G18*Key!$C$6</f>
        <v>3.7809195137437679</v>
      </c>
      <c r="H90">
        <f>H18*Key!$C$6</f>
        <v>3.7809195137437679</v>
      </c>
      <c r="I90">
        <f>I18*Key!$C$6</f>
        <v>3.7809195137437679</v>
      </c>
      <c r="J90">
        <f>J18*Key!$C$6</f>
        <v>3.7809195137437679</v>
      </c>
      <c r="M90" t="s">
        <v>181</v>
      </c>
      <c r="N90" t="s">
        <v>15</v>
      </c>
      <c r="O90">
        <f>O18*Key!$F$6</f>
        <v>8.3234715590814261</v>
      </c>
      <c r="P90">
        <f>P18*Key!$F$6</f>
        <v>8.3234715590814261</v>
      </c>
      <c r="Q90">
        <f>Q18*Key!$F$6</f>
        <v>8.3234715590814261</v>
      </c>
      <c r="R90">
        <f>R18*Key!$F$6</f>
        <v>8.3234715590814261</v>
      </c>
      <c r="S90">
        <f>S18*Key!$F$6</f>
        <v>8.3234715590814261</v>
      </c>
      <c r="T90">
        <f>T18*Key!$F$6</f>
        <v>8.3234715590814261</v>
      </c>
      <c r="U90">
        <f>U18*Key!$F$6</f>
        <v>8.3234715590814261</v>
      </c>
      <c r="V90">
        <f>V18*Key!$F$6</f>
        <v>8.3234715590814261</v>
      </c>
    </row>
    <row r="91" spans="1:22" x14ac:dyDescent="0.3">
      <c r="A91" t="s">
        <v>181</v>
      </c>
      <c r="B91" t="s">
        <v>23</v>
      </c>
      <c r="C91">
        <f>C19*Key!$C$6</f>
        <v>4.0733208378188976</v>
      </c>
      <c r="D91">
        <f>D19*Key!$C$6</f>
        <v>4.0733208378188976</v>
      </c>
      <c r="E91">
        <f>E19*Key!$C$6</f>
        <v>4.0733208378188976</v>
      </c>
      <c r="F91">
        <f>F19*Key!$C$6</f>
        <v>4.0733208378188976</v>
      </c>
      <c r="G91">
        <f>G19*Key!$C$6</f>
        <v>4.0733208378188976</v>
      </c>
      <c r="H91">
        <f>H19*Key!$C$6</f>
        <v>4.0733208378188976</v>
      </c>
      <c r="I91">
        <f>I19*Key!$C$6</f>
        <v>4.0733208378188976</v>
      </c>
      <c r="J91">
        <f>J19*Key!$C$6</f>
        <v>4.0733208378188976</v>
      </c>
      <c r="M91" t="s">
        <v>181</v>
      </c>
      <c r="N91" t="s">
        <v>23</v>
      </c>
      <c r="O91">
        <f>O19*Key!$F$6</f>
        <v>8.9671758473981082</v>
      </c>
      <c r="P91">
        <f>P19*Key!$F$6</f>
        <v>8.9671758473981082</v>
      </c>
      <c r="Q91">
        <f>Q19*Key!$F$6</f>
        <v>8.9671758473981082</v>
      </c>
      <c r="R91">
        <f>R19*Key!$F$6</f>
        <v>8.9671758473981082</v>
      </c>
      <c r="S91">
        <f>S19*Key!$F$6</f>
        <v>8.9671758473981082</v>
      </c>
      <c r="T91">
        <f>T19*Key!$F$6</f>
        <v>8.9671758473981082</v>
      </c>
      <c r="U91">
        <f>U19*Key!$F$6</f>
        <v>8.9671758473981082</v>
      </c>
      <c r="V91">
        <f>V19*Key!$F$6</f>
        <v>8.9671758473981082</v>
      </c>
    </row>
    <row r="92" spans="1:22" x14ac:dyDescent="0.3">
      <c r="A92" t="s">
        <v>181</v>
      </c>
      <c r="B92" t="s">
        <v>192</v>
      </c>
      <c r="C92">
        <v>999999</v>
      </c>
      <c r="D92">
        <v>999999</v>
      </c>
      <c r="E92">
        <v>999999</v>
      </c>
      <c r="F92">
        <v>999999</v>
      </c>
      <c r="G92">
        <v>999999</v>
      </c>
      <c r="H92">
        <v>999999</v>
      </c>
      <c r="I92">
        <v>999999</v>
      </c>
      <c r="J92">
        <v>999999</v>
      </c>
      <c r="M92" t="s">
        <v>181</v>
      </c>
      <c r="N92" t="s">
        <v>192</v>
      </c>
      <c r="O92">
        <v>999999</v>
      </c>
      <c r="P92">
        <v>999999</v>
      </c>
      <c r="Q92">
        <v>999999</v>
      </c>
      <c r="R92">
        <v>999999</v>
      </c>
      <c r="S92">
        <v>999999</v>
      </c>
      <c r="T92">
        <v>999999</v>
      </c>
      <c r="U92">
        <v>999999</v>
      </c>
      <c r="V92">
        <v>999999</v>
      </c>
    </row>
    <row r="93" spans="1:22" x14ac:dyDescent="0.3">
      <c r="A93" t="s">
        <v>181</v>
      </c>
      <c r="B93" t="s">
        <v>193</v>
      </c>
      <c r="C93">
        <v>999999</v>
      </c>
      <c r="D93">
        <v>999999</v>
      </c>
      <c r="E93">
        <v>999999</v>
      </c>
      <c r="F93">
        <v>999999</v>
      </c>
      <c r="G93">
        <v>999999</v>
      </c>
      <c r="H93">
        <v>999999</v>
      </c>
      <c r="I93">
        <v>999999</v>
      </c>
      <c r="J93">
        <v>999999</v>
      </c>
      <c r="M93" t="s">
        <v>181</v>
      </c>
      <c r="N93" t="s">
        <v>193</v>
      </c>
      <c r="O93">
        <v>999999</v>
      </c>
      <c r="P93">
        <v>999999</v>
      </c>
      <c r="Q93">
        <v>999999</v>
      </c>
      <c r="R93">
        <v>999999</v>
      </c>
      <c r="S93">
        <v>999999</v>
      </c>
      <c r="T93">
        <v>999999</v>
      </c>
      <c r="U93">
        <v>999999</v>
      </c>
      <c r="V93">
        <v>999999</v>
      </c>
    </row>
    <row r="94" spans="1:22" x14ac:dyDescent="0.3">
      <c r="A94" t="s">
        <v>181</v>
      </c>
      <c r="B94" t="s">
        <v>220</v>
      </c>
      <c r="C94">
        <v>999999</v>
      </c>
      <c r="D94">
        <v>999999</v>
      </c>
      <c r="E94">
        <v>999999</v>
      </c>
      <c r="F94">
        <v>999999</v>
      </c>
      <c r="G94">
        <v>999999</v>
      </c>
      <c r="H94">
        <v>999999</v>
      </c>
      <c r="I94">
        <v>999999</v>
      </c>
      <c r="J94">
        <v>999999</v>
      </c>
      <c r="M94" t="s">
        <v>181</v>
      </c>
      <c r="N94" t="s">
        <v>220</v>
      </c>
      <c r="O94">
        <v>999999</v>
      </c>
      <c r="P94">
        <v>999999</v>
      </c>
      <c r="Q94">
        <v>999999</v>
      </c>
      <c r="R94">
        <v>999999</v>
      </c>
      <c r="S94">
        <v>999999</v>
      </c>
      <c r="T94">
        <v>999999</v>
      </c>
      <c r="U94">
        <v>999999</v>
      </c>
      <c r="V94">
        <v>999999</v>
      </c>
    </row>
    <row r="95" spans="1:22" x14ac:dyDescent="0.3">
      <c r="A95" t="s">
        <v>181</v>
      </c>
      <c r="B95" t="s">
        <v>234</v>
      </c>
      <c r="C95">
        <v>999999</v>
      </c>
      <c r="D95">
        <v>999999</v>
      </c>
      <c r="E95">
        <v>999999</v>
      </c>
      <c r="F95">
        <v>999999</v>
      </c>
      <c r="G95">
        <v>999999</v>
      </c>
      <c r="H95">
        <v>999999</v>
      </c>
      <c r="I95">
        <v>999999</v>
      </c>
      <c r="J95">
        <v>999999</v>
      </c>
      <c r="M95" t="s">
        <v>181</v>
      </c>
      <c r="N95" t="s">
        <v>234</v>
      </c>
      <c r="O95">
        <v>999999</v>
      </c>
      <c r="P95">
        <v>999999</v>
      </c>
      <c r="Q95">
        <v>999999</v>
      </c>
      <c r="R95">
        <v>999999</v>
      </c>
      <c r="S95">
        <v>999999</v>
      </c>
      <c r="T95">
        <v>999999</v>
      </c>
      <c r="U95">
        <v>999999</v>
      </c>
      <c r="V95">
        <v>999999</v>
      </c>
    </row>
    <row r="96" spans="1:22" x14ac:dyDescent="0.3">
      <c r="A96" t="s">
        <v>183</v>
      </c>
      <c r="B96" t="s">
        <v>71</v>
      </c>
      <c r="C96">
        <f>C6*Key!$C$7</f>
        <v>0.95423498158470166</v>
      </c>
      <c r="D96">
        <f>D6*Key!$C$7</f>
        <v>0.95423498158470166</v>
      </c>
      <c r="E96">
        <f>E6*Key!$C$7</f>
        <v>0.95423498158470166</v>
      </c>
      <c r="F96">
        <f>F6*Key!$C$7</f>
        <v>0.95423498158470166</v>
      </c>
      <c r="G96">
        <f>G6*Key!$C$7</f>
        <v>0.95423498158470166</v>
      </c>
      <c r="H96">
        <f>H6*Key!$C$7</f>
        <v>0.95423498158470166</v>
      </c>
      <c r="I96">
        <f>I6*Key!$C$7</f>
        <v>0.95423498158470166</v>
      </c>
      <c r="J96">
        <f>J6*Key!$C$7</f>
        <v>0.95423498158470166</v>
      </c>
      <c r="M96" t="s">
        <v>183</v>
      </c>
      <c r="N96" t="s">
        <v>71</v>
      </c>
      <c r="O96">
        <f>O6*Key!$F$7</f>
        <v>0.40772344745089911</v>
      </c>
      <c r="P96">
        <f>P6*Key!$F$7</f>
        <v>0.40772344745089911</v>
      </c>
      <c r="Q96">
        <f>Q6*Key!$F$7</f>
        <v>0.40772344745089911</v>
      </c>
      <c r="R96">
        <f>R6*Key!$F$7</f>
        <v>0.40772344745089911</v>
      </c>
      <c r="S96">
        <f>S6*Key!$F$7</f>
        <v>0.40772344745089911</v>
      </c>
      <c r="T96">
        <f>T6*Key!$F$7</f>
        <v>0.40772344745089911</v>
      </c>
      <c r="U96">
        <f>U6*Key!$F$7</f>
        <v>0.40772344745089911</v>
      </c>
      <c r="V96">
        <f>V6*Key!$F$7</f>
        <v>0.40772344745089911</v>
      </c>
    </row>
    <row r="97" spans="1:22" x14ac:dyDescent="0.3">
      <c r="A97" t="s">
        <v>183</v>
      </c>
      <c r="B97" t="s">
        <v>200</v>
      </c>
      <c r="C97">
        <f>C7*Key!$C$7</f>
        <v>2.3156102219788752</v>
      </c>
      <c r="D97">
        <f>D7*Key!$C$7</f>
        <v>2.3156102219788752</v>
      </c>
      <c r="E97">
        <f>E7*Key!$C$7</f>
        <v>2.3156102219788752</v>
      </c>
      <c r="F97">
        <f>F7*Key!$C$7</f>
        <v>2.3156102219788752</v>
      </c>
      <c r="G97">
        <f>G7*Key!$C$7</f>
        <v>2.3156102219788752</v>
      </c>
      <c r="H97">
        <f>H7*Key!$C$7</f>
        <v>2.3156102219788752</v>
      </c>
      <c r="I97">
        <f>I7*Key!$C$7</f>
        <v>2.3156102219788752</v>
      </c>
      <c r="J97">
        <f>J7*Key!$C$7</f>
        <v>2.3156102219788752</v>
      </c>
      <c r="M97" t="s">
        <v>183</v>
      </c>
      <c r="N97" t="s">
        <v>200</v>
      </c>
      <c r="O97">
        <f>O7*Key!$F$7</f>
        <v>0.98940889914751495</v>
      </c>
      <c r="P97">
        <f>P7*Key!$F$7</f>
        <v>0.98940889914751495</v>
      </c>
      <c r="Q97">
        <f>Q7*Key!$F$7</f>
        <v>0.98940889914751495</v>
      </c>
      <c r="R97">
        <f>R7*Key!$F$7</f>
        <v>0.98940889914751495</v>
      </c>
      <c r="S97">
        <f>S7*Key!$F$7</f>
        <v>0.98940889914751495</v>
      </c>
      <c r="T97">
        <f>T7*Key!$F$7</f>
        <v>0.98940889914751495</v>
      </c>
      <c r="U97">
        <f>U7*Key!$F$7</f>
        <v>0.98940889914751495</v>
      </c>
      <c r="V97">
        <f>V7*Key!$F$7</f>
        <v>0.98940889914751495</v>
      </c>
    </row>
    <row r="98" spans="1:22" x14ac:dyDescent="0.3">
      <c r="A98" t="s">
        <v>183</v>
      </c>
      <c r="B98" t="s">
        <v>200</v>
      </c>
      <c r="C98">
        <f>C8*Key!$C$7</f>
        <v>2.3156102219788752</v>
      </c>
      <c r="D98">
        <f>D8*Key!$C$7</f>
        <v>2.3156102219788752</v>
      </c>
      <c r="E98">
        <f>E8*Key!$C$7</f>
        <v>2.3156102219788752</v>
      </c>
      <c r="F98">
        <f>F8*Key!$C$7</f>
        <v>2.3156102219788752</v>
      </c>
      <c r="G98">
        <f>G8*Key!$C$7</f>
        <v>2.3156102219788752</v>
      </c>
      <c r="H98">
        <f>H8*Key!$C$7</f>
        <v>2.3156102219788752</v>
      </c>
      <c r="I98">
        <f>I8*Key!$C$7</f>
        <v>2.3156102219788752</v>
      </c>
      <c r="J98">
        <f>J8*Key!$C$7</f>
        <v>2.3156102219788752</v>
      </c>
      <c r="M98" t="s">
        <v>183</v>
      </c>
      <c r="N98" t="s">
        <v>200</v>
      </c>
      <c r="O98">
        <f>O8*Key!$F$7</f>
        <v>0.98940889914751495</v>
      </c>
      <c r="P98">
        <f>P8*Key!$F$7</f>
        <v>0.98940889914751495</v>
      </c>
      <c r="Q98">
        <f>Q8*Key!$F$7</f>
        <v>0.98940889914751495</v>
      </c>
      <c r="R98">
        <f>R8*Key!$F$7</f>
        <v>0.98940889914751495</v>
      </c>
      <c r="S98">
        <f>S8*Key!$F$7</f>
        <v>0.98940889914751495</v>
      </c>
      <c r="T98">
        <f>T8*Key!$F$7</f>
        <v>0.98940889914751495</v>
      </c>
      <c r="U98">
        <f>U8*Key!$F$7</f>
        <v>0.98940889914751495</v>
      </c>
      <c r="V98">
        <f>V8*Key!$F$7</f>
        <v>0.98940889914751495</v>
      </c>
    </row>
    <row r="99" spans="1:22" x14ac:dyDescent="0.3">
      <c r="A99" t="s">
        <v>183</v>
      </c>
      <c r="B99" t="s">
        <v>201</v>
      </c>
      <c r="C99">
        <f>C9*Key!$C$7</f>
        <v>2.3156102219788752</v>
      </c>
      <c r="D99">
        <f>D9*Key!$C$7</f>
        <v>2.3156102219788752</v>
      </c>
      <c r="E99">
        <f>E9*Key!$C$7</f>
        <v>2.3156102219788752</v>
      </c>
      <c r="F99">
        <f>F9*Key!$C$7</f>
        <v>2.3156102219788752</v>
      </c>
      <c r="G99">
        <f>G9*Key!$C$7</f>
        <v>2.3156102219788752</v>
      </c>
      <c r="H99">
        <f>H9*Key!$C$7</f>
        <v>2.3156102219788752</v>
      </c>
      <c r="I99">
        <f>I9*Key!$C$7</f>
        <v>2.3156102219788752</v>
      </c>
      <c r="J99">
        <f>J9*Key!$C$7</f>
        <v>2.3156102219788752</v>
      </c>
      <c r="M99" t="s">
        <v>183</v>
      </c>
      <c r="N99" t="s">
        <v>201</v>
      </c>
      <c r="O99">
        <f>O9*Key!$F$7</f>
        <v>0.98940889914751495</v>
      </c>
      <c r="P99">
        <f>P9*Key!$F$7</f>
        <v>0.98940889914751495</v>
      </c>
      <c r="Q99">
        <f>Q9*Key!$F$7</f>
        <v>0.98940889914751495</v>
      </c>
      <c r="R99">
        <f>R9*Key!$F$7</f>
        <v>0.98940889914751495</v>
      </c>
      <c r="S99">
        <f>S9*Key!$F$7</f>
        <v>0.98940889914751495</v>
      </c>
      <c r="T99">
        <f>T9*Key!$F$7</f>
        <v>0.98940889914751495</v>
      </c>
      <c r="U99">
        <f>U9*Key!$F$7</f>
        <v>0.98940889914751495</v>
      </c>
      <c r="V99">
        <f>V9*Key!$F$7</f>
        <v>0.98940889914751495</v>
      </c>
    </row>
    <row r="100" spans="1:22" x14ac:dyDescent="0.3">
      <c r="A100" t="s">
        <v>183</v>
      </c>
      <c r="B100" t="s">
        <v>202</v>
      </c>
      <c r="C100">
        <f>C10*Key!$C$7</f>
        <v>2.3156102219788752</v>
      </c>
      <c r="D100">
        <f>D10*Key!$C$7</f>
        <v>2.3156102219788752</v>
      </c>
      <c r="E100">
        <f>E10*Key!$C$7</f>
        <v>2.3156102219788752</v>
      </c>
      <c r="F100">
        <f>F10*Key!$C$7</f>
        <v>2.3156102219788752</v>
      </c>
      <c r="G100">
        <f>G10*Key!$C$7</f>
        <v>2.3156102219788752</v>
      </c>
      <c r="H100">
        <f>H10*Key!$C$7</f>
        <v>2.3156102219788752</v>
      </c>
      <c r="I100">
        <f>I10*Key!$C$7</f>
        <v>2.3156102219788752</v>
      </c>
      <c r="J100">
        <f>J10*Key!$C$7</f>
        <v>2.3156102219788752</v>
      </c>
      <c r="M100" t="s">
        <v>183</v>
      </c>
      <c r="N100" t="s">
        <v>202</v>
      </c>
      <c r="O100">
        <f>O10*Key!$F$7</f>
        <v>0.98940889914751495</v>
      </c>
      <c r="P100">
        <f>P10*Key!$F$7</f>
        <v>0.98940889914751495</v>
      </c>
      <c r="Q100">
        <f>Q10*Key!$F$7</f>
        <v>0.98940889914751495</v>
      </c>
      <c r="R100">
        <f>R10*Key!$F$7</f>
        <v>0.98940889914751495</v>
      </c>
      <c r="S100">
        <f>S10*Key!$F$7</f>
        <v>0.98940889914751495</v>
      </c>
      <c r="T100">
        <f>T10*Key!$F$7</f>
        <v>0.98940889914751495</v>
      </c>
      <c r="U100">
        <f>U10*Key!$F$7</f>
        <v>0.98940889914751495</v>
      </c>
      <c r="V100">
        <f>V10*Key!$F$7</f>
        <v>0.98940889914751495</v>
      </c>
    </row>
    <row r="101" spans="1:22" x14ac:dyDescent="0.3">
      <c r="A101" t="s">
        <v>183</v>
      </c>
      <c r="B101" t="s">
        <v>197</v>
      </c>
      <c r="C101">
        <f>C11*Key!$C$7</f>
        <v>8.7878127057707651</v>
      </c>
      <c r="D101">
        <f>D11*Key!$C$7</f>
        <v>8.7878127057707651</v>
      </c>
      <c r="E101">
        <f>E11*Key!$C$7</f>
        <v>8.7878127057707651</v>
      </c>
      <c r="F101">
        <f>F11*Key!$C$7</f>
        <v>8.7878127057707651</v>
      </c>
      <c r="G101">
        <f>G11*Key!$C$7</f>
        <v>8.7878127057707651</v>
      </c>
      <c r="H101">
        <f>H11*Key!$C$7</f>
        <v>8.7878127057707651</v>
      </c>
      <c r="I101">
        <f>I11*Key!$C$7</f>
        <v>8.7878127057707651</v>
      </c>
      <c r="J101">
        <f>J11*Key!$C$7</f>
        <v>8.7878127057707651</v>
      </c>
      <c r="M101" t="s">
        <v>183</v>
      </c>
      <c r="N101" t="s">
        <v>197</v>
      </c>
      <c r="O101">
        <f>O11*Key!$F$7</f>
        <v>3.7548374992492657</v>
      </c>
      <c r="P101">
        <f>P11*Key!$F$7</f>
        <v>3.7548374992492657</v>
      </c>
      <c r="Q101">
        <f>Q11*Key!$F$7</f>
        <v>3.7548374992492657</v>
      </c>
      <c r="R101">
        <f>R11*Key!$F$7</f>
        <v>3.7548374992492657</v>
      </c>
      <c r="S101">
        <f>S11*Key!$F$7</f>
        <v>3.7548374992492657</v>
      </c>
      <c r="T101">
        <f>T11*Key!$F$7</f>
        <v>3.7548374992492657</v>
      </c>
      <c r="U101">
        <f>U11*Key!$F$7</f>
        <v>3.7548374992492657</v>
      </c>
      <c r="V101">
        <f>V11*Key!$F$7</f>
        <v>3.7548374992492657</v>
      </c>
    </row>
    <row r="102" spans="1:22" x14ac:dyDescent="0.3">
      <c r="A102" t="s">
        <v>183</v>
      </c>
      <c r="B102" t="s">
        <v>198</v>
      </c>
      <c r="C102">
        <f>C12*Key!$C$7</f>
        <v>8.7878127057707651</v>
      </c>
      <c r="D102">
        <f>D12*Key!$C$7</f>
        <v>8.7878127057707651</v>
      </c>
      <c r="E102">
        <f>E12*Key!$C$7</f>
        <v>8.7878127057707651</v>
      </c>
      <c r="F102">
        <f>F12*Key!$C$7</f>
        <v>8.7878127057707651</v>
      </c>
      <c r="G102">
        <f>G12*Key!$C$7</f>
        <v>8.7878127057707651</v>
      </c>
      <c r="H102">
        <f>H12*Key!$C$7</f>
        <v>8.7878127057707651</v>
      </c>
      <c r="I102">
        <f>I12*Key!$C$7</f>
        <v>8.7878127057707651</v>
      </c>
      <c r="J102">
        <f>J12*Key!$C$7</f>
        <v>8.7878127057707651</v>
      </c>
      <c r="M102" t="s">
        <v>183</v>
      </c>
      <c r="N102" t="s">
        <v>198</v>
      </c>
      <c r="O102">
        <f>O12*Key!$F$7</f>
        <v>3.7548374992492657</v>
      </c>
      <c r="P102">
        <f>P12*Key!$F$7</f>
        <v>3.7548374992492657</v>
      </c>
      <c r="Q102">
        <f>Q12*Key!$F$7</f>
        <v>3.7548374992492657</v>
      </c>
      <c r="R102">
        <f>R12*Key!$F$7</f>
        <v>3.7548374992492657</v>
      </c>
      <c r="S102">
        <f>S12*Key!$F$7</f>
        <v>3.7548374992492657</v>
      </c>
      <c r="T102">
        <f>T12*Key!$F$7</f>
        <v>3.7548374992492657</v>
      </c>
      <c r="U102">
        <f>U12*Key!$F$7</f>
        <v>3.7548374992492657</v>
      </c>
      <c r="V102">
        <f>V12*Key!$F$7</f>
        <v>3.7548374992492657</v>
      </c>
    </row>
    <row r="103" spans="1:22" x14ac:dyDescent="0.3">
      <c r="A103" t="s">
        <v>183</v>
      </c>
      <c r="B103" t="s">
        <v>199</v>
      </c>
      <c r="C103">
        <f>C13*Key!$C$7</f>
        <v>8.7878127057707651</v>
      </c>
      <c r="D103">
        <f>D13*Key!$C$7</f>
        <v>8.7878127057707651</v>
      </c>
      <c r="E103">
        <f>E13*Key!$C$7</f>
        <v>8.7878127057707651</v>
      </c>
      <c r="F103">
        <f>F13*Key!$C$7</f>
        <v>8.7878127057707651</v>
      </c>
      <c r="G103">
        <f>G13*Key!$C$7</f>
        <v>8.7878127057707651</v>
      </c>
      <c r="H103">
        <f>H13*Key!$C$7</f>
        <v>8.7878127057707651</v>
      </c>
      <c r="I103">
        <f>I13*Key!$C$7</f>
        <v>8.7878127057707651</v>
      </c>
      <c r="J103">
        <f>J13*Key!$C$7</f>
        <v>8.7878127057707651</v>
      </c>
      <c r="M103" t="s">
        <v>183</v>
      </c>
      <c r="N103" t="s">
        <v>199</v>
      </c>
      <c r="O103">
        <f>O13*Key!$F$7</f>
        <v>3.7548374992492657</v>
      </c>
      <c r="P103">
        <f>P13*Key!$F$7</f>
        <v>3.7548374992492657</v>
      </c>
      <c r="Q103">
        <f>Q13*Key!$F$7</f>
        <v>3.7548374992492657</v>
      </c>
      <c r="R103">
        <f>R13*Key!$F$7</f>
        <v>3.7548374992492657</v>
      </c>
      <c r="S103">
        <f>S13*Key!$F$7</f>
        <v>3.7548374992492657</v>
      </c>
      <c r="T103">
        <f>T13*Key!$F$7</f>
        <v>3.7548374992492657</v>
      </c>
      <c r="U103">
        <f>U13*Key!$F$7</f>
        <v>3.7548374992492657</v>
      </c>
      <c r="V103">
        <f>V13*Key!$F$7</f>
        <v>3.7548374992492657</v>
      </c>
    </row>
    <row r="104" spans="1:22" x14ac:dyDescent="0.3">
      <c r="A104" t="s">
        <v>183</v>
      </c>
      <c r="B104" t="s">
        <v>194</v>
      </c>
      <c r="C104">
        <f>C14*Key!$C$7</f>
        <v>0.8629603311722519</v>
      </c>
      <c r="D104">
        <f>D14*Key!$C$7</f>
        <v>0.8629603311722519</v>
      </c>
      <c r="E104">
        <f>E14*Key!$C$7</f>
        <v>0.8629603311722519</v>
      </c>
      <c r="F104">
        <f>F14*Key!$C$7</f>
        <v>0.8629603311722519</v>
      </c>
      <c r="G104">
        <f>G14*Key!$C$7</f>
        <v>0.8629603311722519</v>
      </c>
      <c r="H104">
        <f>H14*Key!$C$7</f>
        <v>0.8629603311722519</v>
      </c>
      <c r="I104">
        <f>I14*Key!$C$7</f>
        <v>0.8629603311722519</v>
      </c>
      <c r="J104">
        <f>J14*Key!$C$7</f>
        <v>0.8629603311722519</v>
      </c>
      <c r="M104" t="s">
        <v>183</v>
      </c>
      <c r="N104" t="s">
        <v>194</v>
      </c>
      <c r="O104">
        <f>O14*Key!$F$7</f>
        <v>0.36872381334690008</v>
      </c>
      <c r="P104">
        <f>P14*Key!$F$7</f>
        <v>0.36872381334690008</v>
      </c>
      <c r="Q104">
        <f>Q14*Key!$F$7</f>
        <v>0.36872381334690008</v>
      </c>
      <c r="R104">
        <f>R14*Key!$F$7</f>
        <v>0.36872381334690008</v>
      </c>
      <c r="S104">
        <f>S14*Key!$F$7</f>
        <v>0.36872381334690008</v>
      </c>
      <c r="T104">
        <f>T14*Key!$F$7</f>
        <v>0.36872381334690008</v>
      </c>
      <c r="U104">
        <f>U14*Key!$F$7</f>
        <v>0.36872381334690008</v>
      </c>
      <c r="V104">
        <f>V14*Key!$F$7</f>
        <v>0.36872381334690008</v>
      </c>
    </row>
    <row r="105" spans="1:22" x14ac:dyDescent="0.3">
      <c r="A105" t="s">
        <v>183</v>
      </c>
      <c r="B105" t="s">
        <v>195</v>
      </c>
      <c r="C105">
        <f>C15*Key!$C$7</f>
        <v>0.8629603311722519</v>
      </c>
      <c r="D105">
        <f>D15*Key!$C$7</f>
        <v>0.8629603311722519</v>
      </c>
      <c r="E105">
        <f>E15*Key!$C$7</f>
        <v>0.8629603311722519</v>
      </c>
      <c r="F105">
        <f>F15*Key!$C$7</f>
        <v>0.8629603311722519</v>
      </c>
      <c r="G105">
        <f>G15*Key!$C$7</f>
        <v>0.8629603311722519</v>
      </c>
      <c r="H105">
        <f>H15*Key!$C$7</f>
        <v>0.8629603311722519</v>
      </c>
      <c r="I105">
        <f>I15*Key!$C$7</f>
        <v>0.8629603311722519</v>
      </c>
      <c r="J105">
        <f>J15*Key!$C$7</f>
        <v>0.8629603311722519</v>
      </c>
      <c r="M105" t="s">
        <v>183</v>
      </c>
      <c r="N105" t="s">
        <v>195</v>
      </c>
      <c r="O105">
        <f>O15*Key!$F$7</f>
        <v>0.36872381334690008</v>
      </c>
      <c r="P105">
        <f>P15*Key!$F$7</f>
        <v>0.36872381334690008</v>
      </c>
      <c r="Q105">
        <f>Q15*Key!$F$7</f>
        <v>0.36872381334690008</v>
      </c>
      <c r="R105">
        <f>R15*Key!$F$7</f>
        <v>0.36872381334690008</v>
      </c>
      <c r="S105">
        <f>S15*Key!$F$7</f>
        <v>0.36872381334690008</v>
      </c>
      <c r="T105">
        <f>T15*Key!$F$7</f>
        <v>0.36872381334690008</v>
      </c>
      <c r="U105">
        <f>U15*Key!$F$7</f>
        <v>0.36872381334690008</v>
      </c>
      <c r="V105">
        <f>V15*Key!$F$7</f>
        <v>0.36872381334690008</v>
      </c>
    </row>
    <row r="106" spans="1:22" x14ac:dyDescent="0.3">
      <c r="A106" t="s">
        <v>183</v>
      </c>
      <c r="B106" t="s">
        <v>196</v>
      </c>
      <c r="C106">
        <f>C16*Key!$C$7</f>
        <v>0.8629603311722519</v>
      </c>
      <c r="D106">
        <f>D16*Key!$C$7</f>
        <v>0.8629603311722519</v>
      </c>
      <c r="E106">
        <f>E16*Key!$C$7</f>
        <v>0.8629603311722519</v>
      </c>
      <c r="F106">
        <f>F16*Key!$C$7</f>
        <v>0.8629603311722519</v>
      </c>
      <c r="G106">
        <f>G16*Key!$C$7</f>
        <v>0.8629603311722519</v>
      </c>
      <c r="H106">
        <f>H16*Key!$C$7</f>
        <v>0.8629603311722519</v>
      </c>
      <c r="I106">
        <f>I16*Key!$C$7</f>
        <v>0.8629603311722519</v>
      </c>
      <c r="J106">
        <f>J16*Key!$C$7</f>
        <v>0.8629603311722519</v>
      </c>
      <c r="M106" t="s">
        <v>183</v>
      </c>
      <c r="N106" t="s">
        <v>196</v>
      </c>
      <c r="O106">
        <f>O16*Key!$F$7</f>
        <v>0.36872381334690008</v>
      </c>
      <c r="P106">
        <f>P16*Key!$F$7</f>
        <v>0.36872381334690008</v>
      </c>
      <c r="Q106">
        <f>Q16*Key!$F$7</f>
        <v>0.36872381334690008</v>
      </c>
      <c r="R106">
        <f>R16*Key!$F$7</f>
        <v>0.36872381334690008</v>
      </c>
      <c r="S106">
        <f>S16*Key!$F$7</f>
        <v>0.36872381334690008</v>
      </c>
      <c r="T106">
        <f>T16*Key!$F$7</f>
        <v>0.36872381334690008</v>
      </c>
      <c r="U106">
        <f>U16*Key!$F$7</f>
        <v>0.36872381334690008</v>
      </c>
      <c r="V106">
        <f>V16*Key!$F$7</f>
        <v>0.36872381334690008</v>
      </c>
    </row>
    <row r="107" spans="1:22" x14ac:dyDescent="0.3">
      <c r="A107" t="s">
        <v>183</v>
      </c>
      <c r="B107" t="s">
        <v>187</v>
      </c>
      <c r="C107">
        <f>C17*Key!$C$7</f>
        <v>0.43148016558612595</v>
      </c>
      <c r="D107">
        <f>D17*Key!$C$7</f>
        <v>0.43148016558612595</v>
      </c>
      <c r="E107">
        <f>E17*Key!$C$7</f>
        <v>0.43148016558612595</v>
      </c>
      <c r="F107">
        <f>F17*Key!$C$7</f>
        <v>0.43148016558612595</v>
      </c>
      <c r="G107">
        <f>G17*Key!$C$7</f>
        <v>0.43148016558612595</v>
      </c>
      <c r="H107">
        <f>H17*Key!$C$7</f>
        <v>0.43148016558612595</v>
      </c>
      <c r="I107">
        <f>I17*Key!$C$7</f>
        <v>0.43148016558612595</v>
      </c>
      <c r="J107">
        <f>J17*Key!$C$7</f>
        <v>0.43148016558612595</v>
      </c>
      <c r="M107" t="s">
        <v>183</v>
      </c>
      <c r="N107" t="s">
        <v>187</v>
      </c>
      <c r="O107">
        <f>O17*Key!$F$7</f>
        <v>0.18436190667345004</v>
      </c>
      <c r="P107">
        <f>P17*Key!$F$7</f>
        <v>0.18436190667345004</v>
      </c>
      <c r="Q107">
        <f>Q17*Key!$F$7</f>
        <v>0.18436190667345004</v>
      </c>
      <c r="R107">
        <f>R17*Key!$F$7</f>
        <v>0.18436190667345004</v>
      </c>
      <c r="S107">
        <f>S17*Key!$F$7</f>
        <v>0.18436190667345004</v>
      </c>
      <c r="T107">
        <f>T17*Key!$F$7</f>
        <v>0.18436190667345004</v>
      </c>
      <c r="U107">
        <f>U17*Key!$F$7</f>
        <v>0.18436190667345004</v>
      </c>
      <c r="V107">
        <f>V17*Key!$F$7</f>
        <v>0.18436190667345004</v>
      </c>
    </row>
    <row r="108" spans="1:22" x14ac:dyDescent="0.3">
      <c r="A108" t="s">
        <v>183</v>
      </c>
      <c r="B108" t="s">
        <v>15</v>
      </c>
      <c r="C108">
        <f>C18*Key!$C$7</f>
        <v>3.3844267953268381</v>
      </c>
      <c r="D108">
        <f>D18*Key!$C$7</f>
        <v>3.3844267953268381</v>
      </c>
      <c r="E108">
        <f>E18*Key!$C$7</f>
        <v>3.3844267953268381</v>
      </c>
      <c r="F108">
        <f>F18*Key!$C$7</f>
        <v>3.3844267953268381</v>
      </c>
      <c r="G108">
        <f>G18*Key!$C$7</f>
        <v>3.3844267953268381</v>
      </c>
      <c r="H108">
        <f>H18*Key!$C$7</f>
        <v>3.3844267953268381</v>
      </c>
      <c r="I108">
        <f>I18*Key!$C$7</f>
        <v>3.3844267953268381</v>
      </c>
      <c r="J108">
        <f>J18*Key!$C$7</f>
        <v>3.3844267953268381</v>
      </c>
      <c r="M108" t="s">
        <v>183</v>
      </c>
      <c r="N108" t="s">
        <v>15</v>
      </c>
      <c r="O108">
        <f>O18*Key!$F$7</f>
        <v>1.4460905199097134</v>
      </c>
      <c r="P108">
        <f>P18*Key!$F$7</f>
        <v>1.4460905199097134</v>
      </c>
      <c r="Q108">
        <f>Q18*Key!$F$7</f>
        <v>1.4460905199097134</v>
      </c>
      <c r="R108">
        <f>R18*Key!$F$7</f>
        <v>1.4460905199097134</v>
      </c>
      <c r="S108">
        <f>S18*Key!$F$7</f>
        <v>1.4460905199097134</v>
      </c>
      <c r="T108">
        <f>T18*Key!$F$7</f>
        <v>1.4460905199097134</v>
      </c>
      <c r="U108">
        <f>U18*Key!$F$7</f>
        <v>1.4460905199097134</v>
      </c>
      <c r="V108">
        <f>V18*Key!$F$7</f>
        <v>1.4460905199097134</v>
      </c>
    </row>
    <row r="109" spans="1:22" x14ac:dyDescent="0.3">
      <c r="A109" t="s">
        <v>183</v>
      </c>
      <c r="B109" t="s">
        <v>23</v>
      </c>
      <c r="C109">
        <f>C19*Key!$C$7</f>
        <v>3.646164944629315</v>
      </c>
      <c r="D109">
        <f>D19*Key!$C$7</f>
        <v>3.646164944629315</v>
      </c>
      <c r="E109">
        <f>E19*Key!$C$7</f>
        <v>3.646164944629315</v>
      </c>
      <c r="F109">
        <f>F19*Key!$C$7</f>
        <v>3.646164944629315</v>
      </c>
      <c r="G109">
        <f>G19*Key!$C$7</f>
        <v>3.646164944629315</v>
      </c>
      <c r="H109">
        <f>H19*Key!$C$7</f>
        <v>3.646164944629315</v>
      </c>
      <c r="I109">
        <f>I19*Key!$C$7</f>
        <v>3.646164944629315</v>
      </c>
      <c r="J109">
        <f>J19*Key!$C$7</f>
        <v>3.646164944629315</v>
      </c>
      <c r="M109" t="s">
        <v>183</v>
      </c>
      <c r="N109" t="s">
        <v>23</v>
      </c>
      <c r="O109">
        <f>O19*Key!$F$7</f>
        <v>1.5579254270578449</v>
      </c>
      <c r="P109">
        <f>P19*Key!$F$7</f>
        <v>1.5579254270578449</v>
      </c>
      <c r="Q109">
        <f>Q19*Key!$F$7</f>
        <v>1.5579254270578449</v>
      </c>
      <c r="R109">
        <f>R19*Key!$F$7</f>
        <v>1.5579254270578449</v>
      </c>
      <c r="S109">
        <f>S19*Key!$F$7</f>
        <v>1.5579254270578449</v>
      </c>
      <c r="T109">
        <f>T19*Key!$F$7</f>
        <v>1.5579254270578449</v>
      </c>
      <c r="U109">
        <f>U19*Key!$F$7</f>
        <v>1.5579254270578449</v>
      </c>
      <c r="V109">
        <f>V19*Key!$F$7</f>
        <v>1.5579254270578449</v>
      </c>
    </row>
    <row r="110" spans="1:22" x14ac:dyDescent="0.3">
      <c r="A110" t="s">
        <v>183</v>
      </c>
      <c r="B110" t="s">
        <v>192</v>
      </c>
      <c r="C110">
        <v>999999</v>
      </c>
      <c r="D110">
        <v>999999</v>
      </c>
      <c r="E110">
        <v>999999</v>
      </c>
      <c r="F110">
        <v>999999</v>
      </c>
      <c r="G110">
        <v>999999</v>
      </c>
      <c r="H110">
        <v>999999</v>
      </c>
      <c r="I110">
        <v>999999</v>
      </c>
      <c r="J110">
        <v>999999</v>
      </c>
      <c r="M110" t="s">
        <v>183</v>
      </c>
      <c r="N110" t="s">
        <v>192</v>
      </c>
      <c r="O110">
        <v>999999</v>
      </c>
      <c r="P110">
        <v>999999</v>
      </c>
      <c r="Q110">
        <v>999999</v>
      </c>
      <c r="R110">
        <v>999999</v>
      </c>
      <c r="S110">
        <v>999999</v>
      </c>
      <c r="T110">
        <v>999999</v>
      </c>
      <c r="U110">
        <v>999999</v>
      </c>
      <c r="V110">
        <v>999999</v>
      </c>
    </row>
    <row r="111" spans="1:22" x14ac:dyDescent="0.3">
      <c r="A111" t="s">
        <v>183</v>
      </c>
      <c r="B111" t="s">
        <v>193</v>
      </c>
      <c r="C111">
        <v>999999</v>
      </c>
      <c r="D111">
        <v>999999</v>
      </c>
      <c r="E111">
        <v>999999</v>
      </c>
      <c r="F111">
        <v>999999</v>
      </c>
      <c r="G111">
        <v>999999</v>
      </c>
      <c r="H111">
        <v>999999</v>
      </c>
      <c r="I111">
        <v>999999</v>
      </c>
      <c r="J111">
        <v>999999</v>
      </c>
      <c r="M111" t="s">
        <v>183</v>
      </c>
      <c r="N111" t="s">
        <v>193</v>
      </c>
      <c r="O111">
        <v>999999</v>
      </c>
      <c r="P111">
        <v>999999</v>
      </c>
      <c r="Q111">
        <v>999999</v>
      </c>
      <c r="R111">
        <v>999999</v>
      </c>
      <c r="S111">
        <v>999999</v>
      </c>
      <c r="T111">
        <v>999999</v>
      </c>
      <c r="U111">
        <v>999999</v>
      </c>
      <c r="V111">
        <v>999999</v>
      </c>
    </row>
    <row r="112" spans="1:22" x14ac:dyDescent="0.3">
      <c r="A112" t="s">
        <v>183</v>
      </c>
      <c r="B112" t="s">
        <v>220</v>
      </c>
      <c r="C112">
        <v>999999</v>
      </c>
      <c r="D112">
        <v>999999</v>
      </c>
      <c r="E112">
        <v>999999</v>
      </c>
      <c r="F112">
        <v>999999</v>
      </c>
      <c r="G112">
        <v>999999</v>
      </c>
      <c r="H112">
        <v>999999</v>
      </c>
      <c r="I112">
        <v>999999</v>
      </c>
      <c r="J112">
        <v>999999</v>
      </c>
      <c r="M112" t="s">
        <v>183</v>
      </c>
      <c r="N112" t="s">
        <v>220</v>
      </c>
      <c r="O112">
        <v>999999</v>
      </c>
      <c r="P112">
        <v>999999</v>
      </c>
      <c r="Q112">
        <v>999999</v>
      </c>
      <c r="R112">
        <v>999999</v>
      </c>
      <c r="S112">
        <v>999999</v>
      </c>
      <c r="T112">
        <v>999999</v>
      </c>
      <c r="U112">
        <v>999999</v>
      </c>
      <c r="V112">
        <v>999999</v>
      </c>
    </row>
    <row r="113" spans="1:22" x14ac:dyDescent="0.3">
      <c r="A113" t="s">
        <v>183</v>
      </c>
      <c r="B113" t="s">
        <v>234</v>
      </c>
      <c r="C113">
        <v>999999</v>
      </c>
      <c r="D113">
        <v>999999</v>
      </c>
      <c r="E113">
        <v>999999</v>
      </c>
      <c r="F113">
        <v>999999</v>
      </c>
      <c r="G113">
        <v>999999</v>
      </c>
      <c r="H113">
        <v>999999</v>
      </c>
      <c r="I113">
        <v>999999</v>
      </c>
      <c r="J113">
        <v>999999</v>
      </c>
      <c r="M113" t="s">
        <v>183</v>
      </c>
      <c r="N113" t="s">
        <v>234</v>
      </c>
      <c r="O113">
        <v>999999</v>
      </c>
      <c r="P113">
        <v>999999</v>
      </c>
      <c r="Q113">
        <v>999999</v>
      </c>
      <c r="R113">
        <v>999999</v>
      </c>
      <c r="S113">
        <v>999999</v>
      </c>
      <c r="T113">
        <v>999999</v>
      </c>
      <c r="U113">
        <v>999999</v>
      </c>
      <c r="V113">
        <v>999999</v>
      </c>
    </row>
  </sheetData>
  <phoneticPr fontId="6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Ark12">
    <tabColor theme="8" tint="-0.249977111117893"/>
  </sheetPr>
  <dimension ref="A1:AW185"/>
  <sheetViews>
    <sheetView topLeftCell="T43" workbookViewId="0">
      <selection activeCell="AK51" sqref="AK51:AM51"/>
    </sheetView>
  </sheetViews>
  <sheetFormatPr baseColWidth="10" defaultColWidth="8.88671875" defaultRowHeight="14.4" x14ac:dyDescent="0.3"/>
  <cols>
    <col min="2" max="2" width="29.6640625" bestFit="1" customWidth="1"/>
    <col min="14" max="14" width="22.33203125" bestFit="1" customWidth="1"/>
    <col min="38" max="38" width="21" bestFit="1" customWidth="1"/>
  </cols>
  <sheetData>
    <row r="1" spans="1:49" x14ac:dyDescent="0.3">
      <c r="A1" s="1" t="s">
        <v>333</v>
      </c>
      <c r="F1" s="24" t="s">
        <v>388</v>
      </c>
    </row>
    <row r="2" spans="1:49" x14ac:dyDescent="0.3">
      <c r="A2" s="1" t="s">
        <v>334</v>
      </c>
      <c r="F2" s="25" t="s">
        <v>389</v>
      </c>
    </row>
    <row r="3" spans="1:49" x14ac:dyDescent="0.3">
      <c r="A3" s="1" t="s">
        <v>310</v>
      </c>
      <c r="F3" s="13" t="s">
        <v>390</v>
      </c>
      <c r="M3" t="s">
        <v>377</v>
      </c>
    </row>
    <row r="4" spans="1:49" x14ac:dyDescent="0.3">
      <c r="A4" s="12" t="s">
        <v>382</v>
      </c>
      <c r="B4" s="13"/>
      <c r="M4" t="s">
        <v>412</v>
      </c>
      <c r="W4" t="s">
        <v>416</v>
      </c>
      <c r="X4" t="s">
        <v>417</v>
      </c>
      <c r="Z4" t="s">
        <v>423</v>
      </c>
      <c r="AK4" t="s">
        <v>424</v>
      </c>
    </row>
    <row r="5" spans="1:49" x14ac:dyDescent="0.3">
      <c r="C5">
        <v>2015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  <c r="O5">
        <v>2015</v>
      </c>
      <c r="P5">
        <v>2020</v>
      </c>
      <c r="Q5">
        <v>2025</v>
      </c>
      <c r="R5">
        <v>2030</v>
      </c>
      <c r="S5">
        <v>2035</v>
      </c>
      <c r="T5">
        <v>2040</v>
      </c>
      <c r="U5">
        <v>2045</v>
      </c>
      <c r="V5">
        <v>2050</v>
      </c>
      <c r="AM5">
        <v>2015</v>
      </c>
      <c r="AN5">
        <v>2020</v>
      </c>
      <c r="AO5">
        <v>2025</v>
      </c>
      <c r="AP5">
        <v>2030</v>
      </c>
      <c r="AQ5">
        <v>2035</v>
      </c>
      <c r="AR5">
        <v>2040</v>
      </c>
      <c r="AS5">
        <v>2045</v>
      </c>
      <c r="AT5">
        <v>2050</v>
      </c>
      <c r="AW5" t="s">
        <v>406</v>
      </c>
    </row>
    <row r="6" spans="1:49" x14ac:dyDescent="0.3">
      <c r="A6" s="24" t="s">
        <v>145</v>
      </c>
      <c r="B6" s="24" t="s">
        <v>135</v>
      </c>
      <c r="C6" s="24">
        <v>0.55000000000000004</v>
      </c>
      <c r="D6" s="24">
        <v>0.41249999999999998</v>
      </c>
      <c r="E6" s="24">
        <v>0.30937500000000001</v>
      </c>
      <c r="F6" s="24">
        <v>0.23203124999999999</v>
      </c>
      <c r="G6" s="24">
        <v>0.17402343749999999</v>
      </c>
      <c r="H6" s="24">
        <v>0</v>
      </c>
      <c r="I6" s="24">
        <v>0</v>
      </c>
      <c r="J6" s="24">
        <v>0</v>
      </c>
      <c r="M6" t="s">
        <v>145</v>
      </c>
      <c r="N6" t="s">
        <v>379</v>
      </c>
      <c r="O6">
        <v>0.55000000000000004</v>
      </c>
      <c r="P6" s="22">
        <v>0.22600000000000001</v>
      </c>
      <c r="Q6" s="28">
        <v>0.17499999999999999</v>
      </c>
      <c r="R6" s="28">
        <v>0.14799999999999999</v>
      </c>
      <c r="S6" s="28">
        <v>0.14799999999999999</v>
      </c>
      <c r="T6" s="28">
        <v>9.9000000000000005E-2</v>
      </c>
      <c r="U6" s="28">
        <v>9.6000000000000002E-2</v>
      </c>
      <c r="V6" s="28">
        <v>8.1000000000000003E-2</v>
      </c>
      <c r="W6" t="s">
        <v>410</v>
      </c>
      <c r="X6" t="s">
        <v>421</v>
      </c>
      <c r="Z6" s="24" t="s">
        <v>145</v>
      </c>
      <c r="AA6" s="24" t="s">
        <v>135</v>
      </c>
      <c r="AB6" s="24">
        <v>0.55000000000000004</v>
      </c>
      <c r="AC6" s="24">
        <v>0.41249999999999998</v>
      </c>
      <c r="AD6" s="24">
        <v>0.30937500000000001</v>
      </c>
      <c r="AE6" s="24">
        <v>0.23203124999999999</v>
      </c>
      <c r="AF6" s="24">
        <v>0.17402343749999999</v>
      </c>
      <c r="AG6" s="24">
        <v>0</v>
      </c>
      <c r="AH6" s="24">
        <v>0</v>
      </c>
      <c r="AI6" s="24">
        <v>0</v>
      </c>
      <c r="AK6" s="24"/>
      <c r="AV6" t="s">
        <v>399</v>
      </c>
      <c r="AW6" t="s">
        <v>400</v>
      </c>
    </row>
    <row r="7" spans="1:49" x14ac:dyDescent="0.3">
      <c r="A7" s="24" t="s">
        <v>145</v>
      </c>
      <c r="B7" s="24" t="s">
        <v>147</v>
      </c>
      <c r="C7" s="24">
        <v>1.2</v>
      </c>
      <c r="D7" s="24">
        <v>1.1986305740770411</v>
      </c>
      <c r="E7" s="24">
        <v>1.154562447876226</v>
      </c>
      <c r="F7" s="24">
        <v>1.110658652786165</v>
      </c>
      <c r="G7" s="24">
        <v>1.1105078333445171</v>
      </c>
      <c r="H7" s="24">
        <v>1.109146623977096</v>
      </c>
      <c r="I7" s="24">
        <v>1.101748802551149</v>
      </c>
      <c r="J7" s="24">
        <v>5.3681496179986382E-2</v>
      </c>
      <c r="M7" t="s">
        <v>145</v>
      </c>
      <c r="N7" t="s">
        <v>378</v>
      </c>
      <c r="O7">
        <v>1.2</v>
      </c>
      <c r="P7" s="22">
        <v>0.77300000000000002</v>
      </c>
      <c r="Q7" s="22">
        <v>0.61799999999999999</v>
      </c>
      <c r="W7" t="s">
        <v>410</v>
      </c>
      <c r="X7" t="s">
        <v>420</v>
      </c>
      <c r="Z7" s="24" t="s">
        <v>145</v>
      </c>
      <c r="AA7" s="24" t="s">
        <v>147</v>
      </c>
      <c r="AB7" s="24">
        <v>1.2</v>
      </c>
      <c r="AC7" s="24">
        <v>1.1986305740770411</v>
      </c>
      <c r="AD7" s="24">
        <v>1.154562447876226</v>
      </c>
      <c r="AE7" s="24">
        <v>1.110658652786165</v>
      </c>
      <c r="AF7" s="24">
        <v>1.1105078333445171</v>
      </c>
      <c r="AG7" s="24">
        <v>1.109146623977096</v>
      </c>
      <c r="AH7" s="24">
        <v>1.101748802551149</v>
      </c>
      <c r="AI7" s="24">
        <v>5.3681496179986382E-2</v>
      </c>
      <c r="AK7" s="24" t="s">
        <v>145</v>
      </c>
      <c r="AL7" t="s">
        <v>298</v>
      </c>
      <c r="AM7">
        <v>24.54542</v>
      </c>
      <c r="AN7">
        <v>24.54542</v>
      </c>
      <c r="AO7">
        <v>24.54542</v>
      </c>
      <c r="AP7">
        <v>24.54542</v>
      </c>
      <c r="AQ7">
        <v>24.54542</v>
      </c>
      <c r="AR7">
        <v>24.54542</v>
      </c>
      <c r="AS7">
        <v>24.54542</v>
      </c>
      <c r="AT7">
        <v>24.54542</v>
      </c>
      <c r="AV7" t="s">
        <v>401</v>
      </c>
      <c r="AW7" t="s">
        <v>402</v>
      </c>
    </row>
    <row r="8" spans="1:49" x14ac:dyDescent="0.3">
      <c r="A8" s="24" t="s">
        <v>145</v>
      </c>
      <c r="B8" s="24" t="s">
        <v>155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M8" t="s">
        <v>145</v>
      </c>
      <c r="N8" t="s">
        <v>155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Z8" s="24" t="s">
        <v>145</v>
      </c>
      <c r="AA8" s="24" t="s">
        <v>155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K8" s="24" t="s">
        <v>145</v>
      </c>
      <c r="AL8" t="s">
        <v>190</v>
      </c>
      <c r="AM8">
        <v>7.1384215999999983</v>
      </c>
      <c r="AN8">
        <v>7.1384215999999983</v>
      </c>
      <c r="AO8">
        <v>7.1384215999999983</v>
      </c>
      <c r="AP8">
        <v>7.1384215999999983</v>
      </c>
      <c r="AQ8">
        <v>7.1384215999999983</v>
      </c>
      <c r="AR8">
        <v>7.1384215999999983</v>
      </c>
      <c r="AS8">
        <v>7.1384215999999983</v>
      </c>
      <c r="AT8">
        <v>7.1384215999999983</v>
      </c>
      <c r="AV8" t="s">
        <v>403</v>
      </c>
      <c r="AW8" t="s">
        <v>402</v>
      </c>
    </row>
    <row r="9" spans="1:49" x14ac:dyDescent="0.3">
      <c r="A9" s="24" t="s">
        <v>145</v>
      </c>
      <c r="B9" s="24" t="s">
        <v>139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M9" t="s">
        <v>145</v>
      </c>
      <c r="N9" t="s">
        <v>139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Z9" s="24" t="s">
        <v>145</v>
      </c>
      <c r="AA9" s="24" t="s">
        <v>139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K9" s="24" t="s">
        <v>145</v>
      </c>
      <c r="AL9" t="s">
        <v>189</v>
      </c>
      <c r="AM9">
        <v>25.889719999999997</v>
      </c>
      <c r="AN9">
        <v>25.889719999999997</v>
      </c>
      <c r="AO9">
        <v>25.889719999999997</v>
      </c>
      <c r="AP9">
        <v>25.889719999999997</v>
      </c>
      <c r="AQ9">
        <v>25.889719999999997</v>
      </c>
      <c r="AR9">
        <v>25.889719999999997</v>
      </c>
      <c r="AS9">
        <v>25.889719999999997</v>
      </c>
      <c r="AT9">
        <v>25.889719999999997</v>
      </c>
      <c r="AV9" t="s">
        <v>404</v>
      </c>
      <c r="AW9" t="s">
        <v>405</v>
      </c>
    </row>
    <row r="10" spans="1:49" x14ac:dyDescent="0.3">
      <c r="A10" s="24" t="s">
        <v>145</v>
      </c>
      <c r="B10" s="24" t="s">
        <v>143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M10" t="s">
        <v>145</v>
      </c>
      <c r="N10" t="s">
        <v>143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Z10" s="24" t="s">
        <v>145</v>
      </c>
      <c r="AA10" s="24" t="s">
        <v>143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V10" t="s">
        <v>408</v>
      </c>
      <c r="AW10" t="s">
        <v>405</v>
      </c>
    </row>
    <row r="11" spans="1:49" x14ac:dyDescent="0.3">
      <c r="A11" s="24" t="s">
        <v>145</v>
      </c>
      <c r="B11" s="24" t="s">
        <v>151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M11" t="s">
        <v>145</v>
      </c>
      <c r="N11" t="s">
        <v>151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Z11" s="24" t="s">
        <v>145</v>
      </c>
      <c r="AA11" s="24" t="s">
        <v>151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K11" t="s">
        <v>175</v>
      </c>
      <c r="AL11" t="s">
        <v>298</v>
      </c>
      <c r="AM11">
        <v>1.3228</v>
      </c>
      <c r="AN11">
        <v>1.3228</v>
      </c>
      <c r="AO11">
        <v>1.3228</v>
      </c>
      <c r="AP11">
        <v>1.3228</v>
      </c>
      <c r="AQ11">
        <v>1.3228</v>
      </c>
      <c r="AR11">
        <v>1.3228</v>
      </c>
      <c r="AS11">
        <v>1.3228</v>
      </c>
      <c r="AT11">
        <v>1.3228</v>
      </c>
    </row>
    <row r="12" spans="1:49" x14ac:dyDescent="0.3">
      <c r="A12" s="24" t="s">
        <v>145</v>
      </c>
      <c r="B12" s="24" t="s">
        <v>71</v>
      </c>
      <c r="C12" s="24">
        <v>1.3</v>
      </c>
      <c r="D12" s="24">
        <v>1.3</v>
      </c>
      <c r="E12" s="24">
        <v>1.3</v>
      </c>
      <c r="F12" s="24">
        <v>1.3</v>
      </c>
      <c r="G12" s="24">
        <v>1.3</v>
      </c>
      <c r="H12" s="24">
        <v>1.3</v>
      </c>
      <c r="I12" s="24">
        <v>1.3</v>
      </c>
      <c r="J12" s="24">
        <v>1.3</v>
      </c>
      <c r="M12" t="s">
        <v>145</v>
      </c>
      <c r="N12" t="s">
        <v>71</v>
      </c>
      <c r="O12">
        <v>1.3443000000000001</v>
      </c>
      <c r="P12">
        <v>1.3443000000000001</v>
      </c>
      <c r="Q12">
        <v>1.3443000000000001</v>
      </c>
      <c r="R12">
        <v>1.3443000000000001</v>
      </c>
      <c r="S12">
        <v>1.3443000000000001</v>
      </c>
      <c r="T12">
        <v>1.3443000000000001</v>
      </c>
      <c r="U12">
        <v>1.3443000000000001</v>
      </c>
      <c r="V12">
        <v>1.3443000000000001</v>
      </c>
      <c r="W12" t="s">
        <v>410</v>
      </c>
      <c r="X12" t="s">
        <v>410</v>
      </c>
      <c r="Z12" s="24" t="s">
        <v>145</v>
      </c>
      <c r="AA12" t="s">
        <v>71</v>
      </c>
      <c r="AB12">
        <v>1.3443000000000001</v>
      </c>
      <c r="AC12">
        <v>1.3443000000000001</v>
      </c>
      <c r="AD12">
        <v>1.3443000000000001</v>
      </c>
      <c r="AE12">
        <v>1.3443000000000001</v>
      </c>
      <c r="AF12">
        <v>1.3443000000000001</v>
      </c>
      <c r="AG12">
        <v>1.3443000000000001</v>
      </c>
      <c r="AH12">
        <v>1.3443000000000001</v>
      </c>
      <c r="AI12">
        <v>1.3443000000000001</v>
      </c>
      <c r="AK12" t="s">
        <v>175</v>
      </c>
      <c r="AL12" t="s">
        <v>190</v>
      </c>
      <c r="AM12">
        <v>2.3820153999999998</v>
      </c>
      <c r="AN12">
        <v>2.3820153999999998</v>
      </c>
      <c r="AO12">
        <v>2.3820153999999998</v>
      </c>
      <c r="AP12">
        <v>2.3820153999999998</v>
      </c>
      <c r="AQ12">
        <v>2.3820153999999998</v>
      </c>
      <c r="AR12">
        <v>2.3820153999999998</v>
      </c>
      <c r="AS12">
        <v>2.3820153999999998</v>
      </c>
      <c r="AT12">
        <v>2.3820153999999998</v>
      </c>
    </row>
    <row r="13" spans="1:49" x14ac:dyDescent="0.3">
      <c r="A13" s="24" t="s">
        <v>145</v>
      </c>
      <c r="B13" s="24" t="s">
        <v>298</v>
      </c>
      <c r="C13" s="24">
        <v>23.4</v>
      </c>
      <c r="D13" s="24">
        <v>23.4</v>
      </c>
      <c r="E13" s="24">
        <v>23.4</v>
      </c>
      <c r="F13" s="24">
        <v>23.4</v>
      </c>
      <c r="G13" s="24">
        <v>23.4</v>
      </c>
      <c r="H13" s="24">
        <v>23.4</v>
      </c>
      <c r="I13" s="24">
        <v>23.4</v>
      </c>
      <c r="J13" s="24">
        <v>23.4</v>
      </c>
      <c r="M13" t="s">
        <v>145</v>
      </c>
      <c r="N13" t="s">
        <v>298</v>
      </c>
      <c r="O13" s="22">
        <v>28.667300000000001</v>
      </c>
      <c r="P13" s="22">
        <v>28.667300000000001</v>
      </c>
      <c r="Q13" s="22">
        <v>28.667300000000001</v>
      </c>
      <c r="R13" s="22">
        <v>28.667300000000001</v>
      </c>
      <c r="S13" s="22">
        <v>28.667300000000001</v>
      </c>
      <c r="T13" s="22">
        <v>28.667300000000001</v>
      </c>
      <c r="U13" s="22">
        <v>28.667300000000001</v>
      </c>
      <c r="V13" s="22">
        <v>28.667300000000001</v>
      </c>
      <c r="W13" t="s">
        <v>410</v>
      </c>
      <c r="X13" t="s">
        <v>410</v>
      </c>
      <c r="Z13" s="24" t="s">
        <v>145</v>
      </c>
      <c r="AA13" t="s">
        <v>298</v>
      </c>
      <c r="AB13" s="22">
        <v>28.667300000000001</v>
      </c>
      <c r="AC13" s="22">
        <v>28.667300000000001</v>
      </c>
      <c r="AD13" s="22">
        <v>28.667300000000001</v>
      </c>
      <c r="AE13" s="22">
        <v>28.667300000000001</v>
      </c>
      <c r="AF13" s="22">
        <v>28.667300000000001</v>
      </c>
      <c r="AG13" s="22">
        <v>28.667300000000001</v>
      </c>
      <c r="AH13" s="22">
        <v>28.667300000000001</v>
      </c>
      <c r="AI13" s="22">
        <v>28.667300000000001</v>
      </c>
      <c r="AK13" t="s">
        <v>175</v>
      </c>
      <c r="AL13" t="s">
        <v>189</v>
      </c>
      <c r="AM13">
        <v>1.3228</v>
      </c>
      <c r="AN13">
        <v>1.3228</v>
      </c>
      <c r="AO13">
        <v>1.3228</v>
      </c>
      <c r="AP13">
        <v>1.3228</v>
      </c>
      <c r="AQ13">
        <v>1.3228</v>
      </c>
      <c r="AR13">
        <v>1.3228</v>
      </c>
      <c r="AS13">
        <v>1.3228</v>
      </c>
      <c r="AT13">
        <v>1.3228</v>
      </c>
    </row>
    <row r="14" spans="1:49" x14ac:dyDescent="0.3">
      <c r="A14" s="24" t="s">
        <v>145</v>
      </c>
      <c r="B14" s="24" t="s">
        <v>190</v>
      </c>
      <c r="C14" s="24">
        <v>6.3</v>
      </c>
      <c r="D14" s="24">
        <v>6.3</v>
      </c>
      <c r="E14" s="24">
        <v>6.3</v>
      </c>
      <c r="F14" s="24">
        <v>6.3</v>
      </c>
      <c r="G14" s="24">
        <v>6.3</v>
      </c>
      <c r="H14" s="24">
        <v>6.3</v>
      </c>
      <c r="I14" s="24">
        <v>6.3</v>
      </c>
      <c r="J14" s="24">
        <v>6.3</v>
      </c>
      <c r="K14" t="s">
        <v>391</v>
      </c>
      <c r="M14" t="s">
        <v>145</v>
      </c>
      <c r="N14" t="s">
        <v>190</v>
      </c>
      <c r="O14" s="28">
        <v>3.0165415999999978</v>
      </c>
      <c r="P14" s="28">
        <v>3.0165415999999978</v>
      </c>
      <c r="Q14" s="28">
        <v>3.0165415999999978</v>
      </c>
      <c r="R14" s="28">
        <v>3.0165415999999978</v>
      </c>
      <c r="S14" s="28">
        <v>3.0165415999999978</v>
      </c>
      <c r="T14" s="28">
        <v>3.0165415999999978</v>
      </c>
      <c r="U14" s="28">
        <v>3.0165415999999978</v>
      </c>
      <c r="V14" s="28">
        <v>3.0165415999999978</v>
      </c>
      <c r="W14" t="s">
        <v>410</v>
      </c>
      <c r="X14" t="s">
        <v>410</v>
      </c>
      <c r="Z14" s="24" t="s">
        <v>145</v>
      </c>
      <c r="AA14" t="s">
        <v>190</v>
      </c>
      <c r="AB14" s="28">
        <v>3.0165415999999978</v>
      </c>
      <c r="AC14" s="28">
        <v>3.0165415999999978</v>
      </c>
      <c r="AD14" s="28">
        <v>3.0165415999999978</v>
      </c>
      <c r="AE14" s="28">
        <v>3.0165415999999978</v>
      </c>
      <c r="AF14" s="28">
        <v>3.0165415999999978</v>
      </c>
      <c r="AG14" s="28">
        <v>3.0165415999999978</v>
      </c>
      <c r="AH14" s="28">
        <v>3.0165415999999978</v>
      </c>
      <c r="AI14" s="28">
        <v>3.0165415999999978</v>
      </c>
    </row>
    <row r="15" spans="1:49" x14ac:dyDescent="0.3">
      <c r="A15" s="24" t="s">
        <v>145</v>
      </c>
      <c r="B15" s="24" t="s">
        <v>194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M15" t="s">
        <v>145</v>
      </c>
      <c r="N15" t="s">
        <v>194</v>
      </c>
      <c r="O15">
        <v>0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0.1</v>
      </c>
      <c r="V15">
        <v>0</v>
      </c>
      <c r="W15" t="s">
        <v>390</v>
      </c>
      <c r="X15" t="s">
        <v>390</v>
      </c>
      <c r="Z15" s="24" t="s">
        <v>145</v>
      </c>
      <c r="AA15" s="24" t="s">
        <v>194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K15" t="s">
        <v>177</v>
      </c>
      <c r="AL15" t="s">
        <v>298</v>
      </c>
      <c r="AM15">
        <v>8.8852200000000003</v>
      </c>
      <c r="AN15">
        <v>8.8852200000000003</v>
      </c>
      <c r="AO15">
        <v>8.8852200000000003</v>
      </c>
      <c r="AP15">
        <v>8.8852200000000003</v>
      </c>
      <c r="AQ15">
        <v>8.8852200000000003</v>
      </c>
      <c r="AR15">
        <v>8.8852200000000003</v>
      </c>
      <c r="AS15">
        <v>8.8852200000000003</v>
      </c>
      <c r="AT15">
        <v>8.8852200000000003</v>
      </c>
      <c r="AV15" t="s">
        <v>409</v>
      </c>
    </row>
    <row r="16" spans="1:49" x14ac:dyDescent="0.3">
      <c r="A16" s="24" t="s">
        <v>145</v>
      </c>
      <c r="B16" s="24" t="s">
        <v>197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M16" t="s">
        <v>145</v>
      </c>
      <c r="N16" t="s">
        <v>197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Z16" s="24" t="s">
        <v>145</v>
      </c>
      <c r="AA16" s="24" t="s">
        <v>197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K16" t="s">
        <v>177</v>
      </c>
      <c r="AL16" t="s">
        <v>190</v>
      </c>
      <c r="AM16">
        <v>1.5796476000000002</v>
      </c>
      <c r="AN16">
        <v>1.5796476000000002</v>
      </c>
      <c r="AO16">
        <v>1.5796476000000002</v>
      </c>
      <c r="AP16">
        <v>1.5796476000000002</v>
      </c>
      <c r="AQ16">
        <v>1.5796476000000002</v>
      </c>
      <c r="AR16">
        <v>1.5796476000000002</v>
      </c>
      <c r="AS16">
        <v>1.5796476000000002</v>
      </c>
      <c r="AT16">
        <v>1.5796476000000002</v>
      </c>
    </row>
    <row r="17" spans="1:46" x14ac:dyDescent="0.3">
      <c r="A17" s="24" t="s">
        <v>145</v>
      </c>
      <c r="B17" s="24" t="s">
        <v>200</v>
      </c>
      <c r="C17" s="24">
        <v>1.2</v>
      </c>
      <c r="D17" s="24">
        <v>1.195195654137114</v>
      </c>
      <c r="E17" s="24">
        <v>1.182483171590728</v>
      </c>
      <c r="F17" s="24">
        <v>0.79423145054288535</v>
      </c>
      <c r="G17" s="24">
        <v>0.62612102561252636</v>
      </c>
      <c r="H17" s="24">
        <v>0</v>
      </c>
      <c r="I17" s="24">
        <v>0</v>
      </c>
      <c r="J17" s="24">
        <v>0</v>
      </c>
      <c r="M17" t="s">
        <v>145</v>
      </c>
      <c r="N17" t="s">
        <v>200</v>
      </c>
      <c r="O17" s="22">
        <v>3.9767749999999999</v>
      </c>
      <c r="P17" s="22">
        <v>3.9767749999999999</v>
      </c>
      <c r="Q17">
        <v>3.9180000000000001</v>
      </c>
      <c r="R17">
        <v>3.613</v>
      </c>
      <c r="S17">
        <v>3.5030000000000001</v>
      </c>
      <c r="T17">
        <v>3.0529999999999999</v>
      </c>
      <c r="U17">
        <v>0</v>
      </c>
      <c r="V17">
        <v>0</v>
      </c>
      <c r="W17" t="s">
        <v>410</v>
      </c>
      <c r="X17" t="s">
        <v>410</v>
      </c>
      <c r="Z17" s="24" t="s">
        <v>145</v>
      </c>
      <c r="AA17" t="s">
        <v>200</v>
      </c>
      <c r="AB17" s="22">
        <v>3.9767749999999999</v>
      </c>
      <c r="AC17" s="22">
        <v>3.9767749999999999</v>
      </c>
      <c r="AD17">
        <v>3.9180000000000001</v>
      </c>
      <c r="AE17">
        <v>3.613</v>
      </c>
      <c r="AF17">
        <v>3.5030000000000001</v>
      </c>
      <c r="AG17">
        <v>3.0529999999999999</v>
      </c>
      <c r="AH17">
        <v>0</v>
      </c>
      <c r="AI17">
        <v>0</v>
      </c>
      <c r="AK17" t="s">
        <v>177</v>
      </c>
      <c r="AL17" t="s">
        <v>189</v>
      </c>
      <c r="AM17">
        <v>9.725220000000002</v>
      </c>
      <c r="AN17">
        <v>9.725220000000002</v>
      </c>
      <c r="AO17">
        <v>9.725220000000002</v>
      </c>
      <c r="AP17">
        <v>9.725220000000002</v>
      </c>
      <c r="AQ17">
        <v>9.725220000000002</v>
      </c>
      <c r="AR17">
        <v>9.725220000000002</v>
      </c>
      <c r="AS17">
        <v>9.725220000000002</v>
      </c>
      <c r="AT17">
        <v>9.725220000000002</v>
      </c>
    </row>
    <row r="18" spans="1:46" x14ac:dyDescent="0.3">
      <c r="A18" s="24" t="s">
        <v>145</v>
      </c>
      <c r="B18" s="24" t="s">
        <v>189</v>
      </c>
      <c r="C18" s="24">
        <v>24.7</v>
      </c>
      <c r="D18" s="24">
        <v>24.7</v>
      </c>
      <c r="E18" s="24">
        <v>24.7</v>
      </c>
      <c r="F18" s="24">
        <v>24.7</v>
      </c>
      <c r="G18" s="24">
        <v>24.7</v>
      </c>
      <c r="H18" s="24">
        <v>24.7</v>
      </c>
      <c r="I18" s="24">
        <v>24.7</v>
      </c>
      <c r="J18" s="24">
        <v>24.7</v>
      </c>
      <c r="M18" t="s">
        <v>145</v>
      </c>
      <c r="N18" t="s">
        <v>189</v>
      </c>
      <c r="O18" s="22">
        <v>30.011599999999998</v>
      </c>
      <c r="P18" s="22">
        <v>30.011599999999998</v>
      </c>
      <c r="Q18" s="22">
        <v>30.011599999999998</v>
      </c>
      <c r="R18" s="22">
        <v>30.011599999999998</v>
      </c>
      <c r="S18" s="22">
        <v>30.011599999999998</v>
      </c>
      <c r="T18" s="22">
        <v>30.011599999999998</v>
      </c>
      <c r="U18" s="22">
        <v>30.011599999999998</v>
      </c>
      <c r="V18" s="22">
        <v>30.011599999999998</v>
      </c>
      <c r="W18" t="s">
        <v>410</v>
      </c>
      <c r="X18" t="s">
        <v>410</v>
      </c>
      <c r="Z18" s="24" t="s">
        <v>145</v>
      </c>
      <c r="AA18" t="s">
        <v>189</v>
      </c>
      <c r="AB18" s="22">
        <v>30.011599999999998</v>
      </c>
      <c r="AC18" s="22">
        <v>30.011599999999998</v>
      </c>
      <c r="AD18" s="22">
        <v>30.011599999999998</v>
      </c>
      <c r="AE18" s="22">
        <v>30.011599999999998</v>
      </c>
      <c r="AF18" s="22">
        <v>30.011599999999998</v>
      </c>
      <c r="AG18" s="22">
        <v>30.011599999999998</v>
      </c>
      <c r="AH18" s="22">
        <v>30.011599999999998</v>
      </c>
      <c r="AI18" s="22">
        <v>30.011599999999998</v>
      </c>
    </row>
    <row r="19" spans="1:46" x14ac:dyDescent="0.3">
      <c r="A19" t="s">
        <v>145</v>
      </c>
      <c r="B19" t="s">
        <v>275</v>
      </c>
      <c r="C19">
        <v>0</v>
      </c>
      <c r="D19">
        <v>0.1</v>
      </c>
      <c r="E19">
        <v>0.1</v>
      </c>
      <c r="F19">
        <v>0.1</v>
      </c>
      <c r="G19">
        <v>0.1</v>
      </c>
      <c r="H19">
        <v>0.1</v>
      </c>
      <c r="I19">
        <v>0.1</v>
      </c>
      <c r="J19">
        <v>0.1</v>
      </c>
      <c r="M19" t="s">
        <v>145</v>
      </c>
      <c r="N19" t="s">
        <v>275</v>
      </c>
      <c r="O19">
        <v>0</v>
      </c>
      <c r="P19">
        <v>0.1</v>
      </c>
      <c r="Q19">
        <v>0.1</v>
      </c>
      <c r="R19">
        <v>0.1</v>
      </c>
      <c r="S19">
        <v>0.1</v>
      </c>
      <c r="T19">
        <v>0.1</v>
      </c>
      <c r="U19">
        <v>0.1</v>
      </c>
      <c r="V19">
        <v>0.1</v>
      </c>
      <c r="W19" t="s">
        <v>411</v>
      </c>
      <c r="X19" t="s">
        <v>411</v>
      </c>
      <c r="Z19" t="s">
        <v>145</v>
      </c>
      <c r="AA19" t="s">
        <v>275</v>
      </c>
      <c r="AB19">
        <v>0</v>
      </c>
      <c r="AC19">
        <v>0.1</v>
      </c>
      <c r="AD19">
        <v>0.1</v>
      </c>
      <c r="AE19">
        <v>0.1</v>
      </c>
      <c r="AF19">
        <v>0.1</v>
      </c>
      <c r="AG19">
        <v>0.1</v>
      </c>
      <c r="AH19">
        <v>0.1</v>
      </c>
      <c r="AI19">
        <v>0.1</v>
      </c>
      <c r="AK19" t="s">
        <v>179</v>
      </c>
      <c r="AL19" t="s">
        <v>298</v>
      </c>
      <c r="AM19">
        <v>3.1779999999999999</v>
      </c>
      <c r="AN19">
        <v>3.1779999999999999</v>
      </c>
      <c r="AO19">
        <v>3.1779999999999999</v>
      </c>
      <c r="AP19">
        <v>3.1779999999999999</v>
      </c>
      <c r="AQ19">
        <v>3.1779999999999999</v>
      </c>
      <c r="AR19">
        <v>3.1779999999999999</v>
      </c>
      <c r="AS19">
        <v>3.1779999999999999</v>
      </c>
      <c r="AT19">
        <v>3.1779999999999999</v>
      </c>
    </row>
    <row r="20" spans="1:46" x14ac:dyDescent="0.3">
      <c r="A20" s="25" t="s">
        <v>145</v>
      </c>
      <c r="B20" s="25" t="s">
        <v>211</v>
      </c>
      <c r="C20" s="25">
        <v>10.095000000000001</v>
      </c>
      <c r="D20" s="25">
        <v>9.0854999999999997</v>
      </c>
      <c r="E20" s="25">
        <v>7.0412999999999997</v>
      </c>
      <c r="F20" s="25">
        <v>4.2248000000000001</v>
      </c>
      <c r="G20" s="25">
        <v>2.1124000000000001</v>
      </c>
      <c r="H20" s="25">
        <v>0.84499999999999997</v>
      </c>
      <c r="I20" s="25">
        <v>0.16900000000000001</v>
      </c>
      <c r="J20" s="25"/>
      <c r="M20" t="s">
        <v>145</v>
      </c>
      <c r="N20" t="s">
        <v>211</v>
      </c>
      <c r="O20">
        <v>10.095000000000001</v>
      </c>
      <c r="P20">
        <v>9.0854999999999997</v>
      </c>
      <c r="Q20">
        <v>7.0412999999999997</v>
      </c>
      <c r="R20">
        <v>4.2248000000000001</v>
      </c>
      <c r="S20">
        <v>2.1124000000000001</v>
      </c>
      <c r="T20">
        <v>0.84499999999999997</v>
      </c>
      <c r="U20">
        <v>0.16900000000000001</v>
      </c>
      <c r="W20" t="s">
        <v>389</v>
      </c>
      <c r="X20" t="s">
        <v>389</v>
      </c>
      <c r="Z20" s="25" t="s">
        <v>145</v>
      </c>
      <c r="AA20" s="25" t="s">
        <v>211</v>
      </c>
      <c r="AB20" s="25">
        <v>10.095000000000001</v>
      </c>
      <c r="AC20" s="25">
        <v>9.0854999999999997</v>
      </c>
      <c r="AD20" s="25">
        <v>7.0412999999999997</v>
      </c>
      <c r="AE20" s="25">
        <v>4.2248000000000001</v>
      </c>
      <c r="AF20" s="25">
        <v>2.1124000000000001</v>
      </c>
      <c r="AG20" s="25">
        <v>0.84499999999999997</v>
      </c>
      <c r="AH20" s="25">
        <v>0.16900000000000001</v>
      </c>
      <c r="AI20" s="25"/>
      <c r="AK20" t="s">
        <v>179</v>
      </c>
      <c r="AL20" t="s">
        <v>190</v>
      </c>
      <c r="AM20">
        <v>1.5312081000000002</v>
      </c>
      <c r="AN20">
        <v>1.5312081000000002</v>
      </c>
      <c r="AO20">
        <v>1.5312081000000002</v>
      </c>
      <c r="AP20">
        <v>1.5312081000000002</v>
      </c>
      <c r="AQ20">
        <v>1.5312081000000002</v>
      </c>
      <c r="AR20">
        <v>1.5312081000000002</v>
      </c>
      <c r="AS20">
        <v>1.5312081000000002</v>
      </c>
      <c r="AT20">
        <v>1.5312081000000002</v>
      </c>
    </row>
    <row r="21" spans="1:46" x14ac:dyDescent="0.3">
      <c r="A21" s="25" t="s">
        <v>145</v>
      </c>
      <c r="B21" s="25" t="s">
        <v>213</v>
      </c>
      <c r="C21" s="25">
        <v>0.71389999999999998</v>
      </c>
      <c r="D21" s="25">
        <v>0.64259999999999995</v>
      </c>
      <c r="E21" s="25">
        <v>0.49809999999999999</v>
      </c>
      <c r="F21" s="25">
        <v>0.2989</v>
      </c>
      <c r="G21" s="25">
        <v>0.14949999999999999</v>
      </c>
      <c r="H21" s="25">
        <v>5.9799999999999999E-2</v>
      </c>
      <c r="I21" s="25">
        <v>1.2E-2</v>
      </c>
      <c r="J21" s="25"/>
      <c r="M21" t="s">
        <v>145</v>
      </c>
      <c r="N21" t="s">
        <v>213</v>
      </c>
      <c r="O21">
        <v>0.71389999999999998</v>
      </c>
      <c r="P21">
        <v>0.64259999999999995</v>
      </c>
      <c r="Q21">
        <v>0.49809999999999999</v>
      </c>
      <c r="R21">
        <v>0.2989</v>
      </c>
      <c r="S21">
        <v>0.14949999999999999</v>
      </c>
      <c r="T21">
        <v>5.9799999999999999E-2</v>
      </c>
      <c r="U21">
        <v>1.2E-2</v>
      </c>
      <c r="W21" t="s">
        <v>389</v>
      </c>
      <c r="X21" t="s">
        <v>389</v>
      </c>
      <c r="Z21" s="25" t="s">
        <v>145</v>
      </c>
      <c r="AA21" s="25" t="s">
        <v>213</v>
      </c>
      <c r="AB21" s="25">
        <v>0.71389999999999998</v>
      </c>
      <c r="AC21" s="25">
        <v>0.64259999999999995</v>
      </c>
      <c r="AD21" s="25">
        <v>0.49809999999999999</v>
      </c>
      <c r="AE21" s="25">
        <v>0.2989</v>
      </c>
      <c r="AF21" s="25">
        <v>0.14949999999999999</v>
      </c>
      <c r="AG21" s="25">
        <v>5.9799999999999999E-2</v>
      </c>
      <c r="AH21" s="25">
        <v>1.2E-2</v>
      </c>
      <c r="AI21" s="25"/>
      <c r="AK21" t="s">
        <v>179</v>
      </c>
      <c r="AL21" t="s">
        <v>189</v>
      </c>
      <c r="AM21">
        <v>3.2383000000000002</v>
      </c>
      <c r="AN21">
        <v>3.2383000000000002</v>
      </c>
      <c r="AO21">
        <v>3.2383000000000002</v>
      </c>
      <c r="AP21">
        <v>3.2383000000000002</v>
      </c>
      <c r="AQ21">
        <v>3.2383000000000002</v>
      </c>
      <c r="AR21">
        <v>3.2383000000000002</v>
      </c>
      <c r="AS21">
        <v>3.2383000000000002</v>
      </c>
      <c r="AT21">
        <v>3.2383000000000002</v>
      </c>
    </row>
    <row r="22" spans="1:46" x14ac:dyDescent="0.3">
      <c r="A22" s="25" t="s">
        <v>145</v>
      </c>
      <c r="B22" s="25" t="s">
        <v>224</v>
      </c>
      <c r="C22" s="25">
        <v>0.32700000000000001</v>
      </c>
      <c r="D22" s="25">
        <v>0.29430000000000001</v>
      </c>
      <c r="E22" s="25">
        <v>0.2281</v>
      </c>
      <c r="F22" s="25">
        <v>0.13689999999999999</v>
      </c>
      <c r="G22" s="25">
        <v>6.8500000000000005E-2</v>
      </c>
      <c r="H22" s="25">
        <v>2.7400000000000001E-2</v>
      </c>
      <c r="I22" s="25">
        <v>5.5000000000000014E-3</v>
      </c>
      <c r="J22" s="25"/>
      <c r="M22" t="s">
        <v>145</v>
      </c>
      <c r="N22" t="s">
        <v>224</v>
      </c>
      <c r="O22">
        <v>0.32700000000000001</v>
      </c>
      <c r="P22">
        <v>0.29430000000000001</v>
      </c>
      <c r="Q22">
        <v>0.2281</v>
      </c>
      <c r="R22">
        <v>0.13689999999999999</v>
      </c>
      <c r="S22">
        <v>6.8500000000000005E-2</v>
      </c>
      <c r="T22">
        <v>2.7400000000000001E-2</v>
      </c>
      <c r="U22">
        <v>5.5000000000000014E-3</v>
      </c>
      <c r="W22" t="s">
        <v>389</v>
      </c>
      <c r="X22" t="s">
        <v>389</v>
      </c>
      <c r="Z22" s="25" t="s">
        <v>145</v>
      </c>
      <c r="AA22" s="25" t="s">
        <v>224</v>
      </c>
      <c r="AB22" s="25">
        <v>0.32700000000000001</v>
      </c>
      <c r="AC22" s="25">
        <v>0.29430000000000001</v>
      </c>
      <c r="AD22" s="25">
        <v>0.2281</v>
      </c>
      <c r="AE22" s="25">
        <v>0.13689999999999999</v>
      </c>
      <c r="AF22" s="25">
        <v>6.8500000000000005E-2</v>
      </c>
      <c r="AG22" s="25">
        <v>2.7400000000000001E-2</v>
      </c>
      <c r="AH22" s="25">
        <v>5.5000000000000014E-3</v>
      </c>
      <c r="AI22" s="25"/>
    </row>
    <row r="23" spans="1:46" x14ac:dyDescent="0.3">
      <c r="A23" s="13" t="s">
        <v>145</v>
      </c>
      <c r="B23" s="13" t="s">
        <v>225</v>
      </c>
      <c r="C23" s="13">
        <v>1.4556</v>
      </c>
      <c r="D23" s="13">
        <v>1.3101</v>
      </c>
      <c r="E23" s="13">
        <v>1.0154000000000001</v>
      </c>
      <c r="F23" s="13">
        <v>0.60929999999999995</v>
      </c>
      <c r="G23" s="13">
        <v>0.30470000000000003</v>
      </c>
      <c r="H23" s="13">
        <v>0.12189999999999999</v>
      </c>
      <c r="I23" s="13">
        <v>2.4400000000000002E-2</v>
      </c>
      <c r="J23" s="13">
        <v>0</v>
      </c>
      <c r="M23" t="s">
        <v>145</v>
      </c>
      <c r="N23" t="s">
        <v>225</v>
      </c>
      <c r="O23">
        <v>1.4556</v>
      </c>
      <c r="P23">
        <v>1.3101</v>
      </c>
      <c r="Q23">
        <v>1.0154000000000001</v>
      </c>
      <c r="R23">
        <v>0.60929999999999995</v>
      </c>
      <c r="S23">
        <v>0.30470000000000003</v>
      </c>
      <c r="T23">
        <v>0.12189999999999999</v>
      </c>
      <c r="U23">
        <v>2.4400000000000002E-2</v>
      </c>
      <c r="V23">
        <v>0</v>
      </c>
      <c r="W23" t="s">
        <v>390</v>
      </c>
      <c r="X23" t="s">
        <v>390</v>
      </c>
      <c r="Z23" s="13" t="s">
        <v>145</v>
      </c>
      <c r="AA23" s="13" t="s">
        <v>225</v>
      </c>
      <c r="AB23" s="13">
        <v>1.4556</v>
      </c>
      <c r="AC23" s="13">
        <v>1.3101</v>
      </c>
      <c r="AD23" s="13">
        <v>1.0154000000000001</v>
      </c>
      <c r="AE23" s="13">
        <v>0.60929999999999995</v>
      </c>
      <c r="AF23" s="13">
        <v>0.30470000000000003</v>
      </c>
      <c r="AG23" s="13">
        <v>0.12189999999999999</v>
      </c>
      <c r="AH23" s="13">
        <v>2.4400000000000002E-2</v>
      </c>
      <c r="AI23" s="13">
        <v>0</v>
      </c>
      <c r="AK23" t="s">
        <v>181</v>
      </c>
      <c r="AL23" t="s">
        <v>298</v>
      </c>
      <c r="AM23">
        <v>4.3903999999999996</v>
      </c>
      <c r="AN23">
        <v>4.3903999999999996</v>
      </c>
      <c r="AO23">
        <v>4.3903999999999996</v>
      </c>
      <c r="AP23">
        <v>4.3903999999999996</v>
      </c>
      <c r="AQ23">
        <v>4.3903999999999996</v>
      </c>
      <c r="AR23">
        <v>4.3903999999999996</v>
      </c>
      <c r="AS23">
        <v>4.3903999999999996</v>
      </c>
      <c r="AT23">
        <v>4.3903999999999996</v>
      </c>
    </row>
    <row r="24" spans="1:46" x14ac:dyDescent="0.3">
      <c r="A24" s="13" t="s">
        <v>145</v>
      </c>
      <c r="B24" s="13" t="s">
        <v>227</v>
      </c>
      <c r="C24" s="13">
        <v>9.3700000000000006E-2</v>
      </c>
      <c r="D24" s="13">
        <v>8.4400000000000003E-2</v>
      </c>
      <c r="E24" s="13">
        <v>6.5500000000000003E-2</v>
      </c>
      <c r="F24" s="13">
        <v>3.9300000000000002E-2</v>
      </c>
      <c r="G24" s="13">
        <v>1.9699999999999999E-2</v>
      </c>
      <c r="H24" s="13">
        <v>7.899999999999999E-3</v>
      </c>
      <c r="I24" s="13">
        <v>1.6000000000000001E-3</v>
      </c>
      <c r="J24" s="13">
        <v>0</v>
      </c>
      <c r="M24" t="s">
        <v>145</v>
      </c>
      <c r="N24" t="s">
        <v>227</v>
      </c>
      <c r="O24">
        <v>9.3700000000000006E-2</v>
      </c>
      <c r="P24">
        <v>8.4400000000000003E-2</v>
      </c>
      <c r="Q24">
        <v>6.5500000000000003E-2</v>
      </c>
      <c r="R24">
        <v>3.9300000000000002E-2</v>
      </c>
      <c r="S24">
        <v>1.9699999999999999E-2</v>
      </c>
      <c r="T24">
        <v>7.899999999999999E-3</v>
      </c>
      <c r="U24">
        <v>1.6000000000000001E-3</v>
      </c>
      <c r="V24">
        <v>0</v>
      </c>
      <c r="W24" t="s">
        <v>390</v>
      </c>
      <c r="X24" t="s">
        <v>390</v>
      </c>
      <c r="Z24" s="13" t="s">
        <v>145</v>
      </c>
      <c r="AA24" s="13" t="s">
        <v>227</v>
      </c>
      <c r="AB24" s="13">
        <v>9.3700000000000006E-2</v>
      </c>
      <c r="AC24" s="13">
        <v>8.4400000000000003E-2</v>
      </c>
      <c r="AD24" s="13">
        <v>6.5500000000000003E-2</v>
      </c>
      <c r="AE24" s="13">
        <v>3.9300000000000002E-2</v>
      </c>
      <c r="AF24" s="13">
        <v>1.9699999999999999E-2</v>
      </c>
      <c r="AG24" s="13">
        <v>7.899999999999999E-3</v>
      </c>
      <c r="AH24" s="13">
        <v>1.6000000000000001E-3</v>
      </c>
      <c r="AI24" s="13">
        <v>0</v>
      </c>
      <c r="AK24" t="s">
        <v>181</v>
      </c>
      <c r="AL24" t="s">
        <v>190</v>
      </c>
      <c r="AM24">
        <v>0.78739759999999992</v>
      </c>
      <c r="AN24">
        <v>0.78739759999999992</v>
      </c>
      <c r="AO24">
        <v>0.78739759999999992</v>
      </c>
      <c r="AP24">
        <v>0.78739759999999992</v>
      </c>
      <c r="AQ24">
        <v>0.78739759999999992</v>
      </c>
      <c r="AR24">
        <v>0.78739759999999992</v>
      </c>
      <c r="AS24">
        <v>0.78739759999999992</v>
      </c>
      <c r="AT24">
        <v>0.78739759999999992</v>
      </c>
    </row>
    <row r="25" spans="1:46" x14ac:dyDescent="0.3">
      <c r="A25" s="13" t="s">
        <v>145</v>
      </c>
      <c r="B25" s="13" t="s">
        <v>233</v>
      </c>
      <c r="C25" s="13">
        <v>3.3300000000000003E-2</v>
      </c>
      <c r="D25" s="13">
        <v>0.03</v>
      </c>
      <c r="E25" s="13">
        <v>2.3300000000000001E-2</v>
      </c>
      <c r="F25" s="13">
        <v>1.4E-2</v>
      </c>
      <c r="G25" s="13">
        <v>7.0000000000000001E-3</v>
      </c>
      <c r="H25" s="13">
        <v>2.8E-3</v>
      </c>
      <c r="I25" s="13">
        <v>6.0000000000000006E-4</v>
      </c>
      <c r="J25" s="13">
        <v>0</v>
      </c>
      <c r="M25" t="s">
        <v>145</v>
      </c>
      <c r="N25" t="s">
        <v>233</v>
      </c>
      <c r="O25">
        <v>3.3300000000000003E-2</v>
      </c>
      <c r="P25">
        <v>0.03</v>
      </c>
      <c r="Q25">
        <v>2.3300000000000001E-2</v>
      </c>
      <c r="R25">
        <v>1.4E-2</v>
      </c>
      <c r="S25">
        <v>7.0000000000000001E-3</v>
      </c>
      <c r="T25">
        <v>2.8E-3</v>
      </c>
      <c r="U25">
        <v>6.0000000000000006E-4</v>
      </c>
      <c r="V25">
        <v>0</v>
      </c>
      <c r="W25" t="s">
        <v>390</v>
      </c>
      <c r="X25" t="s">
        <v>390</v>
      </c>
      <c r="Z25" s="13" t="s">
        <v>145</v>
      </c>
      <c r="AA25" s="13" t="s">
        <v>233</v>
      </c>
      <c r="AB25" s="13">
        <v>3.3300000000000003E-2</v>
      </c>
      <c r="AC25" s="13">
        <v>0.03</v>
      </c>
      <c r="AD25" s="13">
        <v>2.3300000000000001E-2</v>
      </c>
      <c r="AE25" s="13">
        <v>1.4E-2</v>
      </c>
      <c r="AF25" s="13">
        <v>7.0000000000000001E-3</v>
      </c>
      <c r="AG25" s="13">
        <v>2.8E-3</v>
      </c>
      <c r="AH25" s="13">
        <v>6.0000000000000006E-4</v>
      </c>
      <c r="AI25" s="13">
        <v>0</v>
      </c>
      <c r="AK25" t="s">
        <v>181</v>
      </c>
      <c r="AL25" t="s">
        <v>189</v>
      </c>
      <c r="AM25">
        <v>4.3903999999999996</v>
      </c>
      <c r="AN25">
        <v>4.3903999999999996</v>
      </c>
      <c r="AO25">
        <v>4.3903999999999996</v>
      </c>
      <c r="AP25">
        <v>4.3903999999999996</v>
      </c>
      <c r="AQ25">
        <v>4.3903999999999996</v>
      </c>
      <c r="AR25">
        <v>4.3903999999999996</v>
      </c>
      <c r="AS25">
        <v>4.3903999999999996</v>
      </c>
      <c r="AT25">
        <v>4.3903999999999996</v>
      </c>
    </row>
    <row r="26" spans="1:46" x14ac:dyDescent="0.3">
      <c r="A26" s="13" t="s">
        <v>145</v>
      </c>
      <c r="B26" s="13" t="s">
        <v>237</v>
      </c>
      <c r="C26" s="13">
        <v>0.18360000000000001</v>
      </c>
      <c r="D26" s="13">
        <v>0.1653</v>
      </c>
      <c r="E26" s="13">
        <v>0.12820000000000001</v>
      </c>
      <c r="F26" s="13">
        <v>7.6999999999999999E-2</v>
      </c>
      <c r="G26" s="13">
        <v>3.85E-2</v>
      </c>
      <c r="H26" s="13">
        <v>1.54E-2</v>
      </c>
      <c r="I26" s="13">
        <v>3.0999999999999999E-3</v>
      </c>
      <c r="J26" s="13">
        <v>0</v>
      </c>
      <c r="M26" t="s">
        <v>145</v>
      </c>
      <c r="N26" t="s">
        <v>237</v>
      </c>
      <c r="O26">
        <v>0.18360000000000001</v>
      </c>
      <c r="P26">
        <v>0.1653</v>
      </c>
      <c r="Q26">
        <v>0.12820000000000001</v>
      </c>
      <c r="R26">
        <v>7.6999999999999999E-2</v>
      </c>
      <c r="S26">
        <v>3.85E-2</v>
      </c>
      <c r="T26">
        <v>1.54E-2</v>
      </c>
      <c r="U26">
        <v>3.0999999999999999E-3</v>
      </c>
      <c r="V26">
        <v>0</v>
      </c>
      <c r="W26" t="s">
        <v>390</v>
      </c>
      <c r="X26" t="s">
        <v>390</v>
      </c>
      <c r="Z26" s="13" t="s">
        <v>145</v>
      </c>
      <c r="AA26" s="13" t="s">
        <v>237</v>
      </c>
      <c r="AB26" s="13">
        <v>0.18360000000000001</v>
      </c>
      <c r="AC26" s="13">
        <v>0.1653</v>
      </c>
      <c r="AD26" s="13">
        <v>0.12820000000000001</v>
      </c>
      <c r="AE26" s="13">
        <v>7.6999999999999999E-2</v>
      </c>
      <c r="AF26" s="13">
        <v>3.85E-2</v>
      </c>
      <c r="AG26" s="13">
        <v>1.54E-2</v>
      </c>
      <c r="AH26" s="13">
        <v>3.0999999999999999E-3</v>
      </c>
      <c r="AI26" s="13">
        <v>0</v>
      </c>
    </row>
    <row r="27" spans="1:46" x14ac:dyDescent="0.3">
      <c r="A27" s="13" t="s">
        <v>145</v>
      </c>
      <c r="B27" s="13" t="s">
        <v>239</v>
      </c>
      <c r="C27" s="13">
        <v>1.4997</v>
      </c>
      <c r="D27" s="13">
        <v>1.3498000000000001</v>
      </c>
      <c r="E27" s="13">
        <v>1.0461</v>
      </c>
      <c r="F27" s="13">
        <v>0.62770000000000004</v>
      </c>
      <c r="G27" s="13">
        <v>0.31390000000000001</v>
      </c>
      <c r="H27" s="13">
        <v>0.12559999999999999</v>
      </c>
      <c r="I27" s="13">
        <v>2.52E-2</v>
      </c>
      <c r="J27" s="13">
        <v>0</v>
      </c>
      <c r="M27" t="s">
        <v>145</v>
      </c>
      <c r="N27" t="s">
        <v>239</v>
      </c>
      <c r="O27">
        <v>1.4997</v>
      </c>
      <c r="P27">
        <v>1.3498000000000001</v>
      </c>
      <c r="Q27">
        <v>1.0461</v>
      </c>
      <c r="R27">
        <v>0.62770000000000004</v>
      </c>
      <c r="S27">
        <v>0.31390000000000001</v>
      </c>
      <c r="T27">
        <v>0.12559999999999999</v>
      </c>
      <c r="U27">
        <v>2.52E-2</v>
      </c>
      <c r="V27">
        <v>0</v>
      </c>
      <c r="W27" t="s">
        <v>390</v>
      </c>
      <c r="X27" t="s">
        <v>390</v>
      </c>
      <c r="Z27" s="13" t="s">
        <v>145</v>
      </c>
      <c r="AA27" s="13" t="s">
        <v>239</v>
      </c>
      <c r="AB27" s="13">
        <v>1.4997</v>
      </c>
      <c r="AC27" s="13">
        <v>1.3498000000000001</v>
      </c>
      <c r="AD27" s="13">
        <v>1.0461</v>
      </c>
      <c r="AE27" s="13">
        <v>0.62770000000000004</v>
      </c>
      <c r="AF27" s="13">
        <v>0.31390000000000001</v>
      </c>
      <c r="AG27" s="13">
        <v>0.12559999999999999</v>
      </c>
      <c r="AH27" s="13">
        <v>2.52E-2</v>
      </c>
      <c r="AI27" s="13">
        <v>0</v>
      </c>
      <c r="AK27" t="s">
        <v>183</v>
      </c>
      <c r="AL27" t="s">
        <v>298</v>
      </c>
      <c r="AM27">
        <v>6.7690000000000001</v>
      </c>
      <c r="AN27">
        <v>6.7690000000000001</v>
      </c>
      <c r="AO27">
        <v>6.7690000000000001</v>
      </c>
      <c r="AP27">
        <v>6.7690000000000001</v>
      </c>
      <c r="AQ27">
        <v>6.7690000000000001</v>
      </c>
      <c r="AR27">
        <v>6.7690000000000001</v>
      </c>
      <c r="AS27">
        <v>6.7690000000000001</v>
      </c>
      <c r="AT27">
        <v>6.7690000000000001</v>
      </c>
    </row>
    <row r="28" spans="1:46" x14ac:dyDescent="0.3">
      <c r="A28" s="13" t="s">
        <v>145</v>
      </c>
      <c r="B28" s="13" t="s">
        <v>240</v>
      </c>
      <c r="C28" s="13">
        <v>6.4299999999999996E-2</v>
      </c>
      <c r="D28" s="13">
        <v>5.79E-2</v>
      </c>
      <c r="E28" s="13">
        <v>4.4900000000000002E-2</v>
      </c>
      <c r="F28" s="13">
        <v>2.7E-2</v>
      </c>
      <c r="G28" s="13">
        <v>1.35E-2</v>
      </c>
      <c r="H28" s="13">
        <v>5.4000000000000003E-3</v>
      </c>
      <c r="I28" s="13">
        <v>1.1000000000000001E-3</v>
      </c>
      <c r="J28" s="13">
        <v>0</v>
      </c>
      <c r="M28" t="s">
        <v>145</v>
      </c>
      <c r="N28" t="s">
        <v>240</v>
      </c>
      <c r="O28">
        <v>6.4299999999999996E-2</v>
      </c>
      <c r="P28">
        <v>5.79E-2</v>
      </c>
      <c r="Q28">
        <v>4.4900000000000002E-2</v>
      </c>
      <c r="R28">
        <v>2.7E-2</v>
      </c>
      <c r="S28">
        <v>1.35E-2</v>
      </c>
      <c r="T28">
        <v>5.4000000000000003E-3</v>
      </c>
      <c r="U28">
        <v>1.1000000000000001E-3</v>
      </c>
      <c r="V28">
        <v>0</v>
      </c>
      <c r="W28" t="s">
        <v>390</v>
      </c>
      <c r="X28" t="s">
        <v>390</v>
      </c>
      <c r="Z28" s="13" t="s">
        <v>145</v>
      </c>
      <c r="AA28" s="13" t="s">
        <v>240</v>
      </c>
      <c r="AB28" s="13">
        <v>6.4299999999999996E-2</v>
      </c>
      <c r="AC28" s="13">
        <v>5.79E-2</v>
      </c>
      <c r="AD28" s="13">
        <v>4.4900000000000002E-2</v>
      </c>
      <c r="AE28" s="13">
        <v>2.7E-2</v>
      </c>
      <c r="AF28" s="13">
        <v>1.35E-2</v>
      </c>
      <c r="AG28" s="13">
        <v>5.4000000000000003E-3</v>
      </c>
      <c r="AH28" s="13">
        <v>1.1000000000000001E-3</v>
      </c>
      <c r="AI28" s="13">
        <v>0</v>
      </c>
      <c r="AK28" t="s">
        <v>183</v>
      </c>
      <c r="AL28" t="s">
        <v>190</v>
      </c>
      <c r="AM28">
        <v>0.85815289999999977</v>
      </c>
      <c r="AN28">
        <v>0.85815289999999977</v>
      </c>
      <c r="AO28">
        <v>0.85815289999999977</v>
      </c>
      <c r="AP28">
        <v>0.85815289999999977</v>
      </c>
      <c r="AQ28">
        <v>0.85815289999999977</v>
      </c>
      <c r="AR28">
        <v>0.85815289999999977</v>
      </c>
      <c r="AS28">
        <v>0.85815289999999977</v>
      </c>
      <c r="AT28">
        <v>0.85815289999999977</v>
      </c>
    </row>
    <row r="29" spans="1:46" x14ac:dyDescent="0.3">
      <c r="A29" s="13" t="s">
        <v>145</v>
      </c>
      <c r="B29" s="13" t="s">
        <v>241</v>
      </c>
      <c r="C29" s="13">
        <v>0.13339999999999999</v>
      </c>
      <c r="D29" s="13">
        <v>0.1201</v>
      </c>
      <c r="E29" s="13">
        <v>9.3100000000000002E-2</v>
      </c>
      <c r="F29" s="13">
        <v>5.5900000000000012E-2</v>
      </c>
      <c r="G29" s="13">
        <v>2.8000000000000001E-2</v>
      </c>
      <c r="H29" s="13">
        <v>1.12E-2</v>
      </c>
      <c r="I29" s="13">
        <v>2.3E-3</v>
      </c>
      <c r="J29" s="13">
        <v>0</v>
      </c>
      <c r="M29" t="s">
        <v>145</v>
      </c>
      <c r="N29" t="s">
        <v>241</v>
      </c>
      <c r="O29">
        <v>0.13339999999999999</v>
      </c>
      <c r="P29">
        <v>0.1201</v>
      </c>
      <c r="Q29">
        <v>9.3100000000000002E-2</v>
      </c>
      <c r="R29">
        <v>5.5900000000000012E-2</v>
      </c>
      <c r="S29">
        <v>2.8000000000000001E-2</v>
      </c>
      <c r="T29">
        <v>1.12E-2</v>
      </c>
      <c r="U29">
        <v>2.3E-3</v>
      </c>
      <c r="V29">
        <v>0</v>
      </c>
      <c r="W29" t="s">
        <v>390</v>
      </c>
      <c r="X29" t="s">
        <v>390</v>
      </c>
      <c r="Z29" s="13" t="s">
        <v>145</v>
      </c>
      <c r="AA29" s="13" t="s">
        <v>241</v>
      </c>
      <c r="AB29" s="13">
        <v>0.13339999999999999</v>
      </c>
      <c r="AC29" s="13">
        <v>0.1201</v>
      </c>
      <c r="AD29" s="13">
        <v>9.3100000000000002E-2</v>
      </c>
      <c r="AE29" s="13">
        <v>5.5900000000000012E-2</v>
      </c>
      <c r="AF29" s="13">
        <v>2.8000000000000001E-2</v>
      </c>
      <c r="AG29" s="13">
        <v>1.12E-2</v>
      </c>
      <c r="AH29" s="13">
        <v>2.3E-3</v>
      </c>
      <c r="AI29" s="13">
        <v>0</v>
      </c>
      <c r="AK29" t="s">
        <v>183</v>
      </c>
      <c r="AL29" t="s">
        <v>189</v>
      </c>
      <c r="AM29">
        <v>7.2130000000000001</v>
      </c>
      <c r="AN29">
        <v>7.2130000000000001</v>
      </c>
      <c r="AO29">
        <v>7.2130000000000001</v>
      </c>
      <c r="AP29">
        <v>7.2130000000000001</v>
      </c>
      <c r="AQ29">
        <v>7.2130000000000001</v>
      </c>
      <c r="AR29">
        <v>7.2130000000000001</v>
      </c>
      <c r="AS29">
        <v>7.2130000000000001</v>
      </c>
      <c r="AT29">
        <v>7.2130000000000001</v>
      </c>
    </row>
    <row r="30" spans="1:46" x14ac:dyDescent="0.3">
      <c r="A30" s="13" t="s">
        <v>145</v>
      </c>
      <c r="B30" s="13" t="s">
        <v>242</v>
      </c>
      <c r="C30" s="13">
        <v>8.199999999999999E-3</v>
      </c>
      <c r="D30" s="13">
        <v>7.4000000000000003E-3</v>
      </c>
      <c r="E30" s="13">
        <v>5.7999999999999996E-3</v>
      </c>
      <c r="F30" s="13">
        <v>3.5000000000000001E-3</v>
      </c>
      <c r="G30" s="13">
        <v>1.8E-3</v>
      </c>
      <c r="H30" s="13">
        <v>8.0000000000000004E-4</v>
      </c>
      <c r="I30" s="13">
        <v>0</v>
      </c>
      <c r="J30" s="13">
        <v>0</v>
      </c>
      <c r="M30" t="s">
        <v>145</v>
      </c>
      <c r="N30" t="s">
        <v>242</v>
      </c>
      <c r="O30">
        <v>8.199999999999999E-3</v>
      </c>
      <c r="P30">
        <v>7.4000000000000003E-3</v>
      </c>
      <c r="Q30">
        <v>5.7999999999999996E-3</v>
      </c>
      <c r="R30">
        <v>3.5000000000000001E-3</v>
      </c>
      <c r="S30">
        <v>1.8E-3</v>
      </c>
      <c r="T30">
        <v>8.0000000000000004E-4</v>
      </c>
      <c r="U30">
        <v>0</v>
      </c>
      <c r="V30">
        <v>0</v>
      </c>
      <c r="W30" t="s">
        <v>390</v>
      </c>
      <c r="X30" t="s">
        <v>390</v>
      </c>
      <c r="Z30" s="13" t="s">
        <v>145</v>
      </c>
      <c r="AA30" s="13" t="s">
        <v>242</v>
      </c>
      <c r="AB30" s="13">
        <v>8.199999999999999E-3</v>
      </c>
      <c r="AC30" s="13">
        <v>7.4000000000000003E-3</v>
      </c>
      <c r="AD30" s="13">
        <v>5.7999999999999996E-3</v>
      </c>
      <c r="AE30" s="13">
        <v>3.5000000000000001E-3</v>
      </c>
      <c r="AF30" s="13">
        <v>1.8E-3</v>
      </c>
      <c r="AG30" s="13">
        <v>8.0000000000000004E-4</v>
      </c>
      <c r="AH30" s="13">
        <v>0</v>
      </c>
      <c r="AI30" s="13">
        <v>0</v>
      </c>
    </row>
    <row r="31" spans="1:46" x14ac:dyDescent="0.3">
      <c r="A31" s="13" t="s">
        <v>145</v>
      </c>
      <c r="B31" s="13" t="s">
        <v>243</v>
      </c>
      <c r="C31" s="13">
        <v>6.0600000000000001E-2</v>
      </c>
      <c r="D31" s="13">
        <v>5.4600000000000003E-2</v>
      </c>
      <c r="E31" s="13">
        <v>4.24E-2</v>
      </c>
      <c r="F31" s="13">
        <v>2.5499999999999998E-2</v>
      </c>
      <c r="G31" s="13">
        <v>1.2800000000000001E-2</v>
      </c>
      <c r="H31" s="13">
        <v>5.2000000000000006E-3</v>
      </c>
      <c r="I31" s="13">
        <v>1.1000000000000001E-3</v>
      </c>
      <c r="J31" s="13">
        <v>0</v>
      </c>
      <c r="M31" t="s">
        <v>145</v>
      </c>
      <c r="N31" t="s">
        <v>243</v>
      </c>
      <c r="O31">
        <v>6.0600000000000001E-2</v>
      </c>
      <c r="P31">
        <v>5.4600000000000003E-2</v>
      </c>
      <c r="Q31">
        <v>4.24E-2</v>
      </c>
      <c r="R31">
        <v>2.5499999999999998E-2</v>
      </c>
      <c r="S31">
        <v>1.2800000000000001E-2</v>
      </c>
      <c r="T31">
        <v>5.2000000000000006E-3</v>
      </c>
      <c r="U31">
        <v>1.1000000000000001E-3</v>
      </c>
      <c r="V31">
        <v>0</v>
      </c>
      <c r="W31" t="s">
        <v>390</v>
      </c>
      <c r="X31" t="s">
        <v>390</v>
      </c>
      <c r="Z31" s="13" t="s">
        <v>145</v>
      </c>
      <c r="AA31" s="13" t="s">
        <v>243</v>
      </c>
      <c r="AB31" s="13">
        <v>6.0600000000000001E-2</v>
      </c>
      <c r="AC31" s="13">
        <v>5.4600000000000003E-2</v>
      </c>
      <c r="AD31" s="13">
        <v>4.24E-2</v>
      </c>
      <c r="AE31" s="13">
        <v>2.5499999999999998E-2</v>
      </c>
      <c r="AF31" s="13">
        <v>1.2800000000000001E-2</v>
      </c>
      <c r="AG31" s="13">
        <v>5.2000000000000006E-3</v>
      </c>
      <c r="AH31" s="13">
        <v>1.1000000000000001E-3</v>
      </c>
      <c r="AI31" s="13">
        <v>0</v>
      </c>
    </row>
    <row r="32" spans="1:46" x14ac:dyDescent="0.3">
      <c r="A32" s="13" t="s">
        <v>145</v>
      </c>
      <c r="B32" s="13" t="s">
        <v>244</v>
      </c>
      <c r="C32" s="13">
        <v>13.586499999999999</v>
      </c>
      <c r="D32" s="13">
        <v>12.2279</v>
      </c>
      <c r="E32" s="13">
        <v>9.4766999999999992</v>
      </c>
      <c r="F32" s="13">
        <v>5.6860999999999997</v>
      </c>
      <c r="G32" s="13">
        <v>2.8431000000000002</v>
      </c>
      <c r="H32" s="13">
        <v>1.1373</v>
      </c>
      <c r="I32" s="13">
        <v>0.22750000000000001</v>
      </c>
      <c r="J32" s="13">
        <v>0</v>
      </c>
      <c r="M32" t="s">
        <v>145</v>
      </c>
      <c r="N32" t="s">
        <v>244</v>
      </c>
      <c r="O32">
        <v>13.586499999999999</v>
      </c>
      <c r="P32">
        <v>12.2279</v>
      </c>
      <c r="Q32">
        <v>9.4766999999999992</v>
      </c>
      <c r="R32">
        <v>5.6860999999999997</v>
      </c>
      <c r="S32">
        <v>2.8431000000000002</v>
      </c>
      <c r="T32">
        <v>1.1373</v>
      </c>
      <c r="U32">
        <v>0.22750000000000001</v>
      </c>
      <c r="V32">
        <v>0</v>
      </c>
      <c r="W32" t="s">
        <v>390</v>
      </c>
      <c r="X32" t="s">
        <v>390</v>
      </c>
      <c r="Z32" s="13" t="s">
        <v>145</v>
      </c>
      <c r="AA32" s="13" t="s">
        <v>244</v>
      </c>
      <c r="AB32" s="13">
        <v>13.586499999999999</v>
      </c>
      <c r="AC32" s="13">
        <v>12.2279</v>
      </c>
      <c r="AD32" s="13">
        <v>9.4766999999999992</v>
      </c>
      <c r="AE32" s="13">
        <v>5.6860999999999997</v>
      </c>
      <c r="AF32" s="13">
        <v>2.8431000000000002</v>
      </c>
      <c r="AG32" s="13">
        <v>1.1373</v>
      </c>
      <c r="AH32" s="13">
        <v>0.22750000000000001</v>
      </c>
      <c r="AI32" s="13">
        <v>0</v>
      </c>
    </row>
    <row r="33" spans="1:46" x14ac:dyDescent="0.3">
      <c r="A33" s="13" t="s">
        <v>145</v>
      </c>
      <c r="B33" s="13" t="s">
        <v>245</v>
      </c>
      <c r="C33" s="13">
        <v>0.17610000000000001</v>
      </c>
      <c r="D33" s="13">
        <v>0.1585</v>
      </c>
      <c r="E33" s="13">
        <v>0.1229</v>
      </c>
      <c r="F33" s="13">
        <v>7.3800000000000004E-2</v>
      </c>
      <c r="G33" s="13">
        <v>3.6900000000000002E-2</v>
      </c>
      <c r="H33" s="13">
        <v>1.4800000000000001E-2</v>
      </c>
      <c r="I33" s="13">
        <v>3.0000000000000001E-3</v>
      </c>
      <c r="J33" s="13">
        <v>0</v>
      </c>
      <c r="M33" t="s">
        <v>145</v>
      </c>
      <c r="N33" t="s">
        <v>245</v>
      </c>
      <c r="O33">
        <v>0.17610000000000001</v>
      </c>
      <c r="P33">
        <v>0.1585</v>
      </c>
      <c r="Q33">
        <v>0.1229</v>
      </c>
      <c r="R33">
        <v>7.3800000000000004E-2</v>
      </c>
      <c r="S33">
        <v>3.6900000000000002E-2</v>
      </c>
      <c r="T33">
        <v>1.4800000000000001E-2</v>
      </c>
      <c r="U33">
        <v>3.0000000000000001E-3</v>
      </c>
      <c r="V33">
        <v>0</v>
      </c>
      <c r="W33" t="s">
        <v>390</v>
      </c>
      <c r="X33" t="s">
        <v>390</v>
      </c>
      <c r="Z33" s="13" t="s">
        <v>145</v>
      </c>
      <c r="AA33" s="13" t="s">
        <v>245</v>
      </c>
      <c r="AB33" s="13">
        <v>0.17610000000000001</v>
      </c>
      <c r="AC33" s="13">
        <v>0.1585</v>
      </c>
      <c r="AD33" s="13">
        <v>0.1229</v>
      </c>
      <c r="AE33" s="13">
        <v>7.3800000000000004E-2</v>
      </c>
      <c r="AF33" s="13">
        <v>3.6900000000000002E-2</v>
      </c>
      <c r="AG33" s="13">
        <v>1.4800000000000001E-2</v>
      </c>
      <c r="AH33" s="13">
        <v>3.0000000000000001E-3</v>
      </c>
      <c r="AI33" s="13">
        <v>0</v>
      </c>
      <c r="AK33" t="s">
        <v>428</v>
      </c>
      <c r="AL33" t="s">
        <v>429</v>
      </c>
    </row>
    <row r="34" spans="1:46" x14ac:dyDescent="0.3">
      <c r="A34" s="13" t="s">
        <v>145</v>
      </c>
      <c r="B34" s="13" t="s">
        <v>246</v>
      </c>
      <c r="C34" s="13">
        <v>0.36499999999999999</v>
      </c>
      <c r="D34" s="13">
        <v>0.32850000000000001</v>
      </c>
      <c r="E34" s="13">
        <v>0.25459999999999999</v>
      </c>
      <c r="F34" s="13">
        <v>0.15279999999999999</v>
      </c>
      <c r="G34" s="13">
        <v>7.6399999999999996E-2</v>
      </c>
      <c r="H34" s="13">
        <v>3.0599999999999999E-2</v>
      </c>
      <c r="I34" s="13">
        <v>6.2000000000000006E-3</v>
      </c>
      <c r="J34" s="13">
        <v>0</v>
      </c>
      <c r="M34" t="s">
        <v>145</v>
      </c>
      <c r="N34" t="s">
        <v>246</v>
      </c>
      <c r="O34">
        <v>0.36499999999999999</v>
      </c>
      <c r="P34">
        <v>0.32850000000000001</v>
      </c>
      <c r="Q34">
        <v>0.25459999999999999</v>
      </c>
      <c r="R34">
        <v>0.15279999999999999</v>
      </c>
      <c r="S34">
        <v>7.6399999999999996E-2</v>
      </c>
      <c r="T34">
        <v>3.0599999999999999E-2</v>
      </c>
      <c r="U34">
        <v>6.2000000000000006E-3</v>
      </c>
      <c r="V34">
        <v>0</v>
      </c>
      <c r="W34" t="s">
        <v>390</v>
      </c>
      <c r="X34" t="s">
        <v>390</v>
      </c>
      <c r="Z34" s="13" t="s">
        <v>145</v>
      </c>
      <c r="AA34" s="13" t="s">
        <v>246</v>
      </c>
      <c r="AB34" s="13">
        <v>0.36499999999999999</v>
      </c>
      <c r="AC34" s="13">
        <v>0.32850000000000001</v>
      </c>
      <c r="AD34" s="13">
        <v>0.25459999999999999</v>
      </c>
      <c r="AE34" s="13">
        <v>0.15279999999999999</v>
      </c>
      <c r="AF34" s="13">
        <v>7.6399999999999996E-2</v>
      </c>
      <c r="AG34" s="13">
        <v>3.0599999999999999E-2</v>
      </c>
      <c r="AH34" s="13">
        <v>6.2000000000000006E-3</v>
      </c>
      <c r="AI34" s="13">
        <v>0</v>
      </c>
      <c r="AL34" s="32"/>
      <c r="AM34" s="32"/>
      <c r="AN34" s="32"/>
      <c r="AO34" s="34"/>
      <c r="AP34" s="34"/>
      <c r="AQ34" s="34"/>
      <c r="AR34" s="34"/>
      <c r="AS34" s="34"/>
      <c r="AT34" s="35"/>
    </row>
    <row r="35" spans="1:46" x14ac:dyDescent="0.3">
      <c r="A35" s="23" t="s">
        <v>145</v>
      </c>
      <c r="B35" s="23" t="s">
        <v>189</v>
      </c>
      <c r="C35" s="23">
        <v>24.7</v>
      </c>
      <c r="D35" s="23">
        <v>24.7</v>
      </c>
      <c r="E35" s="23">
        <v>24.7</v>
      </c>
      <c r="F35" s="23">
        <v>24.7</v>
      </c>
      <c r="G35" s="23">
        <v>24.7</v>
      </c>
      <c r="H35" s="23">
        <v>24.7</v>
      </c>
      <c r="I35" s="23">
        <v>24.7</v>
      </c>
      <c r="J35" s="23">
        <v>24.7</v>
      </c>
      <c r="Z35" s="23" t="s">
        <v>145</v>
      </c>
      <c r="AA35" s="23" t="s">
        <v>189</v>
      </c>
      <c r="AB35" s="23">
        <v>24.7</v>
      </c>
      <c r="AC35" s="23">
        <v>24.7</v>
      </c>
      <c r="AD35" s="23">
        <v>24.7</v>
      </c>
      <c r="AE35" s="23">
        <v>24.7</v>
      </c>
      <c r="AF35" s="23">
        <v>24.7</v>
      </c>
      <c r="AG35" s="23">
        <v>24.7</v>
      </c>
      <c r="AH35" s="23">
        <v>24.7</v>
      </c>
      <c r="AI35" s="23">
        <v>24.7</v>
      </c>
      <c r="AK35" t="s">
        <v>175</v>
      </c>
      <c r="AL35" t="s">
        <v>298</v>
      </c>
      <c r="AM35" s="30">
        <v>1.7915781651340001</v>
      </c>
      <c r="AN35" s="29"/>
    </row>
    <row r="36" spans="1:46" x14ac:dyDescent="0.3">
      <c r="A36" t="s">
        <v>175</v>
      </c>
      <c r="B36" t="s">
        <v>135</v>
      </c>
      <c r="C36">
        <f>C6*Key!$C$3</f>
        <v>2.9437002273880072E-2</v>
      </c>
      <c r="D36">
        <f>D6*Key!$C$3</f>
        <v>2.2077751705410049E-2</v>
      </c>
      <c r="E36">
        <f>E6*Key!$C$3</f>
        <v>1.6558313779057539E-2</v>
      </c>
      <c r="F36">
        <f>F6*Key!$C$3</f>
        <v>1.2418735334293154E-2</v>
      </c>
      <c r="G36">
        <f>G6*Key!$C$3</f>
        <v>9.3140515007198652E-3</v>
      </c>
      <c r="H36">
        <f>H6*Key!$C$3</f>
        <v>0</v>
      </c>
      <c r="I36">
        <f>I6*Key!$C$3</f>
        <v>0</v>
      </c>
      <c r="J36">
        <f>J6*Key!$C$3</f>
        <v>0</v>
      </c>
      <c r="M36" t="s">
        <v>175</v>
      </c>
      <c r="N36" t="s">
        <v>135</v>
      </c>
      <c r="O36">
        <f>O6/5</f>
        <v>0.11000000000000001</v>
      </c>
      <c r="P36">
        <v>4.5999999999999999E-2</v>
      </c>
      <c r="Q36">
        <v>4.4999999999999998E-2</v>
      </c>
      <c r="R36">
        <v>1.7999999999999999E-2</v>
      </c>
      <c r="S36">
        <v>1.7999999999999999E-2</v>
      </c>
      <c r="T36">
        <v>1.7999999999999999E-2</v>
      </c>
      <c r="U36">
        <v>1.6E-2</v>
      </c>
      <c r="V36">
        <v>8.0000000000000002E-3</v>
      </c>
      <c r="W36" t="s">
        <v>418</v>
      </c>
      <c r="X36" t="s">
        <v>419</v>
      </c>
      <c r="Z36" t="s">
        <v>175</v>
      </c>
      <c r="AA36" t="s">
        <v>135</v>
      </c>
      <c r="AB36">
        <f>AB6*Key!$C$3</f>
        <v>2.9437002273880072E-2</v>
      </c>
      <c r="AC36">
        <f>AC6*Key!$C$3</f>
        <v>2.2077751705410049E-2</v>
      </c>
      <c r="AD36">
        <f>AD6*Key!$C$3</f>
        <v>1.6558313779057539E-2</v>
      </c>
      <c r="AE36">
        <f>AE6*Key!$C$3</f>
        <v>1.2418735334293154E-2</v>
      </c>
      <c r="AF36">
        <f>AF6*Key!$C$3</f>
        <v>9.3140515007198652E-3</v>
      </c>
      <c r="AG36">
        <f>AG6*Key!$C$3</f>
        <v>0</v>
      </c>
      <c r="AH36">
        <f>AH6*Key!$C$3</f>
        <v>0</v>
      </c>
      <c r="AI36">
        <f>AI6*Key!$C$3</f>
        <v>0</v>
      </c>
      <c r="AK36" t="s">
        <v>177</v>
      </c>
      <c r="AL36" s="31" t="s">
        <v>298</v>
      </c>
      <c r="AM36" s="30">
        <v>9.2044914296940004</v>
      </c>
      <c r="AN36" s="29"/>
    </row>
    <row r="37" spans="1:46" x14ac:dyDescent="0.3">
      <c r="A37" t="s">
        <v>175</v>
      </c>
      <c r="B37" t="s">
        <v>147</v>
      </c>
      <c r="C37">
        <f>C7*Key!$C$3</f>
        <v>6.4226186779374694E-2</v>
      </c>
      <c r="D37">
        <f>D7*Key!$C$3</f>
        <v>6.4152892608450959E-2</v>
      </c>
      <c r="E37">
        <f>E7*Key!$C$3</f>
        <v>6.1794286188125457E-2</v>
      </c>
      <c r="F37">
        <f>F7*Key!$C$3</f>
        <v>5.944447506831075E-2</v>
      </c>
      <c r="G37">
        <f>G7*Key!$C$3</f>
        <v>5.9436402936953049E-2</v>
      </c>
      <c r="H37">
        <f>H7*Key!$C$3</f>
        <v>5.9363548531054862E-2</v>
      </c>
      <c r="I37">
        <f>I7*Key!$C$3</f>
        <v>5.8967603647168756E-2</v>
      </c>
      <c r="J37">
        <f>J7*Key!$C$3</f>
        <v>2.8731315002100788E-3</v>
      </c>
      <c r="M37" t="s">
        <v>175</v>
      </c>
      <c r="N37" t="s">
        <v>147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Z37" t="s">
        <v>175</v>
      </c>
      <c r="AA37" t="s">
        <v>147</v>
      </c>
      <c r="AB37">
        <f>AB7*Key!$C$3</f>
        <v>6.4226186779374694E-2</v>
      </c>
      <c r="AC37">
        <f>AC7*Key!$C$3</f>
        <v>6.4152892608450959E-2</v>
      </c>
      <c r="AD37">
        <f>AD7*Key!$C$3</f>
        <v>6.1794286188125457E-2</v>
      </c>
      <c r="AE37">
        <f>AE7*Key!$C$3</f>
        <v>5.944447506831075E-2</v>
      </c>
      <c r="AF37">
        <f>AF7*Key!$C$3</f>
        <v>5.9436402936953049E-2</v>
      </c>
      <c r="AG37">
        <f>AG7*Key!$C$3</f>
        <v>5.9363548531054862E-2</v>
      </c>
      <c r="AH37">
        <f>AH7*Key!$C$3</f>
        <v>5.8967603647168756E-2</v>
      </c>
      <c r="AI37">
        <f>AI7*Key!$C$3</f>
        <v>2.8731315002100788E-3</v>
      </c>
      <c r="AK37" t="s">
        <v>179</v>
      </c>
      <c r="AL37" s="31" t="s">
        <v>298</v>
      </c>
      <c r="AM37" s="30">
        <v>2.6252117303760003</v>
      </c>
      <c r="AN37" s="29"/>
    </row>
    <row r="38" spans="1:46" x14ac:dyDescent="0.3">
      <c r="A38" t="s">
        <v>175</v>
      </c>
      <c r="B38" t="s">
        <v>155</v>
      </c>
      <c r="C38">
        <f>C8*Key!$C$3</f>
        <v>0</v>
      </c>
      <c r="D38">
        <f>D8*Key!$C$3</f>
        <v>0</v>
      </c>
      <c r="E38">
        <f>E8*Key!$C$3</f>
        <v>0</v>
      </c>
      <c r="F38">
        <f>F8*Key!$C$3</f>
        <v>0</v>
      </c>
      <c r="G38">
        <f>G8*Key!$C$3</f>
        <v>0</v>
      </c>
      <c r="H38">
        <f>H8*Key!$C$3</f>
        <v>0</v>
      </c>
      <c r="I38">
        <f>I8*Key!$C$3</f>
        <v>0</v>
      </c>
      <c r="J38">
        <f>J8*Key!$C$3</f>
        <v>0</v>
      </c>
      <c r="M38" t="s">
        <v>175</v>
      </c>
      <c r="N38" t="s">
        <v>155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Z38" t="s">
        <v>175</v>
      </c>
      <c r="AA38" t="s">
        <v>155</v>
      </c>
      <c r="AB38">
        <f>AB8*Key!$C$3</f>
        <v>0</v>
      </c>
      <c r="AC38">
        <f>AC8*Key!$C$3</f>
        <v>0</v>
      </c>
      <c r="AD38">
        <f>AD8*Key!$C$3</f>
        <v>0</v>
      </c>
      <c r="AE38">
        <f>AE8*Key!$C$3</f>
        <v>0</v>
      </c>
      <c r="AF38">
        <f>AF8*Key!$C$3</f>
        <v>0</v>
      </c>
      <c r="AG38">
        <f>AG8*Key!$C$3</f>
        <v>0</v>
      </c>
      <c r="AH38">
        <f>AH8*Key!$C$3</f>
        <v>0</v>
      </c>
      <c r="AI38">
        <f>AI8*Key!$C$3</f>
        <v>0</v>
      </c>
      <c r="AK38" t="s">
        <v>181</v>
      </c>
      <c r="AL38" s="31" t="s">
        <v>298</v>
      </c>
      <c r="AM38" s="30">
        <v>3.7039301103310001</v>
      </c>
      <c r="AN38" s="29"/>
    </row>
    <row r="39" spans="1:46" x14ac:dyDescent="0.3">
      <c r="A39" t="s">
        <v>175</v>
      </c>
      <c r="B39" t="s">
        <v>139</v>
      </c>
      <c r="C39">
        <f>C9*Key!$C$3</f>
        <v>0</v>
      </c>
      <c r="D39">
        <f>D9*Key!$C$3</f>
        <v>0</v>
      </c>
      <c r="E39">
        <f>E9*Key!$C$3</f>
        <v>0</v>
      </c>
      <c r="F39">
        <f>F9*Key!$C$3</f>
        <v>0</v>
      </c>
      <c r="G39">
        <f>G9*Key!$C$3</f>
        <v>0</v>
      </c>
      <c r="H39">
        <f>H9*Key!$C$3</f>
        <v>0</v>
      </c>
      <c r="I39">
        <f>I9*Key!$C$3</f>
        <v>0</v>
      </c>
      <c r="J39">
        <f>J9*Key!$C$3</f>
        <v>0</v>
      </c>
      <c r="M39" t="s">
        <v>175</v>
      </c>
      <c r="N39" t="s">
        <v>139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Z39" t="s">
        <v>175</v>
      </c>
      <c r="AA39" t="s">
        <v>139</v>
      </c>
      <c r="AB39">
        <f>AB9*Key!$C$3</f>
        <v>0</v>
      </c>
      <c r="AC39">
        <f>AC9*Key!$C$3</f>
        <v>0</v>
      </c>
      <c r="AD39">
        <f>AD9*Key!$C$3</f>
        <v>0</v>
      </c>
      <c r="AE39">
        <f>AE9*Key!$C$3</f>
        <v>0</v>
      </c>
      <c r="AF39">
        <f>AF9*Key!$C$3</f>
        <v>0</v>
      </c>
      <c r="AG39">
        <f>AG9*Key!$C$3</f>
        <v>0</v>
      </c>
      <c r="AH39">
        <f>AH9*Key!$C$3</f>
        <v>0</v>
      </c>
      <c r="AI39">
        <f>AI9*Key!$C$3</f>
        <v>0</v>
      </c>
      <c r="AK39" t="s">
        <v>183</v>
      </c>
      <c r="AL39" s="31" t="s">
        <v>298</v>
      </c>
      <c r="AM39" s="30">
        <v>5.8056776176659994</v>
      </c>
      <c r="AN39" s="29"/>
    </row>
    <row r="40" spans="1:46" x14ac:dyDescent="0.3">
      <c r="A40" t="s">
        <v>175</v>
      </c>
      <c r="B40" t="s">
        <v>143</v>
      </c>
      <c r="C40">
        <f>C10*Key!$C$3</f>
        <v>0</v>
      </c>
      <c r="D40">
        <f>D10*Key!$C$3</f>
        <v>0</v>
      </c>
      <c r="E40">
        <f>E10*Key!$C$3</f>
        <v>0</v>
      </c>
      <c r="F40">
        <f>F10*Key!$C$3</f>
        <v>0</v>
      </c>
      <c r="G40">
        <f>G10*Key!$C$3</f>
        <v>0</v>
      </c>
      <c r="H40">
        <f>H10*Key!$C$3</f>
        <v>0</v>
      </c>
      <c r="I40">
        <f>I10*Key!$C$3</f>
        <v>0</v>
      </c>
      <c r="J40">
        <f>J10*Key!$C$3</f>
        <v>0</v>
      </c>
      <c r="M40" t="s">
        <v>175</v>
      </c>
      <c r="N40" t="s">
        <v>143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Z40" t="s">
        <v>175</v>
      </c>
      <c r="AA40" t="s">
        <v>143</v>
      </c>
      <c r="AB40">
        <f>AB10*Key!$C$3</f>
        <v>0</v>
      </c>
      <c r="AC40">
        <f>AC10*Key!$C$3</f>
        <v>0</v>
      </c>
      <c r="AD40">
        <f>AD10*Key!$C$3</f>
        <v>0</v>
      </c>
      <c r="AE40">
        <f>AE10*Key!$C$3</f>
        <v>0</v>
      </c>
      <c r="AF40">
        <f>AF10*Key!$C$3</f>
        <v>0</v>
      </c>
      <c r="AG40">
        <f>AG10*Key!$C$3</f>
        <v>0</v>
      </c>
      <c r="AH40">
        <f>AH10*Key!$C$3</f>
        <v>0</v>
      </c>
      <c r="AI40">
        <f>AI10*Key!$C$3</f>
        <v>0</v>
      </c>
      <c r="AK40" t="s">
        <v>145</v>
      </c>
      <c r="AL40" s="31" t="s">
        <v>298</v>
      </c>
      <c r="AM40" s="36">
        <v>23.130889053201003</v>
      </c>
      <c r="AN40" s="29"/>
    </row>
    <row r="41" spans="1:46" x14ac:dyDescent="0.3">
      <c r="A41" t="s">
        <v>175</v>
      </c>
      <c r="B41" t="s">
        <v>151</v>
      </c>
      <c r="C41">
        <f>C11*Key!$C$3</f>
        <v>0</v>
      </c>
      <c r="D41">
        <f>D11*Key!$C$3</f>
        <v>0</v>
      </c>
      <c r="E41">
        <f>E11*Key!$C$3</f>
        <v>0</v>
      </c>
      <c r="F41">
        <f>F11*Key!$C$3</f>
        <v>0</v>
      </c>
      <c r="G41">
        <f>G11*Key!$C$3</f>
        <v>0</v>
      </c>
      <c r="H41">
        <f>H11*Key!$C$3</f>
        <v>0</v>
      </c>
      <c r="I41">
        <f>I11*Key!$C$3</f>
        <v>0</v>
      </c>
      <c r="J41">
        <f>J11*Key!$C$3</f>
        <v>0</v>
      </c>
      <c r="M41" t="s">
        <v>175</v>
      </c>
      <c r="N41" t="s">
        <v>151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Z41" t="s">
        <v>175</v>
      </c>
      <c r="AA41" t="s">
        <v>151</v>
      </c>
      <c r="AB41">
        <f>AB11*Key!$C$3</f>
        <v>0</v>
      </c>
      <c r="AC41">
        <f>AC11*Key!$C$3</f>
        <v>0</v>
      </c>
      <c r="AD41">
        <f>AD11*Key!$C$3</f>
        <v>0</v>
      </c>
      <c r="AE41">
        <f>AE11*Key!$C$3</f>
        <v>0</v>
      </c>
      <c r="AF41">
        <f>AF11*Key!$C$3</f>
        <v>0</v>
      </c>
      <c r="AG41">
        <f>AG11*Key!$C$3</f>
        <v>0</v>
      </c>
      <c r="AH41">
        <f>AH11*Key!$C$3</f>
        <v>0</v>
      </c>
      <c r="AI41">
        <f>AI11*Key!$C$3</f>
        <v>0</v>
      </c>
      <c r="AK41" s="31" t="s">
        <v>175</v>
      </c>
      <c r="AL41" s="33" t="s">
        <v>190</v>
      </c>
      <c r="AM41" s="30">
        <v>2.616021187811</v>
      </c>
      <c r="AN41" s="29"/>
    </row>
    <row r="42" spans="1:46" x14ac:dyDescent="0.3">
      <c r="A42" t="s">
        <v>175</v>
      </c>
      <c r="B42" t="s">
        <v>71</v>
      </c>
      <c r="C42">
        <f>C12*Key!$C$3</f>
        <v>6.9578369010989252E-2</v>
      </c>
      <c r="D42">
        <f>D12*Key!$C$3</f>
        <v>6.9578369010989252E-2</v>
      </c>
      <c r="E42">
        <f>E12*Key!$C$3</f>
        <v>6.9578369010989252E-2</v>
      </c>
      <c r="F42">
        <f>F12*Key!$C$3</f>
        <v>6.9578369010989252E-2</v>
      </c>
      <c r="G42">
        <f>G12*Key!$C$3</f>
        <v>6.9578369010989252E-2</v>
      </c>
      <c r="H42">
        <f>H12*Key!$C$3</f>
        <v>6.9578369010989252E-2</v>
      </c>
      <c r="I42">
        <f>I12*Key!$C$3</f>
        <v>6.9578369010989252E-2</v>
      </c>
      <c r="J42">
        <f>J12*Key!$C$3</f>
        <v>6.9578369010989252E-2</v>
      </c>
      <c r="M42" t="s">
        <v>175</v>
      </c>
      <c r="N42" t="s">
        <v>71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Z42" t="s">
        <v>175</v>
      </c>
      <c r="AA42" t="s">
        <v>71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K42" s="31" t="s">
        <v>177</v>
      </c>
      <c r="AL42" s="33" t="s">
        <v>190</v>
      </c>
      <c r="AM42" s="30">
        <v>2.5944648911600003</v>
      </c>
      <c r="AN42" s="29"/>
    </row>
    <row r="43" spans="1:46" x14ac:dyDescent="0.3">
      <c r="A43" t="s">
        <v>175</v>
      </c>
      <c r="B43" t="s">
        <v>298</v>
      </c>
      <c r="C43">
        <f>C13*Key!$C$3</f>
        <v>1.2524106421978065</v>
      </c>
      <c r="D43">
        <f>D13*Key!$C$3</f>
        <v>1.2524106421978065</v>
      </c>
      <c r="E43">
        <f>E13*Key!$C$3</f>
        <v>1.2524106421978065</v>
      </c>
      <c r="F43">
        <f>F13*Key!$C$3</f>
        <v>1.2524106421978065</v>
      </c>
      <c r="G43">
        <f>G13*Key!$C$3</f>
        <v>1.2524106421978065</v>
      </c>
      <c r="H43">
        <f>H13*Key!$C$3</f>
        <v>1.2524106421978065</v>
      </c>
      <c r="I43">
        <f>I13*Key!$C$3</f>
        <v>1.2524106421978065</v>
      </c>
      <c r="J43">
        <f>J13*Key!$C$3</f>
        <v>1.2524106421978065</v>
      </c>
      <c r="M43" t="s">
        <v>175</v>
      </c>
      <c r="N43" t="s">
        <v>298</v>
      </c>
      <c r="O43" s="22">
        <v>3.4544999999999999</v>
      </c>
      <c r="P43" s="22">
        <v>3.4544999999999999</v>
      </c>
      <c r="Q43" s="22">
        <v>3.4544999999999999</v>
      </c>
      <c r="R43" s="22">
        <v>3.4544999999999999</v>
      </c>
      <c r="S43" s="22">
        <v>3.4544999999999999</v>
      </c>
      <c r="T43" s="22">
        <v>3.4544999999999999</v>
      </c>
      <c r="U43" s="22">
        <v>3.4544999999999999</v>
      </c>
      <c r="V43" s="22">
        <v>3.4544999999999999</v>
      </c>
      <c r="Z43" t="s">
        <v>175</v>
      </c>
      <c r="AA43" t="s">
        <v>298</v>
      </c>
      <c r="AB43" s="22">
        <v>3.4544999999999999</v>
      </c>
      <c r="AC43" s="22">
        <v>3.4544999999999999</v>
      </c>
      <c r="AD43" s="22">
        <v>3.4544999999999999</v>
      </c>
      <c r="AE43" s="22">
        <v>3.4544999999999999</v>
      </c>
      <c r="AF43" s="22">
        <v>3.4544999999999999</v>
      </c>
      <c r="AG43" s="22">
        <v>3.4544999999999999</v>
      </c>
      <c r="AH43" s="22">
        <v>3.4544999999999999</v>
      </c>
      <c r="AI43" s="22">
        <v>3.4544999999999999</v>
      </c>
      <c r="AK43" s="31" t="s">
        <v>179</v>
      </c>
      <c r="AL43" s="33" t="s">
        <v>190</v>
      </c>
      <c r="AM43" s="30">
        <v>0.79602660220319998</v>
      </c>
      <c r="AN43" s="29"/>
    </row>
    <row r="44" spans="1:46" x14ac:dyDescent="0.3">
      <c r="A44" t="s">
        <v>175</v>
      </c>
      <c r="B44" t="s">
        <v>190</v>
      </c>
      <c r="C44">
        <f>C14*Key!$C$3</f>
        <v>0.33718748059171716</v>
      </c>
      <c r="D44">
        <f>D14*Key!$C$3</f>
        <v>0.33718748059171716</v>
      </c>
      <c r="E44">
        <f>E14*Key!$C$3</f>
        <v>0.33718748059171716</v>
      </c>
      <c r="F44">
        <f>F14*Key!$C$3</f>
        <v>0.33718748059171716</v>
      </c>
      <c r="G44">
        <f>G14*Key!$C$3</f>
        <v>0.33718748059171716</v>
      </c>
      <c r="H44">
        <f>H14*Key!$C$3</f>
        <v>0.33718748059171716</v>
      </c>
      <c r="I44">
        <f>I14*Key!$C$3</f>
        <v>0.33718748059171716</v>
      </c>
      <c r="J44">
        <f>J14*Key!$C$3</f>
        <v>0.33718748059171716</v>
      </c>
      <c r="M44" t="s">
        <v>175</v>
      </c>
      <c r="N44" t="s">
        <v>190</v>
      </c>
      <c r="O44" s="28">
        <v>0.25031539999999991</v>
      </c>
      <c r="P44" s="28">
        <v>0.25031539999999991</v>
      </c>
      <c r="Q44" s="28">
        <v>0.25031539999999991</v>
      </c>
      <c r="R44" s="28">
        <v>0.25031539999999991</v>
      </c>
      <c r="S44" s="28">
        <v>0.25031539999999991</v>
      </c>
      <c r="T44" s="28">
        <v>0.25031539999999991</v>
      </c>
      <c r="U44" s="28">
        <v>0.25031539999999991</v>
      </c>
      <c r="V44" s="28">
        <v>0.25031539999999991</v>
      </c>
      <c r="Z44" t="s">
        <v>175</v>
      </c>
      <c r="AA44" t="s">
        <v>190</v>
      </c>
      <c r="AB44" s="28">
        <v>0.25031539999999991</v>
      </c>
      <c r="AC44" s="28">
        <v>0.25031539999999991</v>
      </c>
      <c r="AD44" s="28">
        <v>0.25031539999999991</v>
      </c>
      <c r="AE44" s="28">
        <v>0.25031539999999991</v>
      </c>
      <c r="AF44" s="28">
        <v>0.25031539999999991</v>
      </c>
      <c r="AG44" s="28">
        <v>0.25031539999999991</v>
      </c>
      <c r="AH44" s="28">
        <v>0.25031539999999991</v>
      </c>
      <c r="AI44" s="28">
        <v>0.25031539999999991</v>
      </c>
      <c r="AK44" s="31" t="s">
        <v>181</v>
      </c>
      <c r="AL44" s="33" t="s">
        <v>190</v>
      </c>
      <c r="AM44" s="30">
        <v>0.46954344788750002</v>
      </c>
      <c r="AN44" s="29"/>
    </row>
    <row r="45" spans="1:46" x14ac:dyDescent="0.3">
      <c r="A45" t="s">
        <v>175</v>
      </c>
      <c r="B45" t="s">
        <v>194</v>
      </c>
      <c r="C45">
        <f>C15*Key!$C$3</f>
        <v>0</v>
      </c>
      <c r="D45">
        <f>D15*Key!$C$3</f>
        <v>0</v>
      </c>
      <c r="E45">
        <f>E15*Key!$C$3</f>
        <v>0</v>
      </c>
      <c r="F45">
        <f>F15*Key!$C$3</f>
        <v>0</v>
      </c>
      <c r="G45">
        <f>G15*Key!$C$3</f>
        <v>0</v>
      </c>
      <c r="H45">
        <f>H15*Key!$C$3</f>
        <v>0</v>
      </c>
      <c r="I45">
        <f>I15*Key!$C$3</f>
        <v>0</v>
      </c>
      <c r="J45">
        <f>J15*Key!$C$3</f>
        <v>0</v>
      </c>
      <c r="M45" t="s">
        <v>175</v>
      </c>
      <c r="N45" t="s">
        <v>194</v>
      </c>
      <c r="O45">
        <f>O15*Key!$C$3</f>
        <v>0</v>
      </c>
      <c r="P45">
        <f>P15*Key!$C$3</f>
        <v>5.3521822316145579E-3</v>
      </c>
      <c r="Q45">
        <f>Q15*Key!$C$3</f>
        <v>5.3521822316145579E-3</v>
      </c>
      <c r="R45">
        <f>R15*Key!$C$3</f>
        <v>5.3521822316145579E-3</v>
      </c>
      <c r="S45">
        <f>S15*Key!$C$3</f>
        <v>5.3521822316145579E-3</v>
      </c>
      <c r="T45">
        <f>T15*Key!$C$3</f>
        <v>5.3521822316145579E-3</v>
      </c>
      <c r="U45">
        <f>U15*Key!$C$3</f>
        <v>5.3521822316145579E-3</v>
      </c>
      <c r="V45">
        <f>V15*Key!$C$3</f>
        <v>0</v>
      </c>
      <c r="Z45" t="s">
        <v>175</v>
      </c>
      <c r="AA45" t="s">
        <v>194</v>
      </c>
      <c r="AB45">
        <f>AB15*Key!$C$3</f>
        <v>0</v>
      </c>
      <c r="AC45">
        <f>AC15*Key!$C$3</f>
        <v>0</v>
      </c>
      <c r="AD45">
        <f>AD15*Key!$C$3</f>
        <v>0</v>
      </c>
      <c r="AE45">
        <f>AE15*Key!$C$3</f>
        <v>0</v>
      </c>
      <c r="AF45">
        <f>AF15*Key!$C$3</f>
        <v>0</v>
      </c>
      <c r="AG45">
        <f>AG15*Key!$C$3</f>
        <v>0</v>
      </c>
      <c r="AH45">
        <f>AH15*Key!$C$3</f>
        <v>0</v>
      </c>
      <c r="AI45">
        <f>AI15*Key!$C$3</f>
        <v>0</v>
      </c>
      <c r="AK45" s="31" t="s">
        <v>183</v>
      </c>
      <c r="AL45" s="33" t="s">
        <v>190</v>
      </c>
      <c r="AM45" s="30">
        <v>1.9977553903129999</v>
      </c>
      <c r="AN45" s="29"/>
    </row>
    <row r="46" spans="1:46" x14ac:dyDescent="0.3">
      <c r="A46" t="s">
        <v>175</v>
      </c>
      <c r="B46" t="s">
        <v>197</v>
      </c>
      <c r="C46">
        <f>C16*Key!$C$3</f>
        <v>0</v>
      </c>
      <c r="D46">
        <f>D16*Key!$C$3</f>
        <v>0</v>
      </c>
      <c r="E46">
        <f>E16*Key!$C$3</f>
        <v>0</v>
      </c>
      <c r="F46">
        <f>F16*Key!$C$3</f>
        <v>0</v>
      </c>
      <c r="G46">
        <f>G16*Key!$C$3</f>
        <v>0</v>
      </c>
      <c r="H46">
        <f>H16*Key!$C$3</f>
        <v>0</v>
      </c>
      <c r="I46">
        <f>I16*Key!$C$3</f>
        <v>0</v>
      </c>
      <c r="J46">
        <f>J16*Key!$C$3</f>
        <v>0</v>
      </c>
      <c r="M46" t="s">
        <v>175</v>
      </c>
      <c r="N46" t="s">
        <v>197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Z46" t="s">
        <v>175</v>
      </c>
      <c r="AA46" t="s">
        <v>197</v>
      </c>
      <c r="AB46">
        <f>AB16*Key!$C$3</f>
        <v>0</v>
      </c>
      <c r="AC46">
        <f>AC16*Key!$C$3</f>
        <v>0</v>
      </c>
      <c r="AD46">
        <f>AD16*Key!$C$3</f>
        <v>0</v>
      </c>
      <c r="AE46">
        <f>AE16*Key!$C$3</f>
        <v>0</v>
      </c>
      <c r="AF46">
        <f>AF16*Key!$C$3</f>
        <v>0</v>
      </c>
      <c r="AG46">
        <f>AG16*Key!$C$3</f>
        <v>0</v>
      </c>
      <c r="AH46">
        <f>AH16*Key!$C$3</f>
        <v>0</v>
      </c>
      <c r="AI46">
        <f>AI16*Key!$C$3</f>
        <v>0</v>
      </c>
      <c r="AK46" s="31" t="s">
        <v>145</v>
      </c>
      <c r="AL46" s="33" t="s">
        <v>190</v>
      </c>
      <c r="AM46" s="36">
        <v>8.4738115193746992</v>
      </c>
      <c r="AN46" s="29"/>
    </row>
    <row r="47" spans="1:46" x14ac:dyDescent="0.3">
      <c r="A47" t="s">
        <v>175</v>
      </c>
      <c r="B47" t="s">
        <v>200</v>
      </c>
      <c r="C47">
        <f>C17*Key!$C$3</f>
        <v>6.4226186779374694E-2</v>
      </c>
      <c r="D47">
        <f>D17*Key!$C$3</f>
        <v>6.3969049433756003E-2</v>
      </c>
      <c r="E47">
        <f>E17*Key!$C$3</f>
        <v>6.3288654201711231E-2</v>
      </c>
      <c r="F47">
        <f>F17*Key!$C$3</f>
        <v>4.2508714573850873E-2</v>
      </c>
      <c r="G47">
        <f>G17*Key!$C$3</f>
        <v>3.3511138281236467E-2</v>
      </c>
      <c r="H47">
        <f>H17*Key!$C$3</f>
        <v>0</v>
      </c>
      <c r="I47">
        <f>I17*Key!$C$3</f>
        <v>0</v>
      </c>
      <c r="J47">
        <f>J17*Key!$C$3</f>
        <v>0</v>
      </c>
      <c r="M47" t="s">
        <v>175</v>
      </c>
      <c r="N47" t="s">
        <v>200</v>
      </c>
      <c r="O47" s="22">
        <v>0.20860000000000001</v>
      </c>
      <c r="P47" s="22">
        <v>0.20860000000000001</v>
      </c>
      <c r="Q47">
        <v>0.20899999999999999</v>
      </c>
      <c r="R47">
        <v>0.20899999999999999</v>
      </c>
      <c r="S47">
        <v>0.20899999999999999</v>
      </c>
      <c r="T47">
        <v>0.20899999999999999</v>
      </c>
      <c r="U47">
        <v>0</v>
      </c>
      <c r="V47">
        <v>0</v>
      </c>
      <c r="Z47" t="s">
        <v>175</v>
      </c>
      <c r="AA47" t="s">
        <v>200</v>
      </c>
      <c r="AB47" s="22">
        <v>0.20860000000000001</v>
      </c>
      <c r="AC47" s="22">
        <v>0.20860000000000001</v>
      </c>
      <c r="AD47">
        <v>0.20899999999999999</v>
      </c>
      <c r="AE47">
        <v>0.20899999999999999</v>
      </c>
      <c r="AF47">
        <v>0.20899999999999999</v>
      </c>
      <c r="AG47">
        <v>0.20899999999999999</v>
      </c>
      <c r="AH47">
        <v>0</v>
      </c>
      <c r="AI47">
        <v>0</v>
      </c>
      <c r="AK47" s="33" t="s">
        <v>175</v>
      </c>
      <c r="AL47" s="33" t="s">
        <v>189</v>
      </c>
      <c r="AM47" s="30">
        <v>1.7915781651340001</v>
      </c>
      <c r="AN47" s="29"/>
    </row>
    <row r="48" spans="1:46" x14ac:dyDescent="0.3">
      <c r="A48" t="s">
        <v>175</v>
      </c>
      <c r="B48" t="s">
        <v>189</v>
      </c>
      <c r="C48">
        <f>C18*Key!$C$3</f>
        <v>1.3219890112087958</v>
      </c>
      <c r="D48">
        <f>D18*Key!$C$3</f>
        <v>1.3219890112087958</v>
      </c>
      <c r="E48">
        <f>E18*Key!$C$3</f>
        <v>1.3219890112087958</v>
      </c>
      <c r="F48">
        <f>F18*Key!$C$3</f>
        <v>1.3219890112087958</v>
      </c>
      <c r="G48">
        <f>G18*Key!$C$3</f>
        <v>1.3219890112087958</v>
      </c>
      <c r="H48">
        <f>H18*Key!$C$3</f>
        <v>1.3219890112087958</v>
      </c>
      <c r="I48">
        <f>I18*Key!$C$3</f>
        <v>1.3219890112087958</v>
      </c>
      <c r="J48">
        <f>J18*Key!$C$3</f>
        <v>1.3219890112087958</v>
      </c>
      <c r="M48" t="s">
        <v>175</v>
      </c>
      <c r="N48" t="s">
        <v>189</v>
      </c>
      <c r="O48" s="22">
        <v>3.4544999999999999</v>
      </c>
      <c r="P48" s="22">
        <v>3.4544999999999999</v>
      </c>
      <c r="Q48" s="22">
        <v>3.4544999999999999</v>
      </c>
      <c r="R48" s="22">
        <v>3.4544999999999999</v>
      </c>
      <c r="S48" s="22">
        <v>3.4544999999999999</v>
      </c>
      <c r="T48" s="22">
        <v>3.4544999999999999</v>
      </c>
      <c r="U48" s="22">
        <v>3.4544999999999999</v>
      </c>
      <c r="V48" s="22">
        <v>3.4544999999999999</v>
      </c>
      <c r="Z48" t="s">
        <v>175</v>
      </c>
      <c r="AA48" t="s">
        <v>189</v>
      </c>
      <c r="AB48" s="22">
        <v>3.4544999999999999</v>
      </c>
      <c r="AC48" s="22">
        <v>3.4544999999999999</v>
      </c>
      <c r="AD48" s="22">
        <v>3.4544999999999999</v>
      </c>
      <c r="AE48" s="22">
        <v>3.4544999999999999</v>
      </c>
      <c r="AF48" s="22">
        <v>3.4544999999999999</v>
      </c>
      <c r="AG48" s="22">
        <v>3.4544999999999999</v>
      </c>
      <c r="AH48" s="22">
        <v>3.4544999999999999</v>
      </c>
      <c r="AI48" s="22">
        <v>3.4544999999999999</v>
      </c>
      <c r="AK48" s="33" t="s">
        <v>177</v>
      </c>
      <c r="AL48" s="33" t="s">
        <v>189</v>
      </c>
      <c r="AM48" s="29">
        <v>10.044491429694</v>
      </c>
      <c r="AN48" s="29"/>
    </row>
    <row r="49" spans="1:40" x14ac:dyDescent="0.3">
      <c r="A49" t="s">
        <v>175</v>
      </c>
      <c r="B49" t="s">
        <v>275</v>
      </c>
      <c r="C49">
        <f>C19*Key!$C$3</f>
        <v>0</v>
      </c>
      <c r="D49">
        <f>D19*Key!$C$3</f>
        <v>5.3521822316145579E-3</v>
      </c>
      <c r="E49">
        <f>E19*Key!$C$3</f>
        <v>5.3521822316145579E-3</v>
      </c>
      <c r="F49">
        <f>F19*Key!$C$3</f>
        <v>5.3521822316145579E-3</v>
      </c>
      <c r="G49">
        <f>G19*Key!$C$3</f>
        <v>5.3521822316145579E-3</v>
      </c>
      <c r="H49">
        <f>H19*Key!$C$3</f>
        <v>5.3521822316145579E-3</v>
      </c>
      <c r="I49">
        <f>I19*Key!$C$3</f>
        <v>5.3521822316145579E-3</v>
      </c>
      <c r="J49">
        <f>J19*Key!$C$3</f>
        <v>5.3521822316145579E-3</v>
      </c>
      <c r="M49" t="s">
        <v>175</v>
      </c>
      <c r="N49" t="s">
        <v>275</v>
      </c>
      <c r="O49">
        <v>0</v>
      </c>
      <c r="P49">
        <v>0.1</v>
      </c>
      <c r="Q49">
        <v>0.1</v>
      </c>
      <c r="R49">
        <v>0.1</v>
      </c>
      <c r="S49">
        <v>0.1</v>
      </c>
      <c r="T49">
        <v>0.1</v>
      </c>
      <c r="U49">
        <v>0.1</v>
      </c>
      <c r="V49">
        <v>0.1</v>
      </c>
      <c r="Z49" t="s">
        <v>175</v>
      </c>
      <c r="AA49" t="s">
        <v>275</v>
      </c>
      <c r="AB49">
        <f>AB19*Key!$C$3</f>
        <v>0</v>
      </c>
      <c r="AC49">
        <f>AC19*Key!$C$3</f>
        <v>5.3521822316145579E-3</v>
      </c>
      <c r="AD49">
        <f>AD19*Key!$C$3</f>
        <v>5.3521822316145579E-3</v>
      </c>
      <c r="AE49">
        <f>AE19*Key!$C$3</f>
        <v>5.3521822316145579E-3</v>
      </c>
      <c r="AF49">
        <f>AF19*Key!$C$3</f>
        <v>5.3521822316145579E-3</v>
      </c>
      <c r="AG49">
        <f>AG19*Key!$C$3</f>
        <v>5.3521822316145579E-3</v>
      </c>
      <c r="AH49">
        <f>AH19*Key!$C$3</f>
        <v>5.3521822316145579E-3</v>
      </c>
      <c r="AI49">
        <f>AI19*Key!$C$3</f>
        <v>5.3521822316145579E-3</v>
      </c>
      <c r="AK49" s="33" t="s">
        <v>179</v>
      </c>
      <c r="AL49" s="33" t="s">
        <v>189</v>
      </c>
      <c r="AM49" s="29">
        <v>2.6855117303760001</v>
      </c>
      <c r="AN49" s="29"/>
    </row>
    <row r="50" spans="1:40" x14ac:dyDescent="0.3">
      <c r="A50" t="s">
        <v>175</v>
      </c>
      <c r="B50" t="s">
        <v>211</v>
      </c>
      <c r="C50">
        <f>C20*Key!$C$3</f>
        <v>0.54030279628148969</v>
      </c>
      <c r="D50">
        <f>D20*Key!$C$3</f>
        <v>0.48627251665334065</v>
      </c>
      <c r="E50">
        <f>E20*Key!$C$3</f>
        <v>0.37686320747467583</v>
      </c>
      <c r="F50">
        <f>F20*Key!$C$3</f>
        <v>0.22611899492125184</v>
      </c>
      <c r="G50">
        <f>G20*Key!$C$3</f>
        <v>0.11305949746062592</v>
      </c>
      <c r="H50">
        <f>H20*Key!$C$3</f>
        <v>4.5225939857143009E-2</v>
      </c>
      <c r="I50">
        <f>I20*Key!$C$3</f>
        <v>9.0451879714286039E-3</v>
      </c>
      <c r="J50">
        <f>J20*Key!$C$3</f>
        <v>0</v>
      </c>
      <c r="M50" t="s">
        <v>175</v>
      </c>
      <c r="N50" t="s">
        <v>211</v>
      </c>
      <c r="O50">
        <f>O20*Key!$B$3</f>
        <v>4.2399000000000004</v>
      </c>
      <c r="P50">
        <f>P20*Key!$B$3</f>
        <v>3.8159099999999997</v>
      </c>
      <c r="Q50">
        <f>Q20*Key!$B$3</f>
        <v>2.9573459999999998</v>
      </c>
      <c r="R50">
        <f>R20*Key!$B$3</f>
        <v>1.774416</v>
      </c>
      <c r="S50">
        <f>S20*Key!$B$3</f>
        <v>0.887208</v>
      </c>
      <c r="T50">
        <f>T20*Key!$B$3</f>
        <v>0.35489999999999999</v>
      </c>
      <c r="U50">
        <f>U20*Key!$B$3</f>
        <v>7.0980000000000001E-2</v>
      </c>
      <c r="V50">
        <f>V20*Key!$B$3</f>
        <v>0</v>
      </c>
      <c r="Z50" t="s">
        <v>175</v>
      </c>
      <c r="AA50" t="s">
        <v>211</v>
      </c>
      <c r="AB50">
        <f>AB20*Key!$C$3</f>
        <v>0.54030279628148969</v>
      </c>
      <c r="AC50">
        <f>AC20*Key!$C$3</f>
        <v>0.48627251665334065</v>
      </c>
      <c r="AD50">
        <f>AD20*Key!$C$3</f>
        <v>0.37686320747467583</v>
      </c>
      <c r="AE50">
        <f>AE20*Key!$C$3</f>
        <v>0.22611899492125184</v>
      </c>
      <c r="AF50">
        <f>AF20*Key!$C$3</f>
        <v>0.11305949746062592</v>
      </c>
      <c r="AG50">
        <f>AG20*Key!$C$3</f>
        <v>4.5225939857143009E-2</v>
      </c>
      <c r="AH50">
        <f>AH20*Key!$C$3</f>
        <v>9.0451879714286039E-3</v>
      </c>
      <c r="AI50">
        <f>AI20*Key!$C$3</f>
        <v>0</v>
      </c>
      <c r="AK50" s="33" t="s">
        <v>181</v>
      </c>
      <c r="AL50" s="33" t="s">
        <v>189</v>
      </c>
      <c r="AM50" s="30">
        <v>3.7039301103310001</v>
      </c>
      <c r="AN50" s="29"/>
    </row>
    <row r="51" spans="1:40" x14ac:dyDescent="0.3">
      <c r="A51" t="s">
        <v>175</v>
      </c>
      <c r="B51" t="s">
        <v>213</v>
      </c>
      <c r="C51">
        <f>C21*Key!$C$3</f>
        <v>3.8209228951496324E-2</v>
      </c>
      <c r="D51">
        <f>D21*Key!$C$3</f>
        <v>3.4393123020355146E-2</v>
      </c>
      <c r="E51">
        <f>E21*Key!$C$3</f>
        <v>2.6659219695672112E-2</v>
      </c>
      <c r="F51">
        <f>F21*Key!$C$3</f>
        <v>1.5997672690295912E-2</v>
      </c>
      <c r="G51">
        <f>G21*Key!$C$3</f>
        <v>8.0015124362637635E-3</v>
      </c>
      <c r="H51">
        <f>H21*Key!$C$3</f>
        <v>3.2006049745055055E-3</v>
      </c>
      <c r="I51">
        <f>I21*Key!$C$3</f>
        <v>6.42261867793747E-4</v>
      </c>
      <c r="J51">
        <f>J21*Key!$C$3</f>
        <v>0</v>
      </c>
      <c r="M51" t="s">
        <v>175</v>
      </c>
      <c r="N51" t="s">
        <v>213</v>
      </c>
      <c r="O51">
        <f>O21*Key!$B$3</f>
        <v>0.29983799999999999</v>
      </c>
      <c r="P51">
        <f>P21*Key!$B$3</f>
        <v>0.26989199999999997</v>
      </c>
      <c r="Q51">
        <f>Q21*Key!$B$3</f>
        <v>0.209202</v>
      </c>
      <c r="R51">
        <f>R21*Key!$B$3</f>
        <v>0.12553799999999998</v>
      </c>
      <c r="S51">
        <f>S21*Key!$B$3</f>
        <v>6.2789999999999999E-2</v>
      </c>
      <c r="T51">
        <f>T21*Key!$B$3</f>
        <v>2.5115999999999999E-2</v>
      </c>
      <c r="U51">
        <f>U21*Key!$B$3</f>
        <v>5.0400000000000002E-3</v>
      </c>
      <c r="V51">
        <f>V21*Key!$B$3</f>
        <v>0</v>
      </c>
      <c r="Z51" t="s">
        <v>175</v>
      </c>
      <c r="AA51" t="s">
        <v>213</v>
      </c>
      <c r="AB51">
        <f>AB21*Key!$C$3</f>
        <v>3.8209228951496324E-2</v>
      </c>
      <c r="AC51">
        <f>AC21*Key!$C$3</f>
        <v>3.4393123020355146E-2</v>
      </c>
      <c r="AD51">
        <f>AD21*Key!$C$3</f>
        <v>2.6659219695672112E-2</v>
      </c>
      <c r="AE51">
        <f>AE21*Key!$C$3</f>
        <v>1.5997672690295912E-2</v>
      </c>
      <c r="AF51">
        <f>AF21*Key!$C$3</f>
        <v>8.0015124362637635E-3</v>
      </c>
      <c r="AG51">
        <f>AG21*Key!$C$3</f>
        <v>3.2006049745055055E-3</v>
      </c>
      <c r="AH51">
        <f>AH21*Key!$C$3</f>
        <v>6.42261867793747E-4</v>
      </c>
      <c r="AI51">
        <f>AI21*Key!$C$3</f>
        <v>0</v>
      </c>
      <c r="AK51" s="33" t="s">
        <v>183</v>
      </c>
      <c r="AL51" s="33" t="s">
        <v>189</v>
      </c>
      <c r="AM51" s="29">
        <v>6.2496776176659994</v>
      </c>
      <c r="AN51" s="29"/>
    </row>
    <row r="52" spans="1:40" x14ac:dyDescent="0.3">
      <c r="A52" t="s">
        <v>175</v>
      </c>
      <c r="B52" t="s">
        <v>224</v>
      </c>
      <c r="C52">
        <f>C22*Key!$C$3</f>
        <v>1.7501635897379606E-2</v>
      </c>
      <c r="D52">
        <f>D22*Key!$C$3</f>
        <v>1.5751472307641644E-2</v>
      </c>
      <c r="E52">
        <f>E22*Key!$C$3</f>
        <v>1.2208327670312807E-2</v>
      </c>
      <c r="F52">
        <f>F22*Key!$C$3</f>
        <v>7.3271374750803293E-3</v>
      </c>
      <c r="G52">
        <f>G22*Key!$C$3</f>
        <v>3.6662448286559723E-3</v>
      </c>
      <c r="H52">
        <f>H22*Key!$C$3</f>
        <v>1.466497931462389E-3</v>
      </c>
      <c r="I52">
        <f>I22*Key!$C$3</f>
        <v>2.9437002273880077E-4</v>
      </c>
      <c r="J52">
        <f>J22*Key!$C$3</f>
        <v>0</v>
      </c>
      <c r="M52" t="s">
        <v>175</v>
      </c>
      <c r="N52" t="s">
        <v>224</v>
      </c>
      <c r="O52">
        <f>O22*Key!$B$3</f>
        <v>0.13733999999999999</v>
      </c>
      <c r="P52">
        <f>P22*Key!$B$3</f>
        <v>0.12360599999999999</v>
      </c>
      <c r="Q52">
        <f>Q22*Key!$B$3</f>
        <v>9.5801999999999998E-2</v>
      </c>
      <c r="R52">
        <f>R22*Key!$B$3</f>
        <v>5.7497999999999994E-2</v>
      </c>
      <c r="S52">
        <f>S22*Key!$B$3</f>
        <v>2.877E-2</v>
      </c>
      <c r="T52">
        <f>T22*Key!$B$3</f>
        <v>1.1507999999999999E-2</v>
      </c>
      <c r="U52">
        <f>U22*Key!$B$3</f>
        <v>2.3100000000000004E-3</v>
      </c>
      <c r="V52">
        <f>V22*Key!$B$3</f>
        <v>0</v>
      </c>
      <c r="Z52" t="s">
        <v>175</v>
      </c>
      <c r="AA52" t="s">
        <v>224</v>
      </c>
      <c r="AB52">
        <f>AB22*Key!$C$3</f>
        <v>1.7501635897379606E-2</v>
      </c>
      <c r="AC52">
        <f>AC22*Key!$C$3</f>
        <v>1.5751472307641644E-2</v>
      </c>
      <c r="AD52">
        <f>AD22*Key!$C$3</f>
        <v>1.2208327670312807E-2</v>
      </c>
      <c r="AE52">
        <f>AE22*Key!$C$3</f>
        <v>7.3271374750803293E-3</v>
      </c>
      <c r="AF52">
        <f>AF22*Key!$C$3</f>
        <v>3.6662448286559723E-3</v>
      </c>
      <c r="AG52">
        <f>AG22*Key!$C$3</f>
        <v>1.466497931462389E-3</v>
      </c>
      <c r="AH52">
        <f>AH22*Key!$C$3</f>
        <v>2.9437002273880077E-4</v>
      </c>
      <c r="AI52">
        <f>AI22*Key!$C$3</f>
        <v>0</v>
      </c>
      <c r="AK52" s="33" t="s">
        <v>145</v>
      </c>
      <c r="AL52" s="33" t="s">
        <v>189</v>
      </c>
      <c r="AM52" s="29">
        <v>24.475189053200999</v>
      </c>
      <c r="AN52" s="29"/>
    </row>
    <row r="53" spans="1:40" x14ac:dyDescent="0.3">
      <c r="A53" t="s">
        <v>175</v>
      </c>
      <c r="B53" t="s">
        <v>225</v>
      </c>
      <c r="C53">
        <f>C23*Key!$C$3</f>
        <v>7.79063645633815E-2</v>
      </c>
      <c r="D53">
        <f>D23*Key!$C$3</f>
        <v>7.0118939416382323E-2</v>
      </c>
      <c r="E53">
        <f>E23*Key!$C$3</f>
        <v>5.4346058379814224E-2</v>
      </c>
      <c r="F53">
        <f>F23*Key!$C$3</f>
        <v>3.2610846337227502E-2</v>
      </c>
      <c r="G53">
        <f>G23*Key!$C$3</f>
        <v>1.630809925972956E-2</v>
      </c>
      <c r="H53">
        <f>H23*Key!$C$3</f>
        <v>6.5243101403381458E-3</v>
      </c>
      <c r="I53">
        <f>I23*Key!$C$3</f>
        <v>1.3059324645139521E-3</v>
      </c>
      <c r="J53">
        <f>J23*Key!$C$3</f>
        <v>0</v>
      </c>
      <c r="M53" t="s">
        <v>175</v>
      </c>
      <c r="N53" t="s">
        <v>225</v>
      </c>
      <c r="O53">
        <f>O23*Key!$C$3</f>
        <v>7.79063645633815E-2</v>
      </c>
      <c r="P53">
        <f>P23*Key!$C$3</f>
        <v>7.0118939416382323E-2</v>
      </c>
      <c r="Q53">
        <f>Q23*Key!$C$3</f>
        <v>5.4346058379814224E-2</v>
      </c>
      <c r="R53">
        <f>R23*Key!$C$3</f>
        <v>3.2610846337227502E-2</v>
      </c>
      <c r="S53">
        <f>S23*Key!$C$3</f>
        <v>1.630809925972956E-2</v>
      </c>
      <c r="T53">
        <f>T23*Key!$C$3</f>
        <v>6.5243101403381458E-3</v>
      </c>
      <c r="U53">
        <f>U23*Key!$C$3</f>
        <v>1.3059324645139521E-3</v>
      </c>
      <c r="V53">
        <f>V23*Key!$C$3</f>
        <v>0</v>
      </c>
      <c r="Z53" t="s">
        <v>175</v>
      </c>
      <c r="AA53" t="s">
        <v>225</v>
      </c>
      <c r="AB53">
        <f>AB23*Key!$C$3</f>
        <v>7.79063645633815E-2</v>
      </c>
      <c r="AC53">
        <f>AC23*Key!$C$3</f>
        <v>7.0118939416382323E-2</v>
      </c>
      <c r="AD53">
        <f>AD23*Key!$C$3</f>
        <v>5.4346058379814224E-2</v>
      </c>
      <c r="AE53">
        <f>AE23*Key!$C$3</f>
        <v>3.2610846337227502E-2</v>
      </c>
      <c r="AF53">
        <f>AF23*Key!$C$3</f>
        <v>1.630809925972956E-2</v>
      </c>
      <c r="AG53">
        <f>AG23*Key!$C$3</f>
        <v>6.5243101403381458E-3</v>
      </c>
      <c r="AH53">
        <f>AH23*Key!$C$3</f>
        <v>1.3059324645139521E-3</v>
      </c>
      <c r="AI53">
        <f>AI23*Key!$C$3</f>
        <v>0</v>
      </c>
    </row>
    <row r="54" spans="1:40" x14ac:dyDescent="0.3">
      <c r="A54" t="s">
        <v>175</v>
      </c>
      <c r="B54" t="s">
        <v>227</v>
      </c>
      <c r="C54">
        <f>C24*Key!$C$3</f>
        <v>5.0149947510228412E-3</v>
      </c>
      <c r="D54">
        <f>D24*Key!$C$3</f>
        <v>4.5172418034826866E-3</v>
      </c>
      <c r="E54">
        <f>E24*Key!$C$3</f>
        <v>3.5056793617075357E-3</v>
      </c>
      <c r="F54">
        <f>F24*Key!$C$3</f>
        <v>2.1034076170245212E-3</v>
      </c>
      <c r="G54">
        <f>G24*Key!$C$3</f>
        <v>1.0543798996280678E-3</v>
      </c>
      <c r="H54">
        <f>H24*Key!$C$3</f>
        <v>4.2282239629755E-4</v>
      </c>
      <c r="I54">
        <f>I24*Key!$C$3</f>
        <v>8.5634915705832924E-5</v>
      </c>
      <c r="J54">
        <f>J24*Key!$C$3</f>
        <v>0</v>
      </c>
      <c r="M54" t="s">
        <v>175</v>
      </c>
      <c r="N54" t="s">
        <v>227</v>
      </c>
      <c r="O54">
        <f>O24*Key!$C$3</f>
        <v>5.0149947510228412E-3</v>
      </c>
      <c r="P54">
        <f>P24*Key!$C$3</f>
        <v>4.5172418034826866E-3</v>
      </c>
      <c r="Q54">
        <f>Q24*Key!$C$3</f>
        <v>3.5056793617075357E-3</v>
      </c>
      <c r="R54">
        <f>R24*Key!$C$3</f>
        <v>2.1034076170245212E-3</v>
      </c>
      <c r="S54">
        <f>S24*Key!$C$3</f>
        <v>1.0543798996280678E-3</v>
      </c>
      <c r="T54">
        <f>T24*Key!$C$3</f>
        <v>4.2282239629755E-4</v>
      </c>
      <c r="U54">
        <f>U24*Key!$C$3</f>
        <v>8.5634915705832924E-5</v>
      </c>
      <c r="V54">
        <f>V24*Key!$C$3</f>
        <v>0</v>
      </c>
      <c r="Z54" t="s">
        <v>175</v>
      </c>
      <c r="AA54" t="s">
        <v>227</v>
      </c>
      <c r="AB54">
        <f>AB24*Key!$C$3</f>
        <v>5.0149947510228412E-3</v>
      </c>
      <c r="AC54">
        <f>AC24*Key!$C$3</f>
        <v>4.5172418034826866E-3</v>
      </c>
      <c r="AD54">
        <f>AD24*Key!$C$3</f>
        <v>3.5056793617075357E-3</v>
      </c>
      <c r="AE54">
        <f>AE24*Key!$C$3</f>
        <v>2.1034076170245212E-3</v>
      </c>
      <c r="AF54">
        <f>AF24*Key!$C$3</f>
        <v>1.0543798996280678E-3</v>
      </c>
      <c r="AG54">
        <f>AG24*Key!$C$3</f>
        <v>4.2282239629755E-4</v>
      </c>
      <c r="AH54">
        <f>AH24*Key!$C$3</f>
        <v>8.5634915705832924E-5</v>
      </c>
      <c r="AI54">
        <f>AI24*Key!$C$3</f>
        <v>0</v>
      </c>
    </row>
    <row r="55" spans="1:40" x14ac:dyDescent="0.3">
      <c r="A55" t="s">
        <v>175</v>
      </c>
      <c r="B55" t="s">
        <v>233</v>
      </c>
      <c r="C55">
        <f>C25*Key!$C$3</f>
        <v>1.7822766831276479E-3</v>
      </c>
      <c r="D55">
        <f>D25*Key!$C$3</f>
        <v>1.6056546694843672E-3</v>
      </c>
      <c r="E55">
        <f>E25*Key!$C$3</f>
        <v>1.247058459966192E-3</v>
      </c>
      <c r="F55">
        <f>F25*Key!$C$3</f>
        <v>7.4930551242603815E-4</v>
      </c>
      <c r="G55">
        <f>G25*Key!$C$3</f>
        <v>3.7465275621301907E-4</v>
      </c>
      <c r="H55">
        <f>H25*Key!$C$3</f>
        <v>1.4986110248520762E-4</v>
      </c>
      <c r="I55">
        <f>I25*Key!$C$3</f>
        <v>3.211309338968735E-5</v>
      </c>
      <c r="J55">
        <f>J25*Key!$C$3</f>
        <v>0</v>
      </c>
      <c r="M55" t="s">
        <v>175</v>
      </c>
      <c r="N55" t="s">
        <v>233</v>
      </c>
      <c r="O55">
        <f>O25*Key!$C$3</f>
        <v>1.7822766831276479E-3</v>
      </c>
      <c r="P55">
        <f>P25*Key!$C$3</f>
        <v>1.6056546694843672E-3</v>
      </c>
      <c r="Q55">
        <f>Q25*Key!$C$3</f>
        <v>1.247058459966192E-3</v>
      </c>
      <c r="R55">
        <f>R25*Key!$C$3</f>
        <v>7.4930551242603815E-4</v>
      </c>
      <c r="S55">
        <f>S25*Key!$C$3</f>
        <v>3.7465275621301907E-4</v>
      </c>
      <c r="T55">
        <f>T25*Key!$C$3</f>
        <v>1.4986110248520762E-4</v>
      </c>
      <c r="U55">
        <f>U25*Key!$C$3</f>
        <v>3.211309338968735E-5</v>
      </c>
      <c r="V55">
        <f>V25*Key!$C$3</f>
        <v>0</v>
      </c>
      <c r="Z55" t="s">
        <v>175</v>
      </c>
      <c r="AA55" t="s">
        <v>233</v>
      </c>
      <c r="AB55">
        <f>AB25*Key!$C$3</f>
        <v>1.7822766831276479E-3</v>
      </c>
      <c r="AC55">
        <f>AC25*Key!$C$3</f>
        <v>1.6056546694843672E-3</v>
      </c>
      <c r="AD55">
        <f>AD25*Key!$C$3</f>
        <v>1.247058459966192E-3</v>
      </c>
      <c r="AE55">
        <f>AE25*Key!$C$3</f>
        <v>7.4930551242603815E-4</v>
      </c>
      <c r="AF55">
        <f>AF25*Key!$C$3</f>
        <v>3.7465275621301907E-4</v>
      </c>
      <c r="AG55">
        <f>AG25*Key!$C$3</f>
        <v>1.4986110248520762E-4</v>
      </c>
      <c r="AH55">
        <f>AH25*Key!$C$3</f>
        <v>3.211309338968735E-5</v>
      </c>
      <c r="AI55">
        <f>AI25*Key!$C$3</f>
        <v>0</v>
      </c>
    </row>
    <row r="56" spans="1:40" x14ac:dyDescent="0.3">
      <c r="A56" t="s">
        <v>175</v>
      </c>
      <c r="B56" t="s">
        <v>237</v>
      </c>
      <c r="C56">
        <f>C26*Key!$C$3</f>
        <v>9.8266065772443286E-3</v>
      </c>
      <c r="D56">
        <f>D26*Key!$C$3</f>
        <v>8.8471572288588637E-3</v>
      </c>
      <c r="E56">
        <f>E26*Key!$C$3</f>
        <v>6.8614976209298633E-3</v>
      </c>
      <c r="F56">
        <f>F26*Key!$C$3</f>
        <v>4.1211803183432098E-3</v>
      </c>
      <c r="G56">
        <f>G26*Key!$C$3</f>
        <v>2.0605901591716049E-3</v>
      </c>
      <c r="H56">
        <f>H26*Key!$C$3</f>
        <v>8.2423606366864197E-4</v>
      </c>
      <c r="I56">
        <f>I26*Key!$C$3</f>
        <v>1.6591764918005129E-4</v>
      </c>
      <c r="J56">
        <f>J26*Key!$C$3</f>
        <v>0</v>
      </c>
      <c r="M56" t="s">
        <v>175</v>
      </c>
      <c r="N56" t="s">
        <v>237</v>
      </c>
      <c r="O56">
        <f>O26*Key!$C$3</f>
        <v>9.8266065772443286E-3</v>
      </c>
      <c r="P56">
        <f>P26*Key!$C$3</f>
        <v>8.8471572288588637E-3</v>
      </c>
      <c r="Q56">
        <f>Q26*Key!$C$3</f>
        <v>6.8614976209298633E-3</v>
      </c>
      <c r="R56">
        <f>R26*Key!$C$3</f>
        <v>4.1211803183432098E-3</v>
      </c>
      <c r="S56">
        <f>S26*Key!$C$3</f>
        <v>2.0605901591716049E-3</v>
      </c>
      <c r="T56">
        <f>T26*Key!$C$3</f>
        <v>8.2423606366864197E-4</v>
      </c>
      <c r="U56">
        <f>U26*Key!$C$3</f>
        <v>1.6591764918005129E-4</v>
      </c>
      <c r="V56">
        <f>V26*Key!$C$3</f>
        <v>0</v>
      </c>
      <c r="Z56" t="s">
        <v>175</v>
      </c>
      <c r="AA56" t="s">
        <v>237</v>
      </c>
      <c r="AB56">
        <f>AB26*Key!$C$3</f>
        <v>9.8266065772443286E-3</v>
      </c>
      <c r="AC56">
        <f>AC26*Key!$C$3</f>
        <v>8.8471572288588637E-3</v>
      </c>
      <c r="AD56">
        <f>AD26*Key!$C$3</f>
        <v>6.8614976209298633E-3</v>
      </c>
      <c r="AE56">
        <f>AE26*Key!$C$3</f>
        <v>4.1211803183432098E-3</v>
      </c>
      <c r="AF56">
        <f>AF26*Key!$C$3</f>
        <v>2.0605901591716049E-3</v>
      </c>
      <c r="AG56">
        <f>AG26*Key!$C$3</f>
        <v>8.2423606366864197E-4</v>
      </c>
      <c r="AH56">
        <f>AH26*Key!$C$3</f>
        <v>1.6591764918005129E-4</v>
      </c>
      <c r="AI56">
        <f>AI26*Key!$C$3</f>
        <v>0</v>
      </c>
    </row>
    <row r="57" spans="1:40" x14ac:dyDescent="0.3">
      <c r="A57" t="s">
        <v>175</v>
      </c>
      <c r="B57" t="s">
        <v>239</v>
      </c>
      <c r="C57">
        <f>C27*Key!$C$3</f>
        <v>8.0266676927523525E-2</v>
      </c>
      <c r="D57">
        <f>D27*Key!$C$3</f>
        <v>7.2243755762333314E-2</v>
      </c>
      <c r="E57">
        <f>E27*Key!$C$3</f>
        <v>5.598917832491989E-2</v>
      </c>
      <c r="F57">
        <f>F27*Key!$C$3</f>
        <v>3.359564786784458E-2</v>
      </c>
      <c r="G57">
        <f>G27*Key!$C$3</f>
        <v>1.6800500025038096E-2</v>
      </c>
      <c r="H57">
        <f>H27*Key!$C$3</f>
        <v>6.7223408829078842E-3</v>
      </c>
      <c r="I57">
        <f>I27*Key!$C$3</f>
        <v>1.3487499223668686E-3</v>
      </c>
      <c r="J57">
        <f>J27*Key!$C$3</f>
        <v>0</v>
      </c>
      <c r="M57" t="s">
        <v>175</v>
      </c>
      <c r="N57" t="s">
        <v>239</v>
      </c>
      <c r="O57">
        <f>O27*Key!$C$3</f>
        <v>8.0266676927523525E-2</v>
      </c>
      <c r="P57">
        <f>P27*Key!$C$3</f>
        <v>7.2243755762333314E-2</v>
      </c>
      <c r="Q57">
        <f>Q27*Key!$C$3</f>
        <v>5.598917832491989E-2</v>
      </c>
      <c r="R57">
        <f>R27*Key!$C$3</f>
        <v>3.359564786784458E-2</v>
      </c>
      <c r="S57">
        <f>S27*Key!$C$3</f>
        <v>1.6800500025038096E-2</v>
      </c>
      <c r="T57">
        <f>T27*Key!$C$3</f>
        <v>6.7223408829078842E-3</v>
      </c>
      <c r="U57">
        <f>U27*Key!$C$3</f>
        <v>1.3487499223668686E-3</v>
      </c>
      <c r="V57">
        <f>V27*Key!$C$3</f>
        <v>0</v>
      </c>
      <c r="Z57" t="s">
        <v>175</v>
      </c>
      <c r="AA57" t="s">
        <v>239</v>
      </c>
      <c r="AB57">
        <f>AB27*Key!$C$3</f>
        <v>8.0266676927523525E-2</v>
      </c>
      <c r="AC57">
        <f>AC27*Key!$C$3</f>
        <v>7.2243755762333314E-2</v>
      </c>
      <c r="AD57">
        <f>AD27*Key!$C$3</f>
        <v>5.598917832491989E-2</v>
      </c>
      <c r="AE57">
        <f>AE27*Key!$C$3</f>
        <v>3.359564786784458E-2</v>
      </c>
      <c r="AF57">
        <f>AF27*Key!$C$3</f>
        <v>1.6800500025038096E-2</v>
      </c>
      <c r="AG57">
        <f>AG27*Key!$C$3</f>
        <v>6.7223408829078842E-3</v>
      </c>
      <c r="AH57">
        <f>AH27*Key!$C$3</f>
        <v>1.3487499223668686E-3</v>
      </c>
      <c r="AI57">
        <f>AI27*Key!$C$3</f>
        <v>0</v>
      </c>
    </row>
    <row r="58" spans="1:40" x14ac:dyDescent="0.3">
      <c r="A58" t="s">
        <v>175</v>
      </c>
      <c r="B58" t="s">
        <v>240</v>
      </c>
      <c r="C58">
        <f>C28*Key!$C$3</f>
        <v>3.4414531749281606E-3</v>
      </c>
      <c r="D58">
        <f>D28*Key!$C$3</f>
        <v>3.098913512104829E-3</v>
      </c>
      <c r="E58">
        <f>E28*Key!$C$3</f>
        <v>2.4031298219949365E-3</v>
      </c>
      <c r="F58">
        <f>F28*Key!$C$3</f>
        <v>1.4450892025359306E-3</v>
      </c>
      <c r="G58">
        <f>G28*Key!$C$3</f>
        <v>7.2254460126796531E-4</v>
      </c>
      <c r="H58">
        <f>H28*Key!$C$3</f>
        <v>2.8901784050718612E-4</v>
      </c>
      <c r="I58">
        <f>I28*Key!$C$3</f>
        <v>5.8874004547760137E-5</v>
      </c>
      <c r="J58">
        <f>J28*Key!$C$3</f>
        <v>0</v>
      </c>
      <c r="M58" t="s">
        <v>175</v>
      </c>
      <c r="N58" t="s">
        <v>240</v>
      </c>
      <c r="O58">
        <f>O28*Key!$C$3</f>
        <v>3.4414531749281606E-3</v>
      </c>
      <c r="P58">
        <f>P28*Key!$C$3</f>
        <v>3.098913512104829E-3</v>
      </c>
      <c r="Q58">
        <f>Q28*Key!$C$3</f>
        <v>2.4031298219949365E-3</v>
      </c>
      <c r="R58">
        <f>R28*Key!$C$3</f>
        <v>1.4450892025359306E-3</v>
      </c>
      <c r="S58">
        <f>S28*Key!$C$3</f>
        <v>7.2254460126796531E-4</v>
      </c>
      <c r="T58">
        <f>T28*Key!$C$3</f>
        <v>2.8901784050718612E-4</v>
      </c>
      <c r="U58">
        <f>U28*Key!$C$3</f>
        <v>5.8874004547760137E-5</v>
      </c>
      <c r="V58">
        <f>V28*Key!$C$3</f>
        <v>0</v>
      </c>
      <c r="Z58" t="s">
        <v>175</v>
      </c>
      <c r="AA58" t="s">
        <v>240</v>
      </c>
      <c r="AB58">
        <f>AB28*Key!$C$3</f>
        <v>3.4414531749281606E-3</v>
      </c>
      <c r="AC58">
        <f>AC28*Key!$C$3</f>
        <v>3.098913512104829E-3</v>
      </c>
      <c r="AD58">
        <f>AD28*Key!$C$3</f>
        <v>2.4031298219949365E-3</v>
      </c>
      <c r="AE58">
        <f>AE28*Key!$C$3</f>
        <v>1.4450892025359306E-3</v>
      </c>
      <c r="AF58">
        <f>AF28*Key!$C$3</f>
        <v>7.2254460126796531E-4</v>
      </c>
      <c r="AG58">
        <f>AG28*Key!$C$3</f>
        <v>2.8901784050718612E-4</v>
      </c>
      <c r="AH58">
        <f>AH28*Key!$C$3</f>
        <v>5.8874004547760137E-5</v>
      </c>
      <c r="AI58">
        <f>AI28*Key!$C$3</f>
        <v>0</v>
      </c>
    </row>
    <row r="59" spans="1:40" x14ac:dyDescent="0.3">
      <c r="A59" t="s">
        <v>175</v>
      </c>
      <c r="B59" t="s">
        <v>241</v>
      </c>
      <c r="C59">
        <f>C29*Key!$C$3</f>
        <v>7.1398110969738198E-3</v>
      </c>
      <c r="D59">
        <f>D29*Key!$C$3</f>
        <v>6.4279708601690843E-3</v>
      </c>
      <c r="E59">
        <f>E29*Key!$C$3</f>
        <v>4.9828816576331534E-3</v>
      </c>
      <c r="F59">
        <f>F29*Key!$C$3</f>
        <v>2.9918698674725385E-3</v>
      </c>
      <c r="G59">
        <f>G29*Key!$C$3</f>
        <v>1.4986110248520763E-3</v>
      </c>
      <c r="H59">
        <f>H29*Key!$C$3</f>
        <v>5.994444099408305E-4</v>
      </c>
      <c r="I59">
        <f>I29*Key!$C$3</f>
        <v>1.2310019132713484E-4</v>
      </c>
      <c r="J59">
        <f>J29*Key!$C$3</f>
        <v>0</v>
      </c>
      <c r="M59" t="s">
        <v>175</v>
      </c>
      <c r="N59" t="s">
        <v>241</v>
      </c>
      <c r="O59">
        <f>O29*Key!$C$3</f>
        <v>7.1398110969738198E-3</v>
      </c>
      <c r="P59">
        <f>P29*Key!$C$3</f>
        <v>6.4279708601690843E-3</v>
      </c>
      <c r="Q59">
        <f>Q29*Key!$C$3</f>
        <v>4.9828816576331534E-3</v>
      </c>
      <c r="R59">
        <f>R29*Key!$C$3</f>
        <v>2.9918698674725385E-3</v>
      </c>
      <c r="S59">
        <f>S29*Key!$C$3</f>
        <v>1.4986110248520763E-3</v>
      </c>
      <c r="T59">
        <f>T29*Key!$C$3</f>
        <v>5.994444099408305E-4</v>
      </c>
      <c r="U59">
        <f>U29*Key!$C$3</f>
        <v>1.2310019132713484E-4</v>
      </c>
      <c r="V59">
        <f>V29*Key!$C$3</f>
        <v>0</v>
      </c>
      <c r="Z59" t="s">
        <v>175</v>
      </c>
      <c r="AA59" t="s">
        <v>241</v>
      </c>
      <c r="AB59">
        <f>AB29*Key!$C$3</f>
        <v>7.1398110969738198E-3</v>
      </c>
      <c r="AC59">
        <f>AC29*Key!$C$3</f>
        <v>6.4279708601690843E-3</v>
      </c>
      <c r="AD59">
        <f>AD29*Key!$C$3</f>
        <v>4.9828816576331534E-3</v>
      </c>
      <c r="AE59">
        <f>AE29*Key!$C$3</f>
        <v>2.9918698674725385E-3</v>
      </c>
      <c r="AF59">
        <f>AF29*Key!$C$3</f>
        <v>1.4986110248520763E-3</v>
      </c>
      <c r="AG59">
        <f>AG29*Key!$C$3</f>
        <v>5.994444099408305E-4</v>
      </c>
      <c r="AH59">
        <f>AH29*Key!$C$3</f>
        <v>1.2310019132713484E-4</v>
      </c>
      <c r="AI59">
        <f>AI29*Key!$C$3</f>
        <v>0</v>
      </c>
    </row>
    <row r="60" spans="1:40" x14ac:dyDescent="0.3">
      <c r="A60" t="s">
        <v>175</v>
      </c>
      <c r="B60" t="s">
        <v>242</v>
      </c>
      <c r="C60">
        <f>C30*Key!$C$3</f>
        <v>4.3887894299239367E-4</v>
      </c>
      <c r="D60">
        <f>D30*Key!$C$3</f>
        <v>3.9606148513947733E-4</v>
      </c>
      <c r="E60">
        <f>E30*Key!$C$3</f>
        <v>3.1042656943364432E-4</v>
      </c>
      <c r="F60">
        <f>F30*Key!$C$3</f>
        <v>1.8732637810650954E-4</v>
      </c>
      <c r="G60">
        <f>G30*Key!$C$3</f>
        <v>9.6339280169062036E-5</v>
      </c>
      <c r="H60">
        <f>H30*Key!$C$3</f>
        <v>4.2817457852916462E-5</v>
      </c>
      <c r="I60">
        <f>I30*Key!$C$3</f>
        <v>0</v>
      </c>
      <c r="J60">
        <f>J30*Key!$C$3</f>
        <v>0</v>
      </c>
      <c r="M60" t="s">
        <v>175</v>
      </c>
      <c r="N60" t="s">
        <v>242</v>
      </c>
      <c r="O60">
        <f>O30*Key!$C$3</f>
        <v>4.3887894299239367E-4</v>
      </c>
      <c r="P60">
        <f>P30*Key!$C$3</f>
        <v>3.9606148513947733E-4</v>
      </c>
      <c r="Q60">
        <f>Q30*Key!$C$3</f>
        <v>3.1042656943364432E-4</v>
      </c>
      <c r="R60">
        <f>R30*Key!$C$3</f>
        <v>1.8732637810650954E-4</v>
      </c>
      <c r="S60">
        <f>S30*Key!$C$3</f>
        <v>9.6339280169062036E-5</v>
      </c>
      <c r="T60">
        <f>T30*Key!$C$3</f>
        <v>4.2817457852916462E-5</v>
      </c>
      <c r="U60">
        <f>U30*Key!$C$3</f>
        <v>0</v>
      </c>
      <c r="V60">
        <f>V30*Key!$C$3</f>
        <v>0</v>
      </c>
      <c r="Z60" t="s">
        <v>175</v>
      </c>
      <c r="AA60" t="s">
        <v>242</v>
      </c>
      <c r="AB60">
        <f>AB30*Key!$C$3</f>
        <v>4.3887894299239367E-4</v>
      </c>
      <c r="AC60">
        <f>AC30*Key!$C$3</f>
        <v>3.9606148513947733E-4</v>
      </c>
      <c r="AD60">
        <f>AD30*Key!$C$3</f>
        <v>3.1042656943364432E-4</v>
      </c>
      <c r="AE60">
        <f>AE30*Key!$C$3</f>
        <v>1.8732637810650954E-4</v>
      </c>
      <c r="AF60">
        <f>AF30*Key!$C$3</f>
        <v>9.6339280169062036E-5</v>
      </c>
      <c r="AG60">
        <f>AG30*Key!$C$3</f>
        <v>4.2817457852916462E-5</v>
      </c>
      <c r="AH60">
        <f>AH30*Key!$C$3</f>
        <v>0</v>
      </c>
      <c r="AI60">
        <f>AI30*Key!$C$3</f>
        <v>0</v>
      </c>
    </row>
    <row r="61" spans="1:40" x14ac:dyDescent="0.3">
      <c r="A61" t="s">
        <v>175</v>
      </c>
      <c r="B61" t="s">
        <v>243</v>
      </c>
      <c r="C61">
        <f>C31*Key!$C$3</f>
        <v>3.2434224323584222E-3</v>
      </c>
      <c r="D61">
        <f>D31*Key!$C$3</f>
        <v>2.9222914984615486E-3</v>
      </c>
      <c r="E61">
        <f>E31*Key!$C$3</f>
        <v>2.2693252662045727E-3</v>
      </c>
      <c r="F61">
        <f>F31*Key!$C$3</f>
        <v>1.3648064690617121E-3</v>
      </c>
      <c r="G61">
        <f>G31*Key!$C$3</f>
        <v>6.8507932564666339E-4</v>
      </c>
      <c r="H61">
        <f>H31*Key!$C$3</f>
        <v>2.7831347604395705E-4</v>
      </c>
      <c r="I61">
        <f>I31*Key!$C$3</f>
        <v>5.8874004547760137E-5</v>
      </c>
      <c r="J61">
        <f>J31*Key!$C$3</f>
        <v>0</v>
      </c>
      <c r="M61" t="s">
        <v>175</v>
      </c>
      <c r="N61" t="s">
        <v>243</v>
      </c>
      <c r="O61">
        <f>O31*Key!$C$3</f>
        <v>3.2434224323584222E-3</v>
      </c>
      <c r="P61">
        <f>P31*Key!$C$3</f>
        <v>2.9222914984615486E-3</v>
      </c>
      <c r="Q61">
        <f>Q31*Key!$C$3</f>
        <v>2.2693252662045727E-3</v>
      </c>
      <c r="R61">
        <f>R31*Key!$C$3</f>
        <v>1.3648064690617121E-3</v>
      </c>
      <c r="S61">
        <f>S31*Key!$C$3</f>
        <v>6.8507932564666339E-4</v>
      </c>
      <c r="T61">
        <f>T31*Key!$C$3</f>
        <v>2.7831347604395705E-4</v>
      </c>
      <c r="U61">
        <f>U31*Key!$C$3</f>
        <v>5.8874004547760137E-5</v>
      </c>
      <c r="V61">
        <f>V31*Key!$C$3</f>
        <v>0</v>
      </c>
      <c r="X61" s="22">
        <v>2015</v>
      </c>
      <c r="Y61">
        <v>2019</v>
      </c>
      <c r="Z61" t="s">
        <v>175</v>
      </c>
      <c r="AA61" t="s">
        <v>243</v>
      </c>
      <c r="AB61">
        <f>AB31*Key!$C$3</f>
        <v>3.2434224323584222E-3</v>
      </c>
      <c r="AC61">
        <f>AC31*Key!$C$3</f>
        <v>2.9222914984615486E-3</v>
      </c>
      <c r="AD61">
        <f>AD31*Key!$C$3</f>
        <v>2.2693252662045727E-3</v>
      </c>
      <c r="AE61">
        <f>AE31*Key!$C$3</f>
        <v>1.3648064690617121E-3</v>
      </c>
      <c r="AF61">
        <f>AF31*Key!$C$3</f>
        <v>6.8507932564666339E-4</v>
      </c>
      <c r="AG61">
        <f>AG31*Key!$C$3</f>
        <v>2.7831347604395705E-4</v>
      </c>
      <c r="AH61">
        <f>AH31*Key!$C$3</f>
        <v>5.8874004547760137E-5</v>
      </c>
      <c r="AI61">
        <f>AI31*Key!$C$3</f>
        <v>0</v>
      </c>
    </row>
    <row r="62" spans="1:40" x14ac:dyDescent="0.3">
      <c r="A62" t="s">
        <v>175</v>
      </c>
      <c r="B62" t="s">
        <v>244</v>
      </c>
      <c r="C62">
        <f>C32*Key!$C$3</f>
        <v>0.7271742388983119</v>
      </c>
      <c r="D62">
        <f>D32*Key!$C$3</f>
        <v>0.65445949109959656</v>
      </c>
      <c r="E62">
        <f>E32*Key!$C$3</f>
        <v>0.50721025354341676</v>
      </c>
      <c r="F62">
        <f>F32*Key!$C$3</f>
        <v>0.30433043387183534</v>
      </c>
      <c r="G62">
        <f>G32*Key!$C$3</f>
        <v>0.15216789302703351</v>
      </c>
      <c r="H62">
        <f>H32*Key!$C$3</f>
        <v>6.0870368520152367E-2</v>
      </c>
      <c r="I62">
        <f>I32*Key!$C$3</f>
        <v>1.217621457692312E-2</v>
      </c>
      <c r="J62">
        <f>J32*Key!$C$3</f>
        <v>0</v>
      </c>
      <c r="M62" t="s">
        <v>175</v>
      </c>
      <c r="N62" t="s">
        <v>244</v>
      </c>
      <c r="O62">
        <f>O32*Key!$C$3</f>
        <v>0.7271742388983119</v>
      </c>
      <c r="P62">
        <f>P32*Key!$C$3</f>
        <v>0.65445949109959656</v>
      </c>
      <c r="Q62">
        <f>Q32*Key!$C$3</f>
        <v>0.50721025354341676</v>
      </c>
      <c r="R62">
        <f>R32*Key!$C$3</f>
        <v>0.30433043387183534</v>
      </c>
      <c r="S62">
        <f>S32*Key!$C$3</f>
        <v>0.15216789302703351</v>
      </c>
      <c r="T62">
        <f>T32*Key!$C$3</f>
        <v>6.0870368520152367E-2</v>
      </c>
      <c r="U62">
        <f>U32*Key!$C$3</f>
        <v>1.217621457692312E-2</v>
      </c>
      <c r="V62">
        <f>V32*Key!$C$3</f>
        <v>0</v>
      </c>
      <c r="X62" t="s">
        <v>397</v>
      </c>
      <c r="Y62" t="s">
        <v>398</v>
      </c>
      <c r="Z62" t="s">
        <v>175</v>
      </c>
      <c r="AA62" t="s">
        <v>244</v>
      </c>
      <c r="AB62">
        <f>AB32*Key!$C$3</f>
        <v>0.7271742388983119</v>
      </c>
      <c r="AC62">
        <f>AC32*Key!$C$3</f>
        <v>0.65445949109959656</v>
      </c>
      <c r="AD62">
        <f>AD32*Key!$C$3</f>
        <v>0.50721025354341676</v>
      </c>
      <c r="AE62">
        <f>AE32*Key!$C$3</f>
        <v>0.30433043387183534</v>
      </c>
      <c r="AF62">
        <f>AF32*Key!$C$3</f>
        <v>0.15216789302703351</v>
      </c>
      <c r="AG62">
        <f>AG32*Key!$C$3</f>
        <v>6.0870368520152367E-2</v>
      </c>
      <c r="AH62">
        <f>AH32*Key!$C$3</f>
        <v>1.217621457692312E-2</v>
      </c>
      <c r="AI62">
        <f>AI32*Key!$C$3</f>
        <v>0</v>
      </c>
    </row>
    <row r="63" spans="1:40" x14ac:dyDescent="0.3">
      <c r="A63" t="s">
        <v>175</v>
      </c>
      <c r="B63" t="s">
        <v>245</v>
      </c>
      <c r="C63">
        <f>C33*Key!$C$3</f>
        <v>9.4251929098732364E-3</v>
      </c>
      <c r="D63">
        <f>D33*Key!$C$3</f>
        <v>8.4832088371090738E-3</v>
      </c>
      <c r="E63">
        <f>E33*Key!$C$3</f>
        <v>6.5778319626542915E-3</v>
      </c>
      <c r="F63">
        <f>F33*Key!$C$3</f>
        <v>3.9499104869315438E-3</v>
      </c>
      <c r="G63">
        <f>G33*Key!$C$3</f>
        <v>1.9749552434657719E-3</v>
      </c>
      <c r="H63">
        <f>H33*Key!$C$3</f>
        <v>7.9212297027895465E-4</v>
      </c>
      <c r="I63">
        <f>I33*Key!$C$3</f>
        <v>1.6056546694843675E-4</v>
      </c>
      <c r="J63">
        <f>J33*Key!$C$3</f>
        <v>0</v>
      </c>
      <c r="M63" t="s">
        <v>175</v>
      </c>
      <c r="N63" t="s">
        <v>245</v>
      </c>
      <c r="O63">
        <f>O33*Key!$C$3</f>
        <v>9.4251929098732364E-3</v>
      </c>
      <c r="P63">
        <f>P33*Key!$C$3</f>
        <v>8.4832088371090738E-3</v>
      </c>
      <c r="Q63">
        <f>Q33*Key!$C$3</f>
        <v>6.5778319626542915E-3</v>
      </c>
      <c r="R63">
        <f>R33*Key!$C$3</f>
        <v>3.9499104869315438E-3</v>
      </c>
      <c r="S63">
        <f>S33*Key!$C$3</f>
        <v>1.9749552434657719E-3</v>
      </c>
      <c r="T63">
        <f>T33*Key!$C$3</f>
        <v>7.9212297027895465E-4</v>
      </c>
      <c r="U63">
        <f>U33*Key!$C$3</f>
        <v>1.6056546694843675E-4</v>
      </c>
      <c r="V63">
        <f>V33*Key!$C$3</f>
        <v>0</v>
      </c>
      <c r="X63" t="s">
        <v>407</v>
      </c>
      <c r="Z63" t="s">
        <v>175</v>
      </c>
      <c r="AA63" t="s">
        <v>245</v>
      </c>
      <c r="AB63">
        <f>AB33*Key!$C$3</f>
        <v>9.4251929098732364E-3</v>
      </c>
      <c r="AC63">
        <f>AC33*Key!$C$3</f>
        <v>8.4832088371090738E-3</v>
      </c>
      <c r="AD63">
        <f>AD33*Key!$C$3</f>
        <v>6.5778319626542915E-3</v>
      </c>
      <c r="AE63">
        <f>AE33*Key!$C$3</f>
        <v>3.9499104869315438E-3</v>
      </c>
      <c r="AF63">
        <f>AF33*Key!$C$3</f>
        <v>1.9749552434657719E-3</v>
      </c>
      <c r="AG63">
        <f>AG33*Key!$C$3</f>
        <v>7.9212297027895465E-4</v>
      </c>
      <c r="AH63">
        <f>AH33*Key!$C$3</f>
        <v>1.6056546694843675E-4</v>
      </c>
      <c r="AI63">
        <f>AI33*Key!$C$3</f>
        <v>0</v>
      </c>
    </row>
    <row r="64" spans="1:40" x14ac:dyDescent="0.3">
      <c r="A64" t="s">
        <v>175</v>
      </c>
      <c r="B64" t="s">
        <v>246</v>
      </c>
      <c r="C64">
        <f>C34*Key!$C$3</f>
        <v>1.9535465145393137E-2</v>
      </c>
      <c r="D64">
        <f>D34*Key!$C$3</f>
        <v>1.7581918630853823E-2</v>
      </c>
      <c r="E64">
        <f>E34*Key!$C$3</f>
        <v>1.3626655961690664E-2</v>
      </c>
      <c r="F64">
        <f>F34*Key!$C$3</f>
        <v>8.178134449907044E-3</v>
      </c>
      <c r="G64">
        <f>G34*Key!$C$3</f>
        <v>4.089067224953522E-3</v>
      </c>
      <c r="H64">
        <f>H34*Key!$C$3</f>
        <v>1.6377677628740546E-3</v>
      </c>
      <c r="I64">
        <f>I34*Key!$C$3</f>
        <v>3.3183529836010263E-4</v>
      </c>
      <c r="J64">
        <f>J34*Key!$C$3</f>
        <v>0</v>
      </c>
      <c r="M64" t="s">
        <v>175</v>
      </c>
      <c r="N64" t="s">
        <v>246</v>
      </c>
      <c r="O64">
        <f>O34*Key!$C$3</f>
        <v>1.9535465145393137E-2</v>
      </c>
      <c r="P64">
        <f>P34*Key!$C$3</f>
        <v>1.7581918630853823E-2</v>
      </c>
      <c r="Q64">
        <f>Q34*Key!$C$3</f>
        <v>1.3626655961690664E-2</v>
      </c>
      <c r="R64">
        <f>R34*Key!$C$3</f>
        <v>8.178134449907044E-3</v>
      </c>
      <c r="S64">
        <f>S34*Key!$C$3</f>
        <v>4.089067224953522E-3</v>
      </c>
      <c r="T64">
        <f>T34*Key!$C$3</f>
        <v>1.6377677628740546E-3</v>
      </c>
      <c r="U64">
        <f>U34*Key!$C$3</f>
        <v>3.3183529836010263E-4</v>
      </c>
      <c r="V64">
        <f>V34*Key!$C$3</f>
        <v>0</v>
      </c>
      <c r="Z64" t="s">
        <v>175</v>
      </c>
      <c r="AA64" t="s">
        <v>246</v>
      </c>
      <c r="AB64">
        <f>AB34*Key!$C$3</f>
        <v>1.9535465145393137E-2</v>
      </c>
      <c r="AC64">
        <f>AC34*Key!$C$3</f>
        <v>1.7581918630853823E-2</v>
      </c>
      <c r="AD64">
        <f>AD34*Key!$C$3</f>
        <v>1.3626655961690664E-2</v>
      </c>
      <c r="AE64">
        <f>AE34*Key!$C$3</f>
        <v>8.178134449907044E-3</v>
      </c>
      <c r="AF64">
        <f>AF34*Key!$C$3</f>
        <v>4.089067224953522E-3</v>
      </c>
      <c r="AG64">
        <f>AG34*Key!$C$3</f>
        <v>1.6377677628740546E-3</v>
      </c>
      <c r="AH64">
        <f>AH34*Key!$C$3</f>
        <v>3.3183529836010263E-4</v>
      </c>
      <c r="AI64">
        <f>AI34*Key!$C$3</f>
        <v>0</v>
      </c>
    </row>
    <row r="65" spans="1:35" x14ac:dyDescent="0.3">
      <c r="A65" t="s">
        <v>175</v>
      </c>
      <c r="B65" t="s">
        <v>189</v>
      </c>
      <c r="C65">
        <f>C35*Key!$C$3</f>
        <v>1.3219890112087958</v>
      </c>
      <c r="D65">
        <f>D35*Key!$C$3</f>
        <v>1.3219890112087958</v>
      </c>
      <c r="E65">
        <f>E35*Key!$C$3</f>
        <v>1.3219890112087958</v>
      </c>
      <c r="F65">
        <f>F35*Key!$C$3</f>
        <v>1.3219890112087958</v>
      </c>
      <c r="G65">
        <f>G35*Key!$C$3</f>
        <v>1.3219890112087958</v>
      </c>
      <c r="H65">
        <f>H35*Key!$C$3</f>
        <v>1.3219890112087958</v>
      </c>
      <c r="I65">
        <f>I35*Key!$C$3</f>
        <v>1.3219890112087958</v>
      </c>
      <c r="J65">
        <f>J35*Key!$C$3</f>
        <v>1.3219890112087958</v>
      </c>
      <c r="M65" t="s">
        <v>177</v>
      </c>
      <c r="N65" t="s">
        <v>135</v>
      </c>
      <c r="O65">
        <f>O6/5</f>
        <v>0.11000000000000001</v>
      </c>
      <c r="P65">
        <v>3.5999999999999997E-2</v>
      </c>
      <c r="Q65">
        <v>2.1999999999999999E-2</v>
      </c>
      <c r="R65">
        <v>2.1999999999999999E-2</v>
      </c>
      <c r="S65">
        <v>2.1999999999999999E-2</v>
      </c>
      <c r="T65">
        <v>2.1999999999999999E-2</v>
      </c>
      <c r="U65">
        <v>2.1999999999999999E-2</v>
      </c>
      <c r="V65">
        <v>2.1999999999999999E-2</v>
      </c>
      <c r="Z65" t="s">
        <v>175</v>
      </c>
      <c r="AA65" t="s">
        <v>189</v>
      </c>
      <c r="AB65" s="22">
        <v>3.4544999999999999</v>
      </c>
      <c r="AC65" s="22">
        <v>3.4544999999999999</v>
      </c>
      <c r="AD65" s="22">
        <v>3.4544999999999999</v>
      </c>
      <c r="AE65" s="22">
        <v>3.4544999999999999</v>
      </c>
      <c r="AF65" s="22">
        <v>3.4544999999999999</v>
      </c>
      <c r="AG65" s="22">
        <v>3.4544999999999999</v>
      </c>
      <c r="AH65" s="22">
        <v>3.4544999999999999</v>
      </c>
      <c r="AI65" s="22">
        <v>3.4544999999999999</v>
      </c>
    </row>
    <row r="66" spans="1:35" x14ac:dyDescent="0.3">
      <c r="A66" t="s">
        <v>177</v>
      </c>
      <c r="B66" t="s">
        <v>135</v>
      </c>
      <c r="C66">
        <f>C6*Key!$C$4</f>
        <v>0.15268812250573693</v>
      </c>
      <c r="D66">
        <f>D6*Key!$C$4</f>
        <v>0.11451609187930269</v>
      </c>
      <c r="E66">
        <f>E6*Key!$C$4</f>
        <v>8.5887068909477018E-2</v>
      </c>
      <c r="F66">
        <f>F6*Key!$C$4</f>
        <v>6.4415301682107767E-2</v>
      </c>
      <c r="G66">
        <f>G6*Key!$C$4</f>
        <v>4.8311476261580819E-2</v>
      </c>
      <c r="H66">
        <f>H6*Key!$C$4</f>
        <v>0</v>
      </c>
      <c r="I66">
        <f>I6*Key!$C$4</f>
        <v>0</v>
      </c>
      <c r="J66">
        <f>J6*Key!$C$4</f>
        <v>0</v>
      </c>
      <c r="M66" t="s">
        <v>177</v>
      </c>
      <c r="N66" t="s">
        <v>147</v>
      </c>
      <c r="O66">
        <f>O7*0.05</f>
        <v>0.06</v>
      </c>
      <c r="P66">
        <v>3.5999999999999997E-2</v>
      </c>
      <c r="Q66">
        <v>3.5999999999999997E-2</v>
      </c>
      <c r="R66">
        <v>0</v>
      </c>
      <c r="S66">
        <v>0</v>
      </c>
      <c r="T66">
        <v>0</v>
      </c>
      <c r="U66">
        <v>0</v>
      </c>
      <c r="V66">
        <v>0</v>
      </c>
      <c r="Z66" t="s">
        <v>177</v>
      </c>
      <c r="AA66" t="s">
        <v>135</v>
      </c>
      <c r="AB66">
        <f>AB6*Key!$C$4</f>
        <v>0.15268812250573693</v>
      </c>
      <c r="AC66">
        <f>AC6*Key!$C$4</f>
        <v>0.11451609187930269</v>
      </c>
      <c r="AD66">
        <f>AD6*Key!$C$4</f>
        <v>8.5887068909477018E-2</v>
      </c>
      <c r="AE66">
        <f>AE6*Key!$C$4</f>
        <v>6.4415301682107767E-2</v>
      </c>
      <c r="AF66">
        <f>AF6*Key!$C$4</f>
        <v>4.8311476261580819E-2</v>
      </c>
      <c r="AG66">
        <f>AG6*Key!$C$4</f>
        <v>0</v>
      </c>
      <c r="AH66">
        <f>AH6*Key!$C$4</f>
        <v>0</v>
      </c>
      <c r="AI66">
        <f>AI6*Key!$C$4</f>
        <v>0</v>
      </c>
    </row>
    <row r="67" spans="1:35" x14ac:dyDescent="0.3">
      <c r="A67" t="s">
        <v>177</v>
      </c>
      <c r="B67" t="s">
        <v>147</v>
      </c>
      <c r="C67">
        <f>C7*Key!$C$4</f>
        <v>0.33313772183069873</v>
      </c>
      <c r="D67">
        <f>D7*Key!$C$4</f>
        <v>0.33275754897054005</v>
      </c>
      <c r="E67">
        <f>E7*Key!$C$4</f>
        <v>0.32052358633063399</v>
      </c>
      <c r="F67">
        <f>F7*Key!$C$4</f>
        <v>0.30833524443394672</v>
      </c>
      <c r="G67">
        <f>G7*Key!$C$4</f>
        <v>0.30829337472961477</v>
      </c>
      <c r="H67">
        <f>H7*Key!$C$4</f>
        <v>0.30791548290661702</v>
      </c>
      <c r="I67">
        <f>I7*Key!$C$4</f>
        <v>0.30586173842632508</v>
      </c>
      <c r="J67">
        <f>J7*Key!$C$4</f>
        <v>1.4902776118220017E-2</v>
      </c>
      <c r="M67" t="s">
        <v>177</v>
      </c>
      <c r="N67" t="s">
        <v>155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Z67" t="s">
        <v>177</v>
      </c>
      <c r="AA67" t="s">
        <v>147</v>
      </c>
      <c r="AB67">
        <f>AB7*Key!$C$4</f>
        <v>0.33313772183069873</v>
      </c>
      <c r="AC67">
        <f>AC7*Key!$C$4</f>
        <v>0.33275754897054005</v>
      </c>
      <c r="AD67">
        <f>AD7*Key!$C$4</f>
        <v>0.32052358633063399</v>
      </c>
      <c r="AE67">
        <f>AE7*Key!$C$4</f>
        <v>0.30833524443394672</v>
      </c>
      <c r="AF67">
        <f>AF7*Key!$C$4</f>
        <v>0.30829337472961477</v>
      </c>
      <c r="AG67">
        <f>AG7*Key!$C$4</f>
        <v>0.30791548290661702</v>
      </c>
      <c r="AH67">
        <f>AH7*Key!$C$4</f>
        <v>0.30586173842632508</v>
      </c>
      <c r="AI67">
        <f>AI7*Key!$C$4</f>
        <v>1.4902776118220017E-2</v>
      </c>
    </row>
    <row r="68" spans="1:35" x14ac:dyDescent="0.3">
      <c r="A68" t="s">
        <v>177</v>
      </c>
      <c r="B68" t="s">
        <v>155</v>
      </c>
      <c r="C68">
        <f>C8*Key!$C$4</f>
        <v>0</v>
      </c>
      <c r="D68">
        <f>D8*Key!$C$4</f>
        <v>0</v>
      </c>
      <c r="E68">
        <f>E8*Key!$C$4</f>
        <v>0</v>
      </c>
      <c r="F68">
        <f>F8*Key!$C$4</f>
        <v>0</v>
      </c>
      <c r="G68">
        <f>G8*Key!$C$4</f>
        <v>0</v>
      </c>
      <c r="H68">
        <f>H8*Key!$C$4</f>
        <v>0</v>
      </c>
      <c r="I68">
        <f>I8*Key!$C$4</f>
        <v>0</v>
      </c>
      <c r="J68">
        <f>J8*Key!$C$4</f>
        <v>0</v>
      </c>
      <c r="M68" t="s">
        <v>177</v>
      </c>
      <c r="N68" t="s">
        <v>139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Z68" t="s">
        <v>177</v>
      </c>
      <c r="AA68" t="s">
        <v>155</v>
      </c>
      <c r="AB68">
        <f>AB8*Key!$C$4</f>
        <v>0</v>
      </c>
      <c r="AC68">
        <f>AC8*Key!$C$4</f>
        <v>0</v>
      </c>
      <c r="AD68">
        <f>AD8*Key!$C$4</f>
        <v>0</v>
      </c>
      <c r="AE68">
        <f>AE8*Key!$C$4</f>
        <v>0</v>
      </c>
      <c r="AF68">
        <f>AF8*Key!$C$4</f>
        <v>0</v>
      </c>
      <c r="AG68">
        <f>AG8*Key!$C$4</f>
        <v>0</v>
      </c>
      <c r="AH68">
        <f>AH8*Key!$C$4</f>
        <v>0</v>
      </c>
      <c r="AI68">
        <f>AI8*Key!$C$4</f>
        <v>0</v>
      </c>
    </row>
    <row r="69" spans="1:35" x14ac:dyDescent="0.3">
      <c r="A69" t="s">
        <v>177</v>
      </c>
      <c r="B69" t="s">
        <v>139</v>
      </c>
      <c r="C69">
        <f>C9*Key!$C$4</f>
        <v>0</v>
      </c>
      <c r="D69">
        <f>D9*Key!$C$4</f>
        <v>0</v>
      </c>
      <c r="E69">
        <f>E9*Key!$C$4</f>
        <v>0</v>
      </c>
      <c r="F69">
        <f>F9*Key!$C$4</f>
        <v>0</v>
      </c>
      <c r="G69">
        <f>G9*Key!$C$4</f>
        <v>0</v>
      </c>
      <c r="H69">
        <f>H9*Key!$C$4</f>
        <v>0</v>
      </c>
      <c r="I69">
        <f>I9*Key!$C$4</f>
        <v>0</v>
      </c>
      <c r="J69">
        <f>J9*Key!$C$4</f>
        <v>0</v>
      </c>
      <c r="M69" t="s">
        <v>177</v>
      </c>
      <c r="N69" t="s">
        <v>143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Z69" t="s">
        <v>177</v>
      </c>
      <c r="AA69" t="s">
        <v>139</v>
      </c>
      <c r="AB69">
        <f>AB9*Key!$C$4</f>
        <v>0</v>
      </c>
      <c r="AC69">
        <f>AC9*Key!$C$4</f>
        <v>0</v>
      </c>
      <c r="AD69">
        <f>AD9*Key!$C$4</f>
        <v>0</v>
      </c>
      <c r="AE69">
        <f>AE9*Key!$C$4</f>
        <v>0</v>
      </c>
      <c r="AF69">
        <f>AF9*Key!$C$4</f>
        <v>0</v>
      </c>
      <c r="AG69">
        <f>AG9*Key!$C$4</f>
        <v>0</v>
      </c>
      <c r="AH69">
        <f>AH9*Key!$C$4</f>
        <v>0</v>
      </c>
      <c r="AI69">
        <f>AI9*Key!$C$4</f>
        <v>0</v>
      </c>
    </row>
    <row r="70" spans="1:35" x14ac:dyDescent="0.3">
      <c r="A70" t="s">
        <v>177</v>
      </c>
      <c r="B70" t="s">
        <v>143</v>
      </c>
      <c r="C70">
        <f>C10*Key!$C$4</f>
        <v>0</v>
      </c>
      <c r="D70">
        <f>D10*Key!$C$4</f>
        <v>0</v>
      </c>
      <c r="E70">
        <f>E10*Key!$C$4</f>
        <v>0</v>
      </c>
      <c r="F70">
        <f>F10*Key!$C$4</f>
        <v>0</v>
      </c>
      <c r="G70">
        <f>G10*Key!$C$4</f>
        <v>0</v>
      </c>
      <c r="H70">
        <f>H10*Key!$C$4</f>
        <v>0</v>
      </c>
      <c r="I70">
        <f>I10*Key!$C$4</f>
        <v>0</v>
      </c>
      <c r="J70">
        <f>J10*Key!$C$4</f>
        <v>0</v>
      </c>
      <c r="M70" t="s">
        <v>177</v>
      </c>
      <c r="N70" t="s">
        <v>151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Z70" t="s">
        <v>177</v>
      </c>
      <c r="AA70" t="s">
        <v>143</v>
      </c>
      <c r="AB70">
        <f>AB10*Key!$C$4</f>
        <v>0</v>
      </c>
      <c r="AC70">
        <f>AC10*Key!$C$4</f>
        <v>0</v>
      </c>
      <c r="AD70">
        <f>AD10*Key!$C$4</f>
        <v>0</v>
      </c>
      <c r="AE70">
        <f>AE10*Key!$C$4</f>
        <v>0</v>
      </c>
      <c r="AF70">
        <f>AF10*Key!$C$4</f>
        <v>0</v>
      </c>
      <c r="AG70">
        <f>AG10*Key!$C$4</f>
        <v>0</v>
      </c>
      <c r="AH70">
        <f>AH10*Key!$C$4</f>
        <v>0</v>
      </c>
      <c r="AI70">
        <f>AI10*Key!$C$4</f>
        <v>0</v>
      </c>
    </row>
    <row r="71" spans="1:35" x14ac:dyDescent="0.3">
      <c r="A71" t="s">
        <v>177</v>
      </c>
      <c r="B71" t="s">
        <v>151</v>
      </c>
      <c r="C71">
        <f>C11*Key!$C$4</f>
        <v>0</v>
      </c>
      <c r="D71">
        <f>D11*Key!$C$4</f>
        <v>0</v>
      </c>
      <c r="E71">
        <f>E11*Key!$C$4</f>
        <v>0</v>
      </c>
      <c r="F71">
        <f>F11*Key!$C$4</f>
        <v>0</v>
      </c>
      <c r="G71">
        <f>G11*Key!$C$4</f>
        <v>0</v>
      </c>
      <c r="H71">
        <f>H11*Key!$C$4</f>
        <v>0</v>
      </c>
      <c r="I71">
        <f>I11*Key!$C$4</f>
        <v>0</v>
      </c>
      <c r="J71">
        <f>J11*Key!$C$4</f>
        <v>0</v>
      </c>
      <c r="M71" t="s">
        <v>177</v>
      </c>
      <c r="N71" t="s">
        <v>71</v>
      </c>
      <c r="O71" s="22">
        <v>0.84</v>
      </c>
      <c r="P71" s="22">
        <v>0.84</v>
      </c>
      <c r="Q71" s="22">
        <v>0.84</v>
      </c>
      <c r="R71" s="22">
        <v>0.84</v>
      </c>
      <c r="S71" s="22">
        <v>0.84</v>
      </c>
      <c r="T71" s="22">
        <v>0.84</v>
      </c>
      <c r="U71" s="22">
        <v>0.84</v>
      </c>
      <c r="V71" s="22">
        <v>0.84</v>
      </c>
      <c r="Z71" t="s">
        <v>177</v>
      </c>
      <c r="AA71" t="s">
        <v>151</v>
      </c>
      <c r="AB71">
        <f>AB11*Key!$C$4</f>
        <v>0</v>
      </c>
      <c r="AC71">
        <f>AC11*Key!$C$4</f>
        <v>0</v>
      </c>
      <c r="AD71">
        <f>AD11*Key!$C$4</f>
        <v>0</v>
      </c>
      <c r="AE71">
        <f>AE11*Key!$C$4</f>
        <v>0</v>
      </c>
      <c r="AF71">
        <f>AF11*Key!$C$4</f>
        <v>0</v>
      </c>
      <c r="AG71">
        <f>AG11*Key!$C$4</f>
        <v>0</v>
      </c>
      <c r="AH71">
        <f>AH11*Key!$C$4</f>
        <v>0</v>
      </c>
      <c r="AI71">
        <f>AI11*Key!$C$4</f>
        <v>0</v>
      </c>
    </row>
    <row r="72" spans="1:35" x14ac:dyDescent="0.3">
      <c r="A72" t="s">
        <v>177</v>
      </c>
      <c r="B72" t="s">
        <v>71</v>
      </c>
      <c r="C72">
        <f>C12*Key!$C$4</f>
        <v>0.36089919864992365</v>
      </c>
      <c r="D72">
        <f>D12*Key!$C$4</f>
        <v>0.36089919864992365</v>
      </c>
      <c r="E72">
        <f>E12*Key!$C$4</f>
        <v>0.36089919864992365</v>
      </c>
      <c r="F72">
        <f>F12*Key!$C$4</f>
        <v>0.36089919864992365</v>
      </c>
      <c r="G72">
        <f>G12*Key!$C$4</f>
        <v>0.36089919864992365</v>
      </c>
      <c r="H72">
        <f>H12*Key!$C$4</f>
        <v>0.36089919864992365</v>
      </c>
      <c r="I72">
        <f>I12*Key!$C$4</f>
        <v>0.36089919864992365</v>
      </c>
      <c r="J72">
        <f>J12*Key!$C$4</f>
        <v>0.36089919864992365</v>
      </c>
      <c r="M72" t="s">
        <v>177</v>
      </c>
      <c r="N72" t="s">
        <v>298</v>
      </c>
      <c r="O72" s="22">
        <v>9.7696199999999997</v>
      </c>
      <c r="P72" s="22">
        <v>9.7696199999999997</v>
      </c>
      <c r="Q72" s="22">
        <v>9.7696199999999997</v>
      </c>
      <c r="R72" s="22">
        <v>9.7696199999999997</v>
      </c>
      <c r="S72" s="22">
        <v>9.7696199999999997</v>
      </c>
      <c r="T72" s="22">
        <v>9.7696199999999997</v>
      </c>
      <c r="U72" s="22">
        <v>9.7696199999999997</v>
      </c>
      <c r="V72" s="22">
        <v>9.7696199999999997</v>
      </c>
      <c r="Z72" t="s">
        <v>177</v>
      </c>
      <c r="AA72" t="s">
        <v>71</v>
      </c>
      <c r="AB72" s="22">
        <v>0.84</v>
      </c>
      <c r="AC72" s="22">
        <v>0.84</v>
      </c>
      <c r="AD72" s="22">
        <v>0.84</v>
      </c>
      <c r="AE72" s="22">
        <v>0.84</v>
      </c>
      <c r="AF72" s="22">
        <v>0.84</v>
      </c>
      <c r="AG72" s="22">
        <v>0.84</v>
      </c>
      <c r="AH72" s="22">
        <v>0.84</v>
      </c>
      <c r="AI72" s="22">
        <v>0.84</v>
      </c>
    </row>
    <row r="73" spans="1:35" x14ac:dyDescent="0.3">
      <c r="A73" t="s">
        <v>177</v>
      </c>
      <c r="B73" t="s">
        <v>298</v>
      </c>
      <c r="C73">
        <f>C13*Key!$C$4</f>
        <v>6.4961855756986253</v>
      </c>
      <c r="D73">
        <f>D13*Key!$C$4</f>
        <v>6.4961855756986253</v>
      </c>
      <c r="E73">
        <f>E13*Key!$C$4</f>
        <v>6.4961855756986253</v>
      </c>
      <c r="F73">
        <f>F13*Key!$C$4</f>
        <v>6.4961855756986253</v>
      </c>
      <c r="G73">
        <f>G13*Key!$C$4</f>
        <v>6.4961855756986253</v>
      </c>
      <c r="H73">
        <f>H13*Key!$C$4</f>
        <v>6.4961855756986253</v>
      </c>
      <c r="I73">
        <f>I13*Key!$C$4</f>
        <v>6.4961855756986253</v>
      </c>
      <c r="J73">
        <f>J13*Key!$C$4</f>
        <v>6.4961855756986253</v>
      </c>
      <c r="M73" t="s">
        <v>177</v>
      </c>
      <c r="N73" t="s">
        <v>190</v>
      </c>
      <c r="O73" s="28">
        <v>0.6952476000000003</v>
      </c>
      <c r="P73" s="28">
        <v>0.6952476000000003</v>
      </c>
      <c r="Q73" s="28">
        <v>0.6952476000000003</v>
      </c>
      <c r="R73" s="28">
        <v>0.6952476000000003</v>
      </c>
      <c r="S73" s="28">
        <v>0.6952476000000003</v>
      </c>
      <c r="T73" s="28">
        <v>0.6952476000000003</v>
      </c>
      <c r="U73" s="28">
        <v>0.6952476000000003</v>
      </c>
      <c r="V73" s="28">
        <v>0.6952476000000003</v>
      </c>
      <c r="Z73" t="s">
        <v>177</v>
      </c>
      <c r="AA73" t="s">
        <v>298</v>
      </c>
      <c r="AB73" s="22">
        <v>9.7696199999999997</v>
      </c>
      <c r="AC73" s="22">
        <v>9.7696199999999997</v>
      </c>
      <c r="AD73" s="22">
        <v>9.7696199999999997</v>
      </c>
      <c r="AE73" s="22">
        <v>9.7696199999999997</v>
      </c>
      <c r="AF73" s="22">
        <v>9.7696199999999997</v>
      </c>
      <c r="AG73" s="22">
        <v>9.7696199999999997</v>
      </c>
      <c r="AH73" s="22">
        <v>9.7696199999999997</v>
      </c>
      <c r="AI73" s="22">
        <v>9.7696199999999997</v>
      </c>
    </row>
    <row r="74" spans="1:35" x14ac:dyDescent="0.3">
      <c r="A74" t="s">
        <v>177</v>
      </c>
      <c r="B74" t="s">
        <v>190</v>
      </c>
      <c r="C74">
        <f>C14*Key!$C$4</f>
        <v>1.7489730396111682</v>
      </c>
      <c r="D74">
        <f>D14*Key!$C$4</f>
        <v>1.7489730396111682</v>
      </c>
      <c r="E74">
        <f>E14*Key!$C$4</f>
        <v>1.7489730396111682</v>
      </c>
      <c r="F74">
        <f>F14*Key!$C$4</f>
        <v>1.7489730396111682</v>
      </c>
      <c r="G74">
        <f>G14*Key!$C$4</f>
        <v>1.7489730396111682</v>
      </c>
      <c r="H74">
        <f>H14*Key!$C$4</f>
        <v>1.7489730396111682</v>
      </c>
      <c r="I74">
        <f>I14*Key!$C$4</f>
        <v>1.7489730396111682</v>
      </c>
      <c r="J74">
        <f>J14*Key!$C$4</f>
        <v>1.7489730396111682</v>
      </c>
      <c r="M74" t="s">
        <v>177</v>
      </c>
      <c r="N74" t="s">
        <v>194</v>
      </c>
      <c r="O74">
        <f>O15*Key!$C$4</f>
        <v>0</v>
      </c>
      <c r="P74">
        <f>P15*Key!$C$4</f>
        <v>2.7761476819224896E-2</v>
      </c>
      <c r="Q74">
        <f>Q15*Key!$C$4</f>
        <v>2.7761476819224896E-2</v>
      </c>
      <c r="R74">
        <f>R15*Key!$C$4</f>
        <v>2.7761476819224896E-2</v>
      </c>
      <c r="S74">
        <f>S15*Key!$C$4</f>
        <v>2.7761476819224896E-2</v>
      </c>
      <c r="T74">
        <f>T15*Key!$C$4</f>
        <v>2.7761476819224896E-2</v>
      </c>
      <c r="U74">
        <f>U15*Key!$C$4</f>
        <v>2.7761476819224896E-2</v>
      </c>
      <c r="V74">
        <f>V15*Key!$C$4</f>
        <v>0</v>
      </c>
      <c r="Z74" t="s">
        <v>177</v>
      </c>
      <c r="AA74" t="s">
        <v>190</v>
      </c>
      <c r="AB74" s="28">
        <v>0.6952476000000003</v>
      </c>
      <c r="AC74" s="28">
        <v>0.6952476000000003</v>
      </c>
      <c r="AD74" s="28">
        <v>0.6952476000000003</v>
      </c>
      <c r="AE74" s="28">
        <v>0.6952476000000003</v>
      </c>
      <c r="AF74" s="28">
        <v>0.6952476000000003</v>
      </c>
      <c r="AG74" s="28">
        <v>0.6952476000000003</v>
      </c>
      <c r="AH74" s="28">
        <v>0.6952476000000003</v>
      </c>
      <c r="AI74" s="28">
        <v>0.6952476000000003</v>
      </c>
    </row>
    <row r="75" spans="1:35" x14ac:dyDescent="0.3">
      <c r="A75" t="s">
        <v>177</v>
      </c>
      <c r="B75" t="s">
        <v>194</v>
      </c>
      <c r="C75">
        <f>C15*Key!$C$4</f>
        <v>0</v>
      </c>
      <c r="D75">
        <f>D15*Key!$C$4</f>
        <v>0</v>
      </c>
      <c r="E75">
        <f>E15*Key!$C$4</f>
        <v>0</v>
      </c>
      <c r="F75">
        <f>F15*Key!$C$4</f>
        <v>0</v>
      </c>
      <c r="G75">
        <f>G15*Key!$C$4</f>
        <v>0</v>
      </c>
      <c r="H75">
        <f>H15*Key!$C$4</f>
        <v>0</v>
      </c>
      <c r="I75">
        <f>I15*Key!$C$4</f>
        <v>0</v>
      </c>
      <c r="J75">
        <f>J15*Key!$C$4</f>
        <v>0</v>
      </c>
      <c r="M75" t="s">
        <v>177</v>
      </c>
      <c r="N75" t="s">
        <v>197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Z75" t="s">
        <v>177</v>
      </c>
      <c r="AA75" t="s">
        <v>194</v>
      </c>
      <c r="AB75">
        <f>AB15*Key!$C$4</f>
        <v>0</v>
      </c>
      <c r="AC75">
        <f>AC15*Key!$C$4</f>
        <v>0</v>
      </c>
      <c r="AD75">
        <f>AD15*Key!$C$4</f>
        <v>0</v>
      </c>
      <c r="AE75">
        <f>AE15*Key!$C$4</f>
        <v>0</v>
      </c>
      <c r="AF75">
        <f>AF15*Key!$C$4</f>
        <v>0</v>
      </c>
      <c r="AG75">
        <f>AG15*Key!$C$4</f>
        <v>0</v>
      </c>
      <c r="AH75">
        <f>AH15*Key!$C$4</f>
        <v>0</v>
      </c>
      <c r="AI75">
        <f>AI15*Key!$C$4</f>
        <v>0</v>
      </c>
    </row>
    <row r="76" spans="1:35" x14ac:dyDescent="0.3">
      <c r="A76" t="s">
        <v>177</v>
      </c>
      <c r="B76" t="s">
        <v>197</v>
      </c>
      <c r="C76">
        <f>C16*Key!$C$4</f>
        <v>0</v>
      </c>
      <c r="D76">
        <f>D16*Key!$C$4</f>
        <v>0</v>
      </c>
      <c r="E76">
        <f>E16*Key!$C$4</f>
        <v>0</v>
      </c>
      <c r="F76">
        <f>F16*Key!$C$4</f>
        <v>0</v>
      </c>
      <c r="G76">
        <f>G16*Key!$C$4</f>
        <v>0</v>
      </c>
      <c r="H76">
        <f>H16*Key!$C$4</f>
        <v>0</v>
      </c>
      <c r="I76">
        <f>I16*Key!$C$4</f>
        <v>0</v>
      </c>
      <c r="J76">
        <f>J16*Key!$C$4</f>
        <v>0</v>
      </c>
      <c r="M76" t="s">
        <v>177</v>
      </c>
      <c r="N76" t="s">
        <v>200</v>
      </c>
      <c r="O76" s="22">
        <v>1.28735</v>
      </c>
      <c r="P76" s="22">
        <v>1.28735</v>
      </c>
      <c r="Q76">
        <v>1.2869999999999999</v>
      </c>
      <c r="R76">
        <v>1.286</v>
      </c>
      <c r="S76">
        <v>1.284</v>
      </c>
      <c r="T76">
        <v>0.98499999999999999</v>
      </c>
      <c r="U76">
        <v>0</v>
      </c>
      <c r="V76">
        <v>0</v>
      </c>
      <c r="Z76" t="s">
        <v>177</v>
      </c>
      <c r="AA76" t="s">
        <v>197</v>
      </c>
      <c r="AB76">
        <f>AB16*Key!$C$4</f>
        <v>0</v>
      </c>
      <c r="AC76">
        <f>AC16*Key!$C$4</f>
        <v>0</v>
      </c>
      <c r="AD76">
        <f>AD16*Key!$C$4</f>
        <v>0</v>
      </c>
      <c r="AE76">
        <f>AE16*Key!$C$4</f>
        <v>0</v>
      </c>
      <c r="AF76">
        <f>AF16*Key!$C$4</f>
        <v>0</v>
      </c>
      <c r="AG76">
        <f>AG16*Key!$C$4</f>
        <v>0</v>
      </c>
      <c r="AH76">
        <f>AH16*Key!$C$4</f>
        <v>0</v>
      </c>
      <c r="AI76">
        <f>AI16*Key!$C$4</f>
        <v>0</v>
      </c>
    </row>
    <row r="77" spans="1:35" x14ac:dyDescent="0.3">
      <c r="A77" t="s">
        <v>177</v>
      </c>
      <c r="B77" t="s">
        <v>200</v>
      </c>
      <c r="C77">
        <f>C17*Key!$C$4</f>
        <v>0.33313772183069873</v>
      </c>
      <c r="D77">
        <f>D17*Key!$C$4</f>
        <v>0.33180396446765825</v>
      </c>
      <c r="E77">
        <f>E17*Key!$C$4</f>
        <v>0.32827479157239531</v>
      </c>
      <c r="F77">
        <f>F17*Key!$C$4</f>
        <v>0.22049038003345675</v>
      </c>
      <c r="G77">
        <f>G17*Key!$C$4</f>
        <v>0.17382044338571467</v>
      </c>
      <c r="H77">
        <f>H17*Key!$C$4</f>
        <v>0</v>
      </c>
      <c r="I77">
        <f>I17*Key!$C$4</f>
        <v>0</v>
      </c>
      <c r="J77">
        <f>J17*Key!$C$4</f>
        <v>0</v>
      </c>
      <c r="M77" t="s">
        <v>177</v>
      </c>
      <c r="N77" t="s">
        <v>189</v>
      </c>
      <c r="O77" s="22">
        <v>10.60962</v>
      </c>
      <c r="P77" s="22">
        <v>10.60962</v>
      </c>
      <c r="Q77" s="22">
        <v>10.60962</v>
      </c>
      <c r="R77" s="22">
        <v>10.60962</v>
      </c>
      <c r="S77" s="22">
        <v>10.60962</v>
      </c>
      <c r="T77" s="22">
        <v>10.60962</v>
      </c>
      <c r="U77" s="22">
        <v>10.60962</v>
      </c>
      <c r="V77" s="22">
        <v>10.60962</v>
      </c>
      <c r="Z77" t="s">
        <v>177</v>
      </c>
      <c r="AA77" t="s">
        <v>200</v>
      </c>
      <c r="AB77" s="22">
        <v>1.28735</v>
      </c>
      <c r="AC77" s="22">
        <v>1.28735</v>
      </c>
      <c r="AD77">
        <v>1.2869999999999999</v>
      </c>
      <c r="AE77">
        <v>1.286</v>
      </c>
      <c r="AF77">
        <v>1.284</v>
      </c>
      <c r="AG77">
        <v>0.98499999999999999</v>
      </c>
      <c r="AH77">
        <v>0</v>
      </c>
      <c r="AI77">
        <v>0</v>
      </c>
    </row>
    <row r="78" spans="1:35" x14ac:dyDescent="0.3">
      <c r="A78" t="s">
        <v>177</v>
      </c>
      <c r="B78" t="s">
        <v>189</v>
      </c>
      <c r="C78">
        <f>C18*Key!$C$4</f>
        <v>6.8570847743485492</v>
      </c>
      <c r="D78">
        <f>D18*Key!$C$4</f>
        <v>6.8570847743485492</v>
      </c>
      <c r="E78">
        <f>E18*Key!$C$4</f>
        <v>6.8570847743485492</v>
      </c>
      <c r="F78">
        <f>F18*Key!$C$4</f>
        <v>6.8570847743485492</v>
      </c>
      <c r="G78">
        <f>G18*Key!$C$4</f>
        <v>6.8570847743485492</v>
      </c>
      <c r="H78">
        <f>H18*Key!$C$4</f>
        <v>6.8570847743485492</v>
      </c>
      <c r="I78">
        <f>I18*Key!$C$4</f>
        <v>6.8570847743485492</v>
      </c>
      <c r="J78">
        <f>J18*Key!$C$4</f>
        <v>6.8570847743485492</v>
      </c>
      <c r="M78" t="s">
        <v>177</v>
      </c>
      <c r="N78" t="s">
        <v>275</v>
      </c>
      <c r="O78">
        <v>0</v>
      </c>
      <c r="P78">
        <v>0.1</v>
      </c>
      <c r="Q78">
        <v>0.1</v>
      </c>
      <c r="R78">
        <v>0.1</v>
      </c>
      <c r="S78">
        <v>0.1</v>
      </c>
      <c r="T78">
        <v>0.1</v>
      </c>
      <c r="U78">
        <v>0.1</v>
      </c>
      <c r="V78">
        <v>0.1</v>
      </c>
      <c r="Z78" t="s">
        <v>177</v>
      </c>
      <c r="AA78" t="s">
        <v>189</v>
      </c>
      <c r="AB78" s="22">
        <v>10.60962</v>
      </c>
      <c r="AC78" s="22">
        <v>10.60962</v>
      </c>
      <c r="AD78" s="22">
        <v>10.60962</v>
      </c>
      <c r="AE78" s="22">
        <v>10.60962</v>
      </c>
      <c r="AF78" s="22">
        <v>10.60962</v>
      </c>
      <c r="AG78" s="22">
        <v>10.60962</v>
      </c>
      <c r="AH78" s="22">
        <v>10.60962</v>
      </c>
      <c r="AI78" s="22">
        <v>10.60962</v>
      </c>
    </row>
    <row r="79" spans="1:35" x14ac:dyDescent="0.3">
      <c r="A79" t="s">
        <v>177</v>
      </c>
      <c r="B79" t="s">
        <v>275</v>
      </c>
      <c r="C79">
        <f>C19*Key!$C$4</f>
        <v>0</v>
      </c>
      <c r="D79">
        <f>D19*Key!$C$4</f>
        <v>2.7761476819224896E-2</v>
      </c>
      <c r="E79">
        <f>E19*Key!$C$4</f>
        <v>2.7761476819224896E-2</v>
      </c>
      <c r="F79">
        <f>F19*Key!$C$4</f>
        <v>2.7761476819224896E-2</v>
      </c>
      <c r="G79">
        <f>G19*Key!$C$4</f>
        <v>2.7761476819224896E-2</v>
      </c>
      <c r="H79">
        <f>H19*Key!$C$4</f>
        <v>2.7761476819224896E-2</v>
      </c>
      <c r="I79">
        <f>I19*Key!$C$4</f>
        <v>2.7761476819224896E-2</v>
      </c>
      <c r="J79">
        <f>J19*Key!$C$4</f>
        <v>2.7761476819224896E-2</v>
      </c>
      <c r="M79" t="s">
        <v>177</v>
      </c>
      <c r="N79" t="s">
        <v>211</v>
      </c>
      <c r="O79">
        <f>O20*Key!$B$4</f>
        <v>2.4228000000000001</v>
      </c>
      <c r="P79">
        <f>P20*Key!$B$4</f>
        <v>2.18052</v>
      </c>
      <c r="Q79">
        <f>Q20*Key!$B$4</f>
        <v>1.6899119999999999</v>
      </c>
      <c r="R79">
        <f>R20*Key!$B$4</f>
        <v>1.013952</v>
      </c>
      <c r="S79">
        <f>S20*Key!$B$4</f>
        <v>0.50697599999999998</v>
      </c>
      <c r="T79">
        <f>T20*Key!$B$4</f>
        <v>0.20279999999999998</v>
      </c>
      <c r="U79">
        <f>U20*Key!$B$4</f>
        <v>4.0559999999999999E-2</v>
      </c>
      <c r="V79">
        <f>V20*Key!$B$4</f>
        <v>0</v>
      </c>
      <c r="Z79" t="s">
        <v>177</v>
      </c>
      <c r="AA79" t="s">
        <v>275</v>
      </c>
      <c r="AB79">
        <f>AB19*Key!$C$4</f>
        <v>0</v>
      </c>
      <c r="AC79">
        <f>AC19*Key!$C$4</f>
        <v>2.7761476819224896E-2</v>
      </c>
      <c r="AD79">
        <f>AD19*Key!$C$4</f>
        <v>2.7761476819224896E-2</v>
      </c>
      <c r="AE79">
        <f>AE19*Key!$C$4</f>
        <v>2.7761476819224896E-2</v>
      </c>
      <c r="AF79">
        <f>AF19*Key!$C$4</f>
        <v>2.7761476819224896E-2</v>
      </c>
      <c r="AG79">
        <f>AG19*Key!$C$4</f>
        <v>2.7761476819224896E-2</v>
      </c>
      <c r="AH79">
        <f>AH19*Key!$C$4</f>
        <v>2.7761476819224896E-2</v>
      </c>
      <c r="AI79">
        <f>AI19*Key!$C$4</f>
        <v>2.7761476819224896E-2</v>
      </c>
    </row>
    <row r="80" spans="1:35" x14ac:dyDescent="0.3">
      <c r="A80" t="s">
        <v>177</v>
      </c>
      <c r="B80" t="s">
        <v>211</v>
      </c>
      <c r="C80">
        <f>C20*Key!$C$4</f>
        <v>2.8025210849007531</v>
      </c>
      <c r="D80">
        <f>D20*Key!$C$4</f>
        <v>2.5222689764106776</v>
      </c>
      <c r="E80">
        <f>E20*Key!$C$4</f>
        <v>1.9547688672720824</v>
      </c>
      <c r="F80">
        <f>F20*Key!$C$4</f>
        <v>1.1728668726586133</v>
      </c>
      <c r="G80">
        <f>G20*Key!$C$4</f>
        <v>0.58643343632930667</v>
      </c>
      <c r="H80">
        <f>H20*Key!$C$4</f>
        <v>0.23458447912245037</v>
      </c>
      <c r="I80">
        <f>I20*Key!$C$4</f>
        <v>4.6916895824490074E-2</v>
      </c>
      <c r="J80">
        <f>J20*Key!$C$4</f>
        <v>0</v>
      </c>
      <c r="M80" t="s">
        <v>177</v>
      </c>
      <c r="N80" t="s">
        <v>213</v>
      </c>
      <c r="O80">
        <f>O21*Key!$B$4</f>
        <v>0.17133599999999999</v>
      </c>
      <c r="P80">
        <f>P21*Key!$B$4</f>
        <v>0.15422399999999997</v>
      </c>
      <c r="Q80">
        <f>Q21*Key!$B$4</f>
        <v>0.119544</v>
      </c>
      <c r="R80">
        <f>R21*Key!$B$4</f>
        <v>7.1735999999999994E-2</v>
      </c>
      <c r="S80">
        <f>S21*Key!$B$4</f>
        <v>3.5879999999999995E-2</v>
      </c>
      <c r="T80">
        <f>T21*Key!$B$4</f>
        <v>1.4351999999999998E-2</v>
      </c>
      <c r="U80">
        <f>U21*Key!$B$4</f>
        <v>2.8799999999999997E-3</v>
      </c>
      <c r="V80">
        <f>V21*Key!$B$4</f>
        <v>0</v>
      </c>
      <c r="Z80" t="s">
        <v>177</v>
      </c>
      <c r="AA80" t="s">
        <v>211</v>
      </c>
      <c r="AB80">
        <f>AB20*Key!$C$4</f>
        <v>2.8025210849007531</v>
      </c>
      <c r="AC80">
        <f>AC20*Key!$C$4</f>
        <v>2.5222689764106776</v>
      </c>
      <c r="AD80">
        <f>AD20*Key!$C$4</f>
        <v>1.9547688672720824</v>
      </c>
      <c r="AE80">
        <f>AE20*Key!$C$4</f>
        <v>1.1728668726586133</v>
      </c>
      <c r="AF80">
        <f>AF20*Key!$C$4</f>
        <v>0.58643343632930667</v>
      </c>
      <c r="AG80">
        <f>AG20*Key!$C$4</f>
        <v>0.23458447912245037</v>
      </c>
      <c r="AH80">
        <f>AH20*Key!$C$4</f>
        <v>4.6916895824490074E-2</v>
      </c>
      <c r="AI80">
        <f>AI20*Key!$C$4</f>
        <v>0</v>
      </c>
    </row>
    <row r="81" spans="1:35" x14ac:dyDescent="0.3">
      <c r="A81" t="s">
        <v>177</v>
      </c>
      <c r="B81" t="s">
        <v>213</v>
      </c>
      <c r="C81">
        <f>C21*Key!$C$4</f>
        <v>0.19818918301244651</v>
      </c>
      <c r="D81">
        <f>D21*Key!$C$4</f>
        <v>0.17839525004033915</v>
      </c>
      <c r="E81">
        <f>E21*Key!$C$4</f>
        <v>0.1382799160365592</v>
      </c>
      <c r="F81">
        <f>F21*Key!$C$4</f>
        <v>8.2979054212663217E-2</v>
      </c>
      <c r="G81">
        <f>G21*Key!$C$4</f>
        <v>4.1503407844741214E-2</v>
      </c>
      <c r="H81">
        <f>H21*Key!$C$4</f>
        <v>1.6601363137896487E-2</v>
      </c>
      <c r="I81">
        <f>I21*Key!$C$4</f>
        <v>3.3313772183069875E-3</v>
      </c>
      <c r="J81">
        <f>J21*Key!$C$4</f>
        <v>0</v>
      </c>
      <c r="M81" t="s">
        <v>177</v>
      </c>
      <c r="N81" t="s">
        <v>224</v>
      </c>
      <c r="O81">
        <f>O22*Key!$B$4</f>
        <v>7.8479999999999994E-2</v>
      </c>
      <c r="P81">
        <f>P22*Key!$B$4</f>
        <v>7.0632E-2</v>
      </c>
      <c r="Q81">
        <f>Q22*Key!$B$4</f>
        <v>5.4743999999999994E-2</v>
      </c>
      <c r="R81">
        <f>R22*Key!$B$4</f>
        <v>3.2855999999999996E-2</v>
      </c>
      <c r="S81">
        <f>S22*Key!$B$4</f>
        <v>1.644E-2</v>
      </c>
      <c r="T81">
        <f>T22*Key!$B$4</f>
        <v>6.5760000000000002E-3</v>
      </c>
      <c r="U81">
        <f>U22*Key!$B$4</f>
        <v>1.3200000000000002E-3</v>
      </c>
      <c r="V81">
        <f>V22*Key!$B$4</f>
        <v>0</v>
      </c>
      <c r="Z81" t="s">
        <v>177</v>
      </c>
      <c r="AA81" t="s">
        <v>213</v>
      </c>
      <c r="AB81">
        <f>AB21*Key!$C$4</f>
        <v>0.19818918301244651</v>
      </c>
      <c r="AC81">
        <f>AC21*Key!$C$4</f>
        <v>0.17839525004033915</v>
      </c>
      <c r="AD81">
        <f>AD21*Key!$C$4</f>
        <v>0.1382799160365592</v>
      </c>
      <c r="AE81">
        <f>AE21*Key!$C$4</f>
        <v>8.2979054212663217E-2</v>
      </c>
      <c r="AF81">
        <f>AF21*Key!$C$4</f>
        <v>4.1503407844741214E-2</v>
      </c>
      <c r="AG81">
        <f>AG21*Key!$C$4</f>
        <v>1.6601363137896487E-2</v>
      </c>
      <c r="AH81">
        <f>AH21*Key!$C$4</f>
        <v>3.3313772183069875E-3</v>
      </c>
      <c r="AI81">
        <f>AI21*Key!$C$4</f>
        <v>0</v>
      </c>
    </row>
    <row r="82" spans="1:35" x14ac:dyDescent="0.3">
      <c r="A82" t="s">
        <v>177</v>
      </c>
      <c r="B82" t="s">
        <v>224</v>
      </c>
      <c r="C82">
        <f>C22*Key!$C$4</f>
        <v>9.0780029198865408E-2</v>
      </c>
      <c r="D82">
        <f>D22*Key!$C$4</f>
        <v>8.1702026278978865E-2</v>
      </c>
      <c r="E82">
        <f>E22*Key!$C$4</f>
        <v>6.3323928624651984E-2</v>
      </c>
      <c r="F82">
        <f>F22*Key!$C$4</f>
        <v>3.8005461765518882E-2</v>
      </c>
      <c r="G82">
        <f>G22*Key!$C$4</f>
        <v>1.9016611621169053E-2</v>
      </c>
      <c r="H82">
        <f>H22*Key!$C$4</f>
        <v>7.6066446484676217E-3</v>
      </c>
      <c r="I82">
        <f>I22*Key!$C$4</f>
        <v>1.5268812250573696E-3</v>
      </c>
      <c r="J82">
        <f>J22*Key!$C$4</f>
        <v>0</v>
      </c>
      <c r="M82" t="s">
        <v>177</v>
      </c>
      <c r="N82" t="s">
        <v>225</v>
      </c>
      <c r="O82">
        <f>O23*Key!$C$4</f>
        <v>0.40409605658063757</v>
      </c>
      <c r="P82">
        <f>P23*Key!$C$4</f>
        <v>0.36370310780866538</v>
      </c>
      <c r="Q82">
        <f>Q23*Key!$C$4</f>
        <v>0.28189003562240961</v>
      </c>
      <c r="R82">
        <f>R23*Key!$C$4</f>
        <v>0.16915067825953728</v>
      </c>
      <c r="S82">
        <f>S23*Key!$C$4</f>
        <v>8.4589219868178259E-2</v>
      </c>
      <c r="T82">
        <f>T23*Key!$C$4</f>
        <v>3.3841240242635143E-2</v>
      </c>
      <c r="U82">
        <f>U23*Key!$C$4</f>
        <v>6.7738003438908749E-3</v>
      </c>
      <c r="V82">
        <f>V23*Key!$C$4</f>
        <v>0</v>
      </c>
      <c r="Z82" t="s">
        <v>177</v>
      </c>
      <c r="AA82" t="s">
        <v>224</v>
      </c>
      <c r="AB82">
        <f>AB22*Key!$C$4</f>
        <v>9.0780029198865408E-2</v>
      </c>
      <c r="AC82">
        <f>AC22*Key!$C$4</f>
        <v>8.1702026278978865E-2</v>
      </c>
      <c r="AD82">
        <f>AD22*Key!$C$4</f>
        <v>6.3323928624651984E-2</v>
      </c>
      <c r="AE82">
        <f>AE22*Key!$C$4</f>
        <v>3.8005461765518882E-2</v>
      </c>
      <c r="AF82">
        <f>AF22*Key!$C$4</f>
        <v>1.9016611621169053E-2</v>
      </c>
      <c r="AG82">
        <f>AG22*Key!$C$4</f>
        <v>7.6066446484676217E-3</v>
      </c>
      <c r="AH82">
        <f>AH22*Key!$C$4</f>
        <v>1.5268812250573696E-3</v>
      </c>
      <c r="AI82">
        <f>AI22*Key!$C$4</f>
        <v>0</v>
      </c>
    </row>
    <row r="83" spans="1:35" x14ac:dyDescent="0.3">
      <c r="A83" t="s">
        <v>177</v>
      </c>
      <c r="B83" t="s">
        <v>225</v>
      </c>
      <c r="C83">
        <f>C23*Key!$C$4</f>
        <v>0.40409605658063757</v>
      </c>
      <c r="D83">
        <f>D23*Key!$C$4</f>
        <v>0.36370310780866538</v>
      </c>
      <c r="E83">
        <f>E23*Key!$C$4</f>
        <v>0.28189003562240961</v>
      </c>
      <c r="F83">
        <f>F23*Key!$C$4</f>
        <v>0.16915067825953728</v>
      </c>
      <c r="G83">
        <f>G23*Key!$C$4</f>
        <v>8.4589219868178259E-2</v>
      </c>
      <c r="H83">
        <f>H23*Key!$C$4</f>
        <v>3.3841240242635143E-2</v>
      </c>
      <c r="I83">
        <f>I23*Key!$C$4</f>
        <v>6.7738003438908749E-3</v>
      </c>
      <c r="J83">
        <f>J23*Key!$C$4</f>
        <v>0</v>
      </c>
      <c r="M83" t="s">
        <v>177</v>
      </c>
      <c r="N83" t="s">
        <v>227</v>
      </c>
      <c r="O83">
        <f>O24*Key!$C$4</f>
        <v>2.6012503779613727E-2</v>
      </c>
      <c r="P83">
        <f>P24*Key!$C$4</f>
        <v>2.3430686435425813E-2</v>
      </c>
      <c r="Q83">
        <f>Q24*Key!$C$4</f>
        <v>1.8183767316592308E-2</v>
      </c>
      <c r="R83">
        <f>R24*Key!$C$4</f>
        <v>1.0910260389955384E-2</v>
      </c>
      <c r="S83">
        <f>S24*Key!$C$4</f>
        <v>5.4690109333873039E-3</v>
      </c>
      <c r="T83">
        <f>T24*Key!$C$4</f>
        <v>2.1931566687187665E-3</v>
      </c>
      <c r="U83">
        <f>U24*Key!$C$4</f>
        <v>4.4418362910759833E-4</v>
      </c>
      <c r="V83">
        <f>V24*Key!$C$4</f>
        <v>0</v>
      </c>
      <c r="Z83" t="s">
        <v>177</v>
      </c>
      <c r="AA83" t="s">
        <v>225</v>
      </c>
      <c r="AB83">
        <f>AB23*Key!$C$4</f>
        <v>0.40409605658063757</v>
      </c>
      <c r="AC83">
        <f>AC23*Key!$C$4</f>
        <v>0.36370310780866538</v>
      </c>
      <c r="AD83">
        <f>AD23*Key!$C$4</f>
        <v>0.28189003562240961</v>
      </c>
      <c r="AE83">
        <f>AE23*Key!$C$4</f>
        <v>0.16915067825953728</v>
      </c>
      <c r="AF83">
        <f>AF23*Key!$C$4</f>
        <v>8.4589219868178259E-2</v>
      </c>
      <c r="AG83">
        <f>AG23*Key!$C$4</f>
        <v>3.3841240242635143E-2</v>
      </c>
      <c r="AH83">
        <f>AH23*Key!$C$4</f>
        <v>6.7738003438908749E-3</v>
      </c>
      <c r="AI83">
        <f>AI23*Key!$C$4</f>
        <v>0</v>
      </c>
    </row>
    <row r="84" spans="1:35" x14ac:dyDescent="0.3">
      <c r="A84" t="s">
        <v>177</v>
      </c>
      <c r="B84" t="s">
        <v>227</v>
      </c>
      <c r="C84">
        <f>C24*Key!$C$4</f>
        <v>2.6012503779613727E-2</v>
      </c>
      <c r="D84">
        <f>D24*Key!$C$4</f>
        <v>2.3430686435425813E-2</v>
      </c>
      <c r="E84">
        <f>E24*Key!$C$4</f>
        <v>1.8183767316592308E-2</v>
      </c>
      <c r="F84">
        <f>F24*Key!$C$4</f>
        <v>1.0910260389955384E-2</v>
      </c>
      <c r="G84">
        <f>G24*Key!$C$4</f>
        <v>5.4690109333873039E-3</v>
      </c>
      <c r="H84">
        <f>H24*Key!$C$4</f>
        <v>2.1931566687187665E-3</v>
      </c>
      <c r="I84">
        <f>I24*Key!$C$4</f>
        <v>4.4418362910759833E-4</v>
      </c>
      <c r="J84">
        <f>J24*Key!$C$4</f>
        <v>0</v>
      </c>
      <c r="M84" t="s">
        <v>177</v>
      </c>
      <c r="N84" t="s">
        <v>233</v>
      </c>
      <c r="O84">
        <f>O25*Key!$C$4</f>
        <v>9.2445717808018902E-3</v>
      </c>
      <c r="P84">
        <f>P25*Key!$C$4</f>
        <v>8.3284430457674676E-3</v>
      </c>
      <c r="Q84">
        <f>Q25*Key!$C$4</f>
        <v>6.4684240988794007E-3</v>
      </c>
      <c r="R84">
        <f>R25*Key!$C$4</f>
        <v>3.8866067546914854E-3</v>
      </c>
      <c r="S84">
        <f>S25*Key!$C$4</f>
        <v>1.9433033773457427E-3</v>
      </c>
      <c r="T84">
        <f>T25*Key!$C$4</f>
        <v>7.7732135093829707E-4</v>
      </c>
      <c r="U84">
        <f>U25*Key!$C$4</f>
        <v>1.6656886091534939E-4</v>
      </c>
      <c r="V84">
        <f>V25*Key!$C$4</f>
        <v>0</v>
      </c>
      <c r="Z84" t="s">
        <v>177</v>
      </c>
      <c r="AA84" t="s">
        <v>227</v>
      </c>
      <c r="AB84">
        <f>AB24*Key!$C$4</f>
        <v>2.6012503779613727E-2</v>
      </c>
      <c r="AC84">
        <f>AC24*Key!$C$4</f>
        <v>2.3430686435425813E-2</v>
      </c>
      <c r="AD84">
        <f>AD24*Key!$C$4</f>
        <v>1.8183767316592308E-2</v>
      </c>
      <c r="AE84">
        <f>AE24*Key!$C$4</f>
        <v>1.0910260389955384E-2</v>
      </c>
      <c r="AF84">
        <f>AF24*Key!$C$4</f>
        <v>5.4690109333873039E-3</v>
      </c>
      <c r="AG84">
        <f>AG24*Key!$C$4</f>
        <v>2.1931566687187665E-3</v>
      </c>
      <c r="AH84">
        <f>AH24*Key!$C$4</f>
        <v>4.4418362910759833E-4</v>
      </c>
      <c r="AI84">
        <f>AI24*Key!$C$4</f>
        <v>0</v>
      </c>
    </row>
    <row r="85" spans="1:35" x14ac:dyDescent="0.3">
      <c r="A85" t="s">
        <v>177</v>
      </c>
      <c r="B85" t="s">
        <v>233</v>
      </c>
      <c r="C85">
        <f>C25*Key!$C$4</f>
        <v>9.2445717808018902E-3</v>
      </c>
      <c r="D85">
        <f>D25*Key!$C$4</f>
        <v>8.3284430457674676E-3</v>
      </c>
      <c r="E85">
        <f>E25*Key!$C$4</f>
        <v>6.4684240988794007E-3</v>
      </c>
      <c r="F85">
        <f>F25*Key!$C$4</f>
        <v>3.8866067546914854E-3</v>
      </c>
      <c r="G85">
        <f>G25*Key!$C$4</f>
        <v>1.9433033773457427E-3</v>
      </c>
      <c r="H85">
        <f>H25*Key!$C$4</f>
        <v>7.7732135093829707E-4</v>
      </c>
      <c r="I85">
        <f>I25*Key!$C$4</f>
        <v>1.6656886091534939E-4</v>
      </c>
      <c r="J85">
        <f>J25*Key!$C$4</f>
        <v>0</v>
      </c>
      <c r="M85" t="s">
        <v>177</v>
      </c>
      <c r="N85" t="s">
        <v>237</v>
      </c>
      <c r="O85">
        <f>O26*Key!$C$4</f>
        <v>5.0970071440096909E-2</v>
      </c>
      <c r="P85">
        <f>P26*Key!$C$4</f>
        <v>4.5889721182178753E-2</v>
      </c>
      <c r="Q85">
        <f>Q26*Key!$C$4</f>
        <v>3.5590213282246319E-2</v>
      </c>
      <c r="R85">
        <f>R26*Key!$C$4</f>
        <v>2.1376337150803167E-2</v>
      </c>
      <c r="S85">
        <f>S26*Key!$C$4</f>
        <v>1.0688168575401584E-2</v>
      </c>
      <c r="T85">
        <f>T26*Key!$C$4</f>
        <v>4.2752674301606338E-3</v>
      </c>
      <c r="U85">
        <f>U26*Key!$C$4</f>
        <v>8.6060578139597176E-4</v>
      </c>
      <c r="V85">
        <f>V26*Key!$C$4</f>
        <v>0</v>
      </c>
      <c r="Z85" t="s">
        <v>177</v>
      </c>
      <c r="AA85" t="s">
        <v>233</v>
      </c>
      <c r="AB85">
        <f>AB25*Key!$C$4</f>
        <v>9.2445717808018902E-3</v>
      </c>
      <c r="AC85">
        <f>AC25*Key!$C$4</f>
        <v>8.3284430457674676E-3</v>
      </c>
      <c r="AD85">
        <f>AD25*Key!$C$4</f>
        <v>6.4684240988794007E-3</v>
      </c>
      <c r="AE85">
        <f>AE25*Key!$C$4</f>
        <v>3.8866067546914854E-3</v>
      </c>
      <c r="AF85">
        <f>AF25*Key!$C$4</f>
        <v>1.9433033773457427E-3</v>
      </c>
      <c r="AG85">
        <f>AG25*Key!$C$4</f>
        <v>7.7732135093829707E-4</v>
      </c>
      <c r="AH85">
        <f>AH25*Key!$C$4</f>
        <v>1.6656886091534939E-4</v>
      </c>
      <c r="AI85">
        <f>AI25*Key!$C$4</f>
        <v>0</v>
      </c>
    </row>
    <row r="86" spans="1:35" x14ac:dyDescent="0.3">
      <c r="A86" t="s">
        <v>177</v>
      </c>
      <c r="B86" t="s">
        <v>237</v>
      </c>
      <c r="C86">
        <f>C26*Key!$C$4</f>
        <v>5.0970071440096909E-2</v>
      </c>
      <c r="D86">
        <f>D26*Key!$C$4</f>
        <v>4.5889721182178753E-2</v>
      </c>
      <c r="E86">
        <f>E26*Key!$C$4</f>
        <v>3.5590213282246319E-2</v>
      </c>
      <c r="F86">
        <f>F26*Key!$C$4</f>
        <v>2.1376337150803167E-2</v>
      </c>
      <c r="G86">
        <f>G26*Key!$C$4</f>
        <v>1.0688168575401584E-2</v>
      </c>
      <c r="H86">
        <f>H26*Key!$C$4</f>
        <v>4.2752674301606338E-3</v>
      </c>
      <c r="I86">
        <f>I26*Key!$C$4</f>
        <v>8.6060578139597176E-4</v>
      </c>
      <c r="J86">
        <f>J26*Key!$C$4</f>
        <v>0</v>
      </c>
      <c r="M86" t="s">
        <v>177</v>
      </c>
      <c r="N86" t="s">
        <v>239</v>
      </c>
      <c r="O86">
        <f>O27*Key!$C$4</f>
        <v>0.41633886785791574</v>
      </c>
      <c r="P86">
        <f>P27*Key!$C$4</f>
        <v>0.37472441410589769</v>
      </c>
      <c r="Q86">
        <f>Q27*Key!$C$4</f>
        <v>0.29041280900591165</v>
      </c>
      <c r="R86">
        <f>R27*Key!$C$4</f>
        <v>0.17425878999427469</v>
      </c>
      <c r="S86">
        <f>S27*Key!$C$4</f>
        <v>8.7143275735546949E-2</v>
      </c>
      <c r="T86">
        <f>T27*Key!$C$4</f>
        <v>3.4868414884946464E-2</v>
      </c>
      <c r="U86">
        <f>U27*Key!$C$4</f>
        <v>6.9958921584446733E-3</v>
      </c>
      <c r="V86">
        <f>V27*Key!$C$4</f>
        <v>0</v>
      </c>
      <c r="Z86" t="s">
        <v>177</v>
      </c>
      <c r="AA86" t="s">
        <v>237</v>
      </c>
      <c r="AB86">
        <f>AB26*Key!$C$4</f>
        <v>5.0970071440096909E-2</v>
      </c>
      <c r="AC86">
        <f>AC26*Key!$C$4</f>
        <v>4.5889721182178753E-2</v>
      </c>
      <c r="AD86">
        <f>AD26*Key!$C$4</f>
        <v>3.5590213282246319E-2</v>
      </c>
      <c r="AE86">
        <f>AE26*Key!$C$4</f>
        <v>2.1376337150803167E-2</v>
      </c>
      <c r="AF86">
        <f>AF26*Key!$C$4</f>
        <v>1.0688168575401584E-2</v>
      </c>
      <c r="AG86">
        <f>AG26*Key!$C$4</f>
        <v>4.2752674301606338E-3</v>
      </c>
      <c r="AH86">
        <f>AH26*Key!$C$4</f>
        <v>8.6060578139597176E-4</v>
      </c>
      <c r="AI86">
        <f>AI26*Key!$C$4</f>
        <v>0</v>
      </c>
    </row>
    <row r="87" spans="1:35" x14ac:dyDescent="0.3">
      <c r="A87" t="s">
        <v>177</v>
      </c>
      <c r="B87" t="s">
        <v>239</v>
      </c>
      <c r="C87">
        <f>C27*Key!$C$4</f>
        <v>0.41633886785791574</v>
      </c>
      <c r="D87">
        <f>D27*Key!$C$4</f>
        <v>0.37472441410589769</v>
      </c>
      <c r="E87">
        <f>E27*Key!$C$4</f>
        <v>0.29041280900591165</v>
      </c>
      <c r="F87">
        <f>F27*Key!$C$4</f>
        <v>0.17425878999427469</v>
      </c>
      <c r="G87">
        <f>G27*Key!$C$4</f>
        <v>8.7143275735546949E-2</v>
      </c>
      <c r="H87">
        <f>H27*Key!$C$4</f>
        <v>3.4868414884946464E-2</v>
      </c>
      <c r="I87">
        <f>I27*Key!$C$4</f>
        <v>6.9958921584446733E-3</v>
      </c>
      <c r="J87">
        <f>J27*Key!$C$4</f>
        <v>0</v>
      </c>
      <c r="M87" t="s">
        <v>177</v>
      </c>
      <c r="N87" t="s">
        <v>240</v>
      </c>
      <c r="O87">
        <f>O28*Key!$C$4</f>
        <v>1.7850629594761608E-2</v>
      </c>
      <c r="P87">
        <f>P28*Key!$C$4</f>
        <v>1.6073895078331214E-2</v>
      </c>
      <c r="Q87">
        <f>Q28*Key!$C$4</f>
        <v>1.2464903091831979E-2</v>
      </c>
      <c r="R87">
        <f>R28*Key!$C$4</f>
        <v>7.4955987411907217E-3</v>
      </c>
      <c r="S87">
        <f>S28*Key!$C$4</f>
        <v>3.7477993705953608E-3</v>
      </c>
      <c r="T87">
        <f>T28*Key!$C$4</f>
        <v>1.4991197482381443E-3</v>
      </c>
      <c r="U87">
        <f>U28*Key!$C$4</f>
        <v>3.0537624501147389E-4</v>
      </c>
      <c r="V87">
        <f>V28*Key!$C$4</f>
        <v>0</v>
      </c>
      <c r="Z87" t="s">
        <v>177</v>
      </c>
      <c r="AA87" t="s">
        <v>239</v>
      </c>
      <c r="AB87">
        <f>AB27*Key!$C$4</f>
        <v>0.41633886785791574</v>
      </c>
      <c r="AC87">
        <f>AC27*Key!$C$4</f>
        <v>0.37472441410589769</v>
      </c>
      <c r="AD87">
        <f>AD27*Key!$C$4</f>
        <v>0.29041280900591165</v>
      </c>
      <c r="AE87">
        <f>AE27*Key!$C$4</f>
        <v>0.17425878999427469</v>
      </c>
      <c r="AF87">
        <f>AF27*Key!$C$4</f>
        <v>8.7143275735546949E-2</v>
      </c>
      <c r="AG87">
        <f>AG27*Key!$C$4</f>
        <v>3.4868414884946464E-2</v>
      </c>
      <c r="AH87">
        <f>AH27*Key!$C$4</f>
        <v>6.9958921584446733E-3</v>
      </c>
      <c r="AI87">
        <f>AI27*Key!$C$4</f>
        <v>0</v>
      </c>
    </row>
    <row r="88" spans="1:35" x14ac:dyDescent="0.3">
      <c r="A88" t="s">
        <v>177</v>
      </c>
      <c r="B88" t="s">
        <v>240</v>
      </c>
      <c r="C88">
        <f>C28*Key!$C$4</f>
        <v>1.7850629594761608E-2</v>
      </c>
      <c r="D88">
        <f>D28*Key!$C$4</f>
        <v>1.6073895078331214E-2</v>
      </c>
      <c r="E88">
        <f>E28*Key!$C$4</f>
        <v>1.2464903091831979E-2</v>
      </c>
      <c r="F88">
        <f>F28*Key!$C$4</f>
        <v>7.4955987411907217E-3</v>
      </c>
      <c r="G88">
        <f>G28*Key!$C$4</f>
        <v>3.7477993705953608E-3</v>
      </c>
      <c r="H88">
        <f>H28*Key!$C$4</f>
        <v>1.4991197482381443E-3</v>
      </c>
      <c r="I88">
        <f>I28*Key!$C$4</f>
        <v>3.0537624501147389E-4</v>
      </c>
      <c r="J88">
        <f>J28*Key!$C$4</f>
        <v>0</v>
      </c>
      <c r="M88" t="s">
        <v>177</v>
      </c>
      <c r="N88" t="s">
        <v>241</v>
      </c>
      <c r="O88">
        <f>O29*Key!$C$4</f>
        <v>3.7033810076846009E-2</v>
      </c>
      <c r="P88">
        <f>P29*Key!$C$4</f>
        <v>3.3341533659889101E-2</v>
      </c>
      <c r="Q88">
        <f>Q29*Key!$C$4</f>
        <v>2.5845934918698379E-2</v>
      </c>
      <c r="R88">
        <f>R29*Key!$C$4</f>
        <v>1.5518665541946719E-2</v>
      </c>
      <c r="S88">
        <f>S29*Key!$C$4</f>
        <v>7.7732135093829709E-3</v>
      </c>
      <c r="T88">
        <f>T29*Key!$C$4</f>
        <v>3.1092854037531883E-3</v>
      </c>
      <c r="U88">
        <f>U29*Key!$C$4</f>
        <v>6.3851396684217257E-4</v>
      </c>
      <c r="V88">
        <f>V29*Key!$C$4</f>
        <v>0</v>
      </c>
      <c r="Z88" t="s">
        <v>177</v>
      </c>
      <c r="AA88" t="s">
        <v>240</v>
      </c>
      <c r="AB88">
        <f>AB28*Key!$C$4</f>
        <v>1.7850629594761608E-2</v>
      </c>
      <c r="AC88">
        <f>AC28*Key!$C$4</f>
        <v>1.6073895078331214E-2</v>
      </c>
      <c r="AD88">
        <f>AD28*Key!$C$4</f>
        <v>1.2464903091831979E-2</v>
      </c>
      <c r="AE88">
        <f>AE28*Key!$C$4</f>
        <v>7.4955987411907217E-3</v>
      </c>
      <c r="AF88">
        <f>AF28*Key!$C$4</f>
        <v>3.7477993705953608E-3</v>
      </c>
      <c r="AG88">
        <f>AG28*Key!$C$4</f>
        <v>1.4991197482381443E-3</v>
      </c>
      <c r="AH88">
        <f>AH28*Key!$C$4</f>
        <v>3.0537624501147389E-4</v>
      </c>
      <c r="AI88">
        <f>AI28*Key!$C$4</f>
        <v>0</v>
      </c>
    </row>
    <row r="89" spans="1:35" x14ac:dyDescent="0.3">
      <c r="A89" t="s">
        <v>177</v>
      </c>
      <c r="B89" t="s">
        <v>241</v>
      </c>
      <c r="C89">
        <f>C29*Key!$C$4</f>
        <v>3.7033810076846009E-2</v>
      </c>
      <c r="D89">
        <f>D29*Key!$C$4</f>
        <v>3.3341533659889101E-2</v>
      </c>
      <c r="E89">
        <f>E29*Key!$C$4</f>
        <v>2.5845934918698379E-2</v>
      </c>
      <c r="F89">
        <f>F29*Key!$C$4</f>
        <v>1.5518665541946719E-2</v>
      </c>
      <c r="G89">
        <f>G29*Key!$C$4</f>
        <v>7.7732135093829709E-3</v>
      </c>
      <c r="H89">
        <f>H29*Key!$C$4</f>
        <v>3.1092854037531883E-3</v>
      </c>
      <c r="I89">
        <f>I29*Key!$C$4</f>
        <v>6.3851396684217257E-4</v>
      </c>
      <c r="J89">
        <f>J29*Key!$C$4</f>
        <v>0</v>
      </c>
      <c r="M89" t="s">
        <v>177</v>
      </c>
      <c r="N89" t="s">
        <v>242</v>
      </c>
      <c r="O89">
        <f>O30*Key!$C$4</f>
        <v>2.2764410991764411E-3</v>
      </c>
      <c r="P89">
        <f>P30*Key!$C$4</f>
        <v>2.0543492846226423E-3</v>
      </c>
      <c r="Q89">
        <f>Q30*Key!$C$4</f>
        <v>1.6101656555150437E-3</v>
      </c>
      <c r="R89">
        <f>R30*Key!$C$4</f>
        <v>9.7165168867287136E-4</v>
      </c>
      <c r="S89">
        <f>S30*Key!$C$4</f>
        <v>4.9970658274604807E-4</v>
      </c>
      <c r="T89">
        <f>T30*Key!$C$4</f>
        <v>2.2209181455379917E-4</v>
      </c>
      <c r="U89">
        <f>U30*Key!$C$4</f>
        <v>0</v>
      </c>
      <c r="V89">
        <f>V30*Key!$C$4</f>
        <v>0</v>
      </c>
      <c r="Z89" t="s">
        <v>177</v>
      </c>
      <c r="AA89" t="s">
        <v>241</v>
      </c>
      <c r="AB89">
        <f>AB29*Key!$C$4</f>
        <v>3.7033810076846009E-2</v>
      </c>
      <c r="AC89">
        <f>AC29*Key!$C$4</f>
        <v>3.3341533659889101E-2</v>
      </c>
      <c r="AD89">
        <f>AD29*Key!$C$4</f>
        <v>2.5845934918698379E-2</v>
      </c>
      <c r="AE89">
        <f>AE29*Key!$C$4</f>
        <v>1.5518665541946719E-2</v>
      </c>
      <c r="AF89">
        <f>AF29*Key!$C$4</f>
        <v>7.7732135093829709E-3</v>
      </c>
      <c r="AG89">
        <f>AG29*Key!$C$4</f>
        <v>3.1092854037531883E-3</v>
      </c>
      <c r="AH89">
        <f>AH29*Key!$C$4</f>
        <v>6.3851396684217257E-4</v>
      </c>
      <c r="AI89">
        <f>AI29*Key!$C$4</f>
        <v>0</v>
      </c>
    </row>
    <row r="90" spans="1:35" x14ac:dyDescent="0.3">
      <c r="A90" t="s">
        <v>177</v>
      </c>
      <c r="B90" t="s">
        <v>242</v>
      </c>
      <c r="C90">
        <f>C30*Key!$C$4</f>
        <v>2.2764410991764411E-3</v>
      </c>
      <c r="D90">
        <f>D30*Key!$C$4</f>
        <v>2.0543492846226423E-3</v>
      </c>
      <c r="E90">
        <f>E30*Key!$C$4</f>
        <v>1.6101656555150437E-3</v>
      </c>
      <c r="F90">
        <f>F30*Key!$C$4</f>
        <v>9.7165168867287136E-4</v>
      </c>
      <c r="G90">
        <f>G30*Key!$C$4</f>
        <v>4.9970658274604807E-4</v>
      </c>
      <c r="H90">
        <f>H30*Key!$C$4</f>
        <v>2.2209181455379917E-4</v>
      </c>
      <c r="I90">
        <f>I30*Key!$C$4</f>
        <v>0</v>
      </c>
      <c r="J90">
        <f>J30*Key!$C$4</f>
        <v>0</v>
      </c>
      <c r="M90" t="s">
        <v>177</v>
      </c>
      <c r="N90" t="s">
        <v>243</v>
      </c>
      <c r="O90">
        <f>O31*Key!$C$4</f>
        <v>1.6823454952450287E-2</v>
      </c>
      <c r="P90">
        <f>P31*Key!$C$4</f>
        <v>1.5157766343296793E-2</v>
      </c>
      <c r="Q90">
        <f>Q31*Key!$C$4</f>
        <v>1.1770866171351356E-2</v>
      </c>
      <c r="R90">
        <f>R31*Key!$C$4</f>
        <v>7.0791765889023474E-3</v>
      </c>
      <c r="S90">
        <f>S31*Key!$C$4</f>
        <v>3.5534690328607866E-3</v>
      </c>
      <c r="T90">
        <f>T31*Key!$C$4</f>
        <v>1.4435967945996948E-3</v>
      </c>
      <c r="U90">
        <f>U31*Key!$C$4</f>
        <v>3.0537624501147389E-4</v>
      </c>
      <c r="V90">
        <f>V31*Key!$C$4</f>
        <v>0</v>
      </c>
      <c r="Z90" t="s">
        <v>177</v>
      </c>
      <c r="AA90" t="s">
        <v>242</v>
      </c>
      <c r="AB90">
        <f>AB30*Key!$C$4</f>
        <v>2.2764410991764411E-3</v>
      </c>
      <c r="AC90">
        <f>AC30*Key!$C$4</f>
        <v>2.0543492846226423E-3</v>
      </c>
      <c r="AD90">
        <f>AD30*Key!$C$4</f>
        <v>1.6101656555150437E-3</v>
      </c>
      <c r="AE90">
        <f>AE30*Key!$C$4</f>
        <v>9.7165168867287136E-4</v>
      </c>
      <c r="AF90">
        <f>AF30*Key!$C$4</f>
        <v>4.9970658274604807E-4</v>
      </c>
      <c r="AG90">
        <f>AG30*Key!$C$4</f>
        <v>2.2209181455379917E-4</v>
      </c>
      <c r="AH90">
        <f>AH30*Key!$C$4</f>
        <v>0</v>
      </c>
      <c r="AI90">
        <f>AI30*Key!$C$4</f>
        <v>0</v>
      </c>
    </row>
    <row r="91" spans="1:35" x14ac:dyDescent="0.3">
      <c r="A91" t="s">
        <v>177</v>
      </c>
      <c r="B91" t="s">
        <v>243</v>
      </c>
      <c r="C91">
        <f>C31*Key!$C$4</f>
        <v>1.6823454952450287E-2</v>
      </c>
      <c r="D91">
        <f>D31*Key!$C$4</f>
        <v>1.5157766343296793E-2</v>
      </c>
      <c r="E91">
        <f>E31*Key!$C$4</f>
        <v>1.1770866171351356E-2</v>
      </c>
      <c r="F91">
        <f>F31*Key!$C$4</f>
        <v>7.0791765889023474E-3</v>
      </c>
      <c r="G91">
        <f>G31*Key!$C$4</f>
        <v>3.5534690328607866E-3</v>
      </c>
      <c r="H91">
        <f>H31*Key!$C$4</f>
        <v>1.4435967945996948E-3</v>
      </c>
      <c r="I91">
        <f>I31*Key!$C$4</f>
        <v>3.0537624501147389E-4</v>
      </c>
      <c r="J91">
        <f>J31*Key!$C$4</f>
        <v>0</v>
      </c>
      <c r="M91" t="s">
        <v>177</v>
      </c>
      <c r="N91" t="s">
        <v>244</v>
      </c>
      <c r="O91">
        <f>O32*Key!$C$4</f>
        <v>3.77181304804399</v>
      </c>
      <c r="P91">
        <f>P32*Key!$C$4</f>
        <v>3.394645623978001</v>
      </c>
      <c r="Q91">
        <f>Q32*Key!$C$4</f>
        <v>2.6308718737274854</v>
      </c>
      <c r="R91">
        <f>R32*Key!$C$4</f>
        <v>1.5785453334179467</v>
      </c>
      <c r="S91">
        <f>S32*Key!$C$4</f>
        <v>0.78928654744738302</v>
      </c>
      <c r="T91">
        <f>T32*Key!$C$4</f>
        <v>0.31573127586504474</v>
      </c>
      <c r="U91">
        <f>U32*Key!$C$4</f>
        <v>6.315735976373664E-2</v>
      </c>
      <c r="V91">
        <f>V32*Key!$C$4</f>
        <v>0</v>
      </c>
      <c r="Z91" t="s">
        <v>177</v>
      </c>
      <c r="AA91" t="s">
        <v>243</v>
      </c>
      <c r="AB91">
        <f>AB31*Key!$C$4</f>
        <v>1.6823454952450287E-2</v>
      </c>
      <c r="AC91">
        <f>AC31*Key!$C$4</f>
        <v>1.5157766343296793E-2</v>
      </c>
      <c r="AD91">
        <f>AD31*Key!$C$4</f>
        <v>1.1770866171351356E-2</v>
      </c>
      <c r="AE91">
        <f>AE31*Key!$C$4</f>
        <v>7.0791765889023474E-3</v>
      </c>
      <c r="AF91">
        <f>AF31*Key!$C$4</f>
        <v>3.5534690328607866E-3</v>
      </c>
      <c r="AG91">
        <f>AG31*Key!$C$4</f>
        <v>1.4435967945996948E-3</v>
      </c>
      <c r="AH91">
        <f>AH31*Key!$C$4</f>
        <v>3.0537624501147389E-4</v>
      </c>
      <c r="AI91">
        <f>AI31*Key!$C$4</f>
        <v>0</v>
      </c>
    </row>
    <row r="92" spans="1:35" x14ac:dyDescent="0.3">
      <c r="A92" t="s">
        <v>177</v>
      </c>
      <c r="B92" t="s">
        <v>244</v>
      </c>
      <c r="C92">
        <f>C32*Key!$C$4</f>
        <v>3.77181304804399</v>
      </c>
      <c r="D92">
        <f>D32*Key!$C$4</f>
        <v>3.394645623978001</v>
      </c>
      <c r="E92">
        <f>E32*Key!$C$4</f>
        <v>2.6308718737274854</v>
      </c>
      <c r="F92">
        <f>F32*Key!$C$4</f>
        <v>1.5785453334179467</v>
      </c>
      <c r="G92">
        <f>G32*Key!$C$4</f>
        <v>0.78928654744738302</v>
      </c>
      <c r="H92">
        <f>H32*Key!$C$4</f>
        <v>0.31573127586504474</v>
      </c>
      <c r="I92">
        <f>I32*Key!$C$4</f>
        <v>6.315735976373664E-2</v>
      </c>
      <c r="J92">
        <f>J32*Key!$C$4</f>
        <v>0</v>
      </c>
      <c r="M92" t="s">
        <v>177</v>
      </c>
      <c r="N92" t="s">
        <v>245</v>
      </c>
      <c r="O92">
        <f>O33*Key!$C$4</f>
        <v>4.8887960678655043E-2</v>
      </c>
      <c r="P92">
        <f>P33*Key!$C$4</f>
        <v>4.4001940758471463E-2</v>
      </c>
      <c r="Q92">
        <f>Q33*Key!$C$4</f>
        <v>3.4118855010827398E-2</v>
      </c>
      <c r="R92">
        <f>R33*Key!$C$4</f>
        <v>2.0487969892587974E-2</v>
      </c>
      <c r="S92">
        <f>S33*Key!$C$4</f>
        <v>1.0243984946293987E-2</v>
      </c>
      <c r="T92">
        <f>T33*Key!$C$4</f>
        <v>4.1086985692452846E-3</v>
      </c>
      <c r="U92">
        <f>U33*Key!$C$4</f>
        <v>8.3284430457674686E-4</v>
      </c>
      <c r="V92">
        <f>V33*Key!$C$4</f>
        <v>0</v>
      </c>
      <c r="Z92" t="s">
        <v>177</v>
      </c>
      <c r="AA92" t="s">
        <v>244</v>
      </c>
      <c r="AB92">
        <f>AB32*Key!$C$4</f>
        <v>3.77181304804399</v>
      </c>
      <c r="AC92">
        <f>AC32*Key!$C$4</f>
        <v>3.394645623978001</v>
      </c>
      <c r="AD92">
        <f>AD32*Key!$C$4</f>
        <v>2.6308718737274854</v>
      </c>
      <c r="AE92">
        <f>AE32*Key!$C$4</f>
        <v>1.5785453334179467</v>
      </c>
      <c r="AF92">
        <f>AF32*Key!$C$4</f>
        <v>0.78928654744738302</v>
      </c>
      <c r="AG92">
        <f>AG32*Key!$C$4</f>
        <v>0.31573127586504474</v>
      </c>
      <c r="AH92">
        <f>AH32*Key!$C$4</f>
        <v>6.315735976373664E-2</v>
      </c>
      <c r="AI92">
        <f>AI32*Key!$C$4</f>
        <v>0</v>
      </c>
    </row>
    <row r="93" spans="1:35" x14ac:dyDescent="0.3">
      <c r="A93" t="s">
        <v>177</v>
      </c>
      <c r="B93" t="s">
        <v>245</v>
      </c>
      <c r="C93">
        <f>C33*Key!$C$4</f>
        <v>4.8887960678655043E-2</v>
      </c>
      <c r="D93">
        <f>D33*Key!$C$4</f>
        <v>4.4001940758471463E-2</v>
      </c>
      <c r="E93">
        <f>E33*Key!$C$4</f>
        <v>3.4118855010827398E-2</v>
      </c>
      <c r="F93">
        <f>F33*Key!$C$4</f>
        <v>2.0487969892587974E-2</v>
      </c>
      <c r="G93">
        <f>G33*Key!$C$4</f>
        <v>1.0243984946293987E-2</v>
      </c>
      <c r="H93">
        <f>H33*Key!$C$4</f>
        <v>4.1086985692452846E-3</v>
      </c>
      <c r="I93">
        <f>I33*Key!$C$4</f>
        <v>8.3284430457674686E-4</v>
      </c>
      <c r="J93">
        <f>J33*Key!$C$4</f>
        <v>0</v>
      </c>
      <c r="M93" t="s">
        <v>177</v>
      </c>
      <c r="N93" t="s">
        <v>246</v>
      </c>
      <c r="O93">
        <f>O34*Key!$C$4</f>
        <v>0.10132939039017086</v>
      </c>
      <c r="P93">
        <f>P34*Key!$C$4</f>
        <v>9.1196451351153784E-2</v>
      </c>
      <c r="Q93">
        <f>Q34*Key!$C$4</f>
        <v>7.0680719981746576E-2</v>
      </c>
      <c r="R93">
        <f>R34*Key!$C$4</f>
        <v>4.2419536579775638E-2</v>
      </c>
      <c r="S93">
        <f>S34*Key!$C$4</f>
        <v>2.1209768289887819E-2</v>
      </c>
      <c r="T93">
        <f>T34*Key!$C$4</f>
        <v>8.4950119066828176E-3</v>
      </c>
      <c r="U93">
        <f>U34*Key!$C$4</f>
        <v>1.7212115627919437E-3</v>
      </c>
      <c r="V93">
        <f>V34*Key!$C$4</f>
        <v>0</v>
      </c>
      <c r="Z93" t="s">
        <v>177</v>
      </c>
      <c r="AA93" t="s">
        <v>245</v>
      </c>
      <c r="AB93">
        <f>AB33*Key!$C$4</f>
        <v>4.8887960678655043E-2</v>
      </c>
      <c r="AC93">
        <f>AC33*Key!$C$4</f>
        <v>4.4001940758471463E-2</v>
      </c>
      <c r="AD93">
        <f>AD33*Key!$C$4</f>
        <v>3.4118855010827398E-2</v>
      </c>
      <c r="AE93">
        <f>AE33*Key!$C$4</f>
        <v>2.0487969892587974E-2</v>
      </c>
      <c r="AF93">
        <f>AF33*Key!$C$4</f>
        <v>1.0243984946293987E-2</v>
      </c>
      <c r="AG93">
        <f>AG33*Key!$C$4</f>
        <v>4.1086985692452846E-3</v>
      </c>
      <c r="AH93">
        <f>AH33*Key!$C$4</f>
        <v>8.3284430457674686E-4</v>
      </c>
      <c r="AI93">
        <f>AI33*Key!$C$4</f>
        <v>0</v>
      </c>
    </row>
    <row r="94" spans="1:35" x14ac:dyDescent="0.3">
      <c r="A94" t="s">
        <v>177</v>
      </c>
      <c r="B94" t="s">
        <v>246</v>
      </c>
      <c r="C94">
        <f>C34*Key!$C$4</f>
        <v>0.10132939039017086</v>
      </c>
      <c r="D94">
        <f>D34*Key!$C$4</f>
        <v>9.1196451351153784E-2</v>
      </c>
      <c r="E94">
        <f>E34*Key!$C$4</f>
        <v>7.0680719981746576E-2</v>
      </c>
      <c r="F94">
        <f>F34*Key!$C$4</f>
        <v>4.2419536579775638E-2</v>
      </c>
      <c r="G94">
        <f>G34*Key!$C$4</f>
        <v>2.1209768289887819E-2</v>
      </c>
      <c r="H94">
        <f>H34*Key!$C$4</f>
        <v>8.4950119066828176E-3</v>
      </c>
      <c r="I94">
        <f>I34*Key!$C$4</f>
        <v>1.7212115627919437E-3</v>
      </c>
      <c r="J94">
        <f>J34*Key!$C$4</f>
        <v>0</v>
      </c>
      <c r="M94" t="s">
        <v>179</v>
      </c>
      <c r="N94" t="s">
        <v>135</v>
      </c>
      <c r="O94">
        <f>O6/5</f>
        <v>0.11000000000000001</v>
      </c>
      <c r="P94">
        <v>6.5000000000000002E-2</v>
      </c>
      <c r="Q94">
        <v>0.04</v>
      </c>
      <c r="R94">
        <v>0.04</v>
      </c>
      <c r="S94">
        <v>0.04</v>
      </c>
      <c r="T94">
        <v>1.7999999999999999E-2</v>
      </c>
      <c r="U94">
        <v>1.7999999999999999E-2</v>
      </c>
      <c r="V94">
        <v>1.2E-2</v>
      </c>
      <c r="Z94" t="s">
        <v>177</v>
      </c>
      <c r="AA94" t="s">
        <v>246</v>
      </c>
      <c r="AB94">
        <f>AB34*Key!$C$4</f>
        <v>0.10132939039017086</v>
      </c>
      <c r="AC94">
        <f>AC34*Key!$C$4</f>
        <v>9.1196451351153784E-2</v>
      </c>
      <c r="AD94">
        <f>AD34*Key!$C$4</f>
        <v>7.0680719981746576E-2</v>
      </c>
      <c r="AE94">
        <f>AE34*Key!$C$4</f>
        <v>4.2419536579775638E-2</v>
      </c>
      <c r="AF94">
        <f>AF34*Key!$C$4</f>
        <v>2.1209768289887819E-2</v>
      </c>
      <c r="AG94">
        <f>AG34*Key!$C$4</f>
        <v>8.4950119066828176E-3</v>
      </c>
      <c r="AH94">
        <f>AH34*Key!$C$4</f>
        <v>1.7212115627919437E-3</v>
      </c>
      <c r="AI94">
        <f>AI34*Key!$C$4</f>
        <v>0</v>
      </c>
    </row>
    <row r="95" spans="1:35" x14ac:dyDescent="0.3">
      <c r="A95" t="s">
        <v>177</v>
      </c>
      <c r="B95" t="s">
        <v>189</v>
      </c>
      <c r="C95">
        <f>C35*Key!$C$4</f>
        <v>6.8570847743485492</v>
      </c>
      <c r="D95">
        <f>D35*Key!$C$4</f>
        <v>6.8570847743485492</v>
      </c>
      <c r="E95">
        <f>E35*Key!$C$4</f>
        <v>6.8570847743485492</v>
      </c>
      <c r="F95">
        <f>F35*Key!$C$4</f>
        <v>6.8570847743485492</v>
      </c>
      <c r="G95">
        <f>G35*Key!$C$4</f>
        <v>6.8570847743485492</v>
      </c>
      <c r="H95">
        <f>H35*Key!$C$4</f>
        <v>6.8570847743485492</v>
      </c>
      <c r="I95">
        <f>I35*Key!$C$4</f>
        <v>6.8570847743485492</v>
      </c>
      <c r="J95">
        <f>J35*Key!$C$4</f>
        <v>6.8570847743485492</v>
      </c>
      <c r="M95" t="s">
        <v>179</v>
      </c>
      <c r="N95" t="s">
        <v>147</v>
      </c>
      <c r="O95">
        <f>O7*0.4</f>
        <v>0.48</v>
      </c>
      <c r="P95">
        <v>0.3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Z95" t="s">
        <v>177</v>
      </c>
      <c r="AA95" t="s">
        <v>189</v>
      </c>
      <c r="AB95" s="22">
        <v>10.60962</v>
      </c>
      <c r="AC95" s="22">
        <v>10.60962</v>
      </c>
      <c r="AD95" s="22">
        <v>10.60962</v>
      </c>
      <c r="AE95" s="22">
        <v>10.60962</v>
      </c>
      <c r="AF95" s="22">
        <v>10.60962</v>
      </c>
      <c r="AG95" s="22">
        <v>10.60962</v>
      </c>
      <c r="AH95" s="22">
        <v>10.60962</v>
      </c>
      <c r="AI95" s="22">
        <v>10.60962</v>
      </c>
    </row>
    <row r="96" spans="1:35" x14ac:dyDescent="0.3">
      <c r="A96" t="s">
        <v>179</v>
      </c>
      <c r="B96" t="s">
        <v>135</v>
      </c>
      <c r="C96">
        <f>C6*Key!$C$5</f>
        <v>0.17463255709797332</v>
      </c>
      <c r="D96">
        <f>D6*Key!$C$5</f>
        <v>0.13097441782347996</v>
      </c>
      <c r="E96">
        <f>E6*Key!$C$5</f>
        <v>9.8230813367609984E-2</v>
      </c>
      <c r="F96">
        <f>F6*Key!$C$5</f>
        <v>7.3673110025707478E-2</v>
      </c>
      <c r="G96">
        <f>G6*Key!$C$5</f>
        <v>5.5254832519280608E-2</v>
      </c>
      <c r="H96">
        <f>H6*Key!$C$5</f>
        <v>0</v>
      </c>
      <c r="I96">
        <f>I6*Key!$C$5</f>
        <v>0</v>
      </c>
      <c r="J96">
        <f>J6*Key!$C$5</f>
        <v>0</v>
      </c>
      <c r="M96" t="s">
        <v>179</v>
      </c>
      <c r="N96" t="s">
        <v>155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Z96" t="s">
        <v>179</v>
      </c>
      <c r="AA96" t="s">
        <v>135</v>
      </c>
      <c r="AB96">
        <f>AB6*Key!$C$5</f>
        <v>0.17463255709797332</v>
      </c>
      <c r="AC96">
        <f>AC6*Key!$C$5</f>
        <v>0.13097441782347996</v>
      </c>
      <c r="AD96">
        <f>AD6*Key!$C$5</f>
        <v>9.8230813367609984E-2</v>
      </c>
      <c r="AE96">
        <f>AE6*Key!$C$5</f>
        <v>7.3673110025707478E-2</v>
      </c>
      <c r="AF96">
        <f>AF6*Key!$C$5</f>
        <v>5.5254832519280608E-2</v>
      </c>
      <c r="AG96">
        <f>AG6*Key!$C$5</f>
        <v>0</v>
      </c>
      <c r="AH96">
        <f>AH6*Key!$C$5</f>
        <v>0</v>
      </c>
      <c r="AI96">
        <f>AI6*Key!$C$5</f>
        <v>0</v>
      </c>
    </row>
    <row r="97" spans="1:35" x14ac:dyDescent="0.3">
      <c r="A97" t="s">
        <v>179</v>
      </c>
      <c r="B97" t="s">
        <v>147</v>
      </c>
      <c r="C97">
        <f>C7*Key!$C$5</f>
        <v>0.38101648821375994</v>
      </c>
      <c r="D97">
        <f>D7*Key!$C$5</f>
        <v>0.38058167666706438</v>
      </c>
      <c r="E97">
        <f>E7*Key!$C$5</f>
        <v>0.36658944109440156</v>
      </c>
      <c r="F97">
        <f>F7*Key!$C$5</f>
        <v>0.35264938290734194</v>
      </c>
      <c r="G97">
        <f>G7*Key!$C$5</f>
        <v>0.35260149566233273</v>
      </c>
      <c r="H97">
        <f>H7*Key!$C$5</f>
        <v>0.35216929298491734</v>
      </c>
      <c r="I97">
        <f>I7*Key!$C$5</f>
        <v>0.34982038303479501</v>
      </c>
      <c r="J97">
        <f>J7*Key!$C$5</f>
        <v>1.7044612630465649E-2</v>
      </c>
      <c r="M97" t="s">
        <v>179</v>
      </c>
      <c r="N97" t="s">
        <v>139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Z97" t="s">
        <v>179</v>
      </c>
      <c r="AA97" t="s">
        <v>147</v>
      </c>
      <c r="AB97">
        <f>AB7*Key!$C$5</f>
        <v>0.38101648821375994</v>
      </c>
      <c r="AC97">
        <f>AC7*Key!$C$5</f>
        <v>0.38058167666706438</v>
      </c>
      <c r="AD97">
        <f>AD7*Key!$C$5</f>
        <v>0.36658944109440156</v>
      </c>
      <c r="AE97">
        <f>AE7*Key!$C$5</f>
        <v>0.35264938290734194</v>
      </c>
      <c r="AF97">
        <f>AF7*Key!$C$5</f>
        <v>0.35260149566233273</v>
      </c>
      <c r="AG97">
        <f>AG7*Key!$C$5</f>
        <v>0.35216929298491734</v>
      </c>
      <c r="AH97">
        <f>AH7*Key!$C$5</f>
        <v>0.34982038303479501</v>
      </c>
      <c r="AI97">
        <f>AI7*Key!$C$5</f>
        <v>1.7044612630465649E-2</v>
      </c>
    </row>
    <row r="98" spans="1:35" x14ac:dyDescent="0.3">
      <c r="A98" t="s">
        <v>179</v>
      </c>
      <c r="B98" t="s">
        <v>155</v>
      </c>
      <c r="C98">
        <f>C8*Key!$C$5</f>
        <v>0</v>
      </c>
      <c r="D98">
        <f>D8*Key!$C$5</f>
        <v>0</v>
      </c>
      <c r="E98">
        <f>E8*Key!$C$5</f>
        <v>0</v>
      </c>
      <c r="F98">
        <f>F8*Key!$C$5</f>
        <v>0</v>
      </c>
      <c r="G98">
        <f>G8*Key!$C$5</f>
        <v>0</v>
      </c>
      <c r="H98">
        <f>H8*Key!$C$5</f>
        <v>0</v>
      </c>
      <c r="I98">
        <f>I8*Key!$C$5</f>
        <v>0</v>
      </c>
      <c r="J98">
        <f>J8*Key!$C$5</f>
        <v>0</v>
      </c>
      <c r="M98" t="s">
        <v>179</v>
      </c>
      <c r="N98" t="s">
        <v>143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Z98" t="s">
        <v>179</v>
      </c>
      <c r="AA98" t="s">
        <v>155</v>
      </c>
      <c r="AB98">
        <f>AB8*Key!$C$5</f>
        <v>0</v>
      </c>
      <c r="AC98">
        <f>AC8*Key!$C$5</f>
        <v>0</v>
      </c>
      <c r="AD98">
        <f>AD8*Key!$C$5</f>
        <v>0</v>
      </c>
      <c r="AE98">
        <f>AE8*Key!$C$5</f>
        <v>0</v>
      </c>
      <c r="AF98">
        <f>AF8*Key!$C$5</f>
        <v>0</v>
      </c>
      <c r="AG98">
        <f>AG8*Key!$C$5</f>
        <v>0</v>
      </c>
      <c r="AH98">
        <f>AH8*Key!$C$5</f>
        <v>0</v>
      </c>
      <c r="AI98">
        <f>AI8*Key!$C$5</f>
        <v>0</v>
      </c>
    </row>
    <row r="99" spans="1:35" x14ac:dyDescent="0.3">
      <c r="A99" t="s">
        <v>179</v>
      </c>
      <c r="B99" t="s">
        <v>139</v>
      </c>
      <c r="C99">
        <f>C9*Key!$C$5</f>
        <v>0</v>
      </c>
      <c r="D99">
        <f>D9*Key!$C$5</f>
        <v>0</v>
      </c>
      <c r="E99">
        <f>E9*Key!$C$5</f>
        <v>0</v>
      </c>
      <c r="F99">
        <f>F9*Key!$C$5</f>
        <v>0</v>
      </c>
      <c r="G99">
        <f>G9*Key!$C$5</f>
        <v>0</v>
      </c>
      <c r="H99">
        <f>H9*Key!$C$5</f>
        <v>0</v>
      </c>
      <c r="I99">
        <f>I9*Key!$C$5</f>
        <v>0</v>
      </c>
      <c r="J99">
        <f>J9*Key!$C$5</f>
        <v>0</v>
      </c>
      <c r="M99" t="s">
        <v>179</v>
      </c>
      <c r="N99" t="s">
        <v>151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Z99" t="s">
        <v>179</v>
      </c>
      <c r="AA99" t="s">
        <v>139</v>
      </c>
      <c r="AB99">
        <f>AB9*Key!$C$5</f>
        <v>0</v>
      </c>
      <c r="AC99">
        <f>AC9*Key!$C$5</f>
        <v>0</v>
      </c>
      <c r="AD99">
        <f>AD9*Key!$C$5</f>
        <v>0</v>
      </c>
      <c r="AE99">
        <f>AE9*Key!$C$5</f>
        <v>0</v>
      </c>
      <c r="AF99">
        <f>AF9*Key!$C$5</f>
        <v>0</v>
      </c>
      <c r="AG99">
        <f>AG9*Key!$C$5</f>
        <v>0</v>
      </c>
      <c r="AH99">
        <f>AH9*Key!$C$5</f>
        <v>0</v>
      </c>
      <c r="AI99">
        <f>AI9*Key!$C$5</f>
        <v>0</v>
      </c>
    </row>
    <row r="100" spans="1:35" x14ac:dyDescent="0.3">
      <c r="A100" t="s">
        <v>179</v>
      </c>
      <c r="B100" t="s">
        <v>143</v>
      </c>
      <c r="C100">
        <f>C10*Key!$C$5</f>
        <v>0</v>
      </c>
      <c r="D100">
        <f>D10*Key!$C$5</f>
        <v>0</v>
      </c>
      <c r="E100">
        <f>E10*Key!$C$5</f>
        <v>0</v>
      </c>
      <c r="F100">
        <f>F10*Key!$C$5</f>
        <v>0</v>
      </c>
      <c r="G100">
        <f>G10*Key!$C$5</f>
        <v>0</v>
      </c>
      <c r="H100">
        <f>H10*Key!$C$5</f>
        <v>0</v>
      </c>
      <c r="I100">
        <f>I10*Key!$C$5</f>
        <v>0</v>
      </c>
      <c r="J100">
        <f>J10*Key!$C$5</f>
        <v>0</v>
      </c>
      <c r="M100" t="s">
        <v>179</v>
      </c>
      <c r="N100" t="s">
        <v>71</v>
      </c>
      <c r="O100">
        <v>6.0299999999999999E-2</v>
      </c>
      <c r="P100">
        <v>6.0299999999999999E-2</v>
      </c>
      <c r="Q100">
        <v>6.0299999999999999E-2</v>
      </c>
      <c r="R100">
        <v>6.0299999999999999E-2</v>
      </c>
      <c r="S100">
        <v>6.0299999999999999E-2</v>
      </c>
      <c r="T100">
        <v>6.0299999999999999E-2</v>
      </c>
      <c r="U100">
        <v>6.0299999999999999E-2</v>
      </c>
      <c r="V100">
        <v>6.0299999999999999E-2</v>
      </c>
      <c r="Z100" t="s">
        <v>179</v>
      </c>
      <c r="AA100" t="s">
        <v>143</v>
      </c>
      <c r="AB100">
        <f>AB10*Key!$C$5</f>
        <v>0</v>
      </c>
      <c r="AC100">
        <f>AC10*Key!$C$5</f>
        <v>0</v>
      </c>
      <c r="AD100">
        <f>AD10*Key!$C$5</f>
        <v>0</v>
      </c>
      <c r="AE100">
        <f>AE10*Key!$C$5</f>
        <v>0</v>
      </c>
      <c r="AF100">
        <f>AF10*Key!$C$5</f>
        <v>0</v>
      </c>
      <c r="AG100">
        <f>AG10*Key!$C$5</f>
        <v>0</v>
      </c>
      <c r="AH100">
        <f>AH10*Key!$C$5</f>
        <v>0</v>
      </c>
      <c r="AI100">
        <f>AI10*Key!$C$5</f>
        <v>0</v>
      </c>
    </row>
    <row r="101" spans="1:35" x14ac:dyDescent="0.3">
      <c r="A101" t="s">
        <v>179</v>
      </c>
      <c r="B101" t="s">
        <v>151</v>
      </c>
      <c r="C101">
        <f>C11*Key!$C$5</f>
        <v>0</v>
      </c>
      <c r="D101">
        <f>D11*Key!$C$5</f>
        <v>0</v>
      </c>
      <c r="E101">
        <f>E11*Key!$C$5</f>
        <v>0</v>
      </c>
      <c r="F101">
        <f>F11*Key!$C$5</f>
        <v>0</v>
      </c>
      <c r="G101">
        <f>G11*Key!$C$5</f>
        <v>0</v>
      </c>
      <c r="H101">
        <f>H11*Key!$C$5</f>
        <v>0</v>
      </c>
      <c r="I101">
        <f>I11*Key!$C$5</f>
        <v>0</v>
      </c>
      <c r="J101">
        <f>J11*Key!$C$5</f>
        <v>0</v>
      </c>
      <c r="M101" t="s">
        <v>179</v>
      </c>
      <c r="N101" t="s">
        <v>298</v>
      </c>
      <c r="O101" s="22">
        <v>3.7600799999999999</v>
      </c>
      <c r="P101" s="22">
        <v>3.7600799999999999</v>
      </c>
      <c r="Q101" s="22">
        <v>3.7600799999999999</v>
      </c>
      <c r="R101" s="22">
        <v>3.7600799999999999</v>
      </c>
      <c r="S101" s="22">
        <v>3.7600799999999999</v>
      </c>
      <c r="T101" s="22">
        <v>3.7600799999999999</v>
      </c>
      <c r="U101" s="22">
        <v>3.7600799999999999</v>
      </c>
      <c r="V101" s="22">
        <v>3.7600799999999999</v>
      </c>
      <c r="Z101" t="s">
        <v>179</v>
      </c>
      <c r="AA101" t="s">
        <v>151</v>
      </c>
      <c r="AB101">
        <f>AB11*Key!$C$5</f>
        <v>0</v>
      </c>
      <c r="AC101">
        <f>AC11*Key!$C$5</f>
        <v>0</v>
      </c>
      <c r="AD101">
        <f>AD11*Key!$C$5</f>
        <v>0</v>
      </c>
      <c r="AE101">
        <f>AE11*Key!$C$5</f>
        <v>0</v>
      </c>
      <c r="AF101">
        <f>AF11*Key!$C$5</f>
        <v>0</v>
      </c>
      <c r="AG101">
        <f>AG11*Key!$C$5</f>
        <v>0</v>
      </c>
      <c r="AH101">
        <f>AH11*Key!$C$5</f>
        <v>0</v>
      </c>
      <c r="AI101">
        <f>AI11*Key!$C$5</f>
        <v>0</v>
      </c>
    </row>
    <row r="102" spans="1:35" x14ac:dyDescent="0.3">
      <c r="A102" t="s">
        <v>179</v>
      </c>
      <c r="B102" t="s">
        <v>71</v>
      </c>
      <c r="C102">
        <f>C12*Key!$C$5</f>
        <v>0.41276786223157325</v>
      </c>
      <c r="D102">
        <f>D12*Key!$C$5</f>
        <v>0.41276786223157325</v>
      </c>
      <c r="E102">
        <f>E12*Key!$C$5</f>
        <v>0.41276786223157325</v>
      </c>
      <c r="F102">
        <f>F12*Key!$C$5</f>
        <v>0.41276786223157325</v>
      </c>
      <c r="G102">
        <f>G12*Key!$C$5</f>
        <v>0.41276786223157325</v>
      </c>
      <c r="H102">
        <f>H12*Key!$C$5</f>
        <v>0.41276786223157325</v>
      </c>
      <c r="I102">
        <f>I12*Key!$C$5</f>
        <v>0.41276786223157325</v>
      </c>
      <c r="J102">
        <f>J12*Key!$C$5</f>
        <v>0.41276786223157325</v>
      </c>
      <c r="M102" t="s">
        <v>179</v>
      </c>
      <c r="N102" t="s">
        <v>190</v>
      </c>
      <c r="O102" s="28">
        <v>0.94912810000000014</v>
      </c>
      <c r="P102" s="28">
        <v>0.94912810000000014</v>
      </c>
      <c r="Q102" s="28">
        <v>0.94912810000000014</v>
      </c>
      <c r="R102" s="28">
        <v>0.94912810000000014</v>
      </c>
      <c r="S102" s="28">
        <v>0.94912810000000014</v>
      </c>
      <c r="T102" s="28">
        <v>0.94912810000000014</v>
      </c>
      <c r="U102" s="28">
        <v>0.94912810000000014</v>
      </c>
      <c r="V102" s="28">
        <v>0.94912810000000014</v>
      </c>
      <c r="Z102" t="s">
        <v>179</v>
      </c>
      <c r="AA102" t="s">
        <v>71</v>
      </c>
      <c r="AB102">
        <v>6.0299999999999999E-2</v>
      </c>
      <c r="AC102">
        <v>6.0299999999999999E-2</v>
      </c>
      <c r="AD102">
        <v>6.0299999999999999E-2</v>
      </c>
      <c r="AE102">
        <v>6.0299999999999999E-2</v>
      </c>
      <c r="AF102">
        <v>6.0299999999999999E-2</v>
      </c>
      <c r="AG102">
        <v>6.0299999999999999E-2</v>
      </c>
      <c r="AH102">
        <v>6.0299999999999999E-2</v>
      </c>
      <c r="AI102">
        <v>6.0299999999999999E-2</v>
      </c>
    </row>
    <row r="103" spans="1:35" x14ac:dyDescent="0.3">
      <c r="A103" t="s">
        <v>179</v>
      </c>
      <c r="B103" t="s">
        <v>298</v>
      </c>
      <c r="C103">
        <f>C13*Key!$C$5</f>
        <v>7.4298215201683178</v>
      </c>
      <c r="D103">
        <f>D13*Key!$C$5</f>
        <v>7.4298215201683178</v>
      </c>
      <c r="E103">
        <f>E13*Key!$C$5</f>
        <v>7.4298215201683178</v>
      </c>
      <c r="F103">
        <f>F13*Key!$C$5</f>
        <v>7.4298215201683178</v>
      </c>
      <c r="G103">
        <f>G13*Key!$C$5</f>
        <v>7.4298215201683178</v>
      </c>
      <c r="H103">
        <f>H13*Key!$C$5</f>
        <v>7.4298215201683178</v>
      </c>
      <c r="I103">
        <f>I13*Key!$C$5</f>
        <v>7.4298215201683178</v>
      </c>
      <c r="J103">
        <f>J13*Key!$C$5</f>
        <v>7.4298215201683178</v>
      </c>
      <c r="M103" t="s">
        <v>179</v>
      </c>
      <c r="N103" t="s">
        <v>194</v>
      </c>
      <c r="O103">
        <f>O15*Key!$C$5</f>
        <v>0</v>
      </c>
      <c r="P103">
        <f>P15*Key!$C$5</f>
        <v>3.1751374017813326E-2</v>
      </c>
      <c r="Q103">
        <f>Q15*Key!$C$5</f>
        <v>3.1751374017813326E-2</v>
      </c>
      <c r="R103">
        <f>R15*Key!$C$5</f>
        <v>3.1751374017813326E-2</v>
      </c>
      <c r="S103">
        <f>S15*Key!$C$5</f>
        <v>3.1751374017813326E-2</v>
      </c>
      <c r="T103">
        <f>T15*Key!$C$5</f>
        <v>3.1751374017813326E-2</v>
      </c>
      <c r="U103">
        <f>U15*Key!$C$5</f>
        <v>3.1751374017813326E-2</v>
      </c>
      <c r="V103">
        <f>V15*Key!$C$5</f>
        <v>0</v>
      </c>
      <c r="Z103" t="s">
        <v>179</v>
      </c>
      <c r="AA103" t="s">
        <v>298</v>
      </c>
      <c r="AB103" s="22">
        <v>3.7600799999999999</v>
      </c>
      <c r="AC103" s="22">
        <v>3.7600799999999999</v>
      </c>
      <c r="AD103" s="22">
        <v>3.7600799999999999</v>
      </c>
      <c r="AE103" s="22">
        <v>3.7600799999999999</v>
      </c>
      <c r="AF103" s="22">
        <v>3.7600799999999999</v>
      </c>
      <c r="AG103" s="22">
        <v>3.7600799999999999</v>
      </c>
      <c r="AH103" s="22">
        <v>3.7600799999999999</v>
      </c>
      <c r="AI103" s="22">
        <v>3.7600799999999999</v>
      </c>
    </row>
    <row r="104" spans="1:35" x14ac:dyDescent="0.3">
      <c r="A104" t="s">
        <v>179</v>
      </c>
      <c r="B104" t="s">
        <v>190</v>
      </c>
      <c r="C104">
        <f>C14*Key!$C$5</f>
        <v>2.0003365631222394</v>
      </c>
      <c r="D104">
        <f>D14*Key!$C$5</f>
        <v>2.0003365631222394</v>
      </c>
      <c r="E104">
        <f>E14*Key!$C$5</f>
        <v>2.0003365631222394</v>
      </c>
      <c r="F104">
        <f>F14*Key!$C$5</f>
        <v>2.0003365631222394</v>
      </c>
      <c r="G104">
        <f>G14*Key!$C$5</f>
        <v>2.0003365631222394</v>
      </c>
      <c r="H104">
        <f>H14*Key!$C$5</f>
        <v>2.0003365631222394</v>
      </c>
      <c r="I104">
        <f>I14*Key!$C$5</f>
        <v>2.0003365631222394</v>
      </c>
      <c r="J104">
        <f>J14*Key!$C$5</f>
        <v>2.0003365631222394</v>
      </c>
      <c r="M104" t="s">
        <v>179</v>
      </c>
      <c r="N104" t="s">
        <v>197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Z104" t="s">
        <v>179</v>
      </c>
      <c r="AA104" t="s">
        <v>190</v>
      </c>
      <c r="AB104" s="28">
        <v>0.94912810000000014</v>
      </c>
      <c r="AC104" s="28">
        <v>0.94912810000000014</v>
      </c>
      <c r="AD104" s="28">
        <v>0.94912810000000014</v>
      </c>
      <c r="AE104" s="28">
        <v>0.94912810000000014</v>
      </c>
      <c r="AF104" s="28">
        <v>0.94912810000000014</v>
      </c>
      <c r="AG104" s="28">
        <v>0.94912810000000014</v>
      </c>
      <c r="AH104" s="28">
        <v>0.94912810000000014</v>
      </c>
      <c r="AI104" s="28">
        <v>0.94912810000000014</v>
      </c>
    </row>
    <row r="105" spans="1:35" x14ac:dyDescent="0.3">
      <c r="A105" t="s">
        <v>179</v>
      </c>
      <c r="B105" t="s">
        <v>194</v>
      </c>
      <c r="C105">
        <f>C15*Key!$C$5</f>
        <v>0</v>
      </c>
      <c r="D105">
        <f>D15*Key!$C$5</f>
        <v>0</v>
      </c>
      <c r="E105">
        <f>E15*Key!$C$5</f>
        <v>0</v>
      </c>
      <c r="F105">
        <f>F15*Key!$C$5</f>
        <v>0</v>
      </c>
      <c r="G105">
        <f>G15*Key!$C$5</f>
        <v>0</v>
      </c>
      <c r="H105">
        <f>H15*Key!$C$5</f>
        <v>0</v>
      </c>
      <c r="I105">
        <f>I15*Key!$C$5</f>
        <v>0</v>
      </c>
      <c r="J105">
        <f>J15*Key!$C$5</f>
        <v>0</v>
      </c>
      <c r="M105" t="s">
        <v>179</v>
      </c>
      <c r="N105" t="s">
        <v>200</v>
      </c>
      <c r="O105" s="22">
        <v>1.7875749999999999</v>
      </c>
      <c r="P105" s="22">
        <v>1.7875749999999999</v>
      </c>
      <c r="Q105">
        <v>1.7290000000000001</v>
      </c>
      <c r="R105">
        <v>1.498</v>
      </c>
      <c r="S105">
        <v>1.429</v>
      </c>
      <c r="T105">
        <v>1.3759999999999999</v>
      </c>
      <c r="U105">
        <v>0</v>
      </c>
      <c r="V105">
        <v>0</v>
      </c>
      <c r="Z105" t="s">
        <v>179</v>
      </c>
      <c r="AA105" t="s">
        <v>194</v>
      </c>
      <c r="AB105">
        <f>AB15*Key!$C$5</f>
        <v>0</v>
      </c>
      <c r="AC105">
        <f>AC15*Key!$C$5</f>
        <v>0</v>
      </c>
      <c r="AD105">
        <f>AD15*Key!$C$5</f>
        <v>0</v>
      </c>
      <c r="AE105">
        <f>AE15*Key!$C$5</f>
        <v>0</v>
      </c>
      <c r="AF105">
        <f>AF15*Key!$C$5</f>
        <v>0</v>
      </c>
      <c r="AG105">
        <f>AG15*Key!$C$5</f>
        <v>0</v>
      </c>
      <c r="AH105">
        <f>AH15*Key!$C$5</f>
        <v>0</v>
      </c>
      <c r="AI105">
        <f>AI15*Key!$C$5</f>
        <v>0</v>
      </c>
    </row>
    <row r="106" spans="1:35" x14ac:dyDescent="0.3">
      <c r="A106" t="s">
        <v>179</v>
      </c>
      <c r="B106" t="s">
        <v>197</v>
      </c>
      <c r="C106">
        <f>C16*Key!$C$5</f>
        <v>0</v>
      </c>
      <c r="D106">
        <f>D16*Key!$C$5</f>
        <v>0</v>
      </c>
      <c r="E106">
        <f>E16*Key!$C$5</f>
        <v>0</v>
      </c>
      <c r="F106">
        <f>F16*Key!$C$5</f>
        <v>0</v>
      </c>
      <c r="G106">
        <f>G16*Key!$C$5</f>
        <v>0</v>
      </c>
      <c r="H106">
        <f>H16*Key!$C$5</f>
        <v>0</v>
      </c>
      <c r="I106">
        <f>I16*Key!$C$5</f>
        <v>0</v>
      </c>
      <c r="J106">
        <f>J16*Key!$C$5</f>
        <v>0</v>
      </c>
      <c r="M106" t="s">
        <v>179</v>
      </c>
      <c r="N106" t="s">
        <v>189</v>
      </c>
      <c r="O106" s="22">
        <v>3.8203800000000001</v>
      </c>
      <c r="P106" s="22">
        <v>3.8203800000000001</v>
      </c>
      <c r="Q106" s="22">
        <v>3.8203800000000001</v>
      </c>
      <c r="R106" s="22">
        <v>3.8203800000000001</v>
      </c>
      <c r="S106" s="22">
        <v>3.8203800000000001</v>
      </c>
      <c r="T106" s="22">
        <v>3.8203800000000001</v>
      </c>
      <c r="U106" s="22">
        <v>3.8203800000000001</v>
      </c>
      <c r="V106" s="22">
        <v>3.8203800000000001</v>
      </c>
      <c r="Z106" t="s">
        <v>179</v>
      </c>
      <c r="AA106" t="s">
        <v>197</v>
      </c>
      <c r="AB106">
        <f>AB16*Key!$C$5</f>
        <v>0</v>
      </c>
      <c r="AC106">
        <f>AC16*Key!$C$5</f>
        <v>0</v>
      </c>
      <c r="AD106">
        <f>AD16*Key!$C$5</f>
        <v>0</v>
      </c>
      <c r="AE106">
        <f>AE16*Key!$C$5</f>
        <v>0</v>
      </c>
      <c r="AF106">
        <f>AF16*Key!$C$5</f>
        <v>0</v>
      </c>
      <c r="AG106">
        <f>AG16*Key!$C$5</f>
        <v>0</v>
      </c>
      <c r="AH106">
        <f>AH16*Key!$C$5</f>
        <v>0</v>
      </c>
      <c r="AI106">
        <f>AI16*Key!$C$5</f>
        <v>0</v>
      </c>
    </row>
    <row r="107" spans="1:35" x14ac:dyDescent="0.3">
      <c r="A107" t="s">
        <v>179</v>
      </c>
      <c r="B107" t="s">
        <v>200</v>
      </c>
      <c r="C107">
        <f>C17*Key!$C$5</f>
        <v>0.38101648821375994</v>
      </c>
      <c r="D107">
        <f>D17*Key!$C$5</f>
        <v>0.37949104238972564</v>
      </c>
      <c r="E107">
        <f>E17*Key!$C$5</f>
        <v>0.37545465450947341</v>
      </c>
      <c r="F107">
        <f>F17*Key!$C$5</f>
        <v>0.25217939842897563</v>
      </c>
      <c r="G107">
        <f>G17*Key!$C$5</f>
        <v>0.19880202864640203</v>
      </c>
      <c r="H107">
        <f>H17*Key!$C$5</f>
        <v>0</v>
      </c>
      <c r="I107">
        <f>I17*Key!$C$5</f>
        <v>0</v>
      </c>
      <c r="J107">
        <f>J17*Key!$C$5</f>
        <v>0</v>
      </c>
      <c r="M107" t="s">
        <v>179</v>
      </c>
      <c r="N107" t="s">
        <v>275</v>
      </c>
      <c r="O107">
        <v>0</v>
      </c>
      <c r="P107">
        <v>0.1</v>
      </c>
      <c r="Q107">
        <v>0.1</v>
      </c>
      <c r="R107">
        <v>0.1</v>
      </c>
      <c r="S107">
        <v>0.1</v>
      </c>
      <c r="T107">
        <v>0.1</v>
      </c>
      <c r="U107">
        <v>0.1</v>
      </c>
      <c r="V107">
        <v>0.1</v>
      </c>
      <c r="Z107" t="s">
        <v>179</v>
      </c>
      <c r="AA107" t="s">
        <v>200</v>
      </c>
      <c r="AB107" s="22">
        <v>1.7875749999999999</v>
      </c>
      <c r="AC107" s="22">
        <v>1.7875749999999999</v>
      </c>
      <c r="AD107">
        <v>1.7290000000000001</v>
      </c>
      <c r="AE107">
        <v>1.498</v>
      </c>
      <c r="AF107">
        <v>1.429</v>
      </c>
      <c r="AG107">
        <v>1.3759999999999999</v>
      </c>
      <c r="AH107">
        <v>0</v>
      </c>
      <c r="AI107">
        <v>0</v>
      </c>
    </row>
    <row r="108" spans="1:35" x14ac:dyDescent="0.3">
      <c r="A108" t="s">
        <v>179</v>
      </c>
      <c r="B108" t="s">
        <v>189</v>
      </c>
      <c r="C108">
        <f>C18*Key!$C$5</f>
        <v>7.8425893823998916</v>
      </c>
      <c r="D108">
        <f>D18*Key!$C$5</f>
        <v>7.8425893823998916</v>
      </c>
      <c r="E108">
        <f>E18*Key!$C$5</f>
        <v>7.8425893823998916</v>
      </c>
      <c r="F108">
        <f>F18*Key!$C$5</f>
        <v>7.8425893823998916</v>
      </c>
      <c r="G108">
        <f>G18*Key!$C$5</f>
        <v>7.8425893823998916</v>
      </c>
      <c r="H108">
        <f>H18*Key!$C$5</f>
        <v>7.8425893823998916</v>
      </c>
      <c r="I108">
        <f>I18*Key!$C$5</f>
        <v>7.8425893823998916</v>
      </c>
      <c r="J108">
        <f>J18*Key!$C$5</f>
        <v>7.8425893823998916</v>
      </c>
      <c r="M108" t="s">
        <v>179</v>
      </c>
      <c r="N108" t="s">
        <v>211</v>
      </c>
      <c r="O108">
        <f>O20*Key!$B$5</f>
        <v>1.4133000000000002</v>
      </c>
      <c r="P108">
        <f>P20*Key!$B$5</f>
        <v>1.27197</v>
      </c>
      <c r="Q108">
        <f>Q20*Key!$B$5</f>
        <v>0.98578200000000005</v>
      </c>
      <c r="R108">
        <f>R20*Key!$B$5</f>
        <v>0.59147200000000011</v>
      </c>
      <c r="S108">
        <f>S20*Key!$B$5</f>
        <v>0.29573600000000005</v>
      </c>
      <c r="T108">
        <f>T20*Key!$B$5</f>
        <v>0.1183</v>
      </c>
      <c r="U108">
        <f>U20*Key!$B$5</f>
        <v>2.3660000000000004E-2</v>
      </c>
      <c r="V108">
        <f>V20*Key!$B$5</f>
        <v>0</v>
      </c>
      <c r="Z108" t="s">
        <v>179</v>
      </c>
      <c r="AA108" t="s">
        <v>189</v>
      </c>
      <c r="AB108" s="22">
        <v>3.8203800000000001</v>
      </c>
      <c r="AC108" s="22">
        <v>3.8203800000000001</v>
      </c>
      <c r="AD108" s="22">
        <v>3.8203800000000001</v>
      </c>
      <c r="AE108" s="22">
        <v>3.8203800000000001</v>
      </c>
      <c r="AF108" s="22">
        <v>3.8203800000000001</v>
      </c>
      <c r="AG108" s="22">
        <v>3.8203800000000001</v>
      </c>
      <c r="AH108" s="22">
        <v>3.8203800000000001</v>
      </c>
      <c r="AI108" s="22">
        <v>3.8203800000000001</v>
      </c>
    </row>
    <row r="109" spans="1:35" x14ac:dyDescent="0.3">
      <c r="A109" t="s">
        <v>179</v>
      </c>
      <c r="B109" t="s">
        <v>275</v>
      </c>
      <c r="C109">
        <f>C19*Key!$C$5</f>
        <v>0</v>
      </c>
      <c r="D109">
        <f>D19*Key!$C$5</f>
        <v>3.1751374017813326E-2</v>
      </c>
      <c r="E109">
        <f>E19*Key!$C$5</f>
        <v>3.1751374017813326E-2</v>
      </c>
      <c r="F109">
        <f>F19*Key!$C$5</f>
        <v>3.1751374017813326E-2</v>
      </c>
      <c r="G109">
        <f>G19*Key!$C$5</f>
        <v>3.1751374017813326E-2</v>
      </c>
      <c r="H109">
        <f>H19*Key!$C$5</f>
        <v>3.1751374017813326E-2</v>
      </c>
      <c r="I109">
        <f>I19*Key!$C$5</f>
        <v>3.1751374017813326E-2</v>
      </c>
      <c r="J109">
        <f>J19*Key!$C$5</f>
        <v>3.1751374017813326E-2</v>
      </c>
      <c r="M109" t="s">
        <v>179</v>
      </c>
      <c r="N109" t="s">
        <v>213</v>
      </c>
      <c r="O109">
        <f>O21*Key!$B$5</f>
        <v>9.9946000000000007E-2</v>
      </c>
      <c r="P109">
        <f>P21*Key!$B$5</f>
        <v>8.9964000000000002E-2</v>
      </c>
      <c r="Q109">
        <f>Q21*Key!$B$5</f>
        <v>6.9734000000000004E-2</v>
      </c>
      <c r="R109">
        <f>R21*Key!$B$5</f>
        <v>4.1846000000000001E-2</v>
      </c>
      <c r="S109">
        <f>S21*Key!$B$5</f>
        <v>2.0930000000000001E-2</v>
      </c>
      <c r="T109">
        <f>T21*Key!$B$5</f>
        <v>8.372000000000001E-3</v>
      </c>
      <c r="U109">
        <f>U21*Key!$B$5</f>
        <v>1.6800000000000003E-3</v>
      </c>
      <c r="V109">
        <f>V21*Key!$B$5</f>
        <v>0</v>
      </c>
      <c r="Z109" t="s">
        <v>179</v>
      </c>
      <c r="AA109" t="s">
        <v>275</v>
      </c>
      <c r="AB109">
        <f>AB19*Key!$C$5</f>
        <v>0</v>
      </c>
      <c r="AC109">
        <f>AC19*Key!$C$5</f>
        <v>3.1751374017813326E-2</v>
      </c>
      <c r="AD109">
        <f>AD19*Key!$C$5</f>
        <v>3.1751374017813326E-2</v>
      </c>
      <c r="AE109">
        <f>AE19*Key!$C$5</f>
        <v>3.1751374017813326E-2</v>
      </c>
      <c r="AF109">
        <f>AF19*Key!$C$5</f>
        <v>3.1751374017813326E-2</v>
      </c>
      <c r="AG109">
        <f>AG19*Key!$C$5</f>
        <v>3.1751374017813326E-2</v>
      </c>
      <c r="AH109">
        <f>AH19*Key!$C$5</f>
        <v>3.1751374017813326E-2</v>
      </c>
      <c r="AI109">
        <f>AI19*Key!$C$5</f>
        <v>3.1751374017813326E-2</v>
      </c>
    </row>
    <row r="110" spans="1:35" x14ac:dyDescent="0.3">
      <c r="A110" t="s">
        <v>179</v>
      </c>
      <c r="B110" t="s">
        <v>211</v>
      </c>
      <c r="C110">
        <f>C20*Key!$C$5</f>
        <v>3.2053012070982554</v>
      </c>
      <c r="D110">
        <f>D20*Key!$C$5</f>
        <v>2.8847710863884299</v>
      </c>
      <c r="E110">
        <f>E20*Key!$C$5</f>
        <v>2.2357094987162895</v>
      </c>
      <c r="F110">
        <f>F20*Key!$C$5</f>
        <v>1.3414320495045775</v>
      </c>
      <c r="G110">
        <f>G20*Key!$C$5</f>
        <v>0.67071602475228875</v>
      </c>
      <c r="H110">
        <f>H20*Key!$C$5</f>
        <v>0.26829911045052263</v>
      </c>
      <c r="I110">
        <f>I20*Key!$C$5</f>
        <v>5.3659822090104524E-2</v>
      </c>
      <c r="J110">
        <f>J20*Key!$C$5</f>
        <v>0</v>
      </c>
      <c r="M110" t="s">
        <v>179</v>
      </c>
      <c r="N110" t="s">
        <v>224</v>
      </c>
      <c r="O110">
        <f>O22*Key!$B$5</f>
        <v>4.5780000000000008E-2</v>
      </c>
      <c r="P110">
        <f>P22*Key!$B$5</f>
        <v>4.1202000000000003E-2</v>
      </c>
      <c r="Q110">
        <f>Q22*Key!$B$5</f>
        <v>3.1934000000000004E-2</v>
      </c>
      <c r="R110">
        <f>R22*Key!$B$5</f>
        <v>1.9166000000000002E-2</v>
      </c>
      <c r="S110">
        <f>S22*Key!$B$5</f>
        <v>9.5900000000000013E-3</v>
      </c>
      <c r="T110">
        <f>T22*Key!$B$5</f>
        <v>3.8360000000000004E-3</v>
      </c>
      <c r="U110">
        <f>U22*Key!$B$5</f>
        <v>7.7000000000000028E-4</v>
      </c>
      <c r="V110">
        <f>V22*Key!$B$5</f>
        <v>0</v>
      </c>
      <c r="Z110" t="s">
        <v>179</v>
      </c>
      <c r="AA110" t="s">
        <v>211</v>
      </c>
      <c r="AB110">
        <f>AB20*Key!$C$5</f>
        <v>3.2053012070982554</v>
      </c>
      <c r="AC110">
        <f>AC20*Key!$C$5</f>
        <v>2.8847710863884299</v>
      </c>
      <c r="AD110">
        <f>AD20*Key!$C$5</f>
        <v>2.2357094987162895</v>
      </c>
      <c r="AE110">
        <f>AE20*Key!$C$5</f>
        <v>1.3414320495045775</v>
      </c>
      <c r="AF110">
        <f>AF20*Key!$C$5</f>
        <v>0.67071602475228875</v>
      </c>
      <c r="AG110">
        <f>AG20*Key!$C$5</f>
        <v>0.26829911045052263</v>
      </c>
      <c r="AH110">
        <f>AH20*Key!$C$5</f>
        <v>5.3659822090104524E-2</v>
      </c>
      <c r="AI110">
        <f>AI20*Key!$C$5</f>
        <v>0</v>
      </c>
    </row>
    <row r="111" spans="1:35" x14ac:dyDescent="0.3">
      <c r="A111" t="s">
        <v>179</v>
      </c>
      <c r="B111" t="s">
        <v>213</v>
      </c>
      <c r="C111">
        <f>C21*Key!$C$5</f>
        <v>0.22667305911316935</v>
      </c>
      <c r="D111">
        <f>D21*Key!$C$5</f>
        <v>0.20403432943846841</v>
      </c>
      <c r="E111">
        <f>E21*Key!$C$5</f>
        <v>0.15815359398272819</v>
      </c>
      <c r="F111">
        <f>F21*Key!$C$5</f>
        <v>9.4904856939244039E-2</v>
      </c>
      <c r="G111">
        <f>G21*Key!$C$5</f>
        <v>4.7468304156630919E-2</v>
      </c>
      <c r="H111">
        <f>H21*Key!$C$5</f>
        <v>1.8987321662652368E-2</v>
      </c>
      <c r="I111">
        <f>I21*Key!$C$5</f>
        <v>3.8101648821375995E-3</v>
      </c>
      <c r="J111">
        <f>J21*Key!$C$5</f>
        <v>0</v>
      </c>
      <c r="M111" t="s">
        <v>179</v>
      </c>
      <c r="N111" t="s">
        <v>225</v>
      </c>
      <c r="O111">
        <f>O23*Key!$C$5</f>
        <v>0.46217300020329077</v>
      </c>
      <c r="P111">
        <f>P23*Key!$C$5</f>
        <v>0.41597475100737241</v>
      </c>
      <c r="Q111">
        <f>Q23*Key!$C$5</f>
        <v>0.32240345177687657</v>
      </c>
      <c r="R111">
        <f>R23*Key!$C$5</f>
        <v>0.1934611218905366</v>
      </c>
      <c r="S111">
        <f>S23*Key!$C$5</f>
        <v>9.6746436632277222E-2</v>
      </c>
      <c r="T111">
        <f>T23*Key!$C$5</f>
        <v>3.8704924927714442E-2</v>
      </c>
      <c r="U111">
        <f>U23*Key!$C$5</f>
        <v>7.747335260346452E-3</v>
      </c>
      <c r="V111">
        <f>V23*Key!$C$5</f>
        <v>0</v>
      </c>
      <c r="Z111" t="s">
        <v>179</v>
      </c>
      <c r="AA111" t="s">
        <v>213</v>
      </c>
      <c r="AB111">
        <f>AB21*Key!$C$5</f>
        <v>0.22667305911316935</v>
      </c>
      <c r="AC111">
        <f>AC21*Key!$C$5</f>
        <v>0.20403432943846841</v>
      </c>
      <c r="AD111">
        <f>AD21*Key!$C$5</f>
        <v>0.15815359398272819</v>
      </c>
      <c r="AE111">
        <f>AE21*Key!$C$5</f>
        <v>9.4904856939244039E-2</v>
      </c>
      <c r="AF111">
        <f>AF21*Key!$C$5</f>
        <v>4.7468304156630919E-2</v>
      </c>
      <c r="AG111">
        <f>AG21*Key!$C$5</f>
        <v>1.8987321662652368E-2</v>
      </c>
      <c r="AH111">
        <f>AH21*Key!$C$5</f>
        <v>3.8101648821375995E-3</v>
      </c>
      <c r="AI111">
        <f>AI21*Key!$C$5</f>
        <v>0</v>
      </c>
    </row>
    <row r="112" spans="1:35" x14ac:dyDescent="0.3">
      <c r="A112" t="s">
        <v>179</v>
      </c>
      <c r="B112" t="s">
        <v>224</v>
      </c>
      <c r="C112">
        <f>C22*Key!$C$5</f>
        <v>0.10382699303824959</v>
      </c>
      <c r="D112">
        <f>D22*Key!$C$5</f>
        <v>9.344429373442463E-2</v>
      </c>
      <c r="E112">
        <f>E22*Key!$C$5</f>
        <v>7.2424884134632203E-2</v>
      </c>
      <c r="F112">
        <f>F22*Key!$C$5</f>
        <v>4.3467631030386443E-2</v>
      </c>
      <c r="G112">
        <f>G22*Key!$C$5</f>
        <v>2.1749691202202132E-2</v>
      </c>
      <c r="H112">
        <f>H22*Key!$C$5</f>
        <v>8.6998764808808512E-3</v>
      </c>
      <c r="I112">
        <f>I22*Key!$C$5</f>
        <v>1.7463255709797335E-3</v>
      </c>
      <c r="J112">
        <f>J22*Key!$C$5</f>
        <v>0</v>
      </c>
      <c r="M112" t="s">
        <v>179</v>
      </c>
      <c r="N112" t="s">
        <v>227</v>
      </c>
      <c r="O112">
        <f>O24*Key!$C$5</f>
        <v>2.9751037454691088E-2</v>
      </c>
      <c r="P112">
        <f>P24*Key!$C$5</f>
        <v>2.6798159671034449E-2</v>
      </c>
      <c r="Q112">
        <f>Q24*Key!$C$5</f>
        <v>2.0797149981667731E-2</v>
      </c>
      <c r="R112">
        <f>R24*Key!$C$5</f>
        <v>1.2478289989000638E-2</v>
      </c>
      <c r="S112">
        <f>S24*Key!$C$5</f>
        <v>6.2550206815092249E-3</v>
      </c>
      <c r="T112">
        <f>T24*Key!$C$5</f>
        <v>2.5083585474072524E-3</v>
      </c>
      <c r="U112">
        <f>U24*Key!$C$5</f>
        <v>5.080219842850133E-4</v>
      </c>
      <c r="V112">
        <f>V24*Key!$C$5</f>
        <v>0</v>
      </c>
      <c r="Z112" t="s">
        <v>179</v>
      </c>
      <c r="AA112" t="s">
        <v>224</v>
      </c>
      <c r="AB112">
        <f>AB22*Key!$C$5</f>
        <v>0.10382699303824959</v>
      </c>
      <c r="AC112">
        <f>AC22*Key!$C$5</f>
        <v>9.344429373442463E-2</v>
      </c>
      <c r="AD112">
        <f>AD22*Key!$C$5</f>
        <v>7.2424884134632203E-2</v>
      </c>
      <c r="AE112">
        <f>AE22*Key!$C$5</f>
        <v>4.3467631030386443E-2</v>
      </c>
      <c r="AF112">
        <f>AF22*Key!$C$5</f>
        <v>2.1749691202202132E-2</v>
      </c>
      <c r="AG112">
        <f>AG22*Key!$C$5</f>
        <v>8.6998764808808512E-3</v>
      </c>
      <c r="AH112">
        <f>AH22*Key!$C$5</f>
        <v>1.7463255709797335E-3</v>
      </c>
      <c r="AI112">
        <f>AI22*Key!$C$5</f>
        <v>0</v>
      </c>
    </row>
    <row r="113" spans="1:35" x14ac:dyDescent="0.3">
      <c r="A113" t="s">
        <v>179</v>
      </c>
      <c r="B113" t="s">
        <v>225</v>
      </c>
      <c r="C113">
        <f>C23*Key!$C$5</f>
        <v>0.46217300020329077</v>
      </c>
      <c r="D113">
        <f>D23*Key!$C$5</f>
        <v>0.41597475100737241</v>
      </c>
      <c r="E113">
        <f>E23*Key!$C$5</f>
        <v>0.32240345177687657</v>
      </c>
      <c r="F113">
        <f>F23*Key!$C$5</f>
        <v>0.1934611218905366</v>
      </c>
      <c r="G113">
        <f>G23*Key!$C$5</f>
        <v>9.6746436632277222E-2</v>
      </c>
      <c r="H113">
        <f>H23*Key!$C$5</f>
        <v>3.8704924927714442E-2</v>
      </c>
      <c r="I113">
        <f>I23*Key!$C$5</f>
        <v>7.747335260346452E-3</v>
      </c>
      <c r="J113">
        <f>J23*Key!$C$5</f>
        <v>0</v>
      </c>
      <c r="M113" t="s">
        <v>179</v>
      </c>
      <c r="N113" t="s">
        <v>233</v>
      </c>
      <c r="O113">
        <f>O25*Key!$C$5</f>
        <v>1.057320754793184E-2</v>
      </c>
      <c r="P113">
        <f>P25*Key!$C$5</f>
        <v>9.5254122053439975E-3</v>
      </c>
      <c r="Q113">
        <f>Q25*Key!$C$5</f>
        <v>7.3980701461505054E-3</v>
      </c>
      <c r="R113">
        <f>R25*Key!$C$5</f>
        <v>4.4451923624938662E-3</v>
      </c>
      <c r="S113">
        <f>S25*Key!$C$5</f>
        <v>2.2225961812469331E-3</v>
      </c>
      <c r="T113">
        <f>T25*Key!$C$5</f>
        <v>8.8903847249877316E-4</v>
      </c>
      <c r="U113">
        <f>U25*Key!$C$5</f>
        <v>1.9050824410687999E-4</v>
      </c>
      <c r="V113">
        <f>V25*Key!$C$5</f>
        <v>0</v>
      </c>
      <c r="Z113" t="s">
        <v>179</v>
      </c>
      <c r="AA113" t="s">
        <v>225</v>
      </c>
      <c r="AB113">
        <f>AB23*Key!$C$5</f>
        <v>0.46217300020329077</v>
      </c>
      <c r="AC113">
        <f>AC23*Key!$C$5</f>
        <v>0.41597475100737241</v>
      </c>
      <c r="AD113">
        <f>AD23*Key!$C$5</f>
        <v>0.32240345177687657</v>
      </c>
      <c r="AE113">
        <f>AE23*Key!$C$5</f>
        <v>0.1934611218905366</v>
      </c>
      <c r="AF113">
        <f>AF23*Key!$C$5</f>
        <v>9.6746436632277222E-2</v>
      </c>
      <c r="AG113">
        <f>AG23*Key!$C$5</f>
        <v>3.8704924927714442E-2</v>
      </c>
      <c r="AH113">
        <f>AH23*Key!$C$5</f>
        <v>7.747335260346452E-3</v>
      </c>
      <c r="AI113">
        <f>AI23*Key!$C$5</f>
        <v>0</v>
      </c>
    </row>
    <row r="114" spans="1:35" x14ac:dyDescent="0.3">
      <c r="A114" t="s">
        <v>179</v>
      </c>
      <c r="B114" t="s">
        <v>227</v>
      </c>
      <c r="C114">
        <f>C24*Key!$C$5</f>
        <v>2.9751037454691088E-2</v>
      </c>
      <c r="D114">
        <f>D24*Key!$C$5</f>
        <v>2.6798159671034449E-2</v>
      </c>
      <c r="E114">
        <f>E24*Key!$C$5</f>
        <v>2.0797149981667731E-2</v>
      </c>
      <c r="F114">
        <f>F24*Key!$C$5</f>
        <v>1.2478289989000638E-2</v>
      </c>
      <c r="G114">
        <f>G24*Key!$C$5</f>
        <v>6.2550206815092249E-3</v>
      </c>
      <c r="H114">
        <f>H24*Key!$C$5</f>
        <v>2.5083585474072524E-3</v>
      </c>
      <c r="I114">
        <f>I24*Key!$C$5</f>
        <v>5.080219842850133E-4</v>
      </c>
      <c r="J114">
        <f>J24*Key!$C$5</f>
        <v>0</v>
      </c>
      <c r="M114" t="s">
        <v>179</v>
      </c>
      <c r="N114" t="s">
        <v>237</v>
      </c>
      <c r="O114">
        <f>O26*Key!$C$5</f>
        <v>5.8295522696705272E-2</v>
      </c>
      <c r="P114">
        <f>P26*Key!$C$5</f>
        <v>5.2485021251445434E-2</v>
      </c>
      <c r="Q114">
        <f>Q26*Key!$C$5</f>
        <v>4.070526149083669E-2</v>
      </c>
      <c r="R114">
        <f>R26*Key!$C$5</f>
        <v>2.4448557993716261E-2</v>
      </c>
      <c r="S114">
        <f>S26*Key!$C$5</f>
        <v>1.2224278996858131E-2</v>
      </c>
      <c r="T114">
        <f>T26*Key!$C$5</f>
        <v>4.8897115987432526E-3</v>
      </c>
      <c r="U114">
        <f>U26*Key!$C$5</f>
        <v>9.8429259455221313E-4</v>
      </c>
      <c r="V114">
        <f>V26*Key!$C$5</f>
        <v>0</v>
      </c>
      <c r="Z114" t="s">
        <v>179</v>
      </c>
      <c r="AA114" t="s">
        <v>227</v>
      </c>
      <c r="AB114">
        <f>AB24*Key!$C$5</f>
        <v>2.9751037454691088E-2</v>
      </c>
      <c r="AC114">
        <f>AC24*Key!$C$5</f>
        <v>2.6798159671034449E-2</v>
      </c>
      <c r="AD114">
        <f>AD24*Key!$C$5</f>
        <v>2.0797149981667731E-2</v>
      </c>
      <c r="AE114">
        <f>AE24*Key!$C$5</f>
        <v>1.2478289989000638E-2</v>
      </c>
      <c r="AF114">
        <f>AF24*Key!$C$5</f>
        <v>6.2550206815092249E-3</v>
      </c>
      <c r="AG114">
        <f>AG24*Key!$C$5</f>
        <v>2.5083585474072524E-3</v>
      </c>
      <c r="AH114">
        <f>AH24*Key!$C$5</f>
        <v>5.080219842850133E-4</v>
      </c>
      <c r="AI114">
        <f>AI24*Key!$C$5</f>
        <v>0</v>
      </c>
    </row>
    <row r="115" spans="1:35" x14ac:dyDescent="0.3">
      <c r="A115" t="s">
        <v>179</v>
      </c>
      <c r="B115" t="s">
        <v>233</v>
      </c>
      <c r="C115">
        <f>C25*Key!$C$5</f>
        <v>1.057320754793184E-2</v>
      </c>
      <c r="D115">
        <f>D25*Key!$C$5</f>
        <v>9.5254122053439975E-3</v>
      </c>
      <c r="E115">
        <f>E25*Key!$C$5</f>
        <v>7.3980701461505054E-3</v>
      </c>
      <c r="F115">
        <f>F25*Key!$C$5</f>
        <v>4.4451923624938662E-3</v>
      </c>
      <c r="G115">
        <f>G25*Key!$C$5</f>
        <v>2.2225961812469331E-3</v>
      </c>
      <c r="H115">
        <f>H25*Key!$C$5</f>
        <v>8.8903847249877316E-4</v>
      </c>
      <c r="I115">
        <f>I25*Key!$C$5</f>
        <v>1.9050824410687999E-4</v>
      </c>
      <c r="J115">
        <f>J25*Key!$C$5</f>
        <v>0</v>
      </c>
      <c r="M115" t="s">
        <v>179</v>
      </c>
      <c r="N115" t="s">
        <v>239</v>
      </c>
      <c r="O115">
        <f>O27*Key!$C$5</f>
        <v>0.4761753561451465</v>
      </c>
      <c r="P115">
        <f>P27*Key!$C$5</f>
        <v>0.42858004649244436</v>
      </c>
      <c r="Q115">
        <f>Q27*Key!$C$5</f>
        <v>0.33215112360034521</v>
      </c>
      <c r="R115">
        <f>R27*Key!$C$5</f>
        <v>0.19930337470981427</v>
      </c>
      <c r="S115">
        <f>S27*Key!$C$5</f>
        <v>9.9667563041916041E-2</v>
      </c>
      <c r="T115">
        <f>T27*Key!$C$5</f>
        <v>3.9879725766373539E-2</v>
      </c>
      <c r="U115">
        <f>U27*Key!$C$5</f>
        <v>8.001346252488958E-3</v>
      </c>
      <c r="V115">
        <f>V27*Key!$C$5</f>
        <v>0</v>
      </c>
      <c r="Z115" t="s">
        <v>179</v>
      </c>
      <c r="AA115" t="s">
        <v>233</v>
      </c>
      <c r="AB115">
        <f>AB25*Key!$C$5</f>
        <v>1.057320754793184E-2</v>
      </c>
      <c r="AC115">
        <f>AC25*Key!$C$5</f>
        <v>9.5254122053439975E-3</v>
      </c>
      <c r="AD115">
        <f>AD25*Key!$C$5</f>
        <v>7.3980701461505054E-3</v>
      </c>
      <c r="AE115">
        <f>AE25*Key!$C$5</f>
        <v>4.4451923624938662E-3</v>
      </c>
      <c r="AF115">
        <f>AF25*Key!$C$5</f>
        <v>2.2225961812469331E-3</v>
      </c>
      <c r="AG115">
        <f>AG25*Key!$C$5</f>
        <v>8.8903847249877316E-4</v>
      </c>
      <c r="AH115">
        <f>AH25*Key!$C$5</f>
        <v>1.9050824410687999E-4</v>
      </c>
      <c r="AI115">
        <f>AI25*Key!$C$5</f>
        <v>0</v>
      </c>
    </row>
    <row r="116" spans="1:35" x14ac:dyDescent="0.3">
      <c r="A116" t="s">
        <v>179</v>
      </c>
      <c r="B116" t="s">
        <v>237</v>
      </c>
      <c r="C116">
        <f>C26*Key!$C$5</f>
        <v>5.8295522696705272E-2</v>
      </c>
      <c r="D116">
        <f>D26*Key!$C$5</f>
        <v>5.2485021251445434E-2</v>
      </c>
      <c r="E116">
        <f>E26*Key!$C$5</f>
        <v>4.070526149083669E-2</v>
      </c>
      <c r="F116">
        <f>F26*Key!$C$5</f>
        <v>2.4448557993716261E-2</v>
      </c>
      <c r="G116">
        <f>G26*Key!$C$5</f>
        <v>1.2224278996858131E-2</v>
      </c>
      <c r="H116">
        <f>H26*Key!$C$5</f>
        <v>4.8897115987432526E-3</v>
      </c>
      <c r="I116">
        <f>I26*Key!$C$5</f>
        <v>9.8429259455221313E-4</v>
      </c>
      <c r="J116">
        <f>J26*Key!$C$5</f>
        <v>0</v>
      </c>
      <c r="M116" t="s">
        <v>179</v>
      </c>
      <c r="N116" t="s">
        <v>240</v>
      </c>
      <c r="O116">
        <f>O28*Key!$C$5</f>
        <v>2.0416133493453968E-2</v>
      </c>
      <c r="P116">
        <f>P28*Key!$C$5</f>
        <v>1.8384045556313917E-2</v>
      </c>
      <c r="Q116">
        <f>Q28*Key!$C$5</f>
        <v>1.4256366933998186E-2</v>
      </c>
      <c r="R116">
        <f>R28*Key!$C$5</f>
        <v>8.5728709848095982E-3</v>
      </c>
      <c r="S116">
        <f>S28*Key!$C$5</f>
        <v>4.2864354924047991E-3</v>
      </c>
      <c r="T116">
        <f>T28*Key!$C$5</f>
        <v>1.7145741969619198E-3</v>
      </c>
      <c r="U116">
        <f>U28*Key!$C$5</f>
        <v>3.4926511419594661E-4</v>
      </c>
      <c r="V116">
        <f>V28*Key!$C$5</f>
        <v>0</v>
      </c>
      <c r="Z116" t="s">
        <v>179</v>
      </c>
      <c r="AA116" t="s">
        <v>237</v>
      </c>
      <c r="AB116">
        <f>AB26*Key!$C$5</f>
        <v>5.8295522696705272E-2</v>
      </c>
      <c r="AC116">
        <f>AC26*Key!$C$5</f>
        <v>5.2485021251445434E-2</v>
      </c>
      <c r="AD116">
        <f>AD26*Key!$C$5</f>
        <v>4.070526149083669E-2</v>
      </c>
      <c r="AE116">
        <f>AE26*Key!$C$5</f>
        <v>2.4448557993716261E-2</v>
      </c>
      <c r="AF116">
        <f>AF26*Key!$C$5</f>
        <v>1.2224278996858131E-2</v>
      </c>
      <c r="AG116">
        <f>AG26*Key!$C$5</f>
        <v>4.8897115987432526E-3</v>
      </c>
      <c r="AH116">
        <f>AH26*Key!$C$5</f>
        <v>9.8429259455221313E-4</v>
      </c>
      <c r="AI116">
        <f>AI26*Key!$C$5</f>
        <v>0</v>
      </c>
    </row>
    <row r="117" spans="1:35" x14ac:dyDescent="0.3">
      <c r="A117" t="s">
        <v>179</v>
      </c>
      <c r="B117" t="s">
        <v>239</v>
      </c>
      <c r="C117">
        <f>C27*Key!$C$5</f>
        <v>0.4761753561451465</v>
      </c>
      <c r="D117">
        <f>D27*Key!$C$5</f>
        <v>0.42858004649244436</v>
      </c>
      <c r="E117">
        <f>E27*Key!$C$5</f>
        <v>0.33215112360034521</v>
      </c>
      <c r="F117">
        <f>F27*Key!$C$5</f>
        <v>0.19930337470981427</v>
      </c>
      <c r="G117">
        <f>G27*Key!$C$5</f>
        <v>9.9667563041916041E-2</v>
      </c>
      <c r="H117">
        <f>H27*Key!$C$5</f>
        <v>3.9879725766373539E-2</v>
      </c>
      <c r="I117">
        <f>I27*Key!$C$5</f>
        <v>8.001346252488958E-3</v>
      </c>
      <c r="J117">
        <f>J27*Key!$C$5</f>
        <v>0</v>
      </c>
      <c r="M117" t="s">
        <v>179</v>
      </c>
      <c r="N117" t="s">
        <v>241</v>
      </c>
      <c r="O117">
        <f>O29*Key!$C$5</f>
        <v>4.2356332939762979E-2</v>
      </c>
      <c r="P117">
        <f>P29*Key!$C$5</f>
        <v>3.8133400195393803E-2</v>
      </c>
      <c r="Q117">
        <f>Q29*Key!$C$5</f>
        <v>2.9560529210584208E-2</v>
      </c>
      <c r="R117">
        <f>R29*Key!$C$5</f>
        <v>1.7749018075957655E-2</v>
      </c>
      <c r="S117">
        <f>S29*Key!$C$5</f>
        <v>8.8903847249877325E-3</v>
      </c>
      <c r="T117">
        <f>T29*Key!$C$5</f>
        <v>3.5561538899950926E-3</v>
      </c>
      <c r="U117">
        <f>U29*Key!$C$5</f>
        <v>7.3028160240970648E-4</v>
      </c>
      <c r="V117">
        <f>V29*Key!$C$5</f>
        <v>0</v>
      </c>
      <c r="Z117" t="s">
        <v>179</v>
      </c>
      <c r="AA117" t="s">
        <v>239</v>
      </c>
      <c r="AB117">
        <f>AB27*Key!$C$5</f>
        <v>0.4761753561451465</v>
      </c>
      <c r="AC117">
        <f>AC27*Key!$C$5</f>
        <v>0.42858004649244436</v>
      </c>
      <c r="AD117">
        <f>AD27*Key!$C$5</f>
        <v>0.33215112360034521</v>
      </c>
      <c r="AE117">
        <f>AE27*Key!$C$5</f>
        <v>0.19930337470981427</v>
      </c>
      <c r="AF117">
        <f>AF27*Key!$C$5</f>
        <v>9.9667563041916041E-2</v>
      </c>
      <c r="AG117">
        <f>AG27*Key!$C$5</f>
        <v>3.9879725766373539E-2</v>
      </c>
      <c r="AH117">
        <f>AH27*Key!$C$5</f>
        <v>8.001346252488958E-3</v>
      </c>
      <c r="AI117">
        <f>AI27*Key!$C$5</f>
        <v>0</v>
      </c>
    </row>
    <row r="118" spans="1:35" x14ac:dyDescent="0.3">
      <c r="A118" t="s">
        <v>179</v>
      </c>
      <c r="B118" t="s">
        <v>240</v>
      </c>
      <c r="C118">
        <f>C28*Key!$C$5</f>
        <v>2.0416133493453968E-2</v>
      </c>
      <c r="D118">
        <f>D28*Key!$C$5</f>
        <v>1.8384045556313917E-2</v>
      </c>
      <c r="E118">
        <f>E28*Key!$C$5</f>
        <v>1.4256366933998186E-2</v>
      </c>
      <c r="F118">
        <f>F28*Key!$C$5</f>
        <v>8.5728709848095982E-3</v>
      </c>
      <c r="G118">
        <f>G28*Key!$C$5</f>
        <v>4.2864354924047991E-3</v>
      </c>
      <c r="H118">
        <f>H28*Key!$C$5</f>
        <v>1.7145741969619198E-3</v>
      </c>
      <c r="I118">
        <f>I28*Key!$C$5</f>
        <v>3.4926511419594661E-4</v>
      </c>
      <c r="J118">
        <f>J28*Key!$C$5</f>
        <v>0</v>
      </c>
      <c r="M118" t="s">
        <v>179</v>
      </c>
      <c r="N118" t="s">
        <v>242</v>
      </c>
      <c r="O118">
        <f>O30*Key!$C$5</f>
        <v>2.6036126694606926E-3</v>
      </c>
      <c r="P118">
        <f>P30*Key!$C$5</f>
        <v>2.3496016773181866E-3</v>
      </c>
      <c r="Q118">
        <f>Q30*Key!$C$5</f>
        <v>1.8415796930331728E-3</v>
      </c>
      <c r="R118">
        <f>R30*Key!$C$5</f>
        <v>1.1112980906234666E-3</v>
      </c>
      <c r="S118">
        <f>S30*Key!$C$5</f>
        <v>5.715247323206399E-4</v>
      </c>
      <c r="T118">
        <f>T30*Key!$C$5</f>
        <v>2.5401099214250665E-4</v>
      </c>
      <c r="U118">
        <f>U30*Key!$C$5</f>
        <v>0</v>
      </c>
      <c r="V118">
        <f>V30*Key!$C$5</f>
        <v>0</v>
      </c>
      <c r="Z118" t="s">
        <v>179</v>
      </c>
      <c r="AA118" t="s">
        <v>240</v>
      </c>
      <c r="AB118">
        <f>AB28*Key!$C$5</f>
        <v>2.0416133493453968E-2</v>
      </c>
      <c r="AC118">
        <f>AC28*Key!$C$5</f>
        <v>1.8384045556313917E-2</v>
      </c>
      <c r="AD118">
        <f>AD28*Key!$C$5</f>
        <v>1.4256366933998186E-2</v>
      </c>
      <c r="AE118">
        <f>AE28*Key!$C$5</f>
        <v>8.5728709848095982E-3</v>
      </c>
      <c r="AF118">
        <f>AF28*Key!$C$5</f>
        <v>4.2864354924047991E-3</v>
      </c>
      <c r="AG118">
        <f>AG28*Key!$C$5</f>
        <v>1.7145741969619198E-3</v>
      </c>
      <c r="AH118">
        <f>AH28*Key!$C$5</f>
        <v>3.4926511419594661E-4</v>
      </c>
      <c r="AI118">
        <f>AI28*Key!$C$5</f>
        <v>0</v>
      </c>
    </row>
    <row r="119" spans="1:35" x14ac:dyDescent="0.3">
      <c r="A119" t="s">
        <v>179</v>
      </c>
      <c r="B119" t="s">
        <v>241</v>
      </c>
      <c r="C119">
        <f>C29*Key!$C$5</f>
        <v>4.2356332939762979E-2</v>
      </c>
      <c r="D119">
        <f>D29*Key!$C$5</f>
        <v>3.8133400195393803E-2</v>
      </c>
      <c r="E119">
        <f>E29*Key!$C$5</f>
        <v>2.9560529210584208E-2</v>
      </c>
      <c r="F119">
        <f>F29*Key!$C$5</f>
        <v>1.7749018075957655E-2</v>
      </c>
      <c r="G119">
        <f>G29*Key!$C$5</f>
        <v>8.8903847249877325E-3</v>
      </c>
      <c r="H119">
        <f>H29*Key!$C$5</f>
        <v>3.5561538899950926E-3</v>
      </c>
      <c r="I119">
        <f>I29*Key!$C$5</f>
        <v>7.3028160240970648E-4</v>
      </c>
      <c r="J119">
        <f>J29*Key!$C$5</f>
        <v>0</v>
      </c>
      <c r="M119" t="s">
        <v>179</v>
      </c>
      <c r="N119" t="s">
        <v>243</v>
      </c>
      <c r="O119">
        <f>O31*Key!$C$5</f>
        <v>1.9241332654794878E-2</v>
      </c>
      <c r="P119">
        <f>P31*Key!$C$5</f>
        <v>1.7336250213726076E-2</v>
      </c>
      <c r="Q119">
        <f>Q31*Key!$C$5</f>
        <v>1.3462582583552851E-2</v>
      </c>
      <c r="R119">
        <f>R31*Key!$C$5</f>
        <v>8.0966003745423978E-3</v>
      </c>
      <c r="S119">
        <f>S31*Key!$C$5</f>
        <v>4.0641758742801064E-3</v>
      </c>
      <c r="T119">
        <f>T31*Key!$C$5</f>
        <v>1.6510714489262933E-3</v>
      </c>
      <c r="U119">
        <f>U31*Key!$C$5</f>
        <v>3.4926511419594661E-4</v>
      </c>
      <c r="V119">
        <f>V31*Key!$C$5</f>
        <v>0</v>
      </c>
      <c r="Z119" t="s">
        <v>179</v>
      </c>
      <c r="AA119" t="s">
        <v>241</v>
      </c>
      <c r="AB119">
        <f>AB29*Key!$C$5</f>
        <v>4.2356332939762979E-2</v>
      </c>
      <c r="AC119">
        <f>AC29*Key!$C$5</f>
        <v>3.8133400195393803E-2</v>
      </c>
      <c r="AD119">
        <f>AD29*Key!$C$5</f>
        <v>2.9560529210584208E-2</v>
      </c>
      <c r="AE119">
        <f>AE29*Key!$C$5</f>
        <v>1.7749018075957655E-2</v>
      </c>
      <c r="AF119">
        <f>AF29*Key!$C$5</f>
        <v>8.8903847249877325E-3</v>
      </c>
      <c r="AG119">
        <f>AG29*Key!$C$5</f>
        <v>3.5561538899950926E-3</v>
      </c>
      <c r="AH119">
        <f>AH29*Key!$C$5</f>
        <v>7.3028160240970648E-4</v>
      </c>
      <c r="AI119">
        <f>AI29*Key!$C$5</f>
        <v>0</v>
      </c>
    </row>
    <row r="120" spans="1:35" x14ac:dyDescent="0.3">
      <c r="A120" t="s">
        <v>179</v>
      </c>
      <c r="B120" t="s">
        <v>242</v>
      </c>
      <c r="C120">
        <f>C30*Key!$C$5</f>
        <v>2.6036126694606926E-3</v>
      </c>
      <c r="D120">
        <f>D30*Key!$C$5</f>
        <v>2.3496016773181866E-3</v>
      </c>
      <c r="E120">
        <f>E30*Key!$C$5</f>
        <v>1.8415796930331728E-3</v>
      </c>
      <c r="F120">
        <f>F30*Key!$C$5</f>
        <v>1.1112980906234666E-3</v>
      </c>
      <c r="G120">
        <f>G30*Key!$C$5</f>
        <v>5.715247323206399E-4</v>
      </c>
      <c r="H120">
        <f>H30*Key!$C$5</f>
        <v>2.5401099214250665E-4</v>
      </c>
      <c r="I120">
        <f>I30*Key!$C$5</f>
        <v>0</v>
      </c>
      <c r="J120">
        <f>J30*Key!$C$5</f>
        <v>0</v>
      </c>
      <c r="M120" t="s">
        <v>179</v>
      </c>
      <c r="N120" t="s">
        <v>244</v>
      </c>
      <c r="O120">
        <f>O32*Key!$C$5</f>
        <v>4.3139004309302074</v>
      </c>
      <c r="P120">
        <f>P32*Key!$C$5</f>
        <v>3.8825262635241957</v>
      </c>
      <c r="Q120">
        <f>Q32*Key!$C$5</f>
        <v>3.0089824615461152</v>
      </c>
      <c r="R120">
        <f>R32*Key!$C$5</f>
        <v>1.8054148780268835</v>
      </c>
      <c r="S120">
        <f>S32*Key!$C$5</f>
        <v>0.90272331470045075</v>
      </c>
      <c r="T120">
        <f>T32*Key!$C$5</f>
        <v>0.36110837670459095</v>
      </c>
      <c r="U120">
        <f>U32*Key!$C$5</f>
        <v>7.2234375890525324E-2</v>
      </c>
      <c r="V120">
        <f>V32*Key!$C$5</f>
        <v>0</v>
      </c>
      <c r="Z120" t="s">
        <v>179</v>
      </c>
      <c r="AA120" t="s">
        <v>242</v>
      </c>
      <c r="AB120">
        <f>AB30*Key!$C$5</f>
        <v>2.6036126694606926E-3</v>
      </c>
      <c r="AC120">
        <f>AC30*Key!$C$5</f>
        <v>2.3496016773181866E-3</v>
      </c>
      <c r="AD120">
        <f>AD30*Key!$C$5</f>
        <v>1.8415796930331728E-3</v>
      </c>
      <c r="AE120">
        <f>AE30*Key!$C$5</f>
        <v>1.1112980906234666E-3</v>
      </c>
      <c r="AF120">
        <f>AF30*Key!$C$5</f>
        <v>5.715247323206399E-4</v>
      </c>
      <c r="AG120">
        <f>AG30*Key!$C$5</f>
        <v>2.5401099214250665E-4</v>
      </c>
      <c r="AH120">
        <f>AH30*Key!$C$5</f>
        <v>0</v>
      </c>
      <c r="AI120">
        <f>AI30*Key!$C$5</f>
        <v>0</v>
      </c>
    </row>
    <row r="121" spans="1:35" x14ac:dyDescent="0.3">
      <c r="A121" t="s">
        <v>179</v>
      </c>
      <c r="B121" t="s">
        <v>243</v>
      </c>
      <c r="C121">
        <f>C31*Key!$C$5</f>
        <v>1.9241332654794878E-2</v>
      </c>
      <c r="D121">
        <f>D31*Key!$C$5</f>
        <v>1.7336250213726076E-2</v>
      </c>
      <c r="E121">
        <f>E31*Key!$C$5</f>
        <v>1.3462582583552851E-2</v>
      </c>
      <c r="F121">
        <f>F31*Key!$C$5</f>
        <v>8.0966003745423978E-3</v>
      </c>
      <c r="G121">
        <f>G31*Key!$C$5</f>
        <v>4.0641758742801064E-3</v>
      </c>
      <c r="H121">
        <f>H31*Key!$C$5</f>
        <v>1.6510714489262933E-3</v>
      </c>
      <c r="I121">
        <f>I31*Key!$C$5</f>
        <v>3.4926511419594661E-4</v>
      </c>
      <c r="J121">
        <f>J31*Key!$C$5</f>
        <v>0</v>
      </c>
      <c r="M121" t="s">
        <v>179</v>
      </c>
      <c r="N121" t="s">
        <v>245</v>
      </c>
      <c r="O121">
        <f>O33*Key!$C$5</f>
        <v>5.5914169645369272E-2</v>
      </c>
      <c r="P121">
        <f>P33*Key!$C$5</f>
        <v>5.0325927818234126E-2</v>
      </c>
      <c r="Q121">
        <f>Q33*Key!$C$5</f>
        <v>3.9022438667892581E-2</v>
      </c>
      <c r="R121">
        <f>R33*Key!$C$5</f>
        <v>2.3432514025146237E-2</v>
      </c>
      <c r="S121">
        <f>S33*Key!$C$5</f>
        <v>1.1716257012573119E-2</v>
      </c>
      <c r="T121">
        <f>T33*Key!$C$5</f>
        <v>4.6992033546363731E-3</v>
      </c>
      <c r="U121">
        <f>U33*Key!$C$5</f>
        <v>9.5254122053439988E-4</v>
      </c>
      <c r="V121">
        <f>V33*Key!$C$5</f>
        <v>0</v>
      </c>
      <c r="Z121" t="s">
        <v>179</v>
      </c>
      <c r="AA121" t="s">
        <v>243</v>
      </c>
      <c r="AB121">
        <f>AB31*Key!$C$5</f>
        <v>1.9241332654794878E-2</v>
      </c>
      <c r="AC121">
        <f>AC31*Key!$C$5</f>
        <v>1.7336250213726076E-2</v>
      </c>
      <c r="AD121">
        <f>AD31*Key!$C$5</f>
        <v>1.3462582583552851E-2</v>
      </c>
      <c r="AE121">
        <f>AE31*Key!$C$5</f>
        <v>8.0966003745423978E-3</v>
      </c>
      <c r="AF121">
        <f>AF31*Key!$C$5</f>
        <v>4.0641758742801064E-3</v>
      </c>
      <c r="AG121">
        <f>AG31*Key!$C$5</f>
        <v>1.6510714489262933E-3</v>
      </c>
      <c r="AH121">
        <f>AH31*Key!$C$5</f>
        <v>3.4926511419594661E-4</v>
      </c>
      <c r="AI121">
        <f>AI31*Key!$C$5</f>
        <v>0</v>
      </c>
    </row>
    <row r="122" spans="1:35" x14ac:dyDescent="0.3">
      <c r="A122" t="s">
        <v>179</v>
      </c>
      <c r="B122" t="s">
        <v>244</v>
      </c>
      <c r="C122">
        <f>C32*Key!$C$5</f>
        <v>4.3139004309302074</v>
      </c>
      <c r="D122">
        <f>D32*Key!$C$5</f>
        <v>3.8825262635241957</v>
      </c>
      <c r="E122">
        <f>E32*Key!$C$5</f>
        <v>3.0089824615461152</v>
      </c>
      <c r="F122">
        <f>F32*Key!$C$5</f>
        <v>1.8054148780268835</v>
      </c>
      <c r="G122">
        <f>G32*Key!$C$5</f>
        <v>0.90272331470045075</v>
      </c>
      <c r="H122">
        <f>H32*Key!$C$5</f>
        <v>0.36110837670459095</v>
      </c>
      <c r="I122">
        <f>I32*Key!$C$5</f>
        <v>7.2234375890525324E-2</v>
      </c>
      <c r="J122">
        <f>J32*Key!$C$5</f>
        <v>0</v>
      </c>
      <c r="M122" t="s">
        <v>179</v>
      </c>
      <c r="N122" t="s">
        <v>246</v>
      </c>
      <c r="O122">
        <f>O34*Key!$C$5</f>
        <v>0.11589251516501864</v>
      </c>
      <c r="P122">
        <f>P34*Key!$C$5</f>
        <v>0.10430326364851679</v>
      </c>
      <c r="Q122">
        <f>Q34*Key!$C$5</f>
        <v>8.0838998249352728E-2</v>
      </c>
      <c r="R122">
        <f>R34*Key!$C$5</f>
        <v>4.8516099499218764E-2</v>
      </c>
      <c r="S122">
        <f>S34*Key!$C$5</f>
        <v>2.4258049749609382E-2</v>
      </c>
      <c r="T122">
        <f>T34*Key!$C$5</f>
        <v>9.715920449450877E-3</v>
      </c>
      <c r="U122">
        <f>U34*Key!$C$5</f>
        <v>1.9685851891044267E-3</v>
      </c>
      <c r="V122">
        <f>V34*Key!$C$5</f>
        <v>0</v>
      </c>
      <c r="Z122" t="s">
        <v>179</v>
      </c>
      <c r="AA122" t="s">
        <v>244</v>
      </c>
      <c r="AB122">
        <f>AB32*Key!$C$5</f>
        <v>4.3139004309302074</v>
      </c>
      <c r="AC122">
        <f>AC32*Key!$C$5</f>
        <v>3.8825262635241957</v>
      </c>
      <c r="AD122">
        <f>AD32*Key!$C$5</f>
        <v>3.0089824615461152</v>
      </c>
      <c r="AE122">
        <f>AE32*Key!$C$5</f>
        <v>1.8054148780268835</v>
      </c>
      <c r="AF122">
        <f>AF32*Key!$C$5</f>
        <v>0.90272331470045075</v>
      </c>
      <c r="AG122">
        <f>AG32*Key!$C$5</f>
        <v>0.36110837670459095</v>
      </c>
      <c r="AH122">
        <f>AH32*Key!$C$5</f>
        <v>7.2234375890525324E-2</v>
      </c>
      <c r="AI122">
        <f>AI32*Key!$C$5</f>
        <v>0</v>
      </c>
    </row>
    <row r="123" spans="1:35" x14ac:dyDescent="0.3">
      <c r="A123" t="s">
        <v>179</v>
      </c>
      <c r="B123" t="s">
        <v>245</v>
      </c>
      <c r="C123">
        <f>C33*Key!$C$5</f>
        <v>5.5914169645369272E-2</v>
      </c>
      <c r="D123">
        <f>D33*Key!$C$5</f>
        <v>5.0325927818234126E-2</v>
      </c>
      <c r="E123">
        <f>E33*Key!$C$5</f>
        <v>3.9022438667892581E-2</v>
      </c>
      <c r="F123">
        <f>F33*Key!$C$5</f>
        <v>2.3432514025146237E-2</v>
      </c>
      <c r="G123">
        <f>G33*Key!$C$5</f>
        <v>1.1716257012573119E-2</v>
      </c>
      <c r="H123">
        <f>H33*Key!$C$5</f>
        <v>4.6992033546363731E-3</v>
      </c>
      <c r="I123">
        <f>I33*Key!$C$5</f>
        <v>9.5254122053439988E-4</v>
      </c>
      <c r="J123">
        <f>J33*Key!$C$5</f>
        <v>0</v>
      </c>
      <c r="M123" t="s">
        <v>181</v>
      </c>
      <c r="N123" t="s">
        <v>135</v>
      </c>
      <c r="O123">
        <f>O6/5</f>
        <v>0.11000000000000001</v>
      </c>
      <c r="P123">
        <v>0.04</v>
      </c>
      <c r="Q123">
        <v>0.04</v>
      </c>
      <c r="R123">
        <v>0.04</v>
      </c>
      <c r="S123">
        <v>0.04</v>
      </c>
      <c r="T123">
        <v>0.04</v>
      </c>
      <c r="U123">
        <v>0.04</v>
      </c>
      <c r="V123">
        <v>3.9E-2</v>
      </c>
      <c r="Z123" t="s">
        <v>179</v>
      </c>
      <c r="AA123" t="s">
        <v>245</v>
      </c>
      <c r="AB123">
        <f>AB33*Key!$C$5</f>
        <v>5.5914169645369272E-2</v>
      </c>
      <c r="AC123">
        <f>AC33*Key!$C$5</f>
        <v>5.0325927818234126E-2</v>
      </c>
      <c r="AD123">
        <f>AD33*Key!$C$5</f>
        <v>3.9022438667892581E-2</v>
      </c>
      <c r="AE123">
        <f>AE33*Key!$C$5</f>
        <v>2.3432514025146237E-2</v>
      </c>
      <c r="AF123">
        <f>AF33*Key!$C$5</f>
        <v>1.1716257012573119E-2</v>
      </c>
      <c r="AG123">
        <f>AG33*Key!$C$5</f>
        <v>4.6992033546363731E-3</v>
      </c>
      <c r="AH123">
        <f>AH33*Key!$C$5</f>
        <v>9.5254122053439988E-4</v>
      </c>
      <c r="AI123">
        <f>AI33*Key!$C$5</f>
        <v>0</v>
      </c>
    </row>
    <row r="124" spans="1:35" x14ac:dyDescent="0.3">
      <c r="A124" t="s">
        <v>179</v>
      </c>
      <c r="B124" t="s">
        <v>246</v>
      </c>
      <c r="C124">
        <f>C34*Key!$C$5</f>
        <v>0.11589251516501864</v>
      </c>
      <c r="D124">
        <f>D34*Key!$C$5</f>
        <v>0.10430326364851679</v>
      </c>
      <c r="E124">
        <f>E34*Key!$C$5</f>
        <v>8.0838998249352728E-2</v>
      </c>
      <c r="F124">
        <f>F34*Key!$C$5</f>
        <v>4.8516099499218764E-2</v>
      </c>
      <c r="G124">
        <f>G34*Key!$C$5</f>
        <v>2.4258049749609382E-2</v>
      </c>
      <c r="H124">
        <f>H34*Key!$C$5</f>
        <v>9.715920449450877E-3</v>
      </c>
      <c r="I124">
        <f>I34*Key!$C$5</f>
        <v>1.9685851891044267E-3</v>
      </c>
      <c r="J124">
        <f>J34*Key!$C$5</f>
        <v>0</v>
      </c>
      <c r="M124" t="s">
        <v>181</v>
      </c>
      <c r="N124" t="s">
        <v>147</v>
      </c>
      <c r="O124">
        <f>O7*0.32</f>
        <v>0.38400000000000001</v>
      </c>
      <c r="P124">
        <v>0.248</v>
      </c>
      <c r="Q124">
        <v>0.248</v>
      </c>
      <c r="R124">
        <v>0.248</v>
      </c>
      <c r="S124">
        <v>0.248</v>
      </c>
      <c r="T124">
        <v>0.248</v>
      </c>
      <c r="U124">
        <v>0.248</v>
      </c>
      <c r="V124">
        <v>0</v>
      </c>
      <c r="Z124" t="s">
        <v>179</v>
      </c>
      <c r="AA124" t="s">
        <v>246</v>
      </c>
      <c r="AB124">
        <f>AB34*Key!$C$5</f>
        <v>0.11589251516501864</v>
      </c>
      <c r="AC124">
        <f>AC34*Key!$C$5</f>
        <v>0.10430326364851679</v>
      </c>
      <c r="AD124">
        <f>AD34*Key!$C$5</f>
        <v>8.0838998249352728E-2</v>
      </c>
      <c r="AE124">
        <f>AE34*Key!$C$5</f>
        <v>4.8516099499218764E-2</v>
      </c>
      <c r="AF124">
        <f>AF34*Key!$C$5</f>
        <v>2.4258049749609382E-2</v>
      </c>
      <c r="AG124">
        <f>AG34*Key!$C$5</f>
        <v>9.715920449450877E-3</v>
      </c>
      <c r="AH124">
        <f>AH34*Key!$C$5</f>
        <v>1.9685851891044267E-3</v>
      </c>
      <c r="AI124">
        <f>AI34*Key!$C$5</f>
        <v>0</v>
      </c>
    </row>
    <row r="125" spans="1:35" x14ac:dyDescent="0.3">
      <c r="A125" t="s">
        <v>179</v>
      </c>
      <c r="B125" t="s">
        <v>189</v>
      </c>
      <c r="C125">
        <f>C35*Key!$C$5</f>
        <v>7.8425893823998916</v>
      </c>
      <c r="D125">
        <f>D35*Key!$C$5</f>
        <v>7.8425893823998916</v>
      </c>
      <c r="E125">
        <f>E35*Key!$C$5</f>
        <v>7.8425893823998916</v>
      </c>
      <c r="F125">
        <f>F35*Key!$C$5</f>
        <v>7.8425893823998916</v>
      </c>
      <c r="G125">
        <f>G35*Key!$C$5</f>
        <v>7.8425893823998916</v>
      </c>
      <c r="H125">
        <f>H35*Key!$C$5</f>
        <v>7.8425893823998916</v>
      </c>
      <c r="I125">
        <f>I35*Key!$C$5</f>
        <v>7.8425893823998916</v>
      </c>
      <c r="J125">
        <f>J35*Key!$C$5</f>
        <v>7.8425893823998916</v>
      </c>
      <c r="M125" t="s">
        <v>181</v>
      </c>
      <c r="N125" t="s">
        <v>155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Z125" t="s">
        <v>179</v>
      </c>
      <c r="AA125" t="s">
        <v>189</v>
      </c>
      <c r="AB125" s="22">
        <v>3.8203800000000001</v>
      </c>
      <c r="AC125" s="22">
        <v>3.8203800000000001</v>
      </c>
      <c r="AD125" s="22">
        <v>3.8203800000000001</v>
      </c>
      <c r="AE125" s="22">
        <v>3.8203800000000001</v>
      </c>
      <c r="AF125" s="22">
        <v>3.8203800000000001</v>
      </c>
      <c r="AG125" s="22">
        <v>3.8203800000000001</v>
      </c>
      <c r="AH125" s="22">
        <v>3.8203800000000001</v>
      </c>
      <c r="AI125" s="22">
        <v>3.8203800000000001</v>
      </c>
    </row>
    <row r="126" spans="1:35" x14ac:dyDescent="0.3">
      <c r="A126" t="s">
        <v>181</v>
      </c>
      <c r="B126" t="s">
        <v>135</v>
      </c>
      <c r="C126">
        <f>C6*Key!$C$6</f>
        <v>0.10196766770996001</v>
      </c>
      <c r="D126">
        <f>D6*Key!$C$6</f>
        <v>7.6475750782470001E-2</v>
      </c>
      <c r="E126">
        <f>E6*Key!$C$6</f>
        <v>5.7356813086852504E-2</v>
      </c>
      <c r="F126">
        <f>F6*Key!$C$6</f>
        <v>4.3017609815139378E-2</v>
      </c>
      <c r="G126">
        <f>G6*Key!$C$6</f>
        <v>3.2263207361354532E-2</v>
      </c>
      <c r="H126">
        <f>H6*Key!$C$6</f>
        <v>0</v>
      </c>
      <c r="I126">
        <f>I6*Key!$C$6</f>
        <v>0</v>
      </c>
      <c r="J126">
        <f>J6*Key!$C$6</f>
        <v>0</v>
      </c>
      <c r="M126" t="s">
        <v>181</v>
      </c>
      <c r="N126" t="s">
        <v>139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Z126" t="s">
        <v>181</v>
      </c>
      <c r="AA126" t="s">
        <v>135</v>
      </c>
      <c r="AB126">
        <f>AB6*Key!$C$6</f>
        <v>0.10196766770996001</v>
      </c>
      <c r="AC126">
        <f>AC6*Key!$C$6</f>
        <v>7.6475750782470001E-2</v>
      </c>
      <c r="AD126">
        <f>AD6*Key!$C$6</f>
        <v>5.7356813086852504E-2</v>
      </c>
      <c r="AE126">
        <f>AE6*Key!$C$6</f>
        <v>4.3017609815139378E-2</v>
      </c>
      <c r="AF126">
        <f>AF6*Key!$C$6</f>
        <v>3.2263207361354532E-2</v>
      </c>
      <c r="AG126">
        <f>AG6*Key!$C$6</f>
        <v>0</v>
      </c>
      <c r="AH126">
        <f>AH6*Key!$C$6</f>
        <v>0</v>
      </c>
      <c r="AI126">
        <f>AI6*Key!$C$6</f>
        <v>0</v>
      </c>
    </row>
    <row r="127" spans="1:35" x14ac:dyDescent="0.3">
      <c r="A127" t="s">
        <v>181</v>
      </c>
      <c r="B127" t="s">
        <v>147</v>
      </c>
      <c r="C127">
        <f>C7*Key!$C$6</f>
        <v>0.22247491136718545</v>
      </c>
      <c r="D127">
        <f>D7*Key!$C$6</f>
        <v>0.22222102560815696</v>
      </c>
      <c r="E127">
        <f>E7*Key!$C$6</f>
        <v>0.21405098188262003</v>
      </c>
      <c r="F127">
        <f>F7*Key!$C$6</f>
        <v>0.20591140444816639</v>
      </c>
      <c r="G127">
        <f>G7*Key!$C$6</f>
        <v>0.20588344316323884</v>
      </c>
      <c r="H127">
        <f>H7*Key!$C$6</f>
        <v>0.20563108071876449</v>
      </c>
      <c r="I127">
        <f>I7*Key!$C$6</f>
        <v>0.204259555997058</v>
      </c>
      <c r="J127">
        <f>J7*Key!$C$6</f>
        <v>9.9523217539169793E-3</v>
      </c>
      <c r="M127" t="s">
        <v>181</v>
      </c>
      <c r="N127" t="s">
        <v>143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Z127" t="s">
        <v>181</v>
      </c>
      <c r="AA127" t="s">
        <v>147</v>
      </c>
      <c r="AB127">
        <f>AB7*Key!$C$6</f>
        <v>0.22247491136718545</v>
      </c>
      <c r="AC127">
        <f>AC7*Key!$C$6</f>
        <v>0.22222102560815696</v>
      </c>
      <c r="AD127">
        <f>AD7*Key!$C$6</f>
        <v>0.21405098188262003</v>
      </c>
      <c r="AE127">
        <f>AE7*Key!$C$6</f>
        <v>0.20591140444816639</v>
      </c>
      <c r="AF127">
        <f>AF7*Key!$C$6</f>
        <v>0.20588344316323884</v>
      </c>
      <c r="AG127">
        <f>AG7*Key!$C$6</f>
        <v>0.20563108071876449</v>
      </c>
      <c r="AH127">
        <f>AH7*Key!$C$6</f>
        <v>0.204259555997058</v>
      </c>
      <c r="AI127">
        <f>AI7*Key!$C$6</f>
        <v>9.9523217539169793E-3</v>
      </c>
    </row>
    <row r="128" spans="1:35" x14ac:dyDescent="0.3">
      <c r="A128" t="s">
        <v>181</v>
      </c>
      <c r="B128" t="s">
        <v>155</v>
      </c>
      <c r="C128">
        <f>C8*Key!$C$6</f>
        <v>0</v>
      </c>
      <c r="D128">
        <f>D8*Key!$C$6</f>
        <v>0</v>
      </c>
      <c r="E128">
        <f>E8*Key!$C$6</f>
        <v>0</v>
      </c>
      <c r="F128">
        <f>F8*Key!$C$6</f>
        <v>0</v>
      </c>
      <c r="G128">
        <f>G8*Key!$C$6</f>
        <v>0</v>
      </c>
      <c r="H128">
        <f>H8*Key!$C$6</f>
        <v>0</v>
      </c>
      <c r="I128">
        <f>I8*Key!$C$6</f>
        <v>0</v>
      </c>
      <c r="J128">
        <f>J8*Key!$C$6</f>
        <v>0</v>
      </c>
      <c r="M128" t="s">
        <v>181</v>
      </c>
      <c r="N128" t="s">
        <v>151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Z128" t="s">
        <v>181</v>
      </c>
      <c r="AA128" t="s">
        <v>155</v>
      </c>
      <c r="AB128">
        <f>AB8*Key!$C$6</f>
        <v>0</v>
      </c>
      <c r="AC128">
        <f>AC8*Key!$C$6</f>
        <v>0</v>
      </c>
      <c r="AD128">
        <f>AD8*Key!$C$6</f>
        <v>0</v>
      </c>
      <c r="AE128">
        <f>AE8*Key!$C$6</f>
        <v>0</v>
      </c>
      <c r="AF128">
        <f>AF8*Key!$C$6</f>
        <v>0</v>
      </c>
      <c r="AG128">
        <f>AG8*Key!$C$6</f>
        <v>0</v>
      </c>
      <c r="AH128">
        <f>AH8*Key!$C$6</f>
        <v>0</v>
      </c>
      <c r="AI128">
        <f>AI8*Key!$C$6</f>
        <v>0</v>
      </c>
    </row>
    <row r="129" spans="1:35" x14ac:dyDescent="0.3">
      <c r="A129" t="s">
        <v>181</v>
      </c>
      <c r="B129" t="s">
        <v>139</v>
      </c>
      <c r="C129">
        <f>C9*Key!$C$6</f>
        <v>0</v>
      </c>
      <c r="D129">
        <f>D9*Key!$C$6</f>
        <v>0</v>
      </c>
      <c r="E129">
        <f>E9*Key!$C$6</f>
        <v>0</v>
      </c>
      <c r="F129">
        <f>F9*Key!$C$6</f>
        <v>0</v>
      </c>
      <c r="G129">
        <f>G9*Key!$C$6</f>
        <v>0</v>
      </c>
      <c r="H129">
        <f>H9*Key!$C$6</f>
        <v>0</v>
      </c>
      <c r="I129">
        <f>I9*Key!$C$6</f>
        <v>0</v>
      </c>
      <c r="J129">
        <f>J9*Key!$C$6</f>
        <v>0</v>
      </c>
      <c r="M129" t="s">
        <v>181</v>
      </c>
      <c r="N129" t="s">
        <v>71</v>
      </c>
      <c r="O129" s="22">
        <v>0</v>
      </c>
      <c r="P129" s="22">
        <v>0</v>
      </c>
      <c r="Q129" s="22">
        <v>0</v>
      </c>
      <c r="R129" s="22">
        <v>0</v>
      </c>
      <c r="S129" s="22">
        <v>0</v>
      </c>
      <c r="T129" s="22">
        <v>0</v>
      </c>
      <c r="U129" s="22">
        <v>0</v>
      </c>
      <c r="V129" s="22">
        <v>0</v>
      </c>
      <c r="Z129" t="s">
        <v>181</v>
      </c>
      <c r="AA129" t="s">
        <v>139</v>
      </c>
      <c r="AB129">
        <f>AB9*Key!$C$6</f>
        <v>0</v>
      </c>
      <c r="AC129">
        <f>AC9*Key!$C$6</f>
        <v>0</v>
      </c>
      <c r="AD129">
        <f>AD9*Key!$C$6</f>
        <v>0</v>
      </c>
      <c r="AE129">
        <f>AE9*Key!$C$6</f>
        <v>0</v>
      </c>
      <c r="AF129">
        <f>AF9*Key!$C$6</f>
        <v>0</v>
      </c>
      <c r="AG129">
        <f>AG9*Key!$C$6</f>
        <v>0</v>
      </c>
      <c r="AH129">
        <f>AH9*Key!$C$6</f>
        <v>0</v>
      </c>
      <c r="AI129">
        <f>AI9*Key!$C$6</f>
        <v>0</v>
      </c>
    </row>
    <row r="130" spans="1:35" x14ac:dyDescent="0.3">
      <c r="A130" t="s">
        <v>181</v>
      </c>
      <c r="B130" t="s">
        <v>143</v>
      </c>
      <c r="C130">
        <f>C10*Key!$C$6</f>
        <v>0</v>
      </c>
      <c r="D130">
        <f>D10*Key!$C$6</f>
        <v>0</v>
      </c>
      <c r="E130">
        <f>E10*Key!$C$6</f>
        <v>0</v>
      </c>
      <c r="F130">
        <f>F10*Key!$C$6</f>
        <v>0</v>
      </c>
      <c r="G130">
        <f>G10*Key!$C$6</f>
        <v>0</v>
      </c>
      <c r="H130">
        <f>H10*Key!$C$6</f>
        <v>0</v>
      </c>
      <c r="I130">
        <f>I10*Key!$C$6</f>
        <v>0</v>
      </c>
      <c r="J130">
        <f>J10*Key!$C$6</f>
        <v>0</v>
      </c>
      <c r="M130" t="s">
        <v>181</v>
      </c>
      <c r="N130" t="s">
        <v>298</v>
      </c>
      <c r="O130" s="22">
        <v>4.5958000000000006</v>
      </c>
      <c r="P130" s="22">
        <v>4.5958000000000006</v>
      </c>
      <c r="Q130" s="22">
        <v>4.5958000000000006</v>
      </c>
      <c r="R130" s="22">
        <v>4.5958000000000006</v>
      </c>
      <c r="S130" s="22">
        <v>4.5958000000000006</v>
      </c>
      <c r="T130" s="22">
        <v>4.5958000000000006</v>
      </c>
      <c r="U130" s="22">
        <v>4.5958000000000006</v>
      </c>
      <c r="V130" s="22">
        <v>4.5958000000000006</v>
      </c>
      <c r="Z130" t="s">
        <v>181</v>
      </c>
      <c r="AA130" t="s">
        <v>143</v>
      </c>
      <c r="AB130">
        <f>AB10*Key!$C$6</f>
        <v>0</v>
      </c>
      <c r="AC130">
        <f>AC10*Key!$C$6</f>
        <v>0</v>
      </c>
      <c r="AD130">
        <f>AD10*Key!$C$6</f>
        <v>0</v>
      </c>
      <c r="AE130">
        <f>AE10*Key!$C$6</f>
        <v>0</v>
      </c>
      <c r="AF130">
        <f>AF10*Key!$C$6</f>
        <v>0</v>
      </c>
      <c r="AG130">
        <f>AG10*Key!$C$6</f>
        <v>0</v>
      </c>
      <c r="AH130">
        <f>AH10*Key!$C$6</f>
        <v>0</v>
      </c>
      <c r="AI130">
        <f>AI10*Key!$C$6</f>
        <v>0</v>
      </c>
    </row>
    <row r="131" spans="1:35" x14ac:dyDescent="0.3">
      <c r="A131" t="s">
        <v>181</v>
      </c>
      <c r="B131" t="s">
        <v>151</v>
      </c>
      <c r="C131">
        <f>C11*Key!$C$6</f>
        <v>0</v>
      </c>
      <c r="D131">
        <f>D11*Key!$C$6</f>
        <v>0</v>
      </c>
      <c r="E131">
        <f>E11*Key!$C$6</f>
        <v>0</v>
      </c>
      <c r="F131">
        <f>F11*Key!$C$6</f>
        <v>0</v>
      </c>
      <c r="G131">
        <f>G11*Key!$C$6</f>
        <v>0</v>
      </c>
      <c r="H131">
        <f>H11*Key!$C$6</f>
        <v>0</v>
      </c>
      <c r="I131">
        <f>I11*Key!$C$6</f>
        <v>0</v>
      </c>
      <c r="J131">
        <f>J11*Key!$C$6</f>
        <v>0</v>
      </c>
      <c r="M131" t="s">
        <v>181</v>
      </c>
      <c r="N131" t="s">
        <v>190</v>
      </c>
      <c r="O131" s="28">
        <v>0.58199759999999989</v>
      </c>
      <c r="P131" s="28">
        <v>0.58199759999999989</v>
      </c>
      <c r="Q131" s="28">
        <v>0.58199759999999989</v>
      </c>
      <c r="R131" s="28">
        <v>0.58199759999999989</v>
      </c>
      <c r="S131" s="28">
        <v>0.58199759999999989</v>
      </c>
      <c r="T131" s="28">
        <v>0.58199759999999989</v>
      </c>
      <c r="U131" s="28">
        <v>0.58199759999999989</v>
      </c>
      <c r="V131" s="28">
        <v>0.58199759999999989</v>
      </c>
      <c r="Z131" t="s">
        <v>181</v>
      </c>
      <c r="AA131" t="s">
        <v>151</v>
      </c>
      <c r="AB131">
        <f>AB11*Key!$C$6</f>
        <v>0</v>
      </c>
      <c r="AC131">
        <f>AC11*Key!$C$6</f>
        <v>0</v>
      </c>
      <c r="AD131">
        <f>AD11*Key!$C$6</f>
        <v>0</v>
      </c>
      <c r="AE131">
        <f>AE11*Key!$C$6</f>
        <v>0</v>
      </c>
      <c r="AF131">
        <f>AF11*Key!$C$6</f>
        <v>0</v>
      </c>
      <c r="AG131">
        <f>AG11*Key!$C$6</f>
        <v>0</v>
      </c>
      <c r="AH131">
        <f>AH11*Key!$C$6</f>
        <v>0</v>
      </c>
      <c r="AI131">
        <f>AI11*Key!$C$6</f>
        <v>0</v>
      </c>
    </row>
    <row r="132" spans="1:35" x14ac:dyDescent="0.3">
      <c r="A132" t="s">
        <v>181</v>
      </c>
      <c r="B132" t="s">
        <v>71</v>
      </c>
      <c r="C132">
        <f>C12*Key!$C$6</f>
        <v>0.24101448731445091</v>
      </c>
      <c r="D132">
        <f>D12*Key!$C$6</f>
        <v>0.24101448731445091</v>
      </c>
      <c r="E132">
        <f>E12*Key!$C$6</f>
        <v>0.24101448731445091</v>
      </c>
      <c r="F132">
        <f>F12*Key!$C$6</f>
        <v>0.24101448731445091</v>
      </c>
      <c r="G132">
        <f>G12*Key!$C$6</f>
        <v>0.24101448731445091</v>
      </c>
      <c r="H132">
        <f>H12*Key!$C$6</f>
        <v>0.24101448731445091</v>
      </c>
      <c r="I132">
        <f>I12*Key!$C$6</f>
        <v>0.24101448731445091</v>
      </c>
      <c r="J132">
        <f>J12*Key!$C$6</f>
        <v>0.24101448731445091</v>
      </c>
      <c r="M132" t="s">
        <v>181</v>
      </c>
      <c r="N132" t="s">
        <v>194</v>
      </c>
      <c r="O132">
        <f>O15*Key!$C$6</f>
        <v>0</v>
      </c>
      <c r="P132">
        <f>P15*Key!$C$6</f>
        <v>1.8539575947265456E-2</v>
      </c>
      <c r="Q132">
        <f>Q15*Key!$C$6</f>
        <v>1.8539575947265456E-2</v>
      </c>
      <c r="R132">
        <f>R15*Key!$C$6</f>
        <v>1.8539575947265456E-2</v>
      </c>
      <c r="S132">
        <f>S15*Key!$C$6</f>
        <v>1.8539575947265456E-2</v>
      </c>
      <c r="T132">
        <f>T15*Key!$C$6</f>
        <v>1.8539575947265456E-2</v>
      </c>
      <c r="U132">
        <f>U15*Key!$C$6</f>
        <v>1.8539575947265456E-2</v>
      </c>
      <c r="V132">
        <f>V15*Key!$C$6</f>
        <v>0</v>
      </c>
      <c r="Z132" t="s">
        <v>181</v>
      </c>
      <c r="AA132" t="s">
        <v>71</v>
      </c>
      <c r="AB132" s="22">
        <v>0</v>
      </c>
      <c r="AC132" s="22">
        <v>0</v>
      </c>
      <c r="AD132" s="22">
        <v>0</v>
      </c>
      <c r="AE132" s="22">
        <v>0</v>
      </c>
      <c r="AF132" s="22">
        <v>0</v>
      </c>
      <c r="AG132" s="22">
        <v>0</v>
      </c>
      <c r="AH132" s="22">
        <v>0</v>
      </c>
      <c r="AI132" s="22">
        <v>0</v>
      </c>
    </row>
    <row r="133" spans="1:35" x14ac:dyDescent="0.3">
      <c r="A133" t="s">
        <v>181</v>
      </c>
      <c r="B133" t="s">
        <v>298</v>
      </c>
      <c r="C133">
        <f>C13*Key!$C$6</f>
        <v>4.3382607716601163</v>
      </c>
      <c r="D133">
        <f>D13*Key!$C$6</f>
        <v>4.3382607716601163</v>
      </c>
      <c r="E133">
        <f>E13*Key!$C$6</f>
        <v>4.3382607716601163</v>
      </c>
      <c r="F133">
        <f>F13*Key!$C$6</f>
        <v>4.3382607716601163</v>
      </c>
      <c r="G133">
        <f>G13*Key!$C$6</f>
        <v>4.3382607716601163</v>
      </c>
      <c r="H133">
        <f>H13*Key!$C$6</f>
        <v>4.3382607716601163</v>
      </c>
      <c r="I133">
        <f>I13*Key!$C$6</f>
        <v>4.3382607716601163</v>
      </c>
      <c r="J133">
        <f>J13*Key!$C$6</f>
        <v>4.3382607716601163</v>
      </c>
      <c r="M133" t="s">
        <v>181</v>
      </c>
      <c r="N133" t="s">
        <v>197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Z133" t="s">
        <v>181</v>
      </c>
      <c r="AA133" t="s">
        <v>298</v>
      </c>
      <c r="AB133" s="22">
        <v>4.5958000000000006</v>
      </c>
      <c r="AC133" s="22">
        <v>4.5958000000000006</v>
      </c>
      <c r="AD133" s="22">
        <v>4.5958000000000006</v>
      </c>
      <c r="AE133" s="22">
        <v>4.5958000000000006</v>
      </c>
      <c r="AF133" s="22">
        <v>4.5958000000000006</v>
      </c>
      <c r="AG133" s="22">
        <v>4.5958000000000006</v>
      </c>
      <c r="AH133" s="22">
        <v>4.5958000000000006</v>
      </c>
      <c r="AI133" s="22">
        <v>4.5958000000000006</v>
      </c>
    </row>
    <row r="134" spans="1:35" x14ac:dyDescent="0.3">
      <c r="A134" t="s">
        <v>181</v>
      </c>
      <c r="B134" t="s">
        <v>190</v>
      </c>
      <c r="C134">
        <f>C14*Key!$C$6</f>
        <v>1.1679932846777237</v>
      </c>
      <c r="D134">
        <f>D14*Key!$C$6</f>
        <v>1.1679932846777237</v>
      </c>
      <c r="E134">
        <f>E14*Key!$C$6</f>
        <v>1.1679932846777237</v>
      </c>
      <c r="F134">
        <f>F14*Key!$C$6</f>
        <v>1.1679932846777237</v>
      </c>
      <c r="G134">
        <f>G14*Key!$C$6</f>
        <v>1.1679932846777237</v>
      </c>
      <c r="H134">
        <f>H14*Key!$C$6</f>
        <v>1.1679932846777237</v>
      </c>
      <c r="I134">
        <f>I14*Key!$C$6</f>
        <v>1.1679932846777237</v>
      </c>
      <c r="J134">
        <f>J14*Key!$C$6</f>
        <v>1.1679932846777237</v>
      </c>
      <c r="M134" t="s">
        <v>181</v>
      </c>
      <c r="N134" t="s">
        <v>200</v>
      </c>
      <c r="O134" s="22">
        <v>0.69325000000000003</v>
      </c>
      <c r="P134" s="22">
        <v>0.69325000000000003</v>
      </c>
      <c r="Q134">
        <v>0.69299999999999995</v>
      </c>
      <c r="R134">
        <v>0.621</v>
      </c>
      <c r="S134">
        <v>0.58099999999999996</v>
      </c>
      <c r="T134">
        <v>0.48199999999999998</v>
      </c>
      <c r="U134">
        <v>0</v>
      </c>
      <c r="V134">
        <v>0</v>
      </c>
      <c r="Z134" t="s">
        <v>181</v>
      </c>
      <c r="AA134" t="s">
        <v>190</v>
      </c>
      <c r="AB134" s="28">
        <v>0.58199759999999989</v>
      </c>
      <c r="AC134" s="28">
        <v>0.58199759999999989</v>
      </c>
      <c r="AD134" s="28">
        <v>0.58199759999999989</v>
      </c>
      <c r="AE134" s="28">
        <v>0.58199759999999989</v>
      </c>
      <c r="AF134" s="28">
        <v>0.58199759999999989</v>
      </c>
      <c r="AG134" s="28">
        <v>0.58199759999999989</v>
      </c>
      <c r="AH134" s="28">
        <v>0.58199759999999989</v>
      </c>
      <c r="AI134" s="28">
        <v>0.58199759999999989</v>
      </c>
    </row>
    <row r="135" spans="1:35" x14ac:dyDescent="0.3">
      <c r="A135" t="s">
        <v>181</v>
      </c>
      <c r="B135" t="s">
        <v>194</v>
      </c>
      <c r="C135">
        <f>C15*Key!$C$6</f>
        <v>0</v>
      </c>
      <c r="D135">
        <f>D15*Key!$C$6</f>
        <v>0</v>
      </c>
      <c r="E135">
        <f>E15*Key!$C$6</f>
        <v>0</v>
      </c>
      <c r="F135">
        <f>F15*Key!$C$6</f>
        <v>0</v>
      </c>
      <c r="G135">
        <f>G15*Key!$C$6</f>
        <v>0</v>
      </c>
      <c r="H135">
        <f>H15*Key!$C$6</f>
        <v>0</v>
      </c>
      <c r="I135">
        <f>I15*Key!$C$6</f>
        <v>0</v>
      </c>
      <c r="J135">
        <f>J15*Key!$C$6</f>
        <v>0</v>
      </c>
      <c r="M135" t="s">
        <v>181</v>
      </c>
      <c r="N135" t="s">
        <v>189</v>
      </c>
      <c r="O135" s="22">
        <v>4.5958000000000006</v>
      </c>
      <c r="P135" s="22">
        <v>4.5958000000000006</v>
      </c>
      <c r="Q135" s="22">
        <v>4.5958000000000006</v>
      </c>
      <c r="R135" s="22">
        <v>4.5958000000000006</v>
      </c>
      <c r="S135" s="22">
        <v>4.5958000000000006</v>
      </c>
      <c r="T135" s="22">
        <v>4.5958000000000006</v>
      </c>
      <c r="U135" s="22">
        <v>4.5958000000000006</v>
      </c>
      <c r="V135" s="22">
        <v>4.5958000000000006</v>
      </c>
      <c r="Z135" t="s">
        <v>181</v>
      </c>
      <c r="AA135" t="s">
        <v>194</v>
      </c>
      <c r="AB135">
        <f>AB15*Key!$C$6</f>
        <v>0</v>
      </c>
      <c r="AC135">
        <f>AC15*Key!$C$6</f>
        <v>0</v>
      </c>
      <c r="AD135">
        <f>AD15*Key!$C$6</f>
        <v>0</v>
      </c>
      <c r="AE135">
        <f>AE15*Key!$C$6</f>
        <v>0</v>
      </c>
      <c r="AF135">
        <f>AF15*Key!$C$6</f>
        <v>0</v>
      </c>
      <c r="AG135">
        <f>AG15*Key!$C$6</f>
        <v>0</v>
      </c>
      <c r="AH135">
        <f>AH15*Key!$C$6</f>
        <v>0</v>
      </c>
      <c r="AI135">
        <f>AI15*Key!$C$6</f>
        <v>0</v>
      </c>
    </row>
    <row r="136" spans="1:35" x14ac:dyDescent="0.3">
      <c r="A136" t="s">
        <v>181</v>
      </c>
      <c r="B136" t="s">
        <v>197</v>
      </c>
      <c r="C136">
        <f>C16*Key!$C$6</f>
        <v>0</v>
      </c>
      <c r="D136">
        <f>D16*Key!$C$6</f>
        <v>0</v>
      </c>
      <c r="E136">
        <f>E16*Key!$C$6</f>
        <v>0</v>
      </c>
      <c r="F136">
        <f>F16*Key!$C$6</f>
        <v>0</v>
      </c>
      <c r="G136">
        <f>G16*Key!$C$6</f>
        <v>0</v>
      </c>
      <c r="H136">
        <f>H16*Key!$C$6</f>
        <v>0</v>
      </c>
      <c r="I136">
        <f>I16*Key!$C$6</f>
        <v>0</v>
      </c>
      <c r="J136">
        <f>J16*Key!$C$6</f>
        <v>0</v>
      </c>
      <c r="M136" t="s">
        <v>181</v>
      </c>
      <c r="N136" t="s">
        <v>275</v>
      </c>
      <c r="O136">
        <v>0</v>
      </c>
      <c r="P136">
        <v>0.1</v>
      </c>
      <c r="Q136">
        <v>0.1</v>
      </c>
      <c r="R136">
        <v>0.1</v>
      </c>
      <c r="S136">
        <v>0.1</v>
      </c>
      <c r="T136">
        <v>0.1</v>
      </c>
      <c r="U136">
        <v>0.1</v>
      </c>
      <c r="V136">
        <v>0.1</v>
      </c>
      <c r="Z136" t="s">
        <v>181</v>
      </c>
      <c r="AA136" t="s">
        <v>197</v>
      </c>
      <c r="AB136">
        <f>AB16*Key!$C$6</f>
        <v>0</v>
      </c>
      <c r="AC136">
        <f>AC16*Key!$C$6</f>
        <v>0</v>
      </c>
      <c r="AD136">
        <f>AD16*Key!$C$6</f>
        <v>0</v>
      </c>
      <c r="AE136">
        <f>AE16*Key!$C$6</f>
        <v>0</v>
      </c>
      <c r="AF136">
        <f>AF16*Key!$C$6</f>
        <v>0</v>
      </c>
      <c r="AG136">
        <f>AG16*Key!$C$6</f>
        <v>0</v>
      </c>
      <c r="AH136">
        <f>AH16*Key!$C$6</f>
        <v>0</v>
      </c>
      <c r="AI136">
        <f>AI16*Key!$C$6</f>
        <v>0</v>
      </c>
    </row>
    <row r="137" spans="1:35" x14ac:dyDescent="0.3">
      <c r="A137" t="s">
        <v>181</v>
      </c>
      <c r="B137" t="s">
        <v>200</v>
      </c>
      <c r="C137">
        <f>C17*Key!$C$6</f>
        <v>0.22247491136718545</v>
      </c>
      <c r="D137">
        <f>D17*Key!$C$6</f>
        <v>0.22158420601716641</v>
      </c>
      <c r="E137">
        <f>E17*Key!$C$6</f>
        <v>0.21922736566069631</v>
      </c>
      <c r="F137">
        <f>F17*Key!$C$6</f>
        <v>0.14724714297046629</v>
      </c>
      <c r="G137">
        <f>G17*Key!$C$6</f>
        <v>0.11608018306523171</v>
      </c>
      <c r="H137">
        <f>H17*Key!$C$6</f>
        <v>0</v>
      </c>
      <c r="I137">
        <f>I17*Key!$C$6</f>
        <v>0</v>
      </c>
      <c r="J137">
        <f>J17*Key!$C$6</f>
        <v>0</v>
      </c>
      <c r="M137" t="s">
        <v>181</v>
      </c>
      <c r="N137" t="s">
        <v>211</v>
      </c>
      <c r="O137">
        <f>O20*Key!$B$6</f>
        <v>0.90854999999999997</v>
      </c>
      <c r="P137">
        <f>P20*Key!$B$6</f>
        <v>0.81769499999999995</v>
      </c>
      <c r="Q137">
        <f>Q20*Key!$B$6</f>
        <v>0.63371699999999997</v>
      </c>
      <c r="R137">
        <f>R20*Key!$B$6</f>
        <v>0.38023200000000001</v>
      </c>
      <c r="S137">
        <f>S20*Key!$B$6</f>
        <v>0.19011600000000001</v>
      </c>
      <c r="T137">
        <f>T20*Key!$B$6</f>
        <v>7.6049999999999993E-2</v>
      </c>
      <c r="U137">
        <f>U20*Key!$B$6</f>
        <v>1.5210000000000001E-2</v>
      </c>
      <c r="V137">
        <f>V20*Key!$B$6</f>
        <v>0</v>
      </c>
      <c r="Z137" t="s">
        <v>181</v>
      </c>
      <c r="AA137" t="s">
        <v>200</v>
      </c>
      <c r="AB137" s="22">
        <v>0.69325000000000003</v>
      </c>
      <c r="AC137" s="22">
        <v>0.69325000000000003</v>
      </c>
      <c r="AD137">
        <v>0.69299999999999995</v>
      </c>
      <c r="AE137">
        <v>0.621</v>
      </c>
      <c r="AF137">
        <v>0.58099999999999996</v>
      </c>
      <c r="AG137">
        <v>0.48199999999999998</v>
      </c>
      <c r="AH137">
        <v>0</v>
      </c>
      <c r="AI137">
        <v>0</v>
      </c>
    </row>
    <row r="138" spans="1:35" x14ac:dyDescent="0.3">
      <c r="A138" t="s">
        <v>181</v>
      </c>
      <c r="B138" t="s">
        <v>189</v>
      </c>
      <c r="C138">
        <f>C18*Key!$C$6</f>
        <v>4.5792752589745671</v>
      </c>
      <c r="D138">
        <f>D18*Key!$C$6</f>
        <v>4.5792752589745671</v>
      </c>
      <c r="E138">
        <f>E18*Key!$C$6</f>
        <v>4.5792752589745671</v>
      </c>
      <c r="F138">
        <f>F18*Key!$C$6</f>
        <v>4.5792752589745671</v>
      </c>
      <c r="G138">
        <f>G18*Key!$C$6</f>
        <v>4.5792752589745671</v>
      </c>
      <c r="H138">
        <f>H18*Key!$C$6</f>
        <v>4.5792752589745671</v>
      </c>
      <c r="I138">
        <f>I18*Key!$C$6</f>
        <v>4.5792752589745671</v>
      </c>
      <c r="J138">
        <f>J18*Key!$C$6</f>
        <v>4.5792752589745671</v>
      </c>
      <c r="M138" t="s">
        <v>181</v>
      </c>
      <c r="N138" t="s">
        <v>213</v>
      </c>
      <c r="O138">
        <f>O21*Key!$B$6</f>
        <v>6.4251000000000003E-2</v>
      </c>
      <c r="P138">
        <f>P21*Key!$B$6</f>
        <v>5.7833999999999997E-2</v>
      </c>
      <c r="Q138">
        <f>Q21*Key!$B$6</f>
        <v>4.4828999999999994E-2</v>
      </c>
      <c r="R138">
        <f>R21*Key!$B$6</f>
        <v>2.6900999999999998E-2</v>
      </c>
      <c r="S138">
        <f>S21*Key!$B$6</f>
        <v>1.3454999999999998E-2</v>
      </c>
      <c r="T138">
        <f>T21*Key!$B$6</f>
        <v>5.3819999999999996E-3</v>
      </c>
      <c r="U138">
        <f>U21*Key!$B$6</f>
        <v>1.08E-3</v>
      </c>
      <c r="V138">
        <f>V21*Key!$B$6</f>
        <v>0</v>
      </c>
      <c r="Z138" t="s">
        <v>181</v>
      </c>
      <c r="AA138" t="s">
        <v>189</v>
      </c>
      <c r="AB138" s="22">
        <v>4.5958000000000006</v>
      </c>
      <c r="AC138" s="22">
        <v>4.5958000000000006</v>
      </c>
      <c r="AD138" s="22">
        <v>4.5958000000000006</v>
      </c>
      <c r="AE138" s="22">
        <v>4.5958000000000006</v>
      </c>
      <c r="AF138" s="22">
        <v>4.5958000000000006</v>
      </c>
      <c r="AG138" s="22">
        <v>4.5958000000000006</v>
      </c>
      <c r="AH138" s="22">
        <v>4.5958000000000006</v>
      </c>
      <c r="AI138" s="22">
        <v>4.5958000000000006</v>
      </c>
    </row>
    <row r="139" spans="1:35" x14ac:dyDescent="0.3">
      <c r="A139" t="s">
        <v>181</v>
      </c>
      <c r="B139" t="s">
        <v>275</v>
      </c>
      <c r="C139">
        <f>C19*Key!$C$6</f>
        <v>0</v>
      </c>
      <c r="D139">
        <f>D19*Key!$C$6</f>
        <v>1.8539575947265456E-2</v>
      </c>
      <c r="E139">
        <f>E19*Key!$C$6</f>
        <v>1.8539575947265456E-2</v>
      </c>
      <c r="F139">
        <f>F19*Key!$C$6</f>
        <v>1.8539575947265456E-2</v>
      </c>
      <c r="G139">
        <f>G19*Key!$C$6</f>
        <v>1.8539575947265456E-2</v>
      </c>
      <c r="H139">
        <f>H19*Key!$C$6</f>
        <v>1.8539575947265456E-2</v>
      </c>
      <c r="I139">
        <f>I19*Key!$C$6</f>
        <v>1.8539575947265456E-2</v>
      </c>
      <c r="J139">
        <f>J19*Key!$C$6</f>
        <v>1.8539575947265456E-2</v>
      </c>
      <c r="M139" t="s">
        <v>181</v>
      </c>
      <c r="N139" t="s">
        <v>224</v>
      </c>
      <c r="O139">
        <f>O22*Key!$B$6</f>
        <v>2.9430000000000001E-2</v>
      </c>
      <c r="P139">
        <f>P22*Key!$B$6</f>
        <v>2.6487E-2</v>
      </c>
      <c r="Q139">
        <f>Q22*Key!$B$6</f>
        <v>2.0528999999999999E-2</v>
      </c>
      <c r="R139">
        <f>R22*Key!$B$6</f>
        <v>1.2320999999999999E-2</v>
      </c>
      <c r="S139">
        <f>S22*Key!$B$6</f>
        <v>6.1650000000000003E-3</v>
      </c>
      <c r="T139">
        <f>T22*Key!$B$6</f>
        <v>2.4659999999999999E-3</v>
      </c>
      <c r="U139">
        <f>U22*Key!$B$6</f>
        <v>4.9500000000000011E-4</v>
      </c>
      <c r="V139">
        <f>V22*Key!$B$6</f>
        <v>0</v>
      </c>
      <c r="Z139" t="s">
        <v>181</v>
      </c>
      <c r="AA139" t="s">
        <v>275</v>
      </c>
      <c r="AB139">
        <f>AB19*Key!$C$6</f>
        <v>0</v>
      </c>
      <c r="AC139">
        <f>AC19*Key!$C$6</f>
        <v>1.8539575947265456E-2</v>
      </c>
      <c r="AD139">
        <f>AD19*Key!$C$6</f>
        <v>1.8539575947265456E-2</v>
      </c>
      <c r="AE139">
        <f>AE19*Key!$C$6</f>
        <v>1.8539575947265456E-2</v>
      </c>
      <c r="AF139">
        <f>AF19*Key!$C$6</f>
        <v>1.8539575947265456E-2</v>
      </c>
      <c r="AG139">
        <f>AG19*Key!$C$6</f>
        <v>1.8539575947265456E-2</v>
      </c>
      <c r="AH139">
        <f>AH19*Key!$C$6</f>
        <v>1.8539575947265456E-2</v>
      </c>
      <c r="AI139">
        <f>AI19*Key!$C$6</f>
        <v>1.8539575947265456E-2</v>
      </c>
    </row>
    <row r="140" spans="1:35" x14ac:dyDescent="0.3">
      <c r="A140" t="s">
        <v>181</v>
      </c>
      <c r="B140" t="s">
        <v>211</v>
      </c>
      <c r="C140">
        <f>C20*Key!$C$6</f>
        <v>1.8715701918764478</v>
      </c>
      <c r="D140">
        <f>D20*Key!$C$6</f>
        <v>1.6844131726888028</v>
      </c>
      <c r="E140">
        <f>E20*Key!$C$6</f>
        <v>1.3054271611748025</v>
      </c>
      <c r="F140">
        <f>F20*Key!$C$6</f>
        <v>0.78326000462007095</v>
      </c>
      <c r="G140">
        <f>G20*Key!$C$6</f>
        <v>0.39163000231003547</v>
      </c>
      <c r="H140">
        <f>H20*Key!$C$6</f>
        <v>0.1566594167543931</v>
      </c>
      <c r="I140">
        <f>I20*Key!$C$6</f>
        <v>3.1331883350878623E-2</v>
      </c>
      <c r="J140">
        <f>J20*Key!$C$6</f>
        <v>0</v>
      </c>
      <c r="M140" t="s">
        <v>181</v>
      </c>
      <c r="N140" t="s">
        <v>225</v>
      </c>
      <c r="O140">
        <f>O23*Key!$C$6</f>
        <v>0.26986206748839597</v>
      </c>
      <c r="P140">
        <f>P23*Key!$C$6</f>
        <v>0.24288698448512472</v>
      </c>
      <c r="Q140">
        <f>Q23*Key!$C$6</f>
        <v>0.18825085416853343</v>
      </c>
      <c r="R140">
        <f>R23*Key!$C$6</f>
        <v>0.11296163624668841</v>
      </c>
      <c r="S140">
        <f>S23*Key!$C$6</f>
        <v>5.6490087911317849E-2</v>
      </c>
      <c r="T140">
        <f>T23*Key!$C$6</f>
        <v>2.2599743079716589E-2</v>
      </c>
      <c r="U140">
        <f>U23*Key!$C$6</f>
        <v>4.5236565311327715E-3</v>
      </c>
      <c r="V140">
        <f>V23*Key!$C$6</f>
        <v>0</v>
      </c>
      <c r="Z140" t="s">
        <v>181</v>
      </c>
      <c r="AA140" t="s">
        <v>211</v>
      </c>
      <c r="AB140">
        <f>AB20*Key!$C$6</f>
        <v>1.8715701918764478</v>
      </c>
      <c r="AC140">
        <f>AC20*Key!$C$6</f>
        <v>1.6844131726888028</v>
      </c>
      <c r="AD140">
        <f>AD20*Key!$C$6</f>
        <v>1.3054271611748025</v>
      </c>
      <c r="AE140">
        <f>AE20*Key!$C$6</f>
        <v>0.78326000462007095</v>
      </c>
      <c r="AF140">
        <f>AF20*Key!$C$6</f>
        <v>0.39163000231003547</v>
      </c>
      <c r="AG140">
        <f>AG20*Key!$C$6</f>
        <v>0.1566594167543931</v>
      </c>
      <c r="AH140">
        <f>AH20*Key!$C$6</f>
        <v>3.1331883350878623E-2</v>
      </c>
      <c r="AI140">
        <f>AI20*Key!$C$6</f>
        <v>0</v>
      </c>
    </row>
    <row r="141" spans="1:35" x14ac:dyDescent="0.3">
      <c r="A141" t="s">
        <v>181</v>
      </c>
      <c r="B141" t="s">
        <v>213</v>
      </c>
      <c r="C141">
        <f>C21*Key!$C$6</f>
        <v>0.13235403268752807</v>
      </c>
      <c r="D141">
        <f>D21*Key!$C$6</f>
        <v>0.11913531503712781</v>
      </c>
      <c r="E141">
        <f>E21*Key!$C$6</f>
        <v>9.2345627793329221E-2</v>
      </c>
      <c r="F141">
        <f>F21*Key!$C$6</f>
        <v>5.5414792506376445E-2</v>
      </c>
      <c r="G141">
        <f>G21*Key!$C$6</f>
        <v>2.7716666041161853E-2</v>
      </c>
      <c r="H141">
        <f>H21*Key!$C$6</f>
        <v>1.1086666416464741E-2</v>
      </c>
      <c r="I141">
        <f>I21*Key!$C$6</f>
        <v>2.2247491136718547E-3</v>
      </c>
      <c r="J141">
        <f>J21*Key!$C$6</f>
        <v>0</v>
      </c>
      <c r="M141" t="s">
        <v>181</v>
      </c>
      <c r="N141" t="s">
        <v>227</v>
      </c>
      <c r="O141">
        <f>O24*Key!$C$6</f>
        <v>1.7371582662587731E-2</v>
      </c>
      <c r="P141">
        <f>P24*Key!$C$6</f>
        <v>1.5647402099492044E-2</v>
      </c>
      <c r="Q141">
        <f>Q24*Key!$C$6</f>
        <v>1.2143422245458873E-2</v>
      </c>
      <c r="R141">
        <f>R24*Key!$C$6</f>
        <v>7.2860533472753237E-3</v>
      </c>
      <c r="S141">
        <f>S24*Key!$C$6</f>
        <v>3.6522964616112945E-3</v>
      </c>
      <c r="T141">
        <f>T24*Key!$C$6</f>
        <v>1.4646264998339708E-3</v>
      </c>
      <c r="U141">
        <f>U24*Key!$C$6</f>
        <v>2.9663321515624729E-4</v>
      </c>
      <c r="V141">
        <f>V24*Key!$C$6</f>
        <v>0</v>
      </c>
      <c r="Z141" t="s">
        <v>181</v>
      </c>
      <c r="AA141" t="s">
        <v>213</v>
      </c>
      <c r="AB141">
        <f>AB21*Key!$C$6</f>
        <v>0.13235403268752807</v>
      </c>
      <c r="AC141">
        <f>AC21*Key!$C$6</f>
        <v>0.11913531503712781</v>
      </c>
      <c r="AD141">
        <f>AD21*Key!$C$6</f>
        <v>9.2345627793329221E-2</v>
      </c>
      <c r="AE141">
        <f>AE21*Key!$C$6</f>
        <v>5.5414792506376445E-2</v>
      </c>
      <c r="AF141">
        <f>AF21*Key!$C$6</f>
        <v>2.7716666041161853E-2</v>
      </c>
      <c r="AG141">
        <f>AG21*Key!$C$6</f>
        <v>1.1086666416464741E-2</v>
      </c>
      <c r="AH141">
        <f>AH21*Key!$C$6</f>
        <v>2.2247491136718547E-3</v>
      </c>
      <c r="AI141">
        <f>AI21*Key!$C$6</f>
        <v>0</v>
      </c>
    </row>
    <row r="142" spans="1:35" x14ac:dyDescent="0.3">
      <c r="A142" t="s">
        <v>181</v>
      </c>
      <c r="B142" t="s">
        <v>224</v>
      </c>
      <c r="C142">
        <f>C22*Key!$C$6</f>
        <v>6.062441334755804E-2</v>
      </c>
      <c r="D142">
        <f>D22*Key!$C$6</f>
        <v>5.4561972012802232E-2</v>
      </c>
      <c r="E142">
        <f>E22*Key!$C$6</f>
        <v>4.22887727357125E-2</v>
      </c>
      <c r="F142">
        <f>F22*Key!$C$6</f>
        <v>2.5380679471806406E-2</v>
      </c>
      <c r="G142">
        <f>G22*Key!$C$6</f>
        <v>1.2699609523876838E-2</v>
      </c>
      <c r="H142">
        <f>H22*Key!$C$6</f>
        <v>5.0798438095507352E-3</v>
      </c>
      <c r="I142">
        <f>I22*Key!$C$6</f>
        <v>1.0196766770996003E-3</v>
      </c>
      <c r="J142">
        <f>J22*Key!$C$6</f>
        <v>0</v>
      </c>
      <c r="M142" t="s">
        <v>181</v>
      </c>
      <c r="N142" t="s">
        <v>233</v>
      </c>
      <c r="O142">
        <f>O25*Key!$C$6</f>
        <v>6.1736787904393972E-3</v>
      </c>
      <c r="P142">
        <f>P25*Key!$C$6</f>
        <v>5.561872784179636E-3</v>
      </c>
      <c r="Q142">
        <f>Q25*Key!$C$6</f>
        <v>4.3197211957128508E-3</v>
      </c>
      <c r="R142">
        <f>R25*Key!$C$6</f>
        <v>2.5955406326171639E-3</v>
      </c>
      <c r="S142">
        <f>S25*Key!$C$6</f>
        <v>1.2977703163085819E-3</v>
      </c>
      <c r="T142">
        <f>T25*Key!$C$6</f>
        <v>5.1910812652343269E-4</v>
      </c>
      <c r="U142">
        <f>U25*Key!$C$6</f>
        <v>1.1123745568359274E-4</v>
      </c>
      <c r="V142">
        <f>V25*Key!$C$6</f>
        <v>0</v>
      </c>
      <c r="Z142" t="s">
        <v>181</v>
      </c>
      <c r="AA142" t="s">
        <v>224</v>
      </c>
      <c r="AB142">
        <f>AB22*Key!$C$6</f>
        <v>6.062441334755804E-2</v>
      </c>
      <c r="AC142">
        <f>AC22*Key!$C$6</f>
        <v>5.4561972012802232E-2</v>
      </c>
      <c r="AD142">
        <f>AD22*Key!$C$6</f>
        <v>4.22887727357125E-2</v>
      </c>
      <c r="AE142">
        <f>AE22*Key!$C$6</f>
        <v>2.5380679471806406E-2</v>
      </c>
      <c r="AF142">
        <f>AF22*Key!$C$6</f>
        <v>1.2699609523876838E-2</v>
      </c>
      <c r="AG142">
        <f>AG22*Key!$C$6</f>
        <v>5.0798438095507352E-3</v>
      </c>
      <c r="AH142">
        <f>AH22*Key!$C$6</f>
        <v>1.0196766770996003E-3</v>
      </c>
      <c r="AI142">
        <f>AI22*Key!$C$6</f>
        <v>0</v>
      </c>
    </row>
    <row r="143" spans="1:35" x14ac:dyDescent="0.3">
      <c r="A143" t="s">
        <v>181</v>
      </c>
      <c r="B143" t="s">
        <v>225</v>
      </c>
      <c r="C143">
        <f>C23*Key!$C$6</f>
        <v>0.26986206748839597</v>
      </c>
      <c r="D143">
        <f>D23*Key!$C$6</f>
        <v>0.24288698448512472</v>
      </c>
      <c r="E143">
        <f>E23*Key!$C$6</f>
        <v>0.18825085416853343</v>
      </c>
      <c r="F143">
        <f>F23*Key!$C$6</f>
        <v>0.11296163624668841</v>
      </c>
      <c r="G143">
        <f>G23*Key!$C$6</f>
        <v>5.6490087911317849E-2</v>
      </c>
      <c r="H143">
        <f>H23*Key!$C$6</f>
        <v>2.2599743079716589E-2</v>
      </c>
      <c r="I143">
        <f>I23*Key!$C$6</f>
        <v>4.5236565311327715E-3</v>
      </c>
      <c r="J143">
        <f>J23*Key!$C$6</f>
        <v>0</v>
      </c>
      <c r="M143" t="s">
        <v>181</v>
      </c>
      <c r="N143" t="s">
        <v>237</v>
      </c>
      <c r="O143">
        <f>O26*Key!$C$6</f>
        <v>3.4038661439179378E-2</v>
      </c>
      <c r="P143">
        <f>P26*Key!$C$6</f>
        <v>3.0645919040829799E-2</v>
      </c>
      <c r="Q143">
        <f>Q26*Key!$C$6</f>
        <v>2.3767736364394314E-2</v>
      </c>
      <c r="R143">
        <f>R26*Key!$C$6</f>
        <v>1.42754734793944E-2</v>
      </c>
      <c r="S143">
        <f>S26*Key!$C$6</f>
        <v>7.1377367396971998E-3</v>
      </c>
      <c r="T143">
        <f>T26*Key!$C$6</f>
        <v>2.85509469587888E-3</v>
      </c>
      <c r="U143">
        <f>U26*Key!$C$6</f>
        <v>5.7472685436522908E-4</v>
      </c>
      <c r="V143">
        <f>V26*Key!$C$6</f>
        <v>0</v>
      </c>
      <c r="Z143" t="s">
        <v>181</v>
      </c>
      <c r="AA143" t="s">
        <v>225</v>
      </c>
      <c r="AB143">
        <f>AB23*Key!$C$6</f>
        <v>0.26986206748839597</v>
      </c>
      <c r="AC143">
        <f>AC23*Key!$C$6</f>
        <v>0.24288698448512472</v>
      </c>
      <c r="AD143">
        <f>AD23*Key!$C$6</f>
        <v>0.18825085416853343</v>
      </c>
      <c r="AE143">
        <f>AE23*Key!$C$6</f>
        <v>0.11296163624668841</v>
      </c>
      <c r="AF143">
        <f>AF23*Key!$C$6</f>
        <v>5.6490087911317849E-2</v>
      </c>
      <c r="AG143">
        <f>AG23*Key!$C$6</f>
        <v>2.2599743079716589E-2</v>
      </c>
      <c r="AH143">
        <f>AH23*Key!$C$6</f>
        <v>4.5236565311327715E-3</v>
      </c>
      <c r="AI143">
        <f>AI23*Key!$C$6</f>
        <v>0</v>
      </c>
    </row>
    <row r="144" spans="1:35" x14ac:dyDescent="0.3">
      <c r="A144" t="s">
        <v>181</v>
      </c>
      <c r="B144" t="s">
        <v>227</v>
      </c>
      <c r="C144">
        <f>C24*Key!$C$6</f>
        <v>1.7371582662587731E-2</v>
      </c>
      <c r="D144">
        <f>D24*Key!$C$6</f>
        <v>1.5647402099492044E-2</v>
      </c>
      <c r="E144">
        <f>E24*Key!$C$6</f>
        <v>1.2143422245458873E-2</v>
      </c>
      <c r="F144">
        <f>F24*Key!$C$6</f>
        <v>7.2860533472753237E-3</v>
      </c>
      <c r="G144">
        <f>G24*Key!$C$6</f>
        <v>3.6522964616112945E-3</v>
      </c>
      <c r="H144">
        <f>H24*Key!$C$6</f>
        <v>1.4646264998339708E-3</v>
      </c>
      <c r="I144">
        <f>I24*Key!$C$6</f>
        <v>2.9663321515624729E-4</v>
      </c>
      <c r="J144">
        <f>J24*Key!$C$6</f>
        <v>0</v>
      </c>
      <c r="M144" t="s">
        <v>181</v>
      </c>
      <c r="N144" t="s">
        <v>239</v>
      </c>
      <c r="O144">
        <f>O27*Key!$C$6</f>
        <v>0.27803802048114001</v>
      </c>
      <c r="P144">
        <f>P27*Key!$C$6</f>
        <v>0.25024719613618912</v>
      </c>
      <c r="Q144">
        <f>Q27*Key!$C$6</f>
        <v>0.19394250398434393</v>
      </c>
      <c r="R144">
        <f>R27*Key!$C$6</f>
        <v>0.11637291822098526</v>
      </c>
      <c r="S144">
        <f>S27*Key!$C$6</f>
        <v>5.8195728898466262E-2</v>
      </c>
      <c r="T144">
        <f>T27*Key!$C$6</f>
        <v>2.328570738976541E-2</v>
      </c>
      <c r="U144">
        <f>U27*Key!$C$6</f>
        <v>4.6719731387108946E-3</v>
      </c>
      <c r="V144">
        <f>V27*Key!$C$6</f>
        <v>0</v>
      </c>
      <c r="Z144" t="s">
        <v>181</v>
      </c>
      <c r="AA144" t="s">
        <v>227</v>
      </c>
      <c r="AB144">
        <f>AB24*Key!$C$6</f>
        <v>1.7371582662587731E-2</v>
      </c>
      <c r="AC144">
        <f>AC24*Key!$C$6</f>
        <v>1.5647402099492044E-2</v>
      </c>
      <c r="AD144">
        <f>AD24*Key!$C$6</f>
        <v>1.2143422245458873E-2</v>
      </c>
      <c r="AE144">
        <f>AE24*Key!$C$6</f>
        <v>7.2860533472753237E-3</v>
      </c>
      <c r="AF144">
        <f>AF24*Key!$C$6</f>
        <v>3.6522964616112945E-3</v>
      </c>
      <c r="AG144">
        <f>AG24*Key!$C$6</f>
        <v>1.4646264998339708E-3</v>
      </c>
      <c r="AH144">
        <f>AH24*Key!$C$6</f>
        <v>2.9663321515624729E-4</v>
      </c>
      <c r="AI144">
        <f>AI24*Key!$C$6</f>
        <v>0</v>
      </c>
    </row>
    <row r="145" spans="1:35" x14ac:dyDescent="0.3">
      <c r="A145" t="s">
        <v>181</v>
      </c>
      <c r="B145" t="s">
        <v>233</v>
      </c>
      <c r="C145">
        <f>C25*Key!$C$6</f>
        <v>6.1736787904393972E-3</v>
      </c>
      <c r="D145">
        <f>D25*Key!$C$6</f>
        <v>5.561872784179636E-3</v>
      </c>
      <c r="E145">
        <f>E25*Key!$C$6</f>
        <v>4.3197211957128508E-3</v>
      </c>
      <c r="F145">
        <f>F25*Key!$C$6</f>
        <v>2.5955406326171639E-3</v>
      </c>
      <c r="G145">
        <f>G25*Key!$C$6</f>
        <v>1.2977703163085819E-3</v>
      </c>
      <c r="H145">
        <f>H25*Key!$C$6</f>
        <v>5.1910812652343269E-4</v>
      </c>
      <c r="I145">
        <f>I25*Key!$C$6</f>
        <v>1.1123745568359274E-4</v>
      </c>
      <c r="J145">
        <f>J25*Key!$C$6</f>
        <v>0</v>
      </c>
      <c r="M145" t="s">
        <v>181</v>
      </c>
      <c r="N145" t="s">
        <v>240</v>
      </c>
      <c r="O145">
        <f>O28*Key!$C$6</f>
        <v>1.1920947334091686E-2</v>
      </c>
      <c r="P145">
        <f>P28*Key!$C$6</f>
        <v>1.0734414473466698E-2</v>
      </c>
      <c r="Q145">
        <f>Q28*Key!$C$6</f>
        <v>8.32426960032219E-3</v>
      </c>
      <c r="R145">
        <f>R28*Key!$C$6</f>
        <v>5.0056855057616732E-3</v>
      </c>
      <c r="S145">
        <f>S28*Key!$C$6</f>
        <v>2.5028427528808366E-3</v>
      </c>
      <c r="T145">
        <f>T28*Key!$C$6</f>
        <v>1.0011371011523346E-3</v>
      </c>
      <c r="U145">
        <f>U28*Key!$C$6</f>
        <v>2.0393533541992001E-4</v>
      </c>
      <c r="V145">
        <f>V28*Key!$C$6</f>
        <v>0</v>
      </c>
      <c r="Z145" t="s">
        <v>181</v>
      </c>
      <c r="AA145" t="s">
        <v>233</v>
      </c>
      <c r="AB145">
        <f>AB25*Key!$C$6</f>
        <v>6.1736787904393972E-3</v>
      </c>
      <c r="AC145">
        <f>AC25*Key!$C$6</f>
        <v>5.561872784179636E-3</v>
      </c>
      <c r="AD145">
        <f>AD25*Key!$C$6</f>
        <v>4.3197211957128508E-3</v>
      </c>
      <c r="AE145">
        <f>AE25*Key!$C$6</f>
        <v>2.5955406326171639E-3</v>
      </c>
      <c r="AF145">
        <f>AF25*Key!$C$6</f>
        <v>1.2977703163085819E-3</v>
      </c>
      <c r="AG145">
        <f>AG25*Key!$C$6</f>
        <v>5.1910812652343269E-4</v>
      </c>
      <c r="AH145">
        <f>AH25*Key!$C$6</f>
        <v>1.1123745568359274E-4</v>
      </c>
      <c r="AI145">
        <f>AI25*Key!$C$6</f>
        <v>0</v>
      </c>
    </row>
    <row r="146" spans="1:35" x14ac:dyDescent="0.3">
      <c r="A146" t="s">
        <v>181</v>
      </c>
      <c r="B146" t="s">
        <v>237</v>
      </c>
      <c r="C146">
        <f>C26*Key!$C$6</f>
        <v>3.4038661439179378E-2</v>
      </c>
      <c r="D146">
        <f>D26*Key!$C$6</f>
        <v>3.0645919040829799E-2</v>
      </c>
      <c r="E146">
        <f>E26*Key!$C$6</f>
        <v>2.3767736364394314E-2</v>
      </c>
      <c r="F146">
        <f>F26*Key!$C$6</f>
        <v>1.42754734793944E-2</v>
      </c>
      <c r="G146">
        <f>G26*Key!$C$6</f>
        <v>7.1377367396971998E-3</v>
      </c>
      <c r="H146">
        <f>H26*Key!$C$6</f>
        <v>2.85509469587888E-3</v>
      </c>
      <c r="I146">
        <f>I26*Key!$C$6</f>
        <v>5.7472685436522908E-4</v>
      </c>
      <c r="J146">
        <f>J26*Key!$C$6</f>
        <v>0</v>
      </c>
      <c r="M146" t="s">
        <v>181</v>
      </c>
      <c r="N146" t="s">
        <v>241</v>
      </c>
      <c r="O146">
        <f>O29*Key!$C$6</f>
        <v>2.4731794313652116E-2</v>
      </c>
      <c r="P146">
        <f>P29*Key!$C$6</f>
        <v>2.2266030712665811E-2</v>
      </c>
      <c r="Q146">
        <f>Q29*Key!$C$6</f>
        <v>1.726034520690414E-2</v>
      </c>
      <c r="R146">
        <f>R29*Key!$C$6</f>
        <v>1.0363622954521392E-2</v>
      </c>
      <c r="S146">
        <f>S29*Key!$C$6</f>
        <v>5.1910812652343277E-3</v>
      </c>
      <c r="T146">
        <f>T29*Key!$C$6</f>
        <v>2.0764325060937307E-3</v>
      </c>
      <c r="U146">
        <f>U29*Key!$C$6</f>
        <v>4.2641024678710546E-4</v>
      </c>
      <c r="V146">
        <f>V29*Key!$C$6</f>
        <v>0</v>
      </c>
      <c r="Z146" t="s">
        <v>181</v>
      </c>
      <c r="AA146" t="s">
        <v>237</v>
      </c>
      <c r="AB146">
        <f>AB26*Key!$C$6</f>
        <v>3.4038661439179378E-2</v>
      </c>
      <c r="AC146">
        <f>AC26*Key!$C$6</f>
        <v>3.0645919040829799E-2</v>
      </c>
      <c r="AD146">
        <f>AD26*Key!$C$6</f>
        <v>2.3767736364394314E-2</v>
      </c>
      <c r="AE146">
        <f>AE26*Key!$C$6</f>
        <v>1.42754734793944E-2</v>
      </c>
      <c r="AF146">
        <f>AF26*Key!$C$6</f>
        <v>7.1377367396971998E-3</v>
      </c>
      <c r="AG146">
        <f>AG26*Key!$C$6</f>
        <v>2.85509469587888E-3</v>
      </c>
      <c r="AH146">
        <f>AH26*Key!$C$6</f>
        <v>5.7472685436522908E-4</v>
      </c>
      <c r="AI146">
        <f>AI26*Key!$C$6</f>
        <v>0</v>
      </c>
    </row>
    <row r="147" spans="1:35" x14ac:dyDescent="0.3">
      <c r="A147" t="s">
        <v>181</v>
      </c>
      <c r="B147" t="s">
        <v>239</v>
      </c>
      <c r="C147">
        <f>C27*Key!$C$6</f>
        <v>0.27803802048114001</v>
      </c>
      <c r="D147">
        <f>D27*Key!$C$6</f>
        <v>0.25024719613618912</v>
      </c>
      <c r="E147">
        <f>E27*Key!$C$6</f>
        <v>0.19394250398434393</v>
      </c>
      <c r="F147">
        <f>F27*Key!$C$6</f>
        <v>0.11637291822098526</v>
      </c>
      <c r="G147">
        <f>G27*Key!$C$6</f>
        <v>5.8195728898466262E-2</v>
      </c>
      <c r="H147">
        <f>H27*Key!$C$6</f>
        <v>2.328570738976541E-2</v>
      </c>
      <c r="I147">
        <f>I27*Key!$C$6</f>
        <v>4.6719731387108946E-3</v>
      </c>
      <c r="J147">
        <f>J27*Key!$C$6</f>
        <v>0</v>
      </c>
      <c r="M147" t="s">
        <v>181</v>
      </c>
      <c r="N147" t="s">
        <v>242</v>
      </c>
      <c r="O147">
        <f>O30*Key!$C$6</f>
        <v>1.5202452276757671E-3</v>
      </c>
      <c r="P147">
        <f>P30*Key!$C$6</f>
        <v>1.3719286200976437E-3</v>
      </c>
      <c r="Q147">
        <f>Q30*Key!$C$6</f>
        <v>1.0752954049413964E-3</v>
      </c>
      <c r="R147">
        <f>R30*Key!$C$6</f>
        <v>6.4888515815429097E-4</v>
      </c>
      <c r="S147">
        <f>S30*Key!$C$6</f>
        <v>3.3371236705077818E-4</v>
      </c>
      <c r="T147">
        <f>T30*Key!$C$6</f>
        <v>1.4831660757812364E-4</v>
      </c>
      <c r="U147">
        <f>U30*Key!$C$6</f>
        <v>0</v>
      </c>
      <c r="V147">
        <f>V30*Key!$C$6</f>
        <v>0</v>
      </c>
      <c r="Z147" t="s">
        <v>181</v>
      </c>
      <c r="AA147" t="s">
        <v>239</v>
      </c>
      <c r="AB147">
        <f>AB27*Key!$C$6</f>
        <v>0.27803802048114001</v>
      </c>
      <c r="AC147">
        <f>AC27*Key!$C$6</f>
        <v>0.25024719613618912</v>
      </c>
      <c r="AD147">
        <f>AD27*Key!$C$6</f>
        <v>0.19394250398434393</v>
      </c>
      <c r="AE147">
        <f>AE27*Key!$C$6</f>
        <v>0.11637291822098526</v>
      </c>
      <c r="AF147">
        <f>AF27*Key!$C$6</f>
        <v>5.8195728898466262E-2</v>
      </c>
      <c r="AG147">
        <f>AG27*Key!$C$6</f>
        <v>2.328570738976541E-2</v>
      </c>
      <c r="AH147">
        <f>AH27*Key!$C$6</f>
        <v>4.6719731387108946E-3</v>
      </c>
      <c r="AI147">
        <f>AI27*Key!$C$6</f>
        <v>0</v>
      </c>
    </row>
    <row r="148" spans="1:35" x14ac:dyDescent="0.3">
      <c r="A148" t="s">
        <v>181</v>
      </c>
      <c r="B148" t="s">
        <v>240</v>
      </c>
      <c r="C148">
        <f>C28*Key!$C$6</f>
        <v>1.1920947334091686E-2</v>
      </c>
      <c r="D148">
        <f>D28*Key!$C$6</f>
        <v>1.0734414473466698E-2</v>
      </c>
      <c r="E148">
        <f>E28*Key!$C$6</f>
        <v>8.32426960032219E-3</v>
      </c>
      <c r="F148">
        <f>F28*Key!$C$6</f>
        <v>5.0056855057616732E-3</v>
      </c>
      <c r="G148">
        <f>G28*Key!$C$6</f>
        <v>2.5028427528808366E-3</v>
      </c>
      <c r="H148">
        <f>H28*Key!$C$6</f>
        <v>1.0011371011523346E-3</v>
      </c>
      <c r="I148">
        <f>I28*Key!$C$6</f>
        <v>2.0393533541992001E-4</v>
      </c>
      <c r="J148">
        <f>J28*Key!$C$6</f>
        <v>0</v>
      </c>
      <c r="M148" t="s">
        <v>181</v>
      </c>
      <c r="N148" t="s">
        <v>243</v>
      </c>
      <c r="O148">
        <f>O31*Key!$C$6</f>
        <v>1.1234983024042865E-2</v>
      </c>
      <c r="P148">
        <f>P31*Key!$C$6</f>
        <v>1.0122608467206938E-2</v>
      </c>
      <c r="Q148">
        <f>Q31*Key!$C$6</f>
        <v>7.8607802016405527E-3</v>
      </c>
      <c r="R148">
        <f>R31*Key!$C$6</f>
        <v>4.7275918665526905E-3</v>
      </c>
      <c r="S148">
        <f>S31*Key!$C$6</f>
        <v>2.3730657212499783E-3</v>
      </c>
      <c r="T148">
        <f>T31*Key!$C$6</f>
        <v>9.6405794925780381E-4</v>
      </c>
      <c r="U148">
        <f>U31*Key!$C$6</f>
        <v>2.0393533541992001E-4</v>
      </c>
      <c r="V148">
        <f>V31*Key!$C$6</f>
        <v>0</v>
      </c>
      <c r="Z148" t="s">
        <v>181</v>
      </c>
      <c r="AA148" t="s">
        <v>240</v>
      </c>
      <c r="AB148">
        <f>AB28*Key!$C$6</f>
        <v>1.1920947334091686E-2</v>
      </c>
      <c r="AC148">
        <f>AC28*Key!$C$6</f>
        <v>1.0734414473466698E-2</v>
      </c>
      <c r="AD148">
        <f>AD28*Key!$C$6</f>
        <v>8.32426960032219E-3</v>
      </c>
      <c r="AE148">
        <f>AE28*Key!$C$6</f>
        <v>5.0056855057616732E-3</v>
      </c>
      <c r="AF148">
        <f>AF28*Key!$C$6</f>
        <v>2.5028427528808366E-3</v>
      </c>
      <c r="AG148">
        <f>AG28*Key!$C$6</f>
        <v>1.0011371011523346E-3</v>
      </c>
      <c r="AH148">
        <f>AH28*Key!$C$6</f>
        <v>2.0393533541992001E-4</v>
      </c>
      <c r="AI148">
        <f>AI28*Key!$C$6</f>
        <v>0</v>
      </c>
    </row>
    <row r="149" spans="1:35" x14ac:dyDescent="0.3">
      <c r="A149" t="s">
        <v>181</v>
      </c>
      <c r="B149" t="s">
        <v>241</v>
      </c>
      <c r="C149">
        <f>C29*Key!$C$6</f>
        <v>2.4731794313652116E-2</v>
      </c>
      <c r="D149">
        <f>D29*Key!$C$6</f>
        <v>2.2266030712665811E-2</v>
      </c>
      <c r="E149">
        <f>E29*Key!$C$6</f>
        <v>1.726034520690414E-2</v>
      </c>
      <c r="F149">
        <f>F29*Key!$C$6</f>
        <v>1.0363622954521392E-2</v>
      </c>
      <c r="G149">
        <f>G29*Key!$C$6</f>
        <v>5.1910812652343277E-3</v>
      </c>
      <c r="H149">
        <f>H29*Key!$C$6</f>
        <v>2.0764325060937307E-3</v>
      </c>
      <c r="I149">
        <f>I29*Key!$C$6</f>
        <v>4.2641024678710546E-4</v>
      </c>
      <c r="J149">
        <f>J29*Key!$C$6</f>
        <v>0</v>
      </c>
      <c r="M149" t="s">
        <v>181</v>
      </c>
      <c r="N149" t="s">
        <v>244</v>
      </c>
      <c r="O149">
        <f>O32*Key!$C$6</f>
        <v>2.5188794860752211</v>
      </c>
      <c r="P149">
        <f>P32*Key!$C$6</f>
        <v>2.2670008072556724</v>
      </c>
      <c r="Q149">
        <f>Q32*Key!$C$6</f>
        <v>1.7569399937945052</v>
      </c>
      <c r="R149">
        <f>R32*Key!$C$6</f>
        <v>1.0541788279374609</v>
      </c>
      <c r="S149">
        <f>S32*Key!$C$6</f>
        <v>0.52709868375670421</v>
      </c>
      <c r="T149">
        <f>T32*Key!$C$6</f>
        <v>0.21085059724825</v>
      </c>
      <c r="U149">
        <f>U32*Key!$C$6</f>
        <v>4.2177535280028912E-2</v>
      </c>
      <c r="V149">
        <f>V32*Key!$C$6</f>
        <v>0</v>
      </c>
      <c r="Z149" t="s">
        <v>181</v>
      </c>
      <c r="AA149" t="s">
        <v>241</v>
      </c>
      <c r="AB149">
        <f>AB29*Key!$C$6</f>
        <v>2.4731794313652116E-2</v>
      </c>
      <c r="AC149">
        <f>AC29*Key!$C$6</f>
        <v>2.2266030712665811E-2</v>
      </c>
      <c r="AD149">
        <f>AD29*Key!$C$6</f>
        <v>1.726034520690414E-2</v>
      </c>
      <c r="AE149">
        <f>AE29*Key!$C$6</f>
        <v>1.0363622954521392E-2</v>
      </c>
      <c r="AF149">
        <f>AF29*Key!$C$6</f>
        <v>5.1910812652343277E-3</v>
      </c>
      <c r="AG149">
        <f>AG29*Key!$C$6</f>
        <v>2.0764325060937307E-3</v>
      </c>
      <c r="AH149">
        <f>AH29*Key!$C$6</f>
        <v>4.2641024678710546E-4</v>
      </c>
      <c r="AI149">
        <f>AI29*Key!$C$6</f>
        <v>0</v>
      </c>
    </row>
    <row r="150" spans="1:35" x14ac:dyDescent="0.3">
      <c r="A150" t="s">
        <v>181</v>
      </c>
      <c r="B150" t="s">
        <v>242</v>
      </c>
      <c r="C150">
        <f>C30*Key!$C$6</f>
        <v>1.5202452276757671E-3</v>
      </c>
      <c r="D150">
        <f>D30*Key!$C$6</f>
        <v>1.3719286200976437E-3</v>
      </c>
      <c r="E150">
        <f>E30*Key!$C$6</f>
        <v>1.0752954049413964E-3</v>
      </c>
      <c r="F150">
        <f>F30*Key!$C$6</f>
        <v>6.4888515815429097E-4</v>
      </c>
      <c r="G150">
        <f>G30*Key!$C$6</f>
        <v>3.3371236705077818E-4</v>
      </c>
      <c r="H150">
        <f>H30*Key!$C$6</f>
        <v>1.4831660757812364E-4</v>
      </c>
      <c r="I150">
        <f>I30*Key!$C$6</f>
        <v>0</v>
      </c>
      <c r="J150">
        <f>J30*Key!$C$6</f>
        <v>0</v>
      </c>
      <c r="M150" t="s">
        <v>181</v>
      </c>
      <c r="N150" t="s">
        <v>245</v>
      </c>
      <c r="O150">
        <f>O33*Key!$C$6</f>
        <v>3.264819324313447E-2</v>
      </c>
      <c r="P150">
        <f>P33*Key!$C$6</f>
        <v>2.9385227876415745E-2</v>
      </c>
      <c r="Q150">
        <f>Q33*Key!$C$6</f>
        <v>2.2785138839189242E-2</v>
      </c>
      <c r="R150">
        <f>R33*Key!$C$6</f>
        <v>1.3682207049081907E-2</v>
      </c>
      <c r="S150">
        <f>S33*Key!$C$6</f>
        <v>6.8411035245409535E-3</v>
      </c>
      <c r="T150">
        <f>T33*Key!$C$6</f>
        <v>2.7438572401952874E-3</v>
      </c>
      <c r="U150">
        <f>U33*Key!$C$6</f>
        <v>5.5618727841796368E-4</v>
      </c>
      <c r="V150">
        <f>V33*Key!$C$6</f>
        <v>0</v>
      </c>
      <c r="Z150" t="s">
        <v>181</v>
      </c>
      <c r="AA150" t="s">
        <v>242</v>
      </c>
      <c r="AB150">
        <f>AB30*Key!$C$6</f>
        <v>1.5202452276757671E-3</v>
      </c>
      <c r="AC150">
        <f>AC30*Key!$C$6</f>
        <v>1.3719286200976437E-3</v>
      </c>
      <c r="AD150">
        <f>AD30*Key!$C$6</f>
        <v>1.0752954049413964E-3</v>
      </c>
      <c r="AE150">
        <f>AE30*Key!$C$6</f>
        <v>6.4888515815429097E-4</v>
      </c>
      <c r="AF150">
        <f>AF30*Key!$C$6</f>
        <v>3.3371236705077818E-4</v>
      </c>
      <c r="AG150">
        <f>AG30*Key!$C$6</f>
        <v>1.4831660757812364E-4</v>
      </c>
      <c r="AH150">
        <f>AH30*Key!$C$6</f>
        <v>0</v>
      </c>
      <c r="AI150">
        <f>AI30*Key!$C$6</f>
        <v>0</v>
      </c>
    </row>
    <row r="151" spans="1:35" x14ac:dyDescent="0.3">
      <c r="A151" t="s">
        <v>181</v>
      </c>
      <c r="B151" t="s">
        <v>243</v>
      </c>
      <c r="C151">
        <f>C31*Key!$C$6</f>
        <v>1.1234983024042865E-2</v>
      </c>
      <c r="D151">
        <f>D31*Key!$C$6</f>
        <v>1.0122608467206938E-2</v>
      </c>
      <c r="E151">
        <f>E31*Key!$C$6</f>
        <v>7.8607802016405527E-3</v>
      </c>
      <c r="F151">
        <f>F31*Key!$C$6</f>
        <v>4.7275918665526905E-3</v>
      </c>
      <c r="G151">
        <f>G31*Key!$C$6</f>
        <v>2.3730657212499783E-3</v>
      </c>
      <c r="H151">
        <f>H31*Key!$C$6</f>
        <v>9.6405794925780381E-4</v>
      </c>
      <c r="I151">
        <f>I31*Key!$C$6</f>
        <v>2.0393533541992001E-4</v>
      </c>
      <c r="J151">
        <f>J31*Key!$C$6</f>
        <v>0</v>
      </c>
      <c r="M151" t="s">
        <v>181</v>
      </c>
      <c r="N151" t="s">
        <v>246</v>
      </c>
      <c r="O151">
        <f>O34*Key!$C$6</f>
        <v>6.766945220751891E-2</v>
      </c>
      <c r="P151">
        <f>P34*Key!$C$6</f>
        <v>6.0902506986767024E-2</v>
      </c>
      <c r="Q151">
        <f>Q34*Key!$C$6</f>
        <v>4.7201760361737843E-2</v>
      </c>
      <c r="R151">
        <f>R34*Key!$C$6</f>
        <v>2.8328472047421612E-2</v>
      </c>
      <c r="S151">
        <f>S34*Key!$C$6</f>
        <v>1.4164236023710806E-2</v>
      </c>
      <c r="T151">
        <f>T34*Key!$C$6</f>
        <v>5.6731102398632285E-3</v>
      </c>
      <c r="U151">
        <f>U34*Key!$C$6</f>
        <v>1.1494537087304584E-3</v>
      </c>
      <c r="V151">
        <f>V34*Key!$C$6</f>
        <v>0</v>
      </c>
      <c r="Z151" t="s">
        <v>181</v>
      </c>
      <c r="AA151" t="s">
        <v>243</v>
      </c>
      <c r="AB151">
        <f>AB31*Key!$C$6</f>
        <v>1.1234983024042865E-2</v>
      </c>
      <c r="AC151">
        <f>AC31*Key!$C$6</f>
        <v>1.0122608467206938E-2</v>
      </c>
      <c r="AD151">
        <f>AD31*Key!$C$6</f>
        <v>7.8607802016405527E-3</v>
      </c>
      <c r="AE151">
        <f>AE31*Key!$C$6</f>
        <v>4.7275918665526905E-3</v>
      </c>
      <c r="AF151">
        <f>AF31*Key!$C$6</f>
        <v>2.3730657212499783E-3</v>
      </c>
      <c r="AG151">
        <f>AG31*Key!$C$6</f>
        <v>9.6405794925780381E-4</v>
      </c>
      <c r="AH151">
        <f>AH31*Key!$C$6</f>
        <v>2.0393533541992001E-4</v>
      </c>
      <c r="AI151">
        <f>AI31*Key!$C$6</f>
        <v>0</v>
      </c>
    </row>
    <row r="152" spans="1:35" x14ac:dyDescent="0.3">
      <c r="A152" t="s">
        <v>181</v>
      </c>
      <c r="B152" t="s">
        <v>244</v>
      </c>
      <c r="C152">
        <f>C32*Key!$C$6</f>
        <v>2.5188794860752211</v>
      </c>
      <c r="D152">
        <f>D32*Key!$C$6</f>
        <v>2.2670008072556724</v>
      </c>
      <c r="E152">
        <f>E32*Key!$C$6</f>
        <v>1.7569399937945052</v>
      </c>
      <c r="F152">
        <f>F32*Key!$C$6</f>
        <v>1.0541788279374609</v>
      </c>
      <c r="G152">
        <f>G32*Key!$C$6</f>
        <v>0.52709868375670421</v>
      </c>
      <c r="H152">
        <f>H32*Key!$C$6</f>
        <v>0.21085059724825</v>
      </c>
      <c r="I152">
        <f>I32*Key!$C$6</f>
        <v>4.2177535280028912E-2</v>
      </c>
      <c r="J152">
        <f>J32*Key!$C$6</f>
        <v>0</v>
      </c>
      <c r="M152" t="s">
        <v>183</v>
      </c>
      <c r="N152" t="s">
        <v>135</v>
      </c>
      <c r="O152">
        <f>O6/5</f>
        <v>0.11000000000000001</v>
      </c>
      <c r="P152">
        <v>0.04</v>
      </c>
      <c r="Q152">
        <v>2.8000000000000001E-2</v>
      </c>
      <c r="R152">
        <v>2.8000000000000001E-2</v>
      </c>
      <c r="S152">
        <v>2.8000000000000001E-2</v>
      </c>
      <c r="T152">
        <v>1E-3</v>
      </c>
      <c r="U152">
        <v>1E-3</v>
      </c>
      <c r="V152">
        <v>0</v>
      </c>
      <c r="Z152" t="s">
        <v>181</v>
      </c>
      <c r="AA152" t="s">
        <v>244</v>
      </c>
      <c r="AB152">
        <f>AB32*Key!$C$6</f>
        <v>2.5188794860752211</v>
      </c>
      <c r="AC152">
        <f>AC32*Key!$C$6</f>
        <v>2.2670008072556724</v>
      </c>
      <c r="AD152">
        <f>AD32*Key!$C$6</f>
        <v>1.7569399937945052</v>
      </c>
      <c r="AE152">
        <f>AE32*Key!$C$6</f>
        <v>1.0541788279374609</v>
      </c>
      <c r="AF152">
        <f>AF32*Key!$C$6</f>
        <v>0.52709868375670421</v>
      </c>
      <c r="AG152">
        <f>AG32*Key!$C$6</f>
        <v>0.21085059724825</v>
      </c>
      <c r="AH152">
        <f>AH32*Key!$C$6</f>
        <v>4.2177535280028912E-2</v>
      </c>
      <c r="AI152">
        <f>AI32*Key!$C$6</f>
        <v>0</v>
      </c>
    </row>
    <row r="153" spans="1:35" x14ac:dyDescent="0.3">
      <c r="A153" t="s">
        <v>181</v>
      </c>
      <c r="B153" t="s">
        <v>245</v>
      </c>
      <c r="C153">
        <f>C33*Key!$C$6</f>
        <v>3.264819324313447E-2</v>
      </c>
      <c r="D153">
        <f>D33*Key!$C$6</f>
        <v>2.9385227876415745E-2</v>
      </c>
      <c r="E153">
        <f>E33*Key!$C$6</f>
        <v>2.2785138839189242E-2</v>
      </c>
      <c r="F153">
        <f>F33*Key!$C$6</f>
        <v>1.3682207049081907E-2</v>
      </c>
      <c r="G153">
        <f>G33*Key!$C$6</f>
        <v>6.8411035245409535E-3</v>
      </c>
      <c r="H153">
        <f>H33*Key!$C$6</f>
        <v>2.7438572401952874E-3</v>
      </c>
      <c r="I153">
        <f>I33*Key!$C$6</f>
        <v>5.5618727841796368E-4</v>
      </c>
      <c r="J153">
        <f>J33*Key!$C$6</f>
        <v>0</v>
      </c>
      <c r="M153" t="s">
        <v>183</v>
      </c>
      <c r="N153" t="s">
        <v>147</v>
      </c>
      <c r="O153">
        <f>O7*0.25</f>
        <v>0.3</v>
      </c>
      <c r="P153">
        <v>0.19</v>
      </c>
      <c r="Q153">
        <v>0.33500000000000002</v>
      </c>
      <c r="R153">
        <v>0.33500000000000002</v>
      </c>
      <c r="S153">
        <v>0.33500000000000002</v>
      </c>
      <c r="T153">
        <v>0.33500000000000002</v>
      </c>
      <c r="U153">
        <v>0.32400000000000001</v>
      </c>
      <c r="V153">
        <v>0.32400000000000001</v>
      </c>
      <c r="Z153" t="s">
        <v>181</v>
      </c>
      <c r="AA153" t="s">
        <v>245</v>
      </c>
      <c r="AB153">
        <f>AB33*Key!$C$6</f>
        <v>3.264819324313447E-2</v>
      </c>
      <c r="AC153">
        <f>AC33*Key!$C$6</f>
        <v>2.9385227876415745E-2</v>
      </c>
      <c r="AD153">
        <f>AD33*Key!$C$6</f>
        <v>2.2785138839189242E-2</v>
      </c>
      <c r="AE153">
        <f>AE33*Key!$C$6</f>
        <v>1.3682207049081907E-2</v>
      </c>
      <c r="AF153">
        <f>AF33*Key!$C$6</f>
        <v>6.8411035245409535E-3</v>
      </c>
      <c r="AG153">
        <f>AG33*Key!$C$6</f>
        <v>2.7438572401952874E-3</v>
      </c>
      <c r="AH153">
        <f>AH33*Key!$C$6</f>
        <v>5.5618727841796368E-4</v>
      </c>
      <c r="AI153">
        <f>AI33*Key!$C$6</f>
        <v>0</v>
      </c>
    </row>
    <row r="154" spans="1:35" x14ac:dyDescent="0.3">
      <c r="A154" t="s">
        <v>181</v>
      </c>
      <c r="B154" t="s">
        <v>246</v>
      </c>
      <c r="C154">
        <f>C34*Key!$C$6</f>
        <v>6.766945220751891E-2</v>
      </c>
      <c r="D154">
        <f>D34*Key!$C$6</f>
        <v>6.0902506986767024E-2</v>
      </c>
      <c r="E154">
        <f>E34*Key!$C$6</f>
        <v>4.7201760361737843E-2</v>
      </c>
      <c r="F154">
        <f>F34*Key!$C$6</f>
        <v>2.8328472047421612E-2</v>
      </c>
      <c r="G154">
        <f>G34*Key!$C$6</f>
        <v>1.4164236023710806E-2</v>
      </c>
      <c r="H154">
        <f>H34*Key!$C$6</f>
        <v>5.6731102398632285E-3</v>
      </c>
      <c r="I154">
        <f>I34*Key!$C$6</f>
        <v>1.1494537087304584E-3</v>
      </c>
      <c r="J154">
        <f>J34*Key!$C$6</f>
        <v>0</v>
      </c>
      <c r="M154" t="s">
        <v>183</v>
      </c>
      <c r="N154" t="s">
        <v>155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Z154" t="s">
        <v>181</v>
      </c>
      <c r="AA154" t="s">
        <v>246</v>
      </c>
      <c r="AB154">
        <f>AB34*Key!$C$6</f>
        <v>6.766945220751891E-2</v>
      </c>
      <c r="AC154">
        <f>AC34*Key!$C$6</f>
        <v>6.0902506986767024E-2</v>
      </c>
      <c r="AD154">
        <f>AD34*Key!$C$6</f>
        <v>4.7201760361737843E-2</v>
      </c>
      <c r="AE154">
        <f>AE34*Key!$C$6</f>
        <v>2.8328472047421612E-2</v>
      </c>
      <c r="AF154">
        <f>AF34*Key!$C$6</f>
        <v>1.4164236023710806E-2</v>
      </c>
      <c r="AG154">
        <f>AG34*Key!$C$6</f>
        <v>5.6731102398632285E-3</v>
      </c>
      <c r="AH154">
        <f>AH34*Key!$C$6</f>
        <v>1.1494537087304584E-3</v>
      </c>
      <c r="AI154">
        <f>AI34*Key!$C$6</f>
        <v>0</v>
      </c>
    </row>
    <row r="155" spans="1:35" x14ac:dyDescent="0.3">
      <c r="A155" t="s">
        <v>181</v>
      </c>
      <c r="B155" t="s">
        <v>189</v>
      </c>
      <c r="C155">
        <f>C35*Key!$C$6</f>
        <v>4.5792752589745671</v>
      </c>
      <c r="D155">
        <f>D35*Key!$C$6</f>
        <v>4.5792752589745671</v>
      </c>
      <c r="E155">
        <f>E35*Key!$C$6</f>
        <v>4.5792752589745671</v>
      </c>
      <c r="F155">
        <f>F35*Key!$C$6</f>
        <v>4.5792752589745671</v>
      </c>
      <c r="G155">
        <f>G35*Key!$C$6</f>
        <v>4.5792752589745671</v>
      </c>
      <c r="H155">
        <f>H35*Key!$C$6</f>
        <v>4.5792752589745671</v>
      </c>
      <c r="I155">
        <f>I35*Key!$C$6</f>
        <v>4.5792752589745671</v>
      </c>
      <c r="J155">
        <f>J35*Key!$C$6</f>
        <v>4.5792752589745671</v>
      </c>
      <c r="M155" t="s">
        <v>183</v>
      </c>
      <c r="N155" t="s">
        <v>139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Z155" t="s">
        <v>181</v>
      </c>
      <c r="AA155" t="s">
        <v>189</v>
      </c>
      <c r="AB155" s="22">
        <v>4.5958000000000006</v>
      </c>
      <c r="AC155" s="22">
        <v>4.5958000000000006</v>
      </c>
      <c r="AD155" s="22">
        <v>4.5958000000000006</v>
      </c>
      <c r="AE155" s="22">
        <v>4.5958000000000006</v>
      </c>
      <c r="AF155" s="22">
        <v>4.5958000000000006</v>
      </c>
      <c r="AG155" s="22">
        <v>4.5958000000000006</v>
      </c>
      <c r="AH155" s="22">
        <v>4.5958000000000006</v>
      </c>
      <c r="AI155" s="22">
        <v>4.5958000000000006</v>
      </c>
    </row>
    <row r="156" spans="1:35" x14ac:dyDescent="0.3">
      <c r="A156" t="s">
        <v>183</v>
      </c>
      <c r="B156" t="s">
        <v>135</v>
      </c>
      <c r="C156">
        <f>C6*Key!$C$7</f>
        <v>9.1274650412449726E-2</v>
      </c>
      <c r="D156">
        <f>D6*Key!$C$7</f>
        <v>6.8455987809337288E-2</v>
      </c>
      <c r="E156">
        <f>E6*Key!$C$7</f>
        <v>5.1341990857002973E-2</v>
      </c>
      <c r="F156">
        <f>F6*Key!$C$7</f>
        <v>3.8506493142752223E-2</v>
      </c>
      <c r="G156">
        <f>G6*Key!$C$7</f>
        <v>2.8879869857064169E-2</v>
      </c>
      <c r="H156">
        <f>H6*Key!$C$7</f>
        <v>0</v>
      </c>
      <c r="I156">
        <f>I6*Key!$C$7</f>
        <v>0</v>
      </c>
      <c r="J156">
        <f>J6*Key!$C$7</f>
        <v>0</v>
      </c>
      <c r="M156" t="s">
        <v>183</v>
      </c>
      <c r="N156" t="s">
        <v>143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Z156" t="s">
        <v>183</v>
      </c>
      <c r="AA156" t="s">
        <v>135</v>
      </c>
      <c r="AB156">
        <f>AB6*Key!$C$7</f>
        <v>9.1274650412449726E-2</v>
      </c>
      <c r="AC156">
        <f>AC6*Key!$C$7</f>
        <v>6.8455987809337288E-2</v>
      </c>
      <c r="AD156">
        <f>AD6*Key!$C$7</f>
        <v>5.1341990857002973E-2</v>
      </c>
      <c r="AE156">
        <f>AE6*Key!$C$7</f>
        <v>3.8506493142752223E-2</v>
      </c>
      <c r="AF156">
        <f>AF6*Key!$C$7</f>
        <v>2.8879869857064169E-2</v>
      </c>
      <c r="AG156">
        <f>AG6*Key!$C$7</f>
        <v>0</v>
      </c>
      <c r="AH156">
        <f>AH6*Key!$C$7</f>
        <v>0</v>
      </c>
      <c r="AI156">
        <f>AI6*Key!$C$7</f>
        <v>0</v>
      </c>
    </row>
    <row r="157" spans="1:35" x14ac:dyDescent="0.3">
      <c r="A157" t="s">
        <v>183</v>
      </c>
      <c r="B157" t="s">
        <v>147</v>
      </c>
      <c r="C157">
        <f>C7*Key!$C$7</f>
        <v>0.1991446918089812</v>
      </c>
      <c r="D157">
        <f>D7*Key!$C$7</f>
        <v>0.19891743022282882</v>
      </c>
      <c r="E157">
        <f>E7*Key!$C$7</f>
        <v>0.19160415238044495</v>
      </c>
      <c r="F157">
        <f>F7*Key!$C$7</f>
        <v>0.18431814592839926</v>
      </c>
      <c r="G157">
        <f>G7*Key!$C$7</f>
        <v>0.18429311685237776</v>
      </c>
      <c r="H157">
        <f>H7*Key!$C$7</f>
        <v>0.18406721883574229</v>
      </c>
      <c r="I157">
        <f>I7*Key!$C$7</f>
        <v>0.18283952144580223</v>
      </c>
      <c r="J157">
        <f>J7*Key!$C$7</f>
        <v>8.9086541771736579E-3</v>
      </c>
      <c r="M157" t="s">
        <v>183</v>
      </c>
      <c r="N157" t="s">
        <v>151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Z157" t="s">
        <v>183</v>
      </c>
      <c r="AA157" t="s">
        <v>147</v>
      </c>
      <c r="AB157">
        <f>AB7*Key!$C$7</f>
        <v>0.1991446918089812</v>
      </c>
      <c r="AC157">
        <f>AC7*Key!$C$7</f>
        <v>0.19891743022282882</v>
      </c>
      <c r="AD157">
        <f>AD7*Key!$C$7</f>
        <v>0.19160415238044495</v>
      </c>
      <c r="AE157">
        <f>AE7*Key!$C$7</f>
        <v>0.18431814592839926</v>
      </c>
      <c r="AF157">
        <f>AF7*Key!$C$7</f>
        <v>0.18429311685237776</v>
      </c>
      <c r="AG157">
        <f>AG7*Key!$C$7</f>
        <v>0.18406721883574229</v>
      </c>
      <c r="AH157">
        <f>AH7*Key!$C$7</f>
        <v>0.18283952144580223</v>
      </c>
      <c r="AI157">
        <f>AI7*Key!$C$7</f>
        <v>8.9086541771736579E-3</v>
      </c>
    </row>
    <row r="158" spans="1:35" x14ac:dyDescent="0.3">
      <c r="A158" t="s">
        <v>183</v>
      </c>
      <c r="B158" t="s">
        <v>155</v>
      </c>
      <c r="C158">
        <f>C8*Key!$C$7</f>
        <v>0</v>
      </c>
      <c r="D158">
        <f>D8*Key!$C$7</f>
        <v>0</v>
      </c>
      <c r="E158">
        <f>E8*Key!$C$7</f>
        <v>0</v>
      </c>
      <c r="F158">
        <f>F8*Key!$C$7</f>
        <v>0</v>
      </c>
      <c r="G158">
        <f>G8*Key!$C$7</f>
        <v>0</v>
      </c>
      <c r="H158">
        <f>H8*Key!$C$7</f>
        <v>0</v>
      </c>
      <c r="I158">
        <f>I8*Key!$C$7</f>
        <v>0</v>
      </c>
      <c r="J158">
        <f>J8*Key!$C$7</f>
        <v>0</v>
      </c>
      <c r="M158" t="s">
        <v>183</v>
      </c>
      <c r="N158" t="s">
        <v>71</v>
      </c>
      <c r="O158">
        <v>0.44400000000000001</v>
      </c>
      <c r="P158">
        <v>0.44400000000000001</v>
      </c>
      <c r="Q158">
        <v>0.44400000000000001</v>
      </c>
      <c r="R158">
        <v>0.44400000000000001</v>
      </c>
      <c r="S158">
        <v>0.44400000000000001</v>
      </c>
      <c r="T158">
        <v>0.44400000000000001</v>
      </c>
      <c r="U158">
        <v>0.44400000000000001</v>
      </c>
      <c r="V158">
        <v>0.44400000000000001</v>
      </c>
      <c r="Z158" t="s">
        <v>183</v>
      </c>
      <c r="AA158" t="s">
        <v>155</v>
      </c>
      <c r="AB158">
        <f>AB8*Key!$C$7</f>
        <v>0</v>
      </c>
      <c r="AC158">
        <f>AC8*Key!$C$7</f>
        <v>0</v>
      </c>
      <c r="AD158">
        <f>AD8*Key!$C$7</f>
        <v>0</v>
      </c>
      <c r="AE158">
        <f>AE8*Key!$C$7</f>
        <v>0</v>
      </c>
      <c r="AF158">
        <f>AF8*Key!$C$7</f>
        <v>0</v>
      </c>
      <c r="AG158">
        <f>AG8*Key!$C$7</f>
        <v>0</v>
      </c>
      <c r="AH158">
        <f>AH8*Key!$C$7</f>
        <v>0</v>
      </c>
      <c r="AI158">
        <f>AI8*Key!$C$7</f>
        <v>0</v>
      </c>
    </row>
    <row r="159" spans="1:35" x14ac:dyDescent="0.3">
      <c r="A159" t="s">
        <v>183</v>
      </c>
      <c r="B159" t="s">
        <v>139</v>
      </c>
      <c r="C159">
        <f>C9*Key!$C$7</f>
        <v>0</v>
      </c>
      <c r="D159">
        <f>D9*Key!$C$7</f>
        <v>0</v>
      </c>
      <c r="E159">
        <f>E9*Key!$C$7</f>
        <v>0</v>
      </c>
      <c r="F159">
        <f>F9*Key!$C$7</f>
        <v>0</v>
      </c>
      <c r="G159">
        <f>G9*Key!$C$7</f>
        <v>0</v>
      </c>
      <c r="H159">
        <f>H9*Key!$C$7</f>
        <v>0</v>
      </c>
      <c r="I159">
        <f>I9*Key!$C$7</f>
        <v>0</v>
      </c>
      <c r="J159">
        <f>J9*Key!$C$7</f>
        <v>0</v>
      </c>
      <c r="M159" t="s">
        <v>183</v>
      </c>
      <c r="N159" t="s">
        <v>298</v>
      </c>
      <c r="O159" s="22">
        <v>7.0872999999999999</v>
      </c>
      <c r="P159" s="22">
        <v>7.0872999999999999</v>
      </c>
      <c r="Q159" s="22">
        <v>7.0872999999999999</v>
      </c>
      <c r="R159" s="22">
        <v>7.0872999999999999</v>
      </c>
      <c r="S159" s="22">
        <v>7.0872999999999999</v>
      </c>
      <c r="T159" s="22">
        <v>7.0872999999999999</v>
      </c>
      <c r="U159" s="22">
        <v>7.0872999999999999</v>
      </c>
      <c r="V159" s="22">
        <v>7.0872999999999999</v>
      </c>
      <c r="Z159" t="s">
        <v>183</v>
      </c>
      <c r="AA159" t="s">
        <v>139</v>
      </c>
      <c r="AB159">
        <f>AB9*Key!$C$7</f>
        <v>0</v>
      </c>
      <c r="AC159">
        <f>AC9*Key!$C$7</f>
        <v>0</v>
      </c>
      <c r="AD159">
        <f>AD9*Key!$C$7</f>
        <v>0</v>
      </c>
      <c r="AE159">
        <f>AE9*Key!$C$7</f>
        <v>0</v>
      </c>
      <c r="AF159">
        <f>AF9*Key!$C$7</f>
        <v>0</v>
      </c>
      <c r="AG159">
        <f>AG9*Key!$C$7</f>
        <v>0</v>
      </c>
      <c r="AH159">
        <f>AH9*Key!$C$7</f>
        <v>0</v>
      </c>
      <c r="AI159">
        <f>AI9*Key!$C$7</f>
        <v>0</v>
      </c>
    </row>
    <row r="160" spans="1:35" x14ac:dyDescent="0.3">
      <c r="A160" t="s">
        <v>183</v>
      </c>
      <c r="B160" t="s">
        <v>143</v>
      </c>
      <c r="C160">
        <f>C10*Key!$C$7</f>
        <v>0</v>
      </c>
      <c r="D160">
        <f>D10*Key!$C$7</f>
        <v>0</v>
      </c>
      <c r="E160">
        <f>E10*Key!$C$7</f>
        <v>0</v>
      </c>
      <c r="F160">
        <f>F10*Key!$C$7</f>
        <v>0</v>
      </c>
      <c r="G160">
        <f>G10*Key!$C$7</f>
        <v>0</v>
      </c>
      <c r="H160">
        <f>H10*Key!$C$7</f>
        <v>0</v>
      </c>
      <c r="I160">
        <f>I10*Key!$C$7</f>
        <v>0</v>
      </c>
      <c r="J160">
        <f>J10*Key!$C$7</f>
        <v>0</v>
      </c>
      <c r="M160" t="s">
        <v>183</v>
      </c>
      <c r="N160" t="s">
        <v>190</v>
      </c>
      <c r="O160" s="28">
        <v>0.53985289999999986</v>
      </c>
      <c r="P160" s="28">
        <v>0.53985289999999986</v>
      </c>
      <c r="Q160" s="28">
        <v>0.53985289999999986</v>
      </c>
      <c r="R160" s="28">
        <v>0.53985289999999986</v>
      </c>
      <c r="S160" s="28">
        <v>0.53985289999999986</v>
      </c>
      <c r="T160" s="28">
        <v>0.53985289999999986</v>
      </c>
      <c r="U160" s="28">
        <v>0.53985289999999986</v>
      </c>
      <c r="V160" s="28">
        <v>0.53985289999999986</v>
      </c>
      <c r="Z160" t="s">
        <v>183</v>
      </c>
      <c r="AA160" t="s">
        <v>143</v>
      </c>
      <c r="AB160">
        <f>AB10*Key!$C$7</f>
        <v>0</v>
      </c>
      <c r="AC160">
        <f>AC10*Key!$C$7</f>
        <v>0</v>
      </c>
      <c r="AD160">
        <f>AD10*Key!$C$7</f>
        <v>0</v>
      </c>
      <c r="AE160">
        <f>AE10*Key!$C$7</f>
        <v>0</v>
      </c>
      <c r="AF160">
        <f>AF10*Key!$C$7</f>
        <v>0</v>
      </c>
      <c r="AG160">
        <f>AG10*Key!$C$7</f>
        <v>0</v>
      </c>
      <c r="AH160">
        <f>AH10*Key!$C$7</f>
        <v>0</v>
      </c>
      <c r="AI160">
        <f>AI10*Key!$C$7</f>
        <v>0</v>
      </c>
    </row>
    <row r="161" spans="1:35" x14ac:dyDescent="0.3">
      <c r="A161" t="s">
        <v>183</v>
      </c>
      <c r="B161" t="s">
        <v>151</v>
      </c>
      <c r="C161">
        <f>C11*Key!$C$7</f>
        <v>0</v>
      </c>
      <c r="D161">
        <f>D11*Key!$C$7</f>
        <v>0</v>
      </c>
      <c r="E161">
        <f>E11*Key!$C$7</f>
        <v>0</v>
      </c>
      <c r="F161">
        <f>F11*Key!$C$7</f>
        <v>0</v>
      </c>
      <c r="G161">
        <f>G11*Key!$C$7</f>
        <v>0</v>
      </c>
      <c r="H161">
        <f>H11*Key!$C$7</f>
        <v>0</v>
      </c>
      <c r="I161">
        <f>I11*Key!$C$7</f>
        <v>0</v>
      </c>
      <c r="J161">
        <f>J11*Key!$C$7</f>
        <v>0</v>
      </c>
      <c r="M161" t="s">
        <v>183</v>
      </c>
      <c r="N161" t="s">
        <v>194</v>
      </c>
      <c r="O161">
        <f>O15*Key!$C$7</f>
        <v>0</v>
      </c>
      <c r="P161">
        <f>P15*Key!$C$7</f>
        <v>1.6595390984081769E-2</v>
      </c>
      <c r="Q161">
        <f>Q15*Key!$C$7</f>
        <v>1.6595390984081769E-2</v>
      </c>
      <c r="R161">
        <f>R15*Key!$C$7</f>
        <v>1.6595390984081769E-2</v>
      </c>
      <c r="S161">
        <f>S15*Key!$C$7</f>
        <v>1.6595390984081769E-2</v>
      </c>
      <c r="T161">
        <f>T15*Key!$C$7</f>
        <v>1.6595390984081769E-2</v>
      </c>
      <c r="U161">
        <f>U15*Key!$C$7</f>
        <v>1.6595390984081769E-2</v>
      </c>
      <c r="V161">
        <f>V15*Key!$C$7</f>
        <v>0</v>
      </c>
      <c r="Z161" t="s">
        <v>183</v>
      </c>
      <c r="AA161" t="s">
        <v>151</v>
      </c>
      <c r="AB161">
        <f>AB11*Key!$C$7</f>
        <v>0</v>
      </c>
      <c r="AC161">
        <f>AC11*Key!$C$7</f>
        <v>0</v>
      </c>
      <c r="AD161">
        <f>AD11*Key!$C$7</f>
        <v>0</v>
      </c>
      <c r="AE161">
        <f>AE11*Key!$C$7</f>
        <v>0</v>
      </c>
      <c r="AF161">
        <f>AF11*Key!$C$7</f>
        <v>0</v>
      </c>
      <c r="AG161">
        <f>AG11*Key!$C$7</f>
        <v>0</v>
      </c>
      <c r="AH161">
        <f>AH11*Key!$C$7</f>
        <v>0</v>
      </c>
      <c r="AI161">
        <f>AI11*Key!$C$7</f>
        <v>0</v>
      </c>
    </row>
    <row r="162" spans="1:35" x14ac:dyDescent="0.3">
      <c r="A162" t="s">
        <v>183</v>
      </c>
      <c r="B162" t="s">
        <v>71</v>
      </c>
      <c r="C162">
        <f>C12*Key!$C$7</f>
        <v>0.21574008279306298</v>
      </c>
      <c r="D162">
        <f>D12*Key!$C$7</f>
        <v>0.21574008279306298</v>
      </c>
      <c r="E162">
        <f>E12*Key!$C$7</f>
        <v>0.21574008279306298</v>
      </c>
      <c r="F162">
        <f>F12*Key!$C$7</f>
        <v>0.21574008279306298</v>
      </c>
      <c r="G162">
        <f>G12*Key!$C$7</f>
        <v>0.21574008279306298</v>
      </c>
      <c r="H162">
        <f>H12*Key!$C$7</f>
        <v>0.21574008279306298</v>
      </c>
      <c r="I162">
        <f>I12*Key!$C$7</f>
        <v>0.21574008279306298</v>
      </c>
      <c r="J162">
        <f>J12*Key!$C$7</f>
        <v>0.21574008279306298</v>
      </c>
      <c r="M162" t="s">
        <v>183</v>
      </c>
      <c r="N162" t="s">
        <v>197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Z162" t="s">
        <v>183</v>
      </c>
      <c r="AA162" t="s">
        <v>71</v>
      </c>
      <c r="AB162">
        <v>0.44400000000000001</v>
      </c>
      <c r="AC162">
        <v>0.44400000000000001</v>
      </c>
      <c r="AD162">
        <v>0.44400000000000001</v>
      </c>
      <c r="AE162">
        <v>0.44400000000000001</v>
      </c>
      <c r="AF162">
        <v>0.44400000000000001</v>
      </c>
      <c r="AG162">
        <v>0.44400000000000001</v>
      </c>
      <c r="AH162">
        <v>0.44400000000000001</v>
      </c>
      <c r="AI162">
        <v>0.44400000000000001</v>
      </c>
    </row>
    <row r="163" spans="1:35" x14ac:dyDescent="0.3">
      <c r="A163" t="s">
        <v>183</v>
      </c>
      <c r="B163" t="s">
        <v>298</v>
      </c>
      <c r="C163">
        <f>C13*Key!$C$7</f>
        <v>3.8833214902751334</v>
      </c>
      <c r="D163">
        <f>D13*Key!$C$7</f>
        <v>3.8833214902751334</v>
      </c>
      <c r="E163">
        <f>E13*Key!$C$7</f>
        <v>3.8833214902751334</v>
      </c>
      <c r="F163">
        <f>F13*Key!$C$7</f>
        <v>3.8833214902751334</v>
      </c>
      <c r="G163">
        <f>G13*Key!$C$7</f>
        <v>3.8833214902751334</v>
      </c>
      <c r="H163">
        <f>H13*Key!$C$7</f>
        <v>3.8833214902751334</v>
      </c>
      <c r="I163">
        <f>I13*Key!$C$7</f>
        <v>3.8833214902751334</v>
      </c>
      <c r="J163">
        <f>J13*Key!$C$7</f>
        <v>3.8833214902751334</v>
      </c>
      <c r="M163" t="s">
        <v>183</v>
      </c>
      <c r="N163" t="s">
        <v>200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Z163" t="s">
        <v>183</v>
      </c>
      <c r="AA163" t="s">
        <v>298</v>
      </c>
      <c r="AB163" s="22">
        <v>7.0872999999999999</v>
      </c>
      <c r="AC163" s="22">
        <v>7.0872999999999999</v>
      </c>
      <c r="AD163" s="22">
        <v>7.0872999999999999</v>
      </c>
      <c r="AE163" s="22">
        <v>7.0872999999999999</v>
      </c>
      <c r="AF163" s="22">
        <v>7.0872999999999999</v>
      </c>
      <c r="AG163" s="22">
        <v>7.0872999999999999</v>
      </c>
      <c r="AH163" s="22">
        <v>7.0872999999999999</v>
      </c>
      <c r="AI163" s="22">
        <v>7.0872999999999999</v>
      </c>
    </row>
    <row r="164" spans="1:35" x14ac:dyDescent="0.3">
      <c r="A164" t="s">
        <v>183</v>
      </c>
      <c r="B164" t="s">
        <v>190</v>
      </c>
      <c r="C164">
        <f>C14*Key!$C$7</f>
        <v>1.0455096319971513</v>
      </c>
      <c r="D164">
        <f>D14*Key!$C$7</f>
        <v>1.0455096319971513</v>
      </c>
      <c r="E164">
        <f>E14*Key!$C$7</f>
        <v>1.0455096319971513</v>
      </c>
      <c r="F164">
        <f>F14*Key!$C$7</f>
        <v>1.0455096319971513</v>
      </c>
      <c r="G164">
        <f>G14*Key!$C$7</f>
        <v>1.0455096319971513</v>
      </c>
      <c r="H164">
        <f>H14*Key!$C$7</f>
        <v>1.0455096319971513</v>
      </c>
      <c r="I164">
        <f>I14*Key!$C$7</f>
        <v>1.0455096319971513</v>
      </c>
      <c r="J164">
        <f>J14*Key!$C$7</f>
        <v>1.0455096319971513</v>
      </c>
      <c r="M164" t="s">
        <v>183</v>
      </c>
      <c r="N164" t="s">
        <v>189</v>
      </c>
      <c r="O164" s="22">
        <v>7.5312999999999999</v>
      </c>
      <c r="P164" s="22">
        <v>7.5312999999999999</v>
      </c>
      <c r="Q164" s="22">
        <v>7.5312999999999999</v>
      </c>
      <c r="R164" s="22">
        <v>7.5312999999999999</v>
      </c>
      <c r="S164" s="22">
        <v>7.5312999999999999</v>
      </c>
      <c r="T164" s="22">
        <v>7.5312999999999999</v>
      </c>
      <c r="U164" s="22">
        <v>7.5312999999999999</v>
      </c>
      <c r="V164" s="22">
        <v>7.5312999999999999</v>
      </c>
      <c r="Z164" t="s">
        <v>183</v>
      </c>
      <c r="AA164" t="s">
        <v>190</v>
      </c>
      <c r="AB164" s="28">
        <v>0.53985289999999986</v>
      </c>
      <c r="AC164" s="28">
        <v>0.53985289999999986</v>
      </c>
      <c r="AD164" s="28">
        <v>0.53985289999999986</v>
      </c>
      <c r="AE164" s="28">
        <v>0.53985289999999986</v>
      </c>
      <c r="AF164" s="28">
        <v>0.53985289999999986</v>
      </c>
      <c r="AG164" s="28">
        <v>0.53985289999999986</v>
      </c>
      <c r="AH164" s="28">
        <v>0.53985289999999986</v>
      </c>
      <c r="AI164" s="28">
        <v>0.53985289999999986</v>
      </c>
    </row>
    <row r="165" spans="1:35" x14ac:dyDescent="0.3">
      <c r="A165" t="s">
        <v>183</v>
      </c>
      <c r="B165" t="s">
        <v>194</v>
      </c>
      <c r="C165">
        <f>C15*Key!$C$7</f>
        <v>0</v>
      </c>
      <c r="D165">
        <f>D15*Key!$C$7</f>
        <v>0</v>
      </c>
      <c r="E165">
        <f>E15*Key!$C$7</f>
        <v>0</v>
      </c>
      <c r="F165">
        <f>F15*Key!$C$7</f>
        <v>0</v>
      </c>
      <c r="G165">
        <f>G15*Key!$C$7</f>
        <v>0</v>
      </c>
      <c r="H165">
        <f>H15*Key!$C$7</f>
        <v>0</v>
      </c>
      <c r="I165">
        <f>I15*Key!$C$7</f>
        <v>0</v>
      </c>
      <c r="J165">
        <f>J15*Key!$C$7</f>
        <v>0</v>
      </c>
      <c r="M165" t="s">
        <v>183</v>
      </c>
      <c r="N165" t="s">
        <v>275</v>
      </c>
      <c r="O165">
        <v>0</v>
      </c>
      <c r="P165">
        <v>0.1</v>
      </c>
      <c r="Q165">
        <v>0.1</v>
      </c>
      <c r="R165">
        <v>0.1</v>
      </c>
      <c r="S165">
        <v>0.1</v>
      </c>
      <c r="T165">
        <v>0.1</v>
      </c>
      <c r="U165">
        <v>0.1</v>
      </c>
      <c r="V165">
        <v>0.1</v>
      </c>
      <c r="Z165" t="s">
        <v>183</v>
      </c>
      <c r="AA165" t="s">
        <v>194</v>
      </c>
      <c r="AB165">
        <f>AB15*Key!$C$7</f>
        <v>0</v>
      </c>
      <c r="AC165">
        <f>AC15*Key!$C$7</f>
        <v>0</v>
      </c>
      <c r="AD165">
        <f>AD15*Key!$C$7</f>
        <v>0</v>
      </c>
      <c r="AE165">
        <f>AE15*Key!$C$7</f>
        <v>0</v>
      </c>
      <c r="AF165">
        <f>AF15*Key!$C$7</f>
        <v>0</v>
      </c>
      <c r="AG165">
        <f>AG15*Key!$C$7</f>
        <v>0</v>
      </c>
      <c r="AH165">
        <f>AH15*Key!$C$7</f>
        <v>0</v>
      </c>
      <c r="AI165">
        <f>AI15*Key!$C$7</f>
        <v>0</v>
      </c>
    </row>
    <row r="166" spans="1:35" x14ac:dyDescent="0.3">
      <c r="A166" t="s">
        <v>183</v>
      </c>
      <c r="B166" t="s">
        <v>197</v>
      </c>
      <c r="C166">
        <f>C16*Key!$C$7</f>
        <v>0</v>
      </c>
      <c r="D166">
        <f>D16*Key!$C$7</f>
        <v>0</v>
      </c>
      <c r="E166">
        <f>E16*Key!$C$7</f>
        <v>0</v>
      </c>
      <c r="F166">
        <f>F16*Key!$C$7</f>
        <v>0</v>
      </c>
      <c r="G166">
        <f>G16*Key!$C$7</f>
        <v>0</v>
      </c>
      <c r="H166">
        <f>H16*Key!$C$7</f>
        <v>0</v>
      </c>
      <c r="I166">
        <f>I16*Key!$C$7</f>
        <v>0</v>
      </c>
      <c r="J166">
        <f>J16*Key!$C$7</f>
        <v>0</v>
      </c>
      <c r="M166" t="s">
        <v>183</v>
      </c>
      <c r="N166" t="s">
        <v>211</v>
      </c>
      <c r="O166">
        <f>O20*Key!$B$7</f>
        <v>1.1104500000000002</v>
      </c>
      <c r="P166">
        <f>P20*Key!$B$7</f>
        <v>0.99940499999999999</v>
      </c>
      <c r="Q166">
        <f>Q20*Key!$B$7</f>
        <v>0.77454299999999998</v>
      </c>
      <c r="R166">
        <f>R20*Key!$B$7</f>
        <v>0.46472800000000003</v>
      </c>
      <c r="S166">
        <f>S20*Key!$B$7</f>
        <v>0.23236400000000001</v>
      </c>
      <c r="T166">
        <f>T20*Key!$B$7</f>
        <v>9.2949999999999991E-2</v>
      </c>
      <c r="U166">
        <f>U20*Key!$B$7</f>
        <v>1.8590000000000002E-2</v>
      </c>
      <c r="V166">
        <f>V20*Key!$B$7</f>
        <v>0</v>
      </c>
      <c r="Z166" t="s">
        <v>183</v>
      </c>
      <c r="AA166" t="s">
        <v>197</v>
      </c>
      <c r="AB166">
        <f>AB16*Key!$C$7</f>
        <v>0</v>
      </c>
      <c r="AC166">
        <f>AC16*Key!$C$7</f>
        <v>0</v>
      </c>
      <c r="AD166">
        <f>AD16*Key!$C$7</f>
        <v>0</v>
      </c>
      <c r="AE166">
        <f>AE16*Key!$C$7</f>
        <v>0</v>
      </c>
      <c r="AF166">
        <f>AF16*Key!$C$7</f>
        <v>0</v>
      </c>
      <c r="AG166">
        <f>AG16*Key!$C$7</f>
        <v>0</v>
      </c>
      <c r="AH166">
        <f>AH16*Key!$C$7</f>
        <v>0</v>
      </c>
      <c r="AI166">
        <f>AI16*Key!$C$7</f>
        <v>0</v>
      </c>
    </row>
    <row r="167" spans="1:35" x14ac:dyDescent="0.3">
      <c r="A167" t="s">
        <v>183</v>
      </c>
      <c r="B167" t="s">
        <v>200</v>
      </c>
      <c r="C167">
        <f>C17*Key!$C$7</f>
        <v>0.1991446918089812</v>
      </c>
      <c r="D167">
        <f>D17*Key!$C$7</f>
        <v>0.19834739182880773</v>
      </c>
      <c r="E167">
        <f>E17*Key!$C$7</f>
        <v>0.19623770564645182</v>
      </c>
      <c r="F167">
        <f>F17*Key!$C$7</f>
        <v>0.13180581453613585</v>
      </c>
      <c r="G167">
        <f>G17*Key!$C$7</f>
        <v>0.10390723223394149</v>
      </c>
      <c r="H167">
        <f>H17*Key!$C$7</f>
        <v>0</v>
      </c>
      <c r="I167">
        <f>I17*Key!$C$7</f>
        <v>0</v>
      </c>
      <c r="J167">
        <f>J17*Key!$C$7</f>
        <v>0</v>
      </c>
      <c r="M167" t="s">
        <v>183</v>
      </c>
      <c r="N167" t="s">
        <v>213</v>
      </c>
      <c r="O167">
        <f>O21*Key!$B$7</f>
        <v>7.8529000000000002E-2</v>
      </c>
      <c r="P167">
        <f>P21*Key!$B$7</f>
        <v>7.0685999999999999E-2</v>
      </c>
      <c r="Q167">
        <f>Q21*Key!$B$7</f>
        <v>5.4790999999999999E-2</v>
      </c>
      <c r="R167">
        <f>R21*Key!$B$7</f>
        <v>3.2878999999999999E-2</v>
      </c>
      <c r="S167">
        <f>S21*Key!$B$7</f>
        <v>1.6444999999999998E-2</v>
      </c>
      <c r="T167">
        <f>T21*Key!$B$7</f>
        <v>6.5779999999999996E-3</v>
      </c>
      <c r="U167">
        <f>U21*Key!$B$7</f>
        <v>1.32E-3</v>
      </c>
      <c r="V167">
        <f>V21*Key!$B$7</f>
        <v>0</v>
      </c>
      <c r="Z167" t="s">
        <v>183</v>
      </c>
      <c r="AA167" t="s">
        <v>200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</row>
    <row r="168" spans="1:35" x14ac:dyDescent="0.3">
      <c r="A168" t="s">
        <v>183</v>
      </c>
      <c r="B168" t="s">
        <v>189</v>
      </c>
      <c r="C168">
        <f>C18*Key!$C$7</f>
        <v>4.0990615730681963</v>
      </c>
      <c r="D168">
        <f>D18*Key!$C$7</f>
        <v>4.0990615730681963</v>
      </c>
      <c r="E168">
        <f>E18*Key!$C$7</f>
        <v>4.0990615730681963</v>
      </c>
      <c r="F168">
        <f>F18*Key!$C$7</f>
        <v>4.0990615730681963</v>
      </c>
      <c r="G168">
        <f>G18*Key!$C$7</f>
        <v>4.0990615730681963</v>
      </c>
      <c r="H168">
        <f>H18*Key!$C$7</f>
        <v>4.0990615730681963</v>
      </c>
      <c r="I168">
        <f>I18*Key!$C$7</f>
        <v>4.0990615730681963</v>
      </c>
      <c r="J168">
        <f>J18*Key!$C$7</f>
        <v>4.0990615730681963</v>
      </c>
      <c r="M168" t="s">
        <v>183</v>
      </c>
      <c r="N168" t="s">
        <v>224</v>
      </c>
      <c r="O168">
        <f>O22*Key!$B$7</f>
        <v>3.5970000000000002E-2</v>
      </c>
      <c r="P168">
        <f>P22*Key!$B$7</f>
        <v>3.2372999999999999E-2</v>
      </c>
      <c r="Q168">
        <f>Q22*Key!$B$7</f>
        <v>2.5090999999999999E-2</v>
      </c>
      <c r="R168">
        <f>R22*Key!$B$7</f>
        <v>1.5058999999999999E-2</v>
      </c>
      <c r="S168">
        <f>S22*Key!$B$7</f>
        <v>7.5350000000000009E-3</v>
      </c>
      <c r="T168">
        <f>T22*Key!$B$7</f>
        <v>3.0140000000000002E-3</v>
      </c>
      <c r="U168">
        <f>U22*Key!$B$7</f>
        <v>6.0500000000000018E-4</v>
      </c>
      <c r="V168">
        <f>V22*Key!$B$7</f>
        <v>0</v>
      </c>
      <c r="Z168" t="s">
        <v>183</v>
      </c>
      <c r="AA168" t="s">
        <v>189</v>
      </c>
      <c r="AB168" s="22">
        <v>7.5312999999999999</v>
      </c>
      <c r="AC168" s="22">
        <v>7.5312999999999999</v>
      </c>
      <c r="AD168" s="22">
        <v>7.5312999999999999</v>
      </c>
      <c r="AE168" s="22">
        <v>7.5312999999999999</v>
      </c>
      <c r="AF168" s="22">
        <v>7.5312999999999999</v>
      </c>
      <c r="AG168" s="22">
        <v>7.5312999999999999</v>
      </c>
      <c r="AH168" s="22">
        <v>7.5312999999999999</v>
      </c>
      <c r="AI168" s="22">
        <v>7.5312999999999999</v>
      </c>
    </row>
    <row r="169" spans="1:35" x14ac:dyDescent="0.3">
      <c r="A169" t="s">
        <v>183</v>
      </c>
      <c r="B169" t="s">
        <v>275</v>
      </c>
      <c r="C169">
        <f>C19*Key!$C$7</f>
        <v>0</v>
      </c>
      <c r="D169">
        <f>D19*Key!$C$7</f>
        <v>1.6595390984081769E-2</v>
      </c>
      <c r="E169">
        <f>E19*Key!$C$7</f>
        <v>1.6595390984081769E-2</v>
      </c>
      <c r="F169">
        <f>F19*Key!$C$7</f>
        <v>1.6595390984081769E-2</v>
      </c>
      <c r="G169">
        <f>G19*Key!$C$7</f>
        <v>1.6595390984081769E-2</v>
      </c>
      <c r="H169">
        <f>H19*Key!$C$7</f>
        <v>1.6595390984081769E-2</v>
      </c>
      <c r="I169">
        <f>I19*Key!$C$7</f>
        <v>1.6595390984081769E-2</v>
      </c>
      <c r="J169">
        <f>J19*Key!$C$7</f>
        <v>1.6595390984081769E-2</v>
      </c>
      <c r="M169" t="s">
        <v>183</v>
      </c>
      <c r="N169" t="s">
        <v>225</v>
      </c>
      <c r="O169">
        <f>O23*Key!$C$7</f>
        <v>0.2415625111642942</v>
      </c>
      <c r="P169">
        <f>P23*Key!$C$7</f>
        <v>0.21741621728245525</v>
      </c>
      <c r="Q169">
        <f>Q23*Key!$C$7</f>
        <v>0.16850960005236629</v>
      </c>
      <c r="R169">
        <f>R23*Key!$C$7</f>
        <v>0.10111571726601021</v>
      </c>
      <c r="S169">
        <f>S23*Key!$C$7</f>
        <v>5.0566156328497147E-2</v>
      </c>
      <c r="T169">
        <f>T23*Key!$C$7</f>
        <v>2.0229781609595675E-2</v>
      </c>
      <c r="U169">
        <f>U23*Key!$C$7</f>
        <v>4.0492754001159514E-3</v>
      </c>
      <c r="V169">
        <f>V23*Key!$C$7</f>
        <v>0</v>
      </c>
      <c r="Z169" t="s">
        <v>183</v>
      </c>
      <c r="AA169" t="s">
        <v>275</v>
      </c>
      <c r="AB169">
        <f>AB19*Key!$C$7</f>
        <v>0</v>
      </c>
      <c r="AC169">
        <f>AC19*Key!$C$7</f>
        <v>1.6595390984081769E-2</v>
      </c>
      <c r="AD169">
        <f>AD19*Key!$C$7</f>
        <v>1.6595390984081769E-2</v>
      </c>
      <c r="AE169">
        <f>AE19*Key!$C$7</f>
        <v>1.6595390984081769E-2</v>
      </c>
      <c r="AF169">
        <f>AF19*Key!$C$7</f>
        <v>1.6595390984081769E-2</v>
      </c>
      <c r="AG169">
        <f>AG19*Key!$C$7</f>
        <v>1.6595390984081769E-2</v>
      </c>
      <c r="AH169">
        <f>AH19*Key!$C$7</f>
        <v>1.6595390984081769E-2</v>
      </c>
      <c r="AI169">
        <f>AI19*Key!$C$7</f>
        <v>1.6595390984081769E-2</v>
      </c>
    </row>
    <row r="170" spans="1:35" x14ac:dyDescent="0.3">
      <c r="A170" t="s">
        <v>183</v>
      </c>
      <c r="B170" t="s">
        <v>211</v>
      </c>
      <c r="C170">
        <f>C20*Key!$C$7</f>
        <v>1.6753047198430546</v>
      </c>
      <c r="D170">
        <f>D20*Key!$C$7</f>
        <v>1.507774247858749</v>
      </c>
      <c r="E170">
        <f>E20*Key!$C$7</f>
        <v>1.1685312653621494</v>
      </c>
      <c r="F170">
        <f>F20*Key!$C$7</f>
        <v>0.70112207829548656</v>
      </c>
      <c r="G170">
        <f>G20*Key!$C$7</f>
        <v>0.35056103914774328</v>
      </c>
      <c r="H170">
        <f>H20*Key!$C$7</f>
        <v>0.14023105381549092</v>
      </c>
      <c r="I170">
        <f>I20*Key!$C$7</f>
        <v>2.8046210763098191E-2</v>
      </c>
      <c r="J170">
        <f>J20*Key!$C$7</f>
        <v>0</v>
      </c>
      <c r="M170" t="s">
        <v>183</v>
      </c>
      <c r="N170" t="s">
        <v>227</v>
      </c>
      <c r="O170">
        <f>O24*Key!$C$7</f>
        <v>1.5549881352084616E-2</v>
      </c>
      <c r="P170">
        <f>P24*Key!$C$7</f>
        <v>1.4006509990565012E-2</v>
      </c>
      <c r="Q170">
        <f>Q24*Key!$C$7</f>
        <v>1.0869981094573558E-2</v>
      </c>
      <c r="R170">
        <f>R24*Key!$C$7</f>
        <v>6.521988656744135E-3</v>
      </c>
      <c r="S170">
        <f>S24*Key!$C$7</f>
        <v>3.2692920238641082E-3</v>
      </c>
      <c r="T170">
        <f>T24*Key!$C$7</f>
        <v>1.3110358877424595E-3</v>
      </c>
      <c r="U170">
        <f>U24*Key!$C$7</f>
        <v>2.6552625574530832E-4</v>
      </c>
      <c r="V170">
        <f>V24*Key!$C$7</f>
        <v>0</v>
      </c>
      <c r="Z170" t="s">
        <v>183</v>
      </c>
      <c r="AA170" t="s">
        <v>211</v>
      </c>
      <c r="AB170">
        <f>AB20*Key!$C$7</f>
        <v>1.6753047198430546</v>
      </c>
      <c r="AC170">
        <f>AC20*Key!$C$7</f>
        <v>1.507774247858749</v>
      </c>
      <c r="AD170">
        <f>AD20*Key!$C$7</f>
        <v>1.1685312653621494</v>
      </c>
      <c r="AE170">
        <f>AE20*Key!$C$7</f>
        <v>0.70112207829548656</v>
      </c>
      <c r="AF170">
        <f>AF20*Key!$C$7</f>
        <v>0.35056103914774328</v>
      </c>
      <c r="AG170">
        <f>AG20*Key!$C$7</f>
        <v>0.14023105381549092</v>
      </c>
      <c r="AH170">
        <f>AH20*Key!$C$7</f>
        <v>2.8046210763098191E-2</v>
      </c>
      <c r="AI170">
        <f>AI20*Key!$C$7</f>
        <v>0</v>
      </c>
    </row>
    <row r="171" spans="1:35" x14ac:dyDescent="0.3">
      <c r="A171" t="s">
        <v>183</v>
      </c>
      <c r="B171" t="s">
        <v>213</v>
      </c>
      <c r="C171">
        <f>C21*Key!$C$7</f>
        <v>0.11847449623535973</v>
      </c>
      <c r="D171">
        <f>D21*Key!$C$7</f>
        <v>0.10664198246370943</v>
      </c>
      <c r="E171">
        <f>E21*Key!$C$7</f>
        <v>8.2661642491711276E-2</v>
      </c>
      <c r="F171">
        <f>F21*Key!$C$7</f>
        <v>4.9603623651420403E-2</v>
      </c>
      <c r="G171">
        <f>G21*Key!$C$7</f>
        <v>2.4810109521202241E-2</v>
      </c>
      <c r="H171">
        <f>H21*Key!$C$7</f>
        <v>9.9240438084808973E-3</v>
      </c>
      <c r="I171">
        <f>I21*Key!$C$7</f>
        <v>1.9914469180898121E-3</v>
      </c>
      <c r="J171">
        <f>J21*Key!$C$7</f>
        <v>0</v>
      </c>
      <c r="M171" t="s">
        <v>183</v>
      </c>
      <c r="N171" t="s">
        <v>233</v>
      </c>
      <c r="O171">
        <f>O25*Key!$C$7</f>
        <v>5.5262651976992292E-3</v>
      </c>
      <c r="P171">
        <f>P25*Key!$C$7</f>
        <v>4.97861729522453E-3</v>
      </c>
      <c r="Q171">
        <f>Q25*Key!$C$7</f>
        <v>3.866726099291052E-3</v>
      </c>
      <c r="R171">
        <f>R25*Key!$C$7</f>
        <v>2.3233547377714474E-3</v>
      </c>
      <c r="S171">
        <f>S25*Key!$C$7</f>
        <v>1.1616773688857237E-3</v>
      </c>
      <c r="T171">
        <f>T25*Key!$C$7</f>
        <v>4.6467094755428946E-4</v>
      </c>
      <c r="U171">
        <f>U25*Key!$C$7</f>
        <v>9.9572345904490613E-5</v>
      </c>
      <c r="V171">
        <f>V25*Key!$C$7</f>
        <v>0</v>
      </c>
      <c r="Z171" t="s">
        <v>183</v>
      </c>
      <c r="AA171" t="s">
        <v>213</v>
      </c>
      <c r="AB171">
        <f>AB21*Key!$C$7</f>
        <v>0.11847449623535973</v>
      </c>
      <c r="AC171">
        <f>AC21*Key!$C$7</f>
        <v>0.10664198246370943</v>
      </c>
      <c r="AD171">
        <f>AD21*Key!$C$7</f>
        <v>8.2661642491711276E-2</v>
      </c>
      <c r="AE171">
        <f>AE21*Key!$C$7</f>
        <v>4.9603623651420403E-2</v>
      </c>
      <c r="AF171">
        <f>AF21*Key!$C$7</f>
        <v>2.4810109521202241E-2</v>
      </c>
      <c r="AG171">
        <f>AG21*Key!$C$7</f>
        <v>9.9240438084808973E-3</v>
      </c>
      <c r="AH171">
        <f>AH21*Key!$C$7</f>
        <v>1.9914469180898121E-3</v>
      </c>
      <c r="AI171">
        <f>AI21*Key!$C$7</f>
        <v>0</v>
      </c>
    </row>
    <row r="172" spans="1:35" x14ac:dyDescent="0.3">
      <c r="A172" t="s">
        <v>183</v>
      </c>
      <c r="B172" t="s">
        <v>224</v>
      </c>
      <c r="C172">
        <f>C22*Key!$C$7</f>
        <v>5.4266928517947385E-2</v>
      </c>
      <c r="D172">
        <f>D22*Key!$C$7</f>
        <v>4.8840235666152643E-2</v>
      </c>
      <c r="E172">
        <f>E22*Key!$C$7</f>
        <v>3.7854086834690513E-2</v>
      </c>
      <c r="F172">
        <f>F22*Key!$C$7</f>
        <v>2.271909025720794E-2</v>
      </c>
      <c r="G172">
        <f>G22*Key!$C$7</f>
        <v>1.1367842824096011E-2</v>
      </c>
      <c r="H172">
        <f>H22*Key!$C$7</f>
        <v>4.5471371296384048E-3</v>
      </c>
      <c r="I172">
        <f>I22*Key!$C$7</f>
        <v>9.1274650412449744E-4</v>
      </c>
      <c r="J172">
        <f>J22*Key!$C$7</f>
        <v>0</v>
      </c>
      <c r="M172" t="s">
        <v>183</v>
      </c>
      <c r="N172" t="s">
        <v>237</v>
      </c>
      <c r="O172">
        <f>O26*Key!$C$7</f>
        <v>3.0469137846774127E-2</v>
      </c>
      <c r="P172">
        <f>P26*Key!$C$7</f>
        <v>2.7432181296687161E-2</v>
      </c>
      <c r="Q172">
        <f>Q26*Key!$C$7</f>
        <v>2.1275291241592827E-2</v>
      </c>
      <c r="R172">
        <f>R26*Key!$C$7</f>
        <v>1.2778451057742961E-2</v>
      </c>
      <c r="S172">
        <f>S26*Key!$C$7</f>
        <v>6.3892255288714806E-3</v>
      </c>
      <c r="T172">
        <f>T26*Key!$C$7</f>
        <v>2.5556902115485922E-3</v>
      </c>
      <c r="U172">
        <f>U26*Key!$C$7</f>
        <v>5.1445712050653483E-4</v>
      </c>
      <c r="V172">
        <f>V26*Key!$C$7</f>
        <v>0</v>
      </c>
      <c r="Z172" t="s">
        <v>183</v>
      </c>
      <c r="AA172" t="s">
        <v>224</v>
      </c>
      <c r="AB172">
        <f>AB22*Key!$C$7</f>
        <v>5.4266928517947385E-2</v>
      </c>
      <c r="AC172">
        <f>AC22*Key!$C$7</f>
        <v>4.8840235666152643E-2</v>
      </c>
      <c r="AD172">
        <f>AD22*Key!$C$7</f>
        <v>3.7854086834690513E-2</v>
      </c>
      <c r="AE172">
        <f>AE22*Key!$C$7</f>
        <v>2.271909025720794E-2</v>
      </c>
      <c r="AF172">
        <f>AF22*Key!$C$7</f>
        <v>1.1367842824096011E-2</v>
      </c>
      <c r="AG172">
        <f>AG22*Key!$C$7</f>
        <v>4.5471371296384048E-3</v>
      </c>
      <c r="AH172">
        <f>AH22*Key!$C$7</f>
        <v>9.1274650412449744E-4</v>
      </c>
      <c r="AI172">
        <f>AI22*Key!$C$7</f>
        <v>0</v>
      </c>
    </row>
    <row r="173" spans="1:35" x14ac:dyDescent="0.3">
      <c r="A173" t="s">
        <v>183</v>
      </c>
      <c r="B173" t="s">
        <v>225</v>
      </c>
      <c r="C173">
        <f>C23*Key!$C$7</f>
        <v>0.2415625111642942</v>
      </c>
      <c r="D173">
        <f>D23*Key!$C$7</f>
        <v>0.21741621728245525</v>
      </c>
      <c r="E173">
        <f>E23*Key!$C$7</f>
        <v>0.16850960005236629</v>
      </c>
      <c r="F173">
        <f>F23*Key!$C$7</f>
        <v>0.10111571726601021</v>
      </c>
      <c r="G173">
        <f>G23*Key!$C$7</f>
        <v>5.0566156328497147E-2</v>
      </c>
      <c r="H173">
        <f>H23*Key!$C$7</f>
        <v>2.0229781609595675E-2</v>
      </c>
      <c r="I173">
        <f>I23*Key!$C$7</f>
        <v>4.0492754001159514E-3</v>
      </c>
      <c r="J173">
        <f>J23*Key!$C$7</f>
        <v>0</v>
      </c>
      <c r="M173" t="s">
        <v>183</v>
      </c>
      <c r="N173" t="s">
        <v>239</v>
      </c>
      <c r="O173">
        <f>O27*Key!$C$7</f>
        <v>0.24888107858827427</v>
      </c>
      <c r="P173">
        <f>P27*Key!$C$7</f>
        <v>0.2240045875031357</v>
      </c>
      <c r="Q173">
        <f>Q27*Key!$C$7</f>
        <v>0.17360438508447937</v>
      </c>
      <c r="R173">
        <f>R27*Key!$C$7</f>
        <v>0.10416926920708126</v>
      </c>
      <c r="S173">
        <f>S27*Key!$C$7</f>
        <v>5.2092932299032668E-2</v>
      </c>
      <c r="T173">
        <f>T27*Key!$C$7</f>
        <v>2.0843811076006698E-2</v>
      </c>
      <c r="U173">
        <f>U27*Key!$C$7</f>
        <v>4.1820385279886059E-3</v>
      </c>
      <c r="V173">
        <f>V27*Key!$C$7</f>
        <v>0</v>
      </c>
      <c r="Z173" t="s">
        <v>183</v>
      </c>
      <c r="AA173" t="s">
        <v>225</v>
      </c>
      <c r="AB173">
        <f>AB23*Key!$C$7</f>
        <v>0.2415625111642942</v>
      </c>
      <c r="AC173">
        <f>AC23*Key!$C$7</f>
        <v>0.21741621728245525</v>
      </c>
      <c r="AD173">
        <f>AD23*Key!$C$7</f>
        <v>0.16850960005236629</v>
      </c>
      <c r="AE173">
        <f>AE23*Key!$C$7</f>
        <v>0.10111571726601021</v>
      </c>
      <c r="AF173">
        <f>AF23*Key!$C$7</f>
        <v>5.0566156328497147E-2</v>
      </c>
      <c r="AG173">
        <f>AG23*Key!$C$7</f>
        <v>2.0229781609595675E-2</v>
      </c>
      <c r="AH173">
        <f>AH23*Key!$C$7</f>
        <v>4.0492754001159514E-3</v>
      </c>
      <c r="AI173">
        <f>AI23*Key!$C$7</f>
        <v>0</v>
      </c>
    </row>
    <row r="174" spans="1:35" x14ac:dyDescent="0.3">
      <c r="A174" t="s">
        <v>183</v>
      </c>
      <c r="B174" t="s">
        <v>227</v>
      </c>
      <c r="C174">
        <f>C24*Key!$C$7</f>
        <v>1.5549881352084616E-2</v>
      </c>
      <c r="D174">
        <f>D24*Key!$C$7</f>
        <v>1.4006509990565012E-2</v>
      </c>
      <c r="E174">
        <f>E24*Key!$C$7</f>
        <v>1.0869981094573558E-2</v>
      </c>
      <c r="F174">
        <f>F24*Key!$C$7</f>
        <v>6.521988656744135E-3</v>
      </c>
      <c r="G174">
        <f>G24*Key!$C$7</f>
        <v>3.2692920238641082E-3</v>
      </c>
      <c r="H174">
        <f>H24*Key!$C$7</f>
        <v>1.3110358877424595E-3</v>
      </c>
      <c r="I174">
        <f>I24*Key!$C$7</f>
        <v>2.6552625574530832E-4</v>
      </c>
      <c r="J174">
        <f>J24*Key!$C$7</f>
        <v>0</v>
      </c>
      <c r="M174" t="s">
        <v>183</v>
      </c>
      <c r="N174" t="s">
        <v>240</v>
      </c>
      <c r="O174">
        <f>O28*Key!$C$7</f>
        <v>1.0670836402764576E-2</v>
      </c>
      <c r="P174">
        <f>P28*Key!$C$7</f>
        <v>9.6087313797833442E-3</v>
      </c>
      <c r="Q174">
        <f>Q28*Key!$C$7</f>
        <v>7.4513305518527136E-3</v>
      </c>
      <c r="R174">
        <f>R28*Key!$C$7</f>
        <v>4.4807555657020775E-3</v>
      </c>
      <c r="S174">
        <f>S28*Key!$C$7</f>
        <v>2.2403777828510388E-3</v>
      </c>
      <c r="T174">
        <f>T28*Key!$C$7</f>
        <v>8.9615111314041553E-4</v>
      </c>
      <c r="U174">
        <f>U28*Key!$C$7</f>
        <v>1.8254930082489945E-4</v>
      </c>
      <c r="V174">
        <f>V28*Key!$C$7</f>
        <v>0</v>
      </c>
      <c r="Z174" t="s">
        <v>183</v>
      </c>
      <c r="AA174" t="s">
        <v>227</v>
      </c>
      <c r="AB174">
        <f>AB24*Key!$C$7</f>
        <v>1.5549881352084616E-2</v>
      </c>
      <c r="AC174">
        <f>AC24*Key!$C$7</f>
        <v>1.4006509990565012E-2</v>
      </c>
      <c r="AD174">
        <f>AD24*Key!$C$7</f>
        <v>1.0869981094573558E-2</v>
      </c>
      <c r="AE174">
        <f>AE24*Key!$C$7</f>
        <v>6.521988656744135E-3</v>
      </c>
      <c r="AF174">
        <f>AF24*Key!$C$7</f>
        <v>3.2692920238641082E-3</v>
      </c>
      <c r="AG174">
        <f>AG24*Key!$C$7</f>
        <v>1.3110358877424595E-3</v>
      </c>
      <c r="AH174">
        <f>AH24*Key!$C$7</f>
        <v>2.6552625574530832E-4</v>
      </c>
      <c r="AI174">
        <f>AI24*Key!$C$7</f>
        <v>0</v>
      </c>
    </row>
    <row r="175" spans="1:35" x14ac:dyDescent="0.3">
      <c r="A175" t="s">
        <v>183</v>
      </c>
      <c r="B175" t="s">
        <v>233</v>
      </c>
      <c r="C175">
        <f>C25*Key!$C$7</f>
        <v>5.5262651976992292E-3</v>
      </c>
      <c r="D175">
        <f>D25*Key!$C$7</f>
        <v>4.97861729522453E-3</v>
      </c>
      <c r="E175">
        <f>E25*Key!$C$7</f>
        <v>3.866726099291052E-3</v>
      </c>
      <c r="F175">
        <f>F25*Key!$C$7</f>
        <v>2.3233547377714474E-3</v>
      </c>
      <c r="G175">
        <f>G25*Key!$C$7</f>
        <v>1.1616773688857237E-3</v>
      </c>
      <c r="H175">
        <f>H25*Key!$C$7</f>
        <v>4.6467094755428946E-4</v>
      </c>
      <c r="I175">
        <f>I25*Key!$C$7</f>
        <v>9.9572345904490613E-5</v>
      </c>
      <c r="J175">
        <f>J25*Key!$C$7</f>
        <v>0</v>
      </c>
      <c r="M175" t="s">
        <v>183</v>
      </c>
      <c r="N175" t="s">
        <v>241</v>
      </c>
      <c r="O175">
        <f>O29*Key!$C$7</f>
        <v>2.2138251572765076E-2</v>
      </c>
      <c r="P175">
        <f>P29*Key!$C$7</f>
        <v>1.9931064571882203E-2</v>
      </c>
      <c r="Q175">
        <f>Q29*Key!$C$7</f>
        <v>1.5450309006180126E-2</v>
      </c>
      <c r="R175">
        <f>R29*Key!$C$7</f>
        <v>9.2768235601017098E-3</v>
      </c>
      <c r="S175">
        <f>S29*Key!$C$7</f>
        <v>4.6467094755428947E-3</v>
      </c>
      <c r="T175">
        <f>T29*Key!$C$7</f>
        <v>1.8586837902171578E-3</v>
      </c>
      <c r="U175">
        <f>U29*Key!$C$7</f>
        <v>3.8169399263388064E-4</v>
      </c>
      <c r="V175">
        <f>V29*Key!$C$7</f>
        <v>0</v>
      </c>
      <c r="Z175" t="s">
        <v>183</v>
      </c>
      <c r="AA175" t="s">
        <v>233</v>
      </c>
      <c r="AB175">
        <f>AB25*Key!$C$7</f>
        <v>5.5262651976992292E-3</v>
      </c>
      <c r="AC175">
        <f>AC25*Key!$C$7</f>
        <v>4.97861729522453E-3</v>
      </c>
      <c r="AD175">
        <f>AD25*Key!$C$7</f>
        <v>3.866726099291052E-3</v>
      </c>
      <c r="AE175">
        <f>AE25*Key!$C$7</f>
        <v>2.3233547377714474E-3</v>
      </c>
      <c r="AF175">
        <f>AF25*Key!$C$7</f>
        <v>1.1616773688857237E-3</v>
      </c>
      <c r="AG175">
        <f>AG25*Key!$C$7</f>
        <v>4.6467094755428946E-4</v>
      </c>
      <c r="AH175">
        <f>AH25*Key!$C$7</f>
        <v>9.9572345904490613E-5</v>
      </c>
      <c r="AI175">
        <f>AI25*Key!$C$7</f>
        <v>0</v>
      </c>
    </row>
    <row r="176" spans="1:35" x14ac:dyDescent="0.3">
      <c r="A176" t="s">
        <v>183</v>
      </c>
      <c r="B176" t="s">
        <v>237</v>
      </c>
      <c r="C176">
        <f>C26*Key!$C$7</f>
        <v>3.0469137846774127E-2</v>
      </c>
      <c r="D176">
        <f>D26*Key!$C$7</f>
        <v>2.7432181296687161E-2</v>
      </c>
      <c r="E176">
        <f>E26*Key!$C$7</f>
        <v>2.1275291241592827E-2</v>
      </c>
      <c r="F176">
        <f>F26*Key!$C$7</f>
        <v>1.2778451057742961E-2</v>
      </c>
      <c r="G176">
        <f>G26*Key!$C$7</f>
        <v>6.3892255288714806E-3</v>
      </c>
      <c r="H176">
        <f>H26*Key!$C$7</f>
        <v>2.5556902115485922E-3</v>
      </c>
      <c r="I176">
        <f>I26*Key!$C$7</f>
        <v>5.1445712050653483E-4</v>
      </c>
      <c r="J176">
        <f>J26*Key!$C$7</f>
        <v>0</v>
      </c>
      <c r="M176" t="s">
        <v>183</v>
      </c>
      <c r="N176" t="s">
        <v>242</v>
      </c>
      <c r="O176">
        <f>O30*Key!$C$7</f>
        <v>1.3608220606947047E-3</v>
      </c>
      <c r="P176">
        <f>P30*Key!$C$7</f>
        <v>1.2280589328220509E-3</v>
      </c>
      <c r="Q176">
        <f>Q30*Key!$C$7</f>
        <v>9.6253267707674243E-4</v>
      </c>
      <c r="R176">
        <f>R30*Key!$C$7</f>
        <v>5.8083868444286184E-4</v>
      </c>
      <c r="S176">
        <f>S30*Key!$C$7</f>
        <v>2.9871703771347182E-4</v>
      </c>
      <c r="T176">
        <f>T30*Key!$C$7</f>
        <v>1.3276312787265416E-4</v>
      </c>
      <c r="U176">
        <f>U30*Key!$C$7</f>
        <v>0</v>
      </c>
      <c r="V176">
        <f>V30*Key!$C$7</f>
        <v>0</v>
      </c>
      <c r="Z176" t="s">
        <v>183</v>
      </c>
      <c r="AA176" t="s">
        <v>237</v>
      </c>
      <c r="AB176">
        <f>AB26*Key!$C$7</f>
        <v>3.0469137846774127E-2</v>
      </c>
      <c r="AC176">
        <f>AC26*Key!$C$7</f>
        <v>2.7432181296687161E-2</v>
      </c>
      <c r="AD176">
        <f>AD26*Key!$C$7</f>
        <v>2.1275291241592827E-2</v>
      </c>
      <c r="AE176">
        <f>AE26*Key!$C$7</f>
        <v>1.2778451057742961E-2</v>
      </c>
      <c r="AF176">
        <f>AF26*Key!$C$7</f>
        <v>6.3892255288714806E-3</v>
      </c>
      <c r="AG176">
        <f>AG26*Key!$C$7</f>
        <v>2.5556902115485922E-3</v>
      </c>
      <c r="AH176">
        <f>AH26*Key!$C$7</f>
        <v>5.1445712050653483E-4</v>
      </c>
      <c r="AI176">
        <f>AI26*Key!$C$7</f>
        <v>0</v>
      </c>
    </row>
    <row r="177" spans="1:35" x14ac:dyDescent="0.3">
      <c r="A177" t="s">
        <v>183</v>
      </c>
      <c r="B177" t="s">
        <v>239</v>
      </c>
      <c r="C177">
        <f>C27*Key!$C$7</f>
        <v>0.24888107858827427</v>
      </c>
      <c r="D177">
        <f>D27*Key!$C$7</f>
        <v>0.2240045875031357</v>
      </c>
      <c r="E177">
        <f>E27*Key!$C$7</f>
        <v>0.17360438508447937</v>
      </c>
      <c r="F177">
        <f>F27*Key!$C$7</f>
        <v>0.10416926920708126</v>
      </c>
      <c r="G177">
        <f>G27*Key!$C$7</f>
        <v>5.2092932299032668E-2</v>
      </c>
      <c r="H177">
        <f>H27*Key!$C$7</f>
        <v>2.0843811076006698E-2</v>
      </c>
      <c r="I177">
        <f>I27*Key!$C$7</f>
        <v>4.1820385279886059E-3</v>
      </c>
      <c r="J177">
        <f>J27*Key!$C$7</f>
        <v>0</v>
      </c>
      <c r="M177" t="s">
        <v>183</v>
      </c>
      <c r="N177" t="s">
        <v>243</v>
      </c>
      <c r="O177">
        <f>O31*Key!$C$7</f>
        <v>1.0056806936353552E-2</v>
      </c>
      <c r="P177">
        <f>P31*Key!$C$7</f>
        <v>9.061083477308645E-3</v>
      </c>
      <c r="Q177">
        <f>Q31*Key!$C$7</f>
        <v>7.0364457772506698E-3</v>
      </c>
      <c r="R177">
        <f>R31*Key!$C$7</f>
        <v>4.2318247009408509E-3</v>
      </c>
      <c r="S177">
        <f>S31*Key!$C$7</f>
        <v>2.1242100459624665E-3</v>
      </c>
      <c r="T177">
        <f>T31*Key!$C$7</f>
        <v>8.6296033117225202E-4</v>
      </c>
      <c r="U177">
        <f>U31*Key!$C$7</f>
        <v>1.8254930082489945E-4</v>
      </c>
      <c r="V177">
        <f>V31*Key!$C$7</f>
        <v>0</v>
      </c>
      <c r="Z177" t="s">
        <v>183</v>
      </c>
      <c r="AA177" t="s">
        <v>239</v>
      </c>
      <c r="AB177">
        <f>AB27*Key!$C$7</f>
        <v>0.24888107858827427</v>
      </c>
      <c r="AC177">
        <f>AC27*Key!$C$7</f>
        <v>0.2240045875031357</v>
      </c>
      <c r="AD177">
        <f>AD27*Key!$C$7</f>
        <v>0.17360438508447937</v>
      </c>
      <c r="AE177">
        <f>AE27*Key!$C$7</f>
        <v>0.10416926920708126</v>
      </c>
      <c r="AF177">
        <f>AF27*Key!$C$7</f>
        <v>5.2092932299032668E-2</v>
      </c>
      <c r="AG177">
        <f>AG27*Key!$C$7</f>
        <v>2.0843811076006698E-2</v>
      </c>
      <c r="AH177">
        <f>AH27*Key!$C$7</f>
        <v>4.1820385279886059E-3</v>
      </c>
      <c r="AI177">
        <f>AI27*Key!$C$7</f>
        <v>0</v>
      </c>
    </row>
    <row r="178" spans="1:35" x14ac:dyDescent="0.3">
      <c r="A178" t="s">
        <v>183</v>
      </c>
      <c r="B178" t="s">
        <v>240</v>
      </c>
      <c r="C178">
        <f>C28*Key!$C$7</f>
        <v>1.0670836402764576E-2</v>
      </c>
      <c r="D178">
        <f>D28*Key!$C$7</f>
        <v>9.6087313797833442E-3</v>
      </c>
      <c r="E178">
        <f>E28*Key!$C$7</f>
        <v>7.4513305518527136E-3</v>
      </c>
      <c r="F178">
        <f>F28*Key!$C$7</f>
        <v>4.4807555657020775E-3</v>
      </c>
      <c r="G178">
        <f>G28*Key!$C$7</f>
        <v>2.2403777828510388E-3</v>
      </c>
      <c r="H178">
        <f>H28*Key!$C$7</f>
        <v>8.9615111314041553E-4</v>
      </c>
      <c r="I178">
        <f>I28*Key!$C$7</f>
        <v>1.8254930082489945E-4</v>
      </c>
      <c r="J178">
        <f>J28*Key!$C$7</f>
        <v>0</v>
      </c>
      <c r="M178" t="s">
        <v>183</v>
      </c>
      <c r="N178" t="s">
        <v>244</v>
      </c>
      <c r="O178">
        <f>O32*Key!$C$7</f>
        <v>2.2547327960522692</v>
      </c>
      <c r="P178">
        <f>P32*Key!$C$7</f>
        <v>2.0292678141425347</v>
      </c>
      <c r="Q178">
        <f>Q32*Key!$C$7</f>
        <v>1.5726954173884768</v>
      </c>
      <c r="R178">
        <f>R32*Key!$C$7</f>
        <v>0.94363052674587333</v>
      </c>
      <c r="S178">
        <f>S32*Key!$C$7</f>
        <v>0.47182356106842877</v>
      </c>
      <c r="T178">
        <f>T32*Key!$C$7</f>
        <v>0.18873938166196194</v>
      </c>
      <c r="U178">
        <f>U32*Key!$C$7</f>
        <v>3.7754514488786022E-2</v>
      </c>
      <c r="V178">
        <f>V32*Key!$C$7</f>
        <v>0</v>
      </c>
      <c r="Z178" t="s">
        <v>183</v>
      </c>
      <c r="AA178" t="s">
        <v>240</v>
      </c>
      <c r="AB178">
        <f>AB28*Key!$C$7</f>
        <v>1.0670836402764576E-2</v>
      </c>
      <c r="AC178">
        <f>AC28*Key!$C$7</f>
        <v>9.6087313797833442E-3</v>
      </c>
      <c r="AD178">
        <f>AD28*Key!$C$7</f>
        <v>7.4513305518527136E-3</v>
      </c>
      <c r="AE178">
        <f>AE28*Key!$C$7</f>
        <v>4.4807555657020775E-3</v>
      </c>
      <c r="AF178">
        <f>AF28*Key!$C$7</f>
        <v>2.2403777828510388E-3</v>
      </c>
      <c r="AG178">
        <f>AG28*Key!$C$7</f>
        <v>8.9615111314041553E-4</v>
      </c>
      <c r="AH178">
        <f>AH28*Key!$C$7</f>
        <v>1.8254930082489945E-4</v>
      </c>
      <c r="AI178">
        <f>AI28*Key!$C$7</f>
        <v>0</v>
      </c>
    </row>
    <row r="179" spans="1:35" x14ac:dyDescent="0.3">
      <c r="A179" t="s">
        <v>183</v>
      </c>
      <c r="B179" t="s">
        <v>241</v>
      </c>
      <c r="C179">
        <f>C29*Key!$C$7</f>
        <v>2.2138251572765076E-2</v>
      </c>
      <c r="D179">
        <f>D29*Key!$C$7</f>
        <v>1.9931064571882203E-2</v>
      </c>
      <c r="E179">
        <f>E29*Key!$C$7</f>
        <v>1.5450309006180126E-2</v>
      </c>
      <c r="F179">
        <f>F29*Key!$C$7</f>
        <v>9.2768235601017098E-3</v>
      </c>
      <c r="G179">
        <f>G29*Key!$C$7</f>
        <v>4.6467094755428947E-3</v>
      </c>
      <c r="H179">
        <f>H29*Key!$C$7</f>
        <v>1.8586837902171578E-3</v>
      </c>
      <c r="I179">
        <f>I29*Key!$C$7</f>
        <v>3.8169399263388064E-4</v>
      </c>
      <c r="J179">
        <f>J29*Key!$C$7</f>
        <v>0</v>
      </c>
      <c r="M179" t="s">
        <v>183</v>
      </c>
      <c r="N179" t="s">
        <v>245</v>
      </c>
      <c r="O179">
        <f>O33*Key!$C$7</f>
        <v>2.9224483522967994E-2</v>
      </c>
      <c r="P179">
        <f>P33*Key!$C$7</f>
        <v>2.6303694709769603E-2</v>
      </c>
      <c r="Q179">
        <f>Q33*Key!$C$7</f>
        <v>2.0395735519436492E-2</v>
      </c>
      <c r="R179">
        <f>R33*Key!$C$7</f>
        <v>1.2247398546252345E-2</v>
      </c>
      <c r="S179">
        <f>S33*Key!$C$7</f>
        <v>6.1236992731261725E-3</v>
      </c>
      <c r="T179">
        <f>T33*Key!$C$7</f>
        <v>2.4561178656441018E-3</v>
      </c>
      <c r="U179">
        <f>U33*Key!$C$7</f>
        <v>4.9786172952245302E-4</v>
      </c>
      <c r="V179">
        <f>V33*Key!$C$7</f>
        <v>0</v>
      </c>
      <c r="Z179" t="s">
        <v>183</v>
      </c>
      <c r="AA179" t="s">
        <v>241</v>
      </c>
      <c r="AB179">
        <f>AB29*Key!$C$7</f>
        <v>2.2138251572765076E-2</v>
      </c>
      <c r="AC179">
        <f>AC29*Key!$C$7</f>
        <v>1.9931064571882203E-2</v>
      </c>
      <c r="AD179">
        <f>AD29*Key!$C$7</f>
        <v>1.5450309006180126E-2</v>
      </c>
      <c r="AE179">
        <f>AE29*Key!$C$7</f>
        <v>9.2768235601017098E-3</v>
      </c>
      <c r="AF179">
        <f>AF29*Key!$C$7</f>
        <v>4.6467094755428947E-3</v>
      </c>
      <c r="AG179">
        <f>AG29*Key!$C$7</f>
        <v>1.8586837902171578E-3</v>
      </c>
      <c r="AH179">
        <f>AH29*Key!$C$7</f>
        <v>3.8169399263388064E-4</v>
      </c>
      <c r="AI179">
        <f>AI29*Key!$C$7</f>
        <v>0</v>
      </c>
    </row>
    <row r="180" spans="1:35" x14ac:dyDescent="0.3">
      <c r="A180" t="s">
        <v>183</v>
      </c>
      <c r="B180" t="s">
        <v>242</v>
      </c>
      <c r="C180">
        <f>C30*Key!$C$7</f>
        <v>1.3608220606947047E-3</v>
      </c>
      <c r="D180">
        <f>D30*Key!$C$7</f>
        <v>1.2280589328220509E-3</v>
      </c>
      <c r="E180">
        <f>E30*Key!$C$7</f>
        <v>9.6253267707674243E-4</v>
      </c>
      <c r="F180">
        <f>F30*Key!$C$7</f>
        <v>5.8083868444286184E-4</v>
      </c>
      <c r="G180">
        <f>G30*Key!$C$7</f>
        <v>2.9871703771347182E-4</v>
      </c>
      <c r="H180">
        <f>H30*Key!$C$7</f>
        <v>1.3276312787265416E-4</v>
      </c>
      <c r="I180">
        <f>I30*Key!$C$7</f>
        <v>0</v>
      </c>
      <c r="J180">
        <f>J30*Key!$C$7</f>
        <v>0</v>
      </c>
      <c r="M180" t="s">
        <v>183</v>
      </c>
      <c r="N180" t="s">
        <v>246</v>
      </c>
      <c r="O180">
        <f>O34*Key!$C$7</f>
        <v>6.0573177091898453E-2</v>
      </c>
      <c r="P180">
        <f>P34*Key!$C$7</f>
        <v>5.4515859382708608E-2</v>
      </c>
      <c r="Q180">
        <f>Q34*Key!$C$7</f>
        <v>4.225186544547218E-2</v>
      </c>
      <c r="R180">
        <f>R34*Key!$C$7</f>
        <v>2.5357757423676939E-2</v>
      </c>
      <c r="S180">
        <f>S34*Key!$C$7</f>
        <v>1.2678878711838469E-2</v>
      </c>
      <c r="T180">
        <f>T34*Key!$C$7</f>
        <v>5.0781896411290208E-3</v>
      </c>
      <c r="U180">
        <f>U34*Key!$C$7</f>
        <v>1.0289142410130697E-3</v>
      </c>
      <c r="V180">
        <f>V34*Key!$C$7</f>
        <v>0</v>
      </c>
      <c r="Z180" t="s">
        <v>183</v>
      </c>
      <c r="AA180" t="s">
        <v>242</v>
      </c>
      <c r="AB180">
        <f>AB30*Key!$C$7</f>
        <v>1.3608220606947047E-3</v>
      </c>
      <c r="AC180">
        <f>AC30*Key!$C$7</f>
        <v>1.2280589328220509E-3</v>
      </c>
      <c r="AD180">
        <f>AD30*Key!$C$7</f>
        <v>9.6253267707674243E-4</v>
      </c>
      <c r="AE180">
        <f>AE30*Key!$C$7</f>
        <v>5.8083868444286184E-4</v>
      </c>
      <c r="AF180">
        <f>AF30*Key!$C$7</f>
        <v>2.9871703771347182E-4</v>
      </c>
      <c r="AG180">
        <f>AG30*Key!$C$7</f>
        <v>1.3276312787265416E-4</v>
      </c>
      <c r="AH180">
        <f>AH30*Key!$C$7</f>
        <v>0</v>
      </c>
      <c r="AI180">
        <f>AI30*Key!$C$7</f>
        <v>0</v>
      </c>
    </row>
    <row r="181" spans="1:35" x14ac:dyDescent="0.3">
      <c r="A181" t="s">
        <v>183</v>
      </c>
      <c r="B181" t="s">
        <v>243</v>
      </c>
      <c r="C181">
        <f>C31*Key!$C$7</f>
        <v>1.0056806936353552E-2</v>
      </c>
      <c r="D181">
        <f>D31*Key!$C$7</f>
        <v>9.061083477308645E-3</v>
      </c>
      <c r="E181">
        <f>E31*Key!$C$7</f>
        <v>7.0364457772506698E-3</v>
      </c>
      <c r="F181">
        <f>F31*Key!$C$7</f>
        <v>4.2318247009408509E-3</v>
      </c>
      <c r="G181">
        <f>G31*Key!$C$7</f>
        <v>2.1242100459624665E-3</v>
      </c>
      <c r="H181">
        <f>H31*Key!$C$7</f>
        <v>8.6296033117225202E-4</v>
      </c>
      <c r="I181">
        <f>I31*Key!$C$7</f>
        <v>1.8254930082489945E-4</v>
      </c>
      <c r="J181">
        <f>J31*Key!$C$7</f>
        <v>0</v>
      </c>
      <c r="Z181" t="s">
        <v>183</v>
      </c>
      <c r="AA181" t="s">
        <v>243</v>
      </c>
      <c r="AB181">
        <f>AB31*Key!$C$7</f>
        <v>1.0056806936353552E-2</v>
      </c>
      <c r="AC181">
        <f>AC31*Key!$C$7</f>
        <v>9.061083477308645E-3</v>
      </c>
      <c r="AD181">
        <f>AD31*Key!$C$7</f>
        <v>7.0364457772506698E-3</v>
      </c>
      <c r="AE181">
        <f>AE31*Key!$C$7</f>
        <v>4.2318247009408509E-3</v>
      </c>
      <c r="AF181">
        <f>AF31*Key!$C$7</f>
        <v>2.1242100459624665E-3</v>
      </c>
      <c r="AG181">
        <f>AG31*Key!$C$7</f>
        <v>8.6296033117225202E-4</v>
      </c>
      <c r="AH181">
        <f>AH31*Key!$C$7</f>
        <v>1.8254930082489945E-4</v>
      </c>
      <c r="AI181">
        <f>AI31*Key!$C$7</f>
        <v>0</v>
      </c>
    </row>
    <row r="182" spans="1:35" x14ac:dyDescent="0.3">
      <c r="A182" t="s">
        <v>183</v>
      </c>
      <c r="B182" t="s">
        <v>244</v>
      </c>
      <c r="C182">
        <f>C32*Key!$C$7</f>
        <v>2.2547327960522692</v>
      </c>
      <c r="D182">
        <f>D32*Key!$C$7</f>
        <v>2.0292678141425347</v>
      </c>
      <c r="E182">
        <f>E32*Key!$C$7</f>
        <v>1.5726954173884768</v>
      </c>
      <c r="F182">
        <f>F32*Key!$C$7</f>
        <v>0.94363052674587333</v>
      </c>
      <c r="G182">
        <f>G32*Key!$C$7</f>
        <v>0.47182356106842877</v>
      </c>
      <c r="H182">
        <f>H32*Key!$C$7</f>
        <v>0.18873938166196194</v>
      </c>
      <c r="I182">
        <f>I32*Key!$C$7</f>
        <v>3.7754514488786022E-2</v>
      </c>
      <c r="J182">
        <f>J32*Key!$C$7</f>
        <v>0</v>
      </c>
      <c r="Z182" t="s">
        <v>183</v>
      </c>
      <c r="AA182" t="s">
        <v>244</v>
      </c>
      <c r="AB182">
        <f>AB32*Key!$C$7</f>
        <v>2.2547327960522692</v>
      </c>
      <c r="AC182">
        <f>AC32*Key!$C$7</f>
        <v>2.0292678141425347</v>
      </c>
      <c r="AD182">
        <f>AD32*Key!$C$7</f>
        <v>1.5726954173884768</v>
      </c>
      <c r="AE182">
        <f>AE32*Key!$C$7</f>
        <v>0.94363052674587333</v>
      </c>
      <c r="AF182">
        <f>AF32*Key!$C$7</f>
        <v>0.47182356106842877</v>
      </c>
      <c r="AG182">
        <f>AG32*Key!$C$7</f>
        <v>0.18873938166196194</v>
      </c>
      <c r="AH182">
        <f>AH32*Key!$C$7</f>
        <v>3.7754514488786022E-2</v>
      </c>
      <c r="AI182">
        <f>AI32*Key!$C$7</f>
        <v>0</v>
      </c>
    </row>
    <row r="183" spans="1:35" x14ac:dyDescent="0.3">
      <c r="A183" t="s">
        <v>183</v>
      </c>
      <c r="B183" t="s">
        <v>245</v>
      </c>
      <c r="C183">
        <f>C33*Key!$C$7</f>
        <v>2.9224483522967994E-2</v>
      </c>
      <c r="D183">
        <f>D33*Key!$C$7</f>
        <v>2.6303694709769603E-2</v>
      </c>
      <c r="E183">
        <f>E33*Key!$C$7</f>
        <v>2.0395735519436492E-2</v>
      </c>
      <c r="F183">
        <f>F33*Key!$C$7</f>
        <v>1.2247398546252345E-2</v>
      </c>
      <c r="G183">
        <f>G33*Key!$C$7</f>
        <v>6.1236992731261725E-3</v>
      </c>
      <c r="H183">
        <f>H33*Key!$C$7</f>
        <v>2.4561178656441018E-3</v>
      </c>
      <c r="I183">
        <f>I33*Key!$C$7</f>
        <v>4.9786172952245302E-4</v>
      </c>
      <c r="J183">
        <f>J33*Key!$C$7</f>
        <v>0</v>
      </c>
      <c r="Z183" t="s">
        <v>183</v>
      </c>
      <c r="AA183" t="s">
        <v>245</v>
      </c>
      <c r="AB183">
        <f>AB33*Key!$C$7</f>
        <v>2.9224483522967994E-2</v>
      </c>
      <c r="AC183">
        <f>AC33*Key!$C$7</f>
        <v>2.6303694709769603E-2</v>
      </c>
      <c r="AD183">
        <f>AD33*Key!$C$7</f>
        <v>2.0395735519436492E-2</v>
      </c>
      <c r="AE183">
        <f>AE33*Key!$C$7</f>
        <v>1.2247398546252345E-2</v>
      </c>
      <c r="AF183">
        <f>AF33*Key!$C$7</f>
        <v>6.1236992731261725E-3</v>
      </c>
      <c r="AG183">
        <f>AG33*Key!$C$7</f>
        <v>2.4561178656441018E-3</v>
      </c>
      <c r="AH183">
        <f>AH33*Key!$C$7</f>
        <v>4.9786172952245302E-4</v>
      </c>
      <c r="AI183">
        <f>AI33*Key!$C$7</f>
        <v>0</v>
      </c>
    </row>
    <row r="184" spans="1:35" x14ac:dyDescent="0.3">
      <c r="A184" t="s">
        <v>183</v>
      </c>
      <c r="B184" t="s">
        <v>246</v>
      </c>
      <c r="C184">
        <f>C34*Key!$C$7</f>
        <v>6.0573177091898453E-2</v>
      </c>
      <c r="D184">
        <f>D34*Key!$C$7</f>
        <v>5.4515859382708608E-2</v>
      </c>
      <c r="E184">
        <f>E34*Key!$C$7</f>
        <v>4.225186544547218E-2</v>
      </c>
      <c r="F184">
        <f>F34*Key!$C$7</f>
        <v>2.5357757423676939E-2</v>
      </c>
      <c r="G184">
        <f>G34*Key!$C$7</f>
        <v>1.2678878711838469E-2</v>
      </c>
      <c r="H184">
        <f>H34*Key!$C$7</f>
        <v>5.0781896411290208E-3</v>
      </c>
      <c r="I184">
        <f>I34*Key!$C$7</f>
        <v>1.0289142410130697E-3</v>
      </c>
      <c r="J184">
        <f>J34*Key!$C$7</f>
        <v>0</v>
      </c>
      <c r="Z184" t="s">
        <v>183</v>
      </c>
      <c r="AA184" t="s">
        <v>246</v>
      </c>
      <c r="AB184">
        <f>AB34*Key!$C$7</f>
        <v>6.0573177091898453E-2</v>
      </c>
      <c r="AC184">
        <f>AC34*Key!$C$7</f>
        <v>5.4515859382708608E-2</v>
      </c>
      <c r="AD184">
        <f>AD34*Key!$C$7</f>
        <v>4.225186544547218E-2</v>
      </c>
      <c r="AE184">
        <f>AE34*Key!$C$7</f>
        <v>2.5357757423676939E-2</v>
      </c>
      <c r="AF184">
        <f>AF34*Key!$C$7</f>
        <v>1.2678878711838469E-2</v>
      </c>
      <c r="AG184">
        <f>AG34*Key!$C$7</f>
        <v>5.0781896411290208E-3</v>
      </c>
      <c r="AH184">
        <f>AH34*Key!$C$7</f>
        <v>1.0289142410130697E-3</v>
      </c>
      <c r="AI184">
        <f>AI34*Key!$C$7</f>
        <v>0</v>
      </c>
    </row>
    <row r="185" spans="1:35" x14ac:dyDescent="0.3">
      <c r="A185" t="s">
        <v>183</v>
      </c>
      <c r="B185" t="s">
        <v>189</v>
      </c>
      <c r="C185">
        <f>C35*Key!$C$7</f>
        <v>4.0990615730681963</v>
      </c>
      <c r="D185">
        <f>D35*Key!$C$7</f>
        <v>4.0990615730681963</v>
      </c>
      <c r="E185">
        <f>E35*Key!$C$7</f>
        <v>4.0990615730681963</v>
      </c>
      <c r="F185">
        <f>F35*Key!$C$7</f>
        <v>4.0990615730681963</v>
      </c>
      <c r="G185">
        <f>G35*Key!$C$7</f>
        <v>4.0990615730681963</v>
      </c>
      <c r="H185">
        <f>H35*Key!$C$7</f>
        <v>4.0990615730681963</v>
      </c>
      <c r="I185">
        <f>I35*Key!$C$7</f>
        <v>4.0990615730681963</v>
      </c>
      <c r="J185">
        <f>J35*Key!$C$7</f>
        <v>4.0990615730681963</v>
      </c>
      <c r="Z185" t="s">
        <v>183</v>
      </c>
      <c r="AA185" t="s">
        <v>189</v>
      </c>
      <c r="AB185" s="22">
        <v>7.5312999999999999</v>
      </c>
      <c r="AC185" s="22">
        <v>7.5312999999999999</v>
      </c>
      <c r="AD185" s="22">
        <v>7.5312999999999999</v>
      </c>
      <c r="AE185" s="22">
        <v>7.5312999999999999</v>
      </c>
      <c r="AF185" s="22">
        <v>7.5312999999999999</v>
      </c>
      <c r="AG185" s="22">
        <v>7.5312999999999999</v>
      </c>
      <c r="AH185" s="22">
        <v>7.5312999999999999</v>
      </c>
      <c r="AI185" s="22">
        <v>7.5312999999999999</v>
      </c>
    </row>
  </sheetData>
  <sortState xmlns:xlrd2="http://schemas.microsoft.com/office/spreadsheetml/2017/richdata2" ref="M36:V70">
    <sortCondition ref="M36:M70"/>
  </sortState>
  <phoneticPr fontId="6" type="noConversion"/>
  <pageMargins left="0.75" right="0.75" top="1" bottom="1" header="0.5" footer="0.5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Ark13">
    <tabColor theme="8" tint="-0.249977111117893"/>
  </sheetPr>
  <dimension ref="A1:U47"/>
  <sheetViews>
    <sheetView topLeftCell="B1" workbookViewId="0">
      <selection activeCell="N29" sqref="N29"/>
    </sheetView>
  </sheetViews>
  <sheetFormatPr baseColWidth="10" defaultColWidth="8.88671875" defaultRowHeight="14.4" x14ac:dyDescent="0.3"/>
  <cols>
    <col min="2" max="2" width="20" bestFit="1" customWidth="1"/>
  </cols>
  <sheetData>
    <row r="1" spans="1:21" x14ac:dyDescent="0.3">
      <c r="A1" s="6" t="s">
        <v>336</v>
      </c>
    </row>
    <row r="2" spans="1:21" x14ac:dyDescent="0.3">
      <c r="A2" s="6" t="s">
        <v>337</v>
      </c>
    </row>
    <row r="3" spans="1:21" x14ac:dyDescent="0.3">
      <c r="A3" s="6" t="s">
        <v>338</v>
      </c>
    </row>
    <row r="4" spans="1:21" x14ac:dyDescent="0.3">
      <c r="A4" s="18" t="s">
        <v>383</v>
      </c>
      <c r="B4" s="17"/>
      <c r="C4" s="17"/>
      <c r="D4" s="17"/>
      <c r="M4" t="s">
        <v>387</v>
      </c>
    </row>
    <row r="5" spans="1:21" x14ac:dyDescent="0.3">
      <c r="A5" t="s">
        <v>6</v>
      </c>
      <c r="B5" t="s">
        <v>1</v>
      </c>
      <c r="C5">
        <v>2015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  <c r="L5" t="s">
        <v>6</v>
      </c>
      <c r="M5" t="s">
        <v>1</v>
      </c>
      <c r="N5">
        <v>2015</v>
      </c>
      <c r="O5">
        <v>2020</v>
      </c>
      <c r="P5">
        <v>2025</v>
      </c>
      <c r="Q5">
        <v>2030</v>
      </c>
      <c r="R5">
        <v>2035</v>
      </c>
      <c r="S5">
        <v>2040</v>
      </c>
      <c r="T5">
        <v>2045</v>
      </c>
      <c r="U5">
        <v>2050</v>
      </c>
    </row>
    <row r="6" spans="1:21" x14ac:dyDescent="0.3">
      <c r="A6" t="s">
        <v>145</v>
      </c>
      <c r="B6" t="s">
        <v>299</v>
      </c>
      <c r="C6">
        <v>377.54</v>
      </c>
      <c r="D6">
        <v>407.50747260046501</v>
      </c>
      <c r="E6">
        <v>384.43628030554629</v>
      </c>
      <c r="F6">
        <v>361.36508801062769</v>
      </c>
      <c r="G6">
        <v>345.21525340418469</v>
      </c>
      <c r="H6">
        <v>329.0654187977417</v>
      </c>
      <c r="I6">
        <v>317.76053457323161</v>
      </c>
      <c r="J6">
        <v>306.45565034872141</v>
      </c>
      <c r="L6" t="s">
        <v>145</v>
      </c>
      <c r="M6" t="s">
        <v>299</v>
      </c>
      <c r="N6">
        <v>377.54</v>
      </c>
      <c r="O6">
        <v>407.50747260046501</v>
      </c>
      <c r="P6">
        <v>384.43628030554629</v>
      </c>
      <c r="Q6">
        <v>361.36508801062769</v>
      </c>
      <c r="R6">
        <v>345.21525340418469</v>
      </c>
      <c r="S6">
        <v>329.0654187977417</v>
      </c>
      <c r="T6">
        <v>317.76053457323161</v>
      </c>
      <c r="U6">
        <v>306.45565034872141</v>
      </c>
    </row>
    <row r="7" spans="1:21" x14ac:dyDescent="0.3">
      <c r="A7" t="s">
        <v>145</v>
      </c>
      <c r="B7" t="s">
        <v>270</v>
      </c>
      <c r="C7">
        <v>11.3262</v>
      </c>
      <c r="D7">
        <v>12.225224178013949</v>
      </c>
      <c r="E7">
        <v>11.533088409166391</v>
      </c>
      <c r="F7">
        <v>10.840952640318831</v>
      </c>
      <c r="G7">
        <v>10.356457602125539</v>
      </c>
      <c r="H7">
        <v>9.8719625639322501</v>
      </c>
      <c r="I7">
        <v>9.5328160371969464</v>
      </c>
      <c r="J7">
        <v>9.1936695104616426</v>
      </c>
      <c r="L7" t="s">
        <v>145</v>
      </c>
      <c r="M7" t="s">
        <v>270</v>
      </c>
      <c r="N7">
        <v>11.3262</v>
      </c>
      <c r="O7">
        <v>12.225224178013949</v>
      </c>
      <c r="P7">
        <v>11.533088409166391</v>
      </c>
      <c r="Q7">
        <v>10.840952640318831</v>
      </c>
      <c r="R7">
        <v>10.356457602125539</v>
      </c>
      <c r="S7">
        <v>9.8719625639322501</v>
      </c>
      <c r="T7">
        <v>9.5328160371969464</v>
      </c>
      <c r="U7">
        <v>9.1936695104616426</v>
      </c>
    </row>
    <row r="8" spans="1:21" x14ac:dyDescent="0.3">
      <c r="A8" t="s">
        <v>145</v>
      </c>
      <c r="B8" t="s">
        <v>273</v>
      </c>
      <c r="C8">
        <v>105.71120000000001</v>
      </c>
      <c r="D8">
        <v>114.1020923281302</v>
      </c>
      <c r="E8">
        <v>107.642158485553</v>
      </c>
      <c r="F8">
        <v>101.1822246429758</v>
      </c>
      <c r="G8">
        <v>96.660270953171718</v>
      </c>
      <c r="H8">
        <v>92.138317263367682</v>
      </c>
      <c r="I8">
        <v>88.97294968050484</v>
      </c>
      <c r="J8">
        <v>85.807582097641998</v>
      </c>
      <c r="L8" t="s">
        <v>145</v>
      </c>
      <c r="M8" t="s">
        <v>273</v>
      </c>
      <c r="N8">
        <v>105.71120000000001</v>
      </c>
      <c r="O8">
        <v>114.1020923281302</v>
      </c>
      <c r="P8">
        <v>107.642158485553</v>
      </c>
      <c r="Q8">
        <v>101.1822246429758</v>
      </c>
      <c r="R8">
        <v>96.660270953171718</v>
      </c>
      <c r="S8">
        <v>92.138317263367682</v>
      </c>
      <c r="T8">
        <v>88.97294968050484</v>
      </c>
      <c r="U8">
        <v>85.807582097641998</v>
      </c>
    </row>
    <row r="9" spans="1:21" x14ac:dyDescent="0.3">
      <c r="A9" t="s">
        <v>145</v>
      </c>
      <c r="B9" t="s">
        <v>271</v>
      </c>
      <c r="C9">
        <v>211.42240000000001</v>
      </c>
      <c r="D9">
        <v>228.2041846562604</v>
      </c>
      <c r="E9">
        <v>215.28431697110591</v>
      </c>
      <c r="F9">
        <v>202.36444928595151</v>
      </c>
      <c r="G9">
        <v>193.32054190634341</v>
      </c>
      <c r="H9">
        <v>184.27663452673539</v>
      </c>
      <c r="I9">
        <v>177.94589936100971</v>
      </c>
      <c r="J9">
        <v>171.615164195284</v>
      </c>
      <c r="L9" t="s">
        <v>145</v>
      </c>
      <c r="M9" t="s">
        <v>271</v>
      </c>
      <c r="N9">
        <v>211.42240000000001</v>
      </c>
      <c r="O9">
        <v>228.2041846562604</v>
      </c>
      <c r="P9">
        <v>215.28431697110591</v>
      </c>
      <c r="Q9">
        <v>202.36444928595151</v>
      </c>
      <c r="R9">
        <v>193.32054190634341</v>
      </c>
      <c r="S9">
        <v>184.27663452673539</v>
      </c>
      <c r="T9">
        <v>177.94589936100971</v>
      </c>
      <c r="U9">
        <v>171.615164195284</v>
      </c>
    </row>
    <row r="10" spans="1:21" x14ac:dyDescent="0.3">
      <c r="A10" t="s">
        <v>145</v>
      </c>
      <c r="B10" t="s">
        <v>272</v>
      </c>
      <c r="C10">
        <v>15.101599999999999</v>
      </c>
      <c r="D10">
        <v>16.3002989040186</v>
      </c>
      <c r="E10">
        <v>15.37745121222185</v>
      </c>
      <c r="F10">
        <v>14.45460352042511</v>
      </c>
      <c r="G10">
        <v>13.80861013616739</v>
      </c>
      <c r="H10">
        <v>13.16261675190967</v>
      </c>
      <c r="I10">
        <v>12.71042138292926</v>
      </c>
      <c r="J10">
        <v>12.25822601394886</v>
      </c>
      <c r="L10" t="s">
        <v>145</v>
      </c>
      <c r="M10" t="s">
        <v>272</v>
      </c>
      <c r="N10">
        <v>15.101599999999999</v>
      </c>
      <c r="O10">
        <v>16.3002989040186</v>
      </c>
      <c r="P10">
        <v>15.37745121222185</v>
      </c>
      <c r="Q10">
        <v>14.45460352042511</v>
      </c>
      <c r="R10">
        <v>13.80861013616739</v>
      </c>
      <c r="S10">
        <v>13.16261675190967</v>
      </c>
      <c r="T10">
        <v>12.71042138292926</v>
      </c>
      <c r="U10">
        <v>12.25822601394886</v>
      </c>
    </row>
    <row r="11" spans="1:21" x14ac:dyDescent="0.3">
      <c r="A11" t="s">
        <v>145</v>
      </c>
      <c r="B11" t="s">
        <v>269</v>
      </c>
      <c r="C11">
        <v>30.203199999999999</v>
      </c>
      <c r="D11">
        <v>32.600597808037193</v>
      </c>
      <c r="E11">
        <v>30.754902424443699</v>
      </c>
      <c r="F11">
        <v>28.90920704085022</v>
      </c>
      <c r="G11">
        <v>27.61722027233478</v>
      </c>
      <c r="H11">
        <v>26.325233503819341</v>
      </c>
      <c r="I11">
        <v>25.42084276585852</v>
      </c>
      <c r="J11">
        <v>24.51645202789771</v>
      </c>
      <c r="L11" t="s">
        <v>145</v>
      </c>
      <c r="M11" t="s">
        <v>269</v>
      </c>
      <c r="N11">
        <v>30.203199999999999</v>
      </c>
      <c r="O11">
        <v>32.600597808037193</v>
      </c>
      <c r="P11">
        <v>30.754902424443699</v>
      </c>
      <c r="Q11">
        <v>28.90920704085022</v>
      </c>
      <c r="R11">
        <v>27.61722027233478</v>
      </c>
      <c r="S11">
        <v>26.325233503819341</v>
      </c>
      <c r="T11">
        <v>25.42084276585852</v>
      </c>
      <c r="U11">
        <v>24.51645202789771</v>
      </c>
    </row>
    <row r="12" spans="1:21" x14ac:dyDescent="0.3">
      <c r="A12" t="s">
        <v>145</v>
      </c>
      <c r="B12" t="s">
        <v>274</v>
      </c>
      <c r="C12">
        <v>3.7753999999999999</v>
      </c>
      <c r="D12">
        <v>4.0750747260046492</v>
      </c>
      <c r="E12">
        <v>3.8443628030554629</v>
      </c>
      <c r="F12">
        <v>3.613650880106277</v>
      </c>
      <c r="G12">
        <v>3.4521525340418471</v>
      </c>
      <c r="H12">
        <v>3.2906541879774172</v>
      </c>
      <c r="I12">
        <v>3.177605345732315</v>
      </c>
      <c r="J12">
        <v>3.0645565034872142</v>
      </c>
      <c r="L12" t="s">
        <v>145</v>
      </c>
      <c r="M12" t="s">
        <v>274</v>
      </c>
      <c r="N12">
        <v>3.7753999999999999</v>
      </c>
      <c r="O12">
        <v>4.0750747260046492</v>
      </c>
      <c r="P12">
        <v>3.8443628030554629</v>
      </c>
      <c r="Q12">
        <v>3.613650880106277</v>
      </c>
      <c r="R12">
        <v>3.4521525340418471</v>
      </c>
      <c r="S12">
        <v>3.2906541879774172</v>
      </c>
      <c r="T12">
        <v>3.177605345732315</v>
      </c>
      <c r="U12">
        <v>3.0645565034872142</v>
      </c>
    </row>
    <row r="13" spans="1:21" x14ac:dyDescent="0.3">
      <c r="A13" t="s">
        <v>175</v>
      </c>
      <c r="B13" t="s">
        <v>299</v>
      </c>
      <c r="C13">
        <f>C6*0.2</f>
        <v>75.50800000000001</v>
      </c>
      <c r="D13">
        <f t="shared" ref="D13:J13" si="0">D6*0.2</f>
        <v>81.501494520093004</v>
      </c>
      <c r="E13">
        <f t="shared" si="0"/>
        <v>76.887256061109269</v>
      </c>
      <c r="F13">
        <f t="shared" si="0"/>
        <v>72.273017602125535</v>
      </c>
      <c r="G13">
        <f t="shared" si="0"/>
        <v>69.043050680836942</v>
      </c>
      <c r="H13">
        <f t="shared" si="0"/>
        <v>65.813083759548348</v>
      </c>
      <c r="I13">
        <f t="shared" si="0"/>
        <v>63.552106914646323</v>
      </c>
      <c r="J13">
        <f t="shared" si="0"/>
        <v>61.291130069744284</v>
      </c>
      <c r="L13" t="s">
        <v>175</v>
      </c>
      <c r="M13" t="s">
        <v>299</v>
      </c>
      <c r="N13">
        <f>N6*Key!$F$3</f>
        <v>57.223535172188328</v>
      </c>
      <c r="O13">
        <f>O6*Key!$F$3</f>
        <v>61.76568891053207</v>
      </c>
      <c r="P13">
        <f>P6*Key!$F$3</f>
        <v>58.268800676828093</v>
      </c>
      <c r="Q13">
        <f>Q6*Key!$F$3</f>
        <v>54.771912443124123</v>
      </c>
      <c r="R13">
        <f>R6*Key!$F$3</f>
        <v>52.324090679531352</v>
      </c>
      <c r="S13">
        <f>S6*Key!$F$3</f>
        <v>49.876268915938581</v>
      </c>
      <c r="T13">
        <f>T6*Key!$F$3</f>
        <v>48.162793681423643</v>
      </c>
      <c r="U13">
        <f>U6*Key!$F$3</f>
        <v>46.449318446908684</v>
      </c>
    </row>
    <row r="14" spans="1:21" x14ac:dyDescent="0.3">
      <c r="A14" t="s">
        <v>175</v>
      </c>
      <c r="B14" t="s">
        <v>270</v>
      </c>
      <c r="C14">
        <f t="shared" ref="C14:J14" si="1">C7*0.2</f>
        <v>2.2652399999999999</v>
      </c>
      <c r="D14">
        <f t="shared" si="1"/>
        <v>2.4450448356027898</v>
      </c>
      <c r="E14">
        <f t="shared" si="1"/>
        <v>2.3066176818332784</v>
      </c>
      <c r="F14">
        <f t="shared" si="1"/>
        <v>2.1681905280637661</v>
      </c>
      <c r="G14">
        <f t="shared" si="1"/>
        <v>2.0712915204251079</v>
      </c>
      <c r="H14">
        <f t="shared" si="1"/>
        <v>1.9743925127864501</v>
      </c>
      <c r="I14">
        <f t="shared" si="1"/>
        <v>1.9065632074393895</v>
      </c>
      <c r="J14">
        <f t="shared" si="1"/>
        <v>1.8387339020923286</v>
      </c>
      <c r="L14" t="s">
        <v>175</v>
      </c>
      <c r="M14" t="s">
        <v>270</v>
      </c>
      <c r="N14">
        <f>N7*Key!$F$3</f>
        <v>1.7167060551656497</v>
      </c>
      <c r="O14">
        <f>O7*Key!$F$3</f>
        <v>1.8529706673159621</v>
      </c>
      <c r="P14">
        <f>P7*Key!$F$3</f>
        <v>1.748064020304843</v>
      </c>
      <c r="Q14">
        <f>Q7*Key!$F$3</f>
        <v>1.6431573732937237</v>
      </c>
      <c r="R14">
        <f>R7*Key!$F$3</f>
        <v>1.5697227203859403</v>
      </c>
      <c r="S14">
        <f>S7*Key!$F$3</f>
        <v>1.4962880674781573</v>
      </c>
      <c r="T14">
        <f>T7*Key!$F$3</f>
        <v>1.4448838104427091</v>
      </c>
      <c r="U14">
        <f>U7*Key!$F$3</f>
        <v>1.3934795534072606</v>
      </c>
    </row>
    <row r="15" spans="1:21" x14ac:dyDescent="0.3">
      <c r="A15" t="s">
        <v>175</v>
      </c>
      <c r="B15" t="s">
        <v>273</v>
      </c>
      <c r="C15">
        <f t="shared" ref="C15:J15" si="2">C8*0.2</f>
        <v>21.142240000000001</v>
      </c>
      <c r="D15">
        <f t="shared" si="2"/>
        <v>22.820418465626041</v>
      </c>
      <c r="E15">
        <f t="shared" si="2"/>
        <v>21.528431697110602</v>
      </c>
      <c r="F15">
        <f t="shared" si="2"/>
        <v>20.236444928595162</v>
      </c>
      <c r="G15">
        <f t="shared" si="2"/>
        <v>19.332054190634345</v>
      </c>
      <c r="H15">
        <f t="shared" si="2"/>
        <v>18.427663452673539</v>
      </c>
      <c r="I15">
        <f t="shared" si="2"/>
        <v>17.794589936100969</v>
      </c>
      <c r="J15">
        <f t="shared" si="2"/>
        <v>17.1615164195284</v>
      </c>
      <c r="L15" t="s">
        <v>175</v>
      </c>
      <c r="M15" t="s">
        <v>273</v>
      </c>
      <c r="N15">
        <f>N8*Key!$F$3</f>
        <v>16.022589848212732</v>
      </c>
      <c r="O15">
        <f>O8*Key!$F$3</f>
        <v>17.294392894948981</v>
      </c>
      <c r="P15">
        <f>P8*Key!$F$3</f>
        <v>16.315264189511872</v>
      </c>
      <c r="Q15">
        <f>Q8*Key!$F$3</f>
        <v>15.336135484074761</v>
      </c>
      <c r="R15">
        <f>R8*Key!$F$3</f>
        <v>14.65074539026878</v>
      </c>
      <c r="S15">
        <f>S8*Key!$F$3</f>
        <v>13.965355296462803</v>
      </c>
      <c r="T15">
        <f>T8*Key!$F$3</f>
        <v>13.485582230798618</v>
      </c>
      <c r="U15">
        <f>U8*Key!$F$3</f>
        <v>13.005809165134433</v>
      </c>
    </row>
    <row r="16" spans="1:21" x14ac:dyDescent="0.3">
      <c r="A16" t="s">
        <v>175</v>
      </c>
      <c r="B16" t="s">
        <v>271</v>
      </c>
      <c r="C16">
        <f t="shared" ref="C16:J16" si="3">C9*0.2</f>
        <v>42.284480000000002</v>
      </c>
      <c r="D16">
        <f t="shared" si="3"/>
        <v>45.640836931252082</v>
      </c>
      <c r="E16">
        <f t="shared" si="3"/>
        <v>43.056863394221182</v>
      </c>
      <c r="F16">
        <f t="shared" si="3"/>
        <v>40.472889857190303</v>
      </c>
      <c r="G16">
        <f t="shared" si="3"/>
        <v>38.664108381268683</v>
      </c>
      <c r="H16">
        <f t="shared" si="3"/>
        <v>36.855326905347077</v>
      </c>
      <c r="I16">
        <f t="shared" si="3"/>
        <v>35.589179872201946</v>
      </c>
      <c r="J16">
        <f t="shared" si="3"/>
        <v>34.3230328390568</v>
      </c>
      <c r="L16" t="s">
        <v>175</v>
      </c>
      <c r="M16" t="s">
        <v>271</v>
      </c>
      <c r="N16">
        <f>N9*Key!$F$3</f>
        <v>32.045179696425464</v>
      </c>
      <c r="O16">
        <f>O9*Key!$F$3</f>
        <v>34.588785789897962</v>
      </c>
      <c r="P16">
        <f>P9*Key!$F$3</f>
        <v>32.63052837902373</v>
      </c>
      <c r="Q16">
        <f>Q9*Key!$F$3</f>
        <v>30.672270968149512</v>
      </c>
      <c r="R16">
        <f>R9*Key!$F$3</f>
        <v>29.301490780537556</v>
      </c>
      <c r="S16">
        <f>S9*Key!$F$3</f>
        <v>27.930710592925614</v>
      </c>
      <c r="T16">
        <f>T9*Key!$F$3</f>
        <v>26.97116446159724</v>
      </c>
      <c r="U16">
        <f>U9*Key!$F$3</f>
        <v>26.011618330268867</v>
      </c>
    </row>
    <row r="17" spans="1:21" x14ac:dyDescent="0.3">
      <c r="A17" t="s">
        <v>175</v>
      </c>
      <c r="B17" t="s">
        <v>272</v>
      </c>
      <c r="C17">
        <f t="shared" ref="C17:J17" si="4">C10*0.2</f>
        <v>3.0203199999999999</v>
      </c>
      <c r="D17">
        <f t="shared" si="4"/>
        <v>3.2600597808037204</v>
      </c>
      <c r="E17">
        <f t="shared" si="4"/>
        <v>3.0754902424443702</v>
      </c>
      <c r="F17">
        <f t="shared" si="4"/>
        <v>2.8909207040850222</v>
      </c>
      <c r="G17">
        <f t="shared" si="4"/>
        <v>2.7617220272334784</v>
      </c>
      <c r="H17">
        <f t="shared" si="4"/>
        <v>2.6325233503819341</v>
      </c>
      <c r="I17">
        <f t="shared" si="4"/>
        <v>2.542084276585852</v>
      </c>
      <c r="J17">
        <f t="shared" si="4"/>
        <v>2.4516452027897722</v>
      </c>
      <c r="L17" t="s">
        <v>175</v>
      </c>
      <c r="M17" t="s">
        <v>272</v>
      </c>
      <c r="N17">
        <f>N10*Key!$F$3</f>
        <v>2.2889414068875329</v>
      </c>
      <c r="O17">
        <f>O10*Key!$F$3</f>
        <v>2.4706275564212827</v>
      </c>
      <c r="P17">
        <f>P10*Key!$F$3</f>
        <v>2.3307520270731232</v>
      </c>
      <c r="Q17">
        <f>Q10*Key!$F$3</f>
        <v>2.1908764977249655</v>
      </c>
      <c r="R17">
        <f>R10*Key!$F$3</f>
        <v>2.0929636271812546</v>
      </c>
      <c r="S17">
        <f>S10*Key!$F$3</f>
        <v>1.9950507566375437</v>
      </c>
      <c r="T17">
        <f>T10*Key!$F$3</f>
        <v>1.9265117472569451</v>
      </c>
      <c r="U17">
        <f>U10*Key!$F$3</f>
        <v>1.8579727378763482</v>
      </c>
    </row>
    <row r="18" spans="1:21" x14ac:dyDescent="0.3">
      <c r="A18" t="s">
        <v>175</v>
      </c>
      <c r="B18" t="s">
        <v>269</v>
      </c>
      <c r="C18">
        <f t="shared" ref="C18:J18" si="5">C11*0.2</f>
        <v>6.0406399999999998</v>
      </c>
      <c r="D18">
        <f t="shared" si="5"/>
        <v>6.520119561607439</v>
      </c>
      <c r="E18">
        <f t="shared" si="5"/>
        <v>6.1509804848887404</v>
      </c>
      <c r="F18">
        <f t="shared" si="5"/>
        <v>5.7818414081700444</v>
      </c>
      <c r="G18">
        <f t="shared" si="5"/>
        <v>5.5234440544669567</v>
      </c>
      <c r="H18">
        <f t="shared" si="5"/>
        <v>5.2650467007638682</v>
      </c>
      <c r="I18">
        <f t="shared" si="5"/>
        <v>5.084168553171704</v>
      </c>
      <c r="J18">
        <f t="shared" si="5"/>
        <v>4.9032904055795425</v>
      </c>
      <c r="L18" t="s">
        <v>175</v>
      </c>
      <c r="M18" t="s">
        <v>269</v>
      </c>
      <c r="N18">
        <f>N11*Key!$F$3</f>
        <v>4.5778828137750658</v>
      </c>
      <c r="O18">
        <f>O11*Key!$F$3</f>
        <v>4.9412551128425646</v>
      </c>
      <c r="P18">
        <f>P11*Key!$F$3</f>
        <v>4.6615040541462465</v>
      </c>
      <c r="Q18">
        <f>Q11*Key!$F$3</f>
        <v>4.381752995449931</v>
      </c>
      <c r="R18">
        <f>R11*Key!$F$3</f>
        <v>4.1859272543625092</v>
      </c>
      <c r="S18">
        <f>S11*Key!$F$3</f>
        <v>3.9901015132750874</v>
      </c>
      <c r="T18">
        <f>T11*Key!$F$3</f>
        <v>3.8530234945138901</v>
      </c>
      <c r="U18">
        <f>U11*Key!$F$3</f>
        <v>3.7159454757526946</v>
      </c>
    </row>
    <row r="19" spans="1:21" x14ac:dyDescent="0.3">
      <c r="A19" t="s">
        <v>175</v>
      </c>
      <c r="B19" t="s">
        <v>274</v>
      </c>
      <c r="C19">
        <f>C12*0.2</f>
        <v>0.75507999999999997</v>
      </c>
      <c r="D19">
        <f t="shared" ref="D19:J19" si="6">D12*0.2</f>
        <v>0.81501494520092987</v>
      </c>
      <c r="E19">
        <f t="shared" si="6"/>
        <v>0.76887256061109266</v>
      </c>
      <c r="F19">
        <f t="shared" si="6"/>
        <v>0.72273017602125544</v>
      </c>
      <c r="G19">
        <f t="shared" si="6"/>
        <v>0.69043050680836948</v>
      </c>
      <c r="H19">
        <f t="shared" si="6"/>
        <v>0.65813083759548352</v>
      </c>
      <c r="I19">
        <f t="shared" si="6"/>
        <v>0.635521069146463</v>
      </c>
      <c r="J19">
        <f t="shared" si="6"/>
        <v>0.61291130069744293</v>
      </c>
      <c r="L19" t="s">
        <v>175</v>
      </c>
      <c r="M19" t="s">
        <v>274</v>
      </c>
      <c r="N19">
        <f>N12*Key!$F$3</f>
        <v>0.57223535172188322</v>
      </c>
      <c r="O19">
        <f>O12*Key!$F$3</f>
        <v>0.61765688910532057</v>
      </c>
      <c r="P19">
        <f>P12*Key!$F$3</f>
        <v>0.58268800676828092</v>
      </c>
      <c r="Q19">
        <f>Q12*Key!$F$3</f>
        <v>0.54771912443124127</v>
      </c>
      <c r="R19">
        <f>R12*Key!$F$3</f>
        <v>0.52324090679531354</v>
      </c>
      <c r="S19">
        <f>S12*Key!$F$3</f>
        <v>0.49876268915938587</v>
      </c>
      <c r="T19">
        <f>T12*Key!$F$3</f>
        <v>0.48162793681423627</v>
      </c>
      <c r="U19">
        <f>U12*Key!$F$3</f>
        <v>0.46449318446908688</v>
      </c>
    </row>
    <row r="20" spans="1:21" x14ac:dyDescent="0.3">
      <c r="A20" t="s">
        <v>177</v>
      </c>
      <c r="B20" t="s">
        <v>299</v>
      </c>
      <c r="C20">
        <f>C6*0.2</f>
        <v>75.50800000000001</v>
      </c>
      <c r="D20">
        <f t="shared" ref="D20:J20" si="7">D6*0.2</f>
        <v>81.501494520093004</v>
      </c>
      <c r="E20">
        <f t="shared" si="7"/>
        <v>76.887256061109269</v>
      </c>
      <c r="F20">
        <f t="shared" si="7"/>
        <v>72.273017602125535</v>
      </c>
      <c r="G20">
        <f t="shared" si="7"/>
        <v>69.043050680836942</v>
      </c>
      <c r="H20">
        <f t="shared" si="7"/>
        <v>65.813083759548348</v>
      </c>
      <c r="I20">
        <f t="shared" si="7"/>
        <v>63.552106914646323</v>
      </c>
      <c r="J20">
        <f t="shared" si="7"/>
        <v>61.291130069744284</v>
      </c>
      <c r="L20" t="s">
        <v>177</v>
      </c>
      <c r="M20" t="s">
        <v>299</v>
      </c>
      <c r="N20">
        <f>N6*Key!$F$4</f>
        <v>53.898589718600945</v>
      </c>
      <c r="O20">
        <f>O6*Key!$F$4</f>
        <v>58.176823841067112</v>
      </c>
      <c r="P20">
        <f>P6*Key!$F$4</f>
        <v>54.883120583603606</v>
      </c>
      <c r="Q20">
        <f>Q6*Key!$F$4</f>
        <v>51.589417326140122</v>
      </c>
      <c r="R20">
        <f>R6*Key!$F$4</f>
        <v>49.283825045915684</v>
      </c>
      <c r="S20">
        <f>S6*Key!$F$4</f>
        <v>46.978232765691246</v>
      </c>
      <c r="T20">
        <f>T6*Key!$F$4</f>
        <v>45.364318169534144</v>
      </c>
      <c r="U20">
        <f>U6*Key!$F$4</f>
        <v>43.750403573377021</v>
      </c>
    </row>
    <row r="21" spans="1:21" x14ac:dyDescent="0.3">
      <c r="A21" t="s">
        <v>177</v>
      </c>
      <c r="B21" t="s">
        <v>270</v>
      </c>
      <c r="C21">
        <f t="shared" ref="C21:J21" si="8">C7*0.2</f>
        <v>2.2652399999999999</v>
      </c>
      <c r="D21">
        <f t="shared" si="8"/>
        <v>2.4450448356027898</v>
      </c>
      <c r="E21">
        <f t="shared" si="8"/>
        <v>2.3066176818332784</v>
      </c>
      <c r="F21">
        <f t="shared" si="8"/>
        <v>2.1681905280637661</v>
      </c>
      <c r="G21">
        <f t="shared" si="8"/>
        <v>2.0712915204251079</v>
      </c>
      <c r="H21">
        <f t="shared" si="8"/>
        <v>1.9743925127864501</v>
      </c>
      <c r="I21">
        <f t="shared" si="8"/>
        <v>1.9065632074393895</v>
      </c>
      <c r="J21">
        <f t="shared" si="8"/>
        <v>1.8387339020923286</v>
      </c>
      <c r="L21" t="s">
        <v>177</v>
      </c>
      <c r="M21" t="s">
        <v>270</v>
      </c>
      <c r="N21">
        <f>N7*Key!$F$4</f>
        <v>1.6169576915580282</v>
      </c>
      <c r="O21">
        <f>O7*Key!$F$4</f>
        <v>1.7453047152320134</v>
      </c>
      <c r="P21">
        <f>P7*Key!$F$4</f>
        <v>1.6464936175081086</v>
      </c>
      <c r="Q21">
        <f>Q7*Key!$F$4</f>
        <v>1.5476825197842037</v>
      </c>
      <c r="R21">
        <f>R7*Key!$F$4</f>
        <v>1.4785147513774703</v>
      </c>
      <c r="S21">
        <f>S7*Key!$F$4</f>
        <v>1.4093469829707372</v>
      </c>
      <c r="T21">
        <f>T7*Key!$F$4</f>
        <v>1.3609295450860239</v>
      </c>
      <c r="U21">
        <f>U7*Key!$F$4</f>
        <v>1.3125121072013106</v>
      </c>
    </row>
    <row r="22" spans="1:21" x14ac:dyDescent="0.3">
      <c r="A22" t="s">
        <v>177</v>
      </c>
      <c r="B22" t="s">
        <v>273</v>
      </c>
      <c r="C22">
        <f t="shared" ref="C22:J22" si="9">C8*0.2</f>
        <v>21.142240000000001</v>
      </c>
      <c r="D22">
        <f t="shared" si="9"/>
        <v>22.820418465626041</v>
      </c>
      <c r="E22">
        <f t="shared" si="9"/>
        <v>21.528431697110602</v>
      </c>
      <c r="F22">
        <f t="shared" si="9"/>
        <v>20.236444928595162</v>
      </c>
      <c r="G22">
        <f t="shared" si="9"/>
        <v>19.332054190634345</v>
      </c>
      <c r="H22">
        <f t="shared" si="9"/>
        <v>18.427663452673539</v>
      </c>
      <c r="I22">
        <f t="shared" si="9"/>
        <v>17.794589936100969</v>
      </c>
      <c r="J22">
        <f t="shared" si="9"/>
        <v>17.1615164195284</v>
      </c>
      <c r="L22" t="s">
        <v>177</v>
      </c>
      <c r="M22" t="s">
        <v>273</v>
      </c>
      <c r="N22">
        <f>N8*Key!$F$4</f>
        <v>15.091605121208264</v>
      </c>
      <c r="O22">
        <f>O8*Key!$F$4</f>
        <v>16.289510675498789</v>
      </c>
      <c r="P22">
        <f>P8*Key!$F$4</f>
        <v>15.367273763409015</v>
      </c>
      <c r="Q22">
        <f>Q8*Key!$F$4</f>
        <v>14.445036851319241</v>
      </c>
      <c r="R22">
        <f>R8*Key!$F$4</f>
        <v>13.799471012856392</v>
      </c>
      <c r="S22">
        <f>S8*Key!$F$4</f>
        <v>13.15390517439355</v>
      </c>
      <c r="T22">
        <f>T8*Key!$F$4</f>
        <v>12.702009087469559</v>
      </c>
      <c r="U22">
        <f>U8*Key!$F$4</f>
        <v>12.250113000545566</v>
      </c>
    </row>
    <row r="23" spans="1:21" x14ac:dyDescent="0.3">
      <c r="A23" t="s">
        <v>177</v>
      </c>
      <c r="B23" t="s">
        <v>271</v>
      </c>
      <c r="C23">
        <f t="shared" ref="C23:J23" si="10">C9*0.2</f>
        <v>42.284480000000002</v>
      </c>
      <c r="D23">
        <f t="shared" si="10"/>
        <v>45.640836931252082</v>
      </c>
      <c r="E23">
        <f t="shared" si="10"/>
        <v>43.056863394221182</v>
      </c>
      <c r="F23">
        <f t="shared" si="10"/>
        <v>40.472889857190303</v>
      </c>
      <c r="G23">
        <f t="shared" si="10"/>
        <v>38.664108381268683</v>
      </c>
      <c r="H23">
        <f t="shared" si="10"/>
        <v>36.855326905347077</v>
      </c>
      <c r="I23">
        <f t="shared" si="10"/>
        <v>35.589179872201946</v>
      </c>
      <c r="J23">
        <f t="shared" si="10"/>
        <v>34.3230328390568</v>
      </c>
      <c r="L23" t="s">
        <v>177</v>
      </c>
      <c r="M23" t="s">
        <v>271</v>
      </c>
      <c r="N23">
        <f>N9*Key!$F$4</f>
        <v>30.183210242416529</v>
      </c>
      <c r="O23">
        <f>O9*Key!$F$4</f>
        <v>32.579021350997579</v>
      </c>
      <c r="P23">
        <f>P9*Key!$F$4</f>
        <v>30.734547526818019</v>
      </c>
      <c r="Q23">
        <f>Q9*Key!$F$4</f>
        <v>28.890073702638468</v>
      </c>
      <c r="R23">
        <f>R9*Key!$F$4</f>
        <v>27.59894202571278</v>
      </c>
      <c r="S23">
        <f>S9*Key!$F$4</f>
        <v>26.307810348787104</v>
      </c>
      <c r="T23">
        <f>T9*Key!$F$4</f>
        <v>25.404018174939122</v>
      </c>
      <c r="U23">
        <f>U9*Key!$F$4</f>
        <v>24.500226001091132</v>
      </c>
    </row>
    <row r="24" spans="1:21" x14ac:dyDescent="0.3">
      <c r="A24" t="s">
        <v>177</v>
      </c>
      <c r="B24" t="s">
        <v>272</v>
      </c>
      <c r="C24">
        <f t="shared" ref="C24:J24" si="11">C10*0.2</f>
        <v>3.0203199999999999</v>
      </c>
      <c r="D24">
        <f t="shared" si="11"/>
        <v>3.2600597808037204</v>
      </c>
      <c r="E24">
        <f t="shared" si="11"/>
        <v>3.0754902424443702</v>
      </c>
      <c r="F24">
        <f t="shared" si="11"/>
        <v>2.8909207040850222</v>
      </c>
      <c r="G24">
        <f t="shared" si="11"/>
        <v>2.7617220272334784</v>
      </c>
      <c r="H24">
        <f t="shared" si="11"/>
        <v>2.6325233503819341</v>
      </c>
      <c r="I24">
        <f t="shared" si="11"/>
        <v>2.542084276585852</v>
      </c>
      <c r="J24">
        <f t="shared" si="11"/>
        <v>2.4516452027897722</v>
      </c>
      <c r="L24" t="s">
        <v>177</v>
      </c>
      <c r="M24" t="s">
        <v>272</v>
      </c>
      <c r="N24">
        <f>N10*Key!$F$4</f>
        <v>2.1559435887440377</v>
      </c>
      <c r="O24">
        <f>O10*Key!$F$4</f>
        <v>2.3270729536426846</v>
      </c>
      <c r="P24">
        <f>P10*Key!$F$4</f>
        <v>2.1953248233441442</v>
      </c>
      <c r="Q24">
        <f>Q10*Key!$F$4</f>
        <v>2.0635766930456052</v>
      </c>
      <c r="R24">
        <f>R10*Key!$F$4</f>
        <v>1.9713530018366276</v>
      </c>
      <c r="S24">
        <f>S10*Key!$F$4</f>
        <v>1.8791293106276503</v>
      </c>
      <c r="T24">
        <f>T10*Key!$F$4</f>
        <v>1.8145727267813652</v>
      </c>
      <c r="U24">
        <f>U10*Key!$F$4</f>
        <v>1.7500161429350813</v>
      </c>
    </row>
    <row r="25" spans="1:21" x14ac:dyDescent="0.3">
      <c r="A25" t="s">
        <v>177</v>
      </c>
      <c r="B25" t="s">
        <v>269</v>
      </c>
      <c r="C25">
        <f t="shared" ref="C25:J25" si="12">C11*0.2</f>
        <v>6.0406399999999998</v>
      </c>
      <c r="D25">
        <f t="shared" si="12"/>
        <v>6.520119561607439</v>
      </c>
      <c r="E25">
        <f t="shared" si="12"/>
        <v>6.1509804848887404</v>
      </c>
      <c r="F25">
        <f t="shared" si="12"/>
        <v>5.7818414081700444</v>
      </c>
      <c r="G25">
        <f t="shared" si="12"/>
        <v>5.5234440544669567</v>
      </c>
      <c r="H25">
        <f t="shared" si="12"/>
        <v>5.2650467007638682</v>
      </c>
      <c r="I25">
        <f t="shared" si="12"/>
        <v>5.084168553171704</v>
      </c>
      <c r="J25">
        <f t="shared" si="12"/>
        <v>4.9032904055795425</v>
      </c>
      <c r="L25" t="s">
        <v>177</v>
      </c>
      <c r="M25" t="s">
        <v>269</v>
      </c>
      <c r="N25">
        <f>N11*Key!$F$4</f>
        <v>4.3118871774880754</v>
      </c>
      <c r="O25">
        <f>O11*Key!$F$4</f>
        <v>4.6541459072853684</v>
      </c>
      <c r="P25">
        <f>P11*Key!$F$4</f>
        <v>4.3906496466882885</v>
      </c>
      <c r="Q25">
        <f>Q11*Key!$F$4</f>
        <v>4.1271533860912104</v>
      </c>
      <c r="R25">
        <f>R11*Key!$F$4</f>
        <v>3.9427060036732553</v>
      </c>
      <c r="S25">
        <f>S11*Key!$F$4</f>
        <v>3.7582586212553006</v>
      </c>
      <c r="T25">
        <f>T11*Key!$F$4</f>
        <v>3.6291454535627303</v>
      </c>
      <c r="U25">
        <f>U11*Key!$F$4</f>
        <v>3.5000322858701614</v>
      </c>
    </row>
    <row r="26" spans="1:21" x14ac:dyDescent="0.3">
      <c r="A26" t="s">
        <v>177</v>
      </c>
      <c r="B26" t="s">
        <v>274</v>
      </c>
      <c r="C26">
        <f t="shared" ref="C26:J26" si="13">C12*0.2</f>
        <v>0.75507999999999997</v>
      </c>
      <c r="D26">
        <f t="shared" si="13"/>
        <v>0.81501494520092987</v>
      </c>
      <c r="E26">
        <f t="shared" si="13"/>
        <v>0.76887256061109266</v>
      </c>
      <c r="F26">
        <f t="shared" si="13"/>
        <v>0.72273017602125544</v>
      </c>
      <c r="G26">
        <f t="shared" si="13"/>
        <v>0.69043050680836948</v>
      </c>
      <c r="H26">
        <f t="shared" si="13"/>
        <v>0.65813083759548352</v>
      </c>
      <c r="I26">
        <f t="shared" si="13"/>
        <v>0.635521069146463</v>
      </c>
      <c r="J26">
        <f t="shared" si="13"/>
        <v>0.61291130069744293</v>
      </c>
      <c r="L26" t="s">
        <v>177</v>
      </c>
      <c r="M26" t="s">
        <v>274</v>
      </c>
      <c r="N26">
        <f>N12*Key!$F$4</f>
        <v>0.53898589718600942</v>
      </c>
      <c r="O26">
        <f>O12*Key!$F$4</f>
        <v>0.58176823841067105</v>
      </c>
      <c r="P26">
        <f>P12*Key!$F$4</f>
        <v>0.54883120583603606</v>
      </c>
      <c r="Q26">
        <f>Q12*Key!$F$4</f>
        <v>0.51589417326140119</v>
      </c>
      <c r="R26">
        <f>R12*Key!$F$4</f>
        <v>0.49283825045915686</v>
      </c>
      <c r="S26">
        <f>S12*Key!$F$4</f>
        <v>0.46978232765691252</v>
      </c>
      <c r="T26">
        <f>T12*Key!$F$4</f>
        <v>0.45364318169534129</v>
      </c>
      <c r="U26">
        <f>U12*Key!$F$4</f>
        <v>0.43750403573377022</v>
      </c>
    </row>
    <row r="27" spans="1:21" x14ac:dyDescent="0.3">
      <c r="A27" t="s">
        <v>179</v>
      </c>
      <c r="B27" t="s">
        <v>299</v>
      </c>
      <c r="C27">
        <f>C6*0.2</f>
        <v>75.50800000000001</v>
      </c>
      <c r="D27">
        <f t="shared" ref="D27:J27" si="14">D6*0.2</f>
        <v>81.501494520093004</v>
      </c>
      <c r="E27">
        <f t="shared" si="14"/>
        <v>76.887256061109269</v>
      </c>
      <c r="F27">
        <f t="shared" si="14"/>
        <v>72.273017602125535</v>
      </c>
      <c r="G27">
        <f t="shared" si="14"/>
        <v>69.043050680836942</v>
      </c>
      <c r="H27">
        <f t="shared" si="14"/>
        <v>65.813083759548348</v>
      </c>
      <c r="I27">
        <f t="shared" si="14"/>
        <v>63.552106914646323</v>
      </c>
      <c r="J27">
        <f t="shared" si="14"/>
        <v>61.291130069744284</v>
      </c>
      <c r="L27" t="s">
        <v>179</v>
      </c>
      <c r="M27" t="s">
        <v>299</v>
      </c>
      <c r="N27">
        <f>N6*Key!$F$5</f>
        <v>85.55874722005035</v>
      </c>
      <c r="O27">
        <f>O6*Key!$F$5</f>
        <v>92.350026059503037</v>
      </c>
      <c r="P27">
        <f>P6*Key!$F$5</f>
        <v>87.121593814903463</v>
      </c>
      <c r="Q27">
        <f>Q6*Key!$F$5</f>
        <v>81.893161570303917</v>
      </c>
      <c r="R27">
        <f>R6*Key!$F$5</f>
        <v>78.233258999084228</v>
      </c>
      <c r="S27">
        <f>S6*Key!$F$5</f>
        <v>74.573356427864553</v>
      </c>
      <c r="T27">
        <f>T6*Key!$F$5</f>
        <v>72.011424628010786</v>
      </c>
      <c r="U27">
        <f>U6*Key!$F$5</f>
        <v>69.449492828156977</v>
      </c>
    </row>
    <row r="28" spans="1:21" x14ac:dyDescent="0.3">
      <c r="A28" t="s">
        <v>179</v>
      </c>
      <c r="B28" t="s">
        <v>270</v>
      </c>
      <c r="C28">
        <f t="shared" ref="C28:J28" si="15">C7*0.2</f>
        <v>2.2652399999999999</v>
      </c>
      <c r="D28">
        <f t="shared" si="15"/>
        <v>2.4450448356027898</v>
      </c>
      <c r="E28">
        <f t="shared" si="15"/>
        <v>2.3066176818332784</v>
      </c>
      <c r="F28">
        <f t="shared" si="15"/>
        <v>2.1681905280637661</v>
      </c>
      <c r="G28">
        <f t="shared" si="15"/>
        <v>2.0712915204251079</v>
      </c>
      <c r="H28">
        <f t="shared" si="15"/>
        <v>1.9743925127864501</v>
      </c>
      <c r="I28">
        <f t="shared" si="15"/>
        <v>1.9065632074393895</v>
      </c>
      <c r="J28">
        <f t="shared" si="15"/>
        <v>1.8387339020923286</v>
      </c>
      <c r="L28" t="s">
        <v>179</v>
      </c>
      <c r="M28" t="s">
        <v>270</v>
      </c>
      <c r="N28">
        <f>N7*Key!$F$5</f>
        <v>2.5667624166015104</v>
      </c>
      <c r="O28">
        <f>O7*Key!$F$5</f>
        <v>2.7705007817850911</v>
      </c>
      <c r="P28">
        <f>P7*Key!$F$5</f>
        <v>2.6136478144471043</v>
      </c>
      <c r="Q28">
        <f>Q7*Key!$F$5</f>
        <v>2.4567948471091174</v>
      </c>
      <c r="R28">
        <f>R7*Key!$F$5</f>
        <v>2.3469977699725266</v>
      </c>
      <c r="S28">
        <f>S7*Key!$F$5</f>
        <v>2.2372006928359363</v>
      </c>
      <c r="T28">
        <f>T7*Key!$F$5</f>
        <v>2.1603427388403231</v>
      </c>
      <c r="U28">
        <f>U7*Key!$F$5</f>
        <v>2.0834847848447096</v>
      </c>
    </row>
    <row r="29" spans="1:21" x14ac:dyDescent="0.3">
      <c r="A29" t="s">
        <v>179</v>
      </c>
      <c r="B29" t="s">
        <v>273</v>
      </c>
      <c r="C29">
        <f t="shared" ref="C29:J29" si="16">C8*0.2</f>
        <v>21.142240000000001</v>
      </c>
      <c r="D29">
        <f t="shared" si="16"/>
        <v>22.820418465626041</v>
      </c>
      <c r="E29">
        <f t="shared" si="16"/>
        <v>21.528431697110602</v>
      </c>
      <c r="F29">
        <f t="shared" si="16"/>
        <v>20.236444928595162</v>
      </c>
      <c r="G29">
        <f t="shared" si="16"/>
        <v>19.332054190634345</v>
      </c>
      <c r="H29">
        <f t="shared" si="16"/>
        <v>18.427663452673539</v>
      </c>
      <c r="I29">
        <f t="shared" si="16"/>
        <v>17.794589936100969</v>
      </c>
      <c r="J29">
        <f t="shared" si="16"/>
        <v>17.1615164195284</v>
      </c>
      <c r="L29" t="s">
        <v>179</v>
      </c>
      <c r="M29" t="s">
        <v>273</v>
      </c>
      <c r="N29">
        <f>N8*Key!$F$5</f>
        <v>23.956449221614097</v>
      </c>
      <c r="O29">
        <f>O8*Key!$F$5</f>
        <v>25.858007296660848</v>
      </c>
      <c r="P29">
        <f>P8*Key!$F$5</f>
        <v>24.394046268172978</v>
      </c>
      <c r="Q29">
        <f>Q8*Key!$F$5</f>
        <v>22.930085239685106</v>
      </c>
      <c r="R29">
        <f>R8*Key!$F$5</f>
        <v>21.905312519743585</v>
      </c>
      <c r="S29">
        <f>S8*Key!$F$5</f>
        <v>20.880539799802076</v>
      </c>
      <c r="T29">
        <f>T8*Key!$F$5</f>
        <v>20.163198895843017</v>
      </c>
      <c r="U29">
        <f>U8*Key!$F$5</f>
        <v>19.445857991883955</v>
      </c>
    </row>
    <row r="30" spans="1:21" x14ac:dyDescent="0.3">
      <c r="A30" t="s">
        <v>179</v>
      </c>
      <c r="B30" t="s">
        <v>271</v>
      </c>
      <c r="C30">
        <f t="shared" ref="C30:J30" si="17">C9*0.2</f>
        <v>42.284480000000002</v>
      </c>
      <c r="D30">
        <f t="shared" si="17"/>
        <v>45.640836931252082</v>
      </c>
      <c r="E30">
        <f t="shared" si="17"/>
        <v>43.056863394221182</v>
      </c>
      <c r="F30">
        <f t="shared" si="17"/>
        <v>40.472889857190303</v>
      </c>
      <c r="G30">
        <f t="shared" si="17"/>
        <v>38.664108381268683</v>
      </c>
      <c r="H30">
        <f t="shared" si="17"/>
        <v>36.855326905347077</v>
      </c>
      <c r="I30">
        <f t="shared" si="17"/>
        <v>35.589179872201946</v>
      </c>
      <c r="J30">
        <f t="shared" si="17"/>
        <v>34.3230328390568</v>
      </c>
      <c r="L30" t="s">
        <v>179</v>
      </c>
      <c r="M30" t="s">
        <v>271</v>
      </c>
      <c r="N30">
        <f>N9*Key!$F$5</f>
        <v>47.912898443228194</v>
      </c>
      <c r="O30">
        <f>O9*Key!$F$5</f>
        <v>51.716014593321695</v>
      </c>
      <c r="P30">
        <f>P9*Key!$F$5</f>
        <v>48.788092536345935</v>
      </c>
      <c r="Q30">
        <f>Q9*Key!$F$5</f>
        <v>45.86017047937019</v>
      </c>
      <c r="R30">
        <f>R9*Key!$F$5</f>
        <v>43.810625039487164</v>
      </c>
      <c r="S30">
        <f>S9*Key!$F$5</f>
        <v>41.761079599604159</v>
      </c>
      <c r="T30">
        <f>T9*Key!$F$5</f>
        <v>40.326397791686041</v>
      </c>
      <c r="U30">
        <f>U9*Key!$F$5</f>
        <v>38.891715983767909</v>
      </c>
    </row>
    <row r="31" spans="1:21" x14ac:dyDescent="0.3">
      <c r="A31" t="s">
        <v>179</v>
      </c>
      <c r="B31" t="s">
        <v>272</v>
      </c>
      <c r="C31">
        <f t="shared" ref="C31:J31" si="18">C10*0.2</f>
        <v>3.0203199999999999</v>
      </c>
      <c r="D31">
        <f t="shared" si="18"/>
        <v>3.2600597808037204</v>
      </c>
      <c r="E31">
        <f t="shared" si="18"/>
        <v>3.0754902424443702</v>
      </c>
      <c r="F31">
        <f t="shared" si="18"/>
        <v>2.8909207040850222</v>
      </c>
      <c r="G31">
        <f t="shared" si="18"/>
        <v>2.7617220272334784</v>
      </c>
      <c r="H31">
        <f t="shared" si="18"/>
        <v>2.6325233503819341</v>
      </c>
      <c r="I31">
        <f t="shared" si="18"/>
        <v>2.542084276585852</v>
      </c>
      <c r="J31">
        <f t="shared" si="18"/>
        <v>2.4516452027897722</v>
      </c>
      <c r="L31" t="s">
        <v>179</v>
      </c>
      <c r="M31" t="s">
        <v>272</v>
      </c>
      <c r="N31">
        <f>N10*Key!$F$5</f>
        <v>3.4223498888020134</v>
      </c>
      <c r="O31">
        <f>O10*Key!$F$5</f>
        <v>3.6940010423801213</v>
      </c>
      <c r="P31">
        <f>P10*Key!$F$5</f>
        <v>3.4848637525961381</v>
      </c>
      <c r="Q31">
        <f>Q10*Key!$F$5</f>
        <v>3.2757264628121572</v>
      </c>
      <c r="R31">
        <f>R10*Key!$F$5</f>
        <v>3.1293303599633697</v>
      </c>
      <c r="S31">
        <f>S10*Key!$F$5</f>
        <v>2.9829342571145827</v>
      </c>
      <c r="T31">
        <f>T10*Key!$F$5</f>
        <v>2.8804569851204302</v>
      </c>
      <c r="U31">
        <f>U10*Key!$F$5</f>
        <v>2.7779797131262804</v>
      </c>
    </row>
    <row r="32" spans="1:21" x14ac:dyDescent="0.3">
      <c r="A32" t="s">
        <v>179</v>
      </c>
      <c r="B32" t="s">
        <v>269</v>
      </c>
      <c r="C32">
        <f t="shared" ref="C32:J32" si="19">C11*0.2</f>
        <v>6.0406399999999998</v>
      </c>
      <c r="D32">
        <f t="shared" si="19"/>
        <v>6.520119561607439</v>
      </c>
      <c r="E32">
        <f t="shared" si="19"/>
        <v>6.1509804848887404</v>
      </c>
      <c r="F32">
        <f t="shared" si="19"/>
        <v>5.7818414081700444</v>
      </c>
      <c r="G32">
        <f t="shared" si="19"/>
        <v>5.5234440544669567</v>
      </c>
      <c r="H32">
        <f t="shared" si="19"/>
        <v>5.2650467007638682</v>
      </c>
      <c r="I32">
        <f t="shared" si="19"/>
        <v>5.084168553171704</v>
      </c>
      <c r="J32">
        <f t="shared" si="19"/>
        <v>4.9032904055795425</v>
      </c>
      <c r="L32" t="s">
        <v>179</v>
      </c>
      <c r="M32" t="s">
        <v>269</v>
      </c>
      <c r="N32">
        <f>N11*Key!$F$5</f>
        <v>6.8446997776040268</v>
      </c>
      <c r="O32">
        <f>O11*Key!$F$5</f>
        <v>7.3880020847602417</v>
      </c>
      <c r="P32">
        <f>P11*Key!$F$5</f>
        <v>6.9697275051922762</v>
      </c>
      <c r="Q32">
        <f>Q11*Key!$F$5</f>
        <v>6.5514529256243144</v>
      </c>
      <c r="R32">
        <f>R11*Key!$F$5</f>
        <v>6.2586607199267394</v>
      </c>
      <c r="S32">
        <f>S11*Key!$F$5</f>
        <v>5.9658685142291654</v>
      </c>
      <c r="T32">
        <f>T11*Key!$F$5</f>
        <v>5.7609139702408605</v>
      </c>
      <c r="U32">
        <f>U11*Key!$F$5</f>
        <v>5.5559594262525582</v>
      </c>
    </row>
    <row r="33" spans="1:21" x14ac:dyDescent="0.3">
      <c r="A33" t="s">
        <v>179</v>
      </c>
      <c r="B33" t="s">
        <v>274</v>
      </c>
      <c r="C33">
        <f t="shared" ref="C33:J33" si="20">C12*0.2</f>
        <v>0.75507999999999997</v>
      </c>
      <c r="D33">
        <f t="shared" si="20"/>
        <v>0.81501494520092987</v>
      </c>
      <c r="E33">
        <f t="shared" si="20"/>
        <v>0.76887256061109266</v>
      </c>
      <c r="F33">
        <f t="shared" si="20"/>
        <v>0.72273017602125544</v>
      </c>
      <c r="G33">
        <f t="shared" si="20"/>
        <v>0.69043050680836948</v>
      </c>
      <c r="H33">
        <f t="shared" si="20"/>
        <v>0.65813083759548352</v>
      </c>
      <c r="I33">
        <f t="shared" si="20"/>
        <v>0.635521069146463</v>
      </c>
      <c r="J33">
        <f t="shared" si="20"/>
        <v>0.61291130069744293</v>
      </c>
      <c r="L33" t="s">
        <v>179</v>
      </c>
      <c r="M33" t="s">
        <v>274</v>
      </c>
      <c r="N33">
        <f>N12*Key!$F$5</f>
        <v>0.85558747220050335</v>
      </c>
      <c r="O33">
        <f>O12*Key!$F$5</f>
        <v>0.92350026059503021</v>
      </c>
      <c r="P33">
        <f>P12*Key!$F$5</f>
        <v>0.87121593814903464</v>
      </c>
      <c r="Q33">
        <f>Q12*Key!$F$5</f>
        <v>0.81893161570303918</v>
      </c>
      <c r="R33">
        <f>R12*Key!$F$5</f>
        <v>0.78233258999084232</v>
      </c>
      <c r="S33">
        <f>S12*Key!$F$5</f>
        <v>0.74573356427864557</v>
      </c>
      <c r="T33">
        <f>T12*Key!$F$5</f>
        <v>0.72011424628010756</v>
      </c>
      <c r="U33">
        <f>U12*Key!$F$5</f>
        <v>0.69449492828156989</v>
      </c>
    </row>
    <row r="34" spans="1:21" x14ac:dyDescent="0.3">
      <c r="A34" t="s">
        <v>181</v>
      </c>
      <c r="B34" t="s">
        <v>299</v>
      </c>
      <c r="C34">
        <f>C6*0.2</f>
        <v>75.50800000000001</v>
      </c>
      <c r="D34">
        <f t="shared" ref="D34:J34" si="21">D6*0.2</f>
        <v>81.501494520093004</v>
      </c>
      <c r="E34">
        <f t="shared" si="21"/>
        <v>76.887256061109269</v>
      </c>
      <c r="F34">
        <f t="shared" si="21"/>
        <v>72.273017602125535</v>
      </c>
      <c r="G34">
        <f t="shared" si="21"/>
        <v>69.043050680836942</v>
      </c>
      <c r="H34">
        <f t="shared" si="21"/>
        <v>65.813083759548348</v>
      </c>
      <c r="I34">
        <f t="shared" si="21"/>
        <v>63.552106914646323</v>
      </c>
      <c r="J34">
        <f t="shared" si="21"/>
        <v>61.291130069744284</v>
      </c>
      <c r="L34" t="s">
        <v>181</v>
      </c>
      <c r="M34" t="s">
        <v>299</v>
      </c>
      <c r="N34">
        <f>N6*Key!$F$6</f>
        <v>154.08836087166264</v>
      </c>
      <c r="O34">
        <f>O6*Key!$F$6</f>
        <v>166.31922046924731</v>
      </c>
      <c r="P34">
        <f>P6*Key!$F$6</f>
        <v>156.9029938334499</v>
      </c>
      <c r="Q34">
        <f>Q6*Key!$F$6</f>
        <v>147.48676719765251</v>
      </c>
      <c r="R34">
        <f>R6*Key!$F$6</f>
        <v>140.89540855259438</v>
      </c>
      <c r="S34">
        <f>S6*Key!$F$6</f>
        <v>134.30404990753621</v>
      </c>
      <c r="T34">
        <f>T6*Key!$F$6</f>
        <v>129.6900988559955</v>
      </c>
      <c r="U34">
        <f>U6*Key!$F$6</f>
        <v>125.07614780445476</v>
      </c>
    </row>
    <row r="35" spans="1:21" x14ac:dyDescent="0.3">
      <c r="A35" t="s">
        <v>181</v>
      </c>
      <c r="B35" t="s">
        <v>270</v>
      </c>
      <c r="C35">
        <f t="shared" ref="C35:J35" si="22">C7*0.2</f>
        <v>2.2652399999999999</v>
      </c>
      <c r="D35">
        <f t="shared" si="22"/>
        <v>2.4450448356027898</v>
      </c>
      <c r="E35">
        <f t="shared" si="22"/>
        <v>2.3066176818332784</v>
      </c>
      <c r="F35">
        <f t="shared" si="22"/>
        <v>2.1681905280637661</v>
      </c>
      <c r="G35">
        <f t="shared" si="22"/>
        <v>2.0712915204251079</v>
      </c>
      <c r="H35">
        <f t="shared" si="22"/>
        <v>1.9743925127864501</v>
      </c>
      <c r="I35">
        <f t="shared" si="22"/>
        <v>1.9065632074393895</v>
      </c>
      <c r="J35">
        <f t="shared" si="22"/>
        <v>1.8387339020923286</v>
      </c>
      <c r="L35" t="s">
        <v>181</v>
      </c>
      <c r="M35" t="s">
        <v>270</v>
      </c>
      <c r="N35">
        <f>N7*Key!$F$6</f>
        <v>4.6226508261498793</v>
      </c>
      <c r="O35">
        <f>O7*Key!$F$6</f>
        <v>4.9895766140774187</v>
      </c>
      <c r="P35">
        <f>P7*Key!$F$6</f>
        <v>4.7070898150034974</v>
      </c>
      <c r="Q35">
        <f>Q7*Key!$F$6</f>
        <v>4.4246030159295753</v>
      </c>
      <c r="R35">
        <f>R7*Key!$F$6</f>
        <v>4.2268622565778307</v>
      </c>
      <c r="S35">
        <f>S7*Key!$F$6</f>
        <v>4.029121497226086</v>
      </c>
      <c r="T35">
        <f>T7*Key!$F$6</f>
        <v>3.8907029656798646</v>
      </c>
      <c r="U35">
        <f>U7*Key!$F$6</f>
        <v>3.7522844341336432</v>
      </c>
    </row>
    <row r="36" spans="1:21" x14ac:dyDescent="0.3">
      <c r="A36" t="s">
        <v>181</v>
      </c>
      <c r="B36" t="s">
        <v>273</v>
      </c>
      <c r="C36">
        <f t="shared" ref="C36:J36" si="23">C8*0.2</f>
        <v>21.142240000000001</v>
      </c>
      <c r="D36">
        <f t="shared" si="23"/>
        <v>22.820418465626041</v>
      </c>
      <c r="E36">
        <f t="shared" si="23"/>
        <v>21.528431697110602</v>
      </c>
      <c r="F36">
        <f t="shared" si="23"/>
        <v>20.236444928595162</v>
      </c>
      <c r="G36">
        <f t="shared" si="23"/>
        <v>19.332054190634345</v>
      </c>
      <c r="H36">
        <f t="shared" si="23"/>
        <v>18.427663452673539</v>
      </c>
      <c r="I36">
        <f t="shared" si="23"/>
        <v>17.794589936100969</v>
      </c>
      <c r="J36">
        <f t="shared" si="23"/>
        <v>17.1615164195284</v>
      </c>
      <c r="L36" t="s">
        <v>181</v>
      </c>
      <c r="M36" t="s">
        <v>273</v>
      </c>
      <c r="N36">
        <f>N8*Key!$F$6</f>
        <v>43.14474104406554</v>
      </c>
      <c r="O36">
        <f>O8*Key!$F$6</f>
        <v>46.569381731389242</v>
      </c>
      <c r="P36">
        <f>P8*Key!$F$6</f>
        <v>43.932838273365981</v>
      </c>
      <c r="Q36">
        <f>Q8*Key!$F$6</f>
        <v>41.296294815342726</v>
      </c>
      <c r="R36">
        <f>R8*Key!$F$6</f>
        <v>39.450714394726425</v>
      </c>
      <c r="S36">
        <f>S8*Key!$F$6</f>
        <v>37.605133974110146</v>
      </c>
      <c r="T36">
        <f>T8*Key!$F$6</f>
        <v>36.313227679678739</v>
      </c>
      <c r="U36">
        <f>U8*Key!$F$6</f>
        <v>35.021321385247333</v>
      </c>
    </row>
    <row r="37" spans="1:21" x14ac:dyDescent="0.3">
      <c r="A37" t="s">
        <v>181</v>
      </c>
      <c r="B37" t="s">
        <v>271</v>
      </c>
      <c r="C37">
        <f t="shared" ref="C37:J37" si="24">C9*0.2</f>
        <v>42.284480000000002</v>
      </c>
      <c r="D37">
        <f t="shared" si="24"/>
        <v>45.640836931252082</v>
      </c>
      <c r="E37">
        <f t="shared" si="24"/>
        <v>43.056863394221182</v>
      </c>
      <c r="F37">
        <f t="shared" si="24"/>
        <v>40.472889857190303</v>
      </c>
      <c r="G37">
        <f t="shared" si="24"/>
        <v>38.664108381268683</v>
      </c>
      <c r="H37">
        <f t="shared" si="24"/>
        <v>36.855326905347077</v>
      </c>
      <c r="I37">
        <f t="shared" si="24"/>
        <v>35.589179872201946</v>
      </c>
      <c r="J37">
        <f t="shared" si="24"/>
        <v>34.3230328390568</v>
      </c>
      <c r="L37" t="s">
        <v>181</v>
      </c>
      <c r="M37" t="s">
        <v>271</v>
      </c>
      <c r="N37">
        <f>N9*Key!$F$6</f>
        <v>86.289482088131081</v>
      </c>
      <c r="O37">
        <f>O9*Key!$F$6</f>
        <v>93.138763462778485</v>
      </c>
      <c r="P37">
        <f>P9*Key!$F$6</f>
        <v>87.865676546731933</v>
      </c>
      <c r="Q37">
        <f>Q9*Key!$F$6</f>
        <v>82.59258963068541</v>
      </c>
      <c r="R37">
        <f>R9*Key!$F$6</f>
        <v>78.901428789452837</v>
      </c>
      <c r="S37">
        <f>S9*Key!$F$6</f>
        <v>75.210267948220292</v>
      </c>
      <c r="T37">
        <f>T9*Key!$F$6</f>
        <v>72.626455359357493</v>
      </c>
      <c r="U37">
        <f>U9*Key!$F$6</f>
        <v>70.042642770494666</v>
      </c>
    </row>
    <row r="38" spans="1:21" x14ac:dyDescent="0.3">
      <c r="A38" t="s">
        <v>181</v>
      </c>
      <c r="B38" t="s">
        <v>272</v>
      </c>
      <c r="C38">
        <f t="shared" ref="C38:J38" si="25">C10*0.2</f>
        <v>3.0203199999999999</v>
      </c>
      <c r="D38">
        <f t="shared" si="25"/>
        <v>3.2600597808037204</v>
      </c>
      <c r="E38">
        <f t="shared" si="25"/>
        <v>3.0754902424443702</v>
      </c>
      <c r="F38">
        <f t="shared" si="25"/>
        <v>2.8909207040850222</v>
      </c>
      <c r="G38">
        <f t="shared" si="25"/>
        <v>2.7617220272334784</v>
      </c>
      <c r="H38">
        <f t="shared" si="25"/>
        <v>2.6325233503819341</v>
      </c>
      <c r="I38">
        <f t="shared" si="25"/>
        <v>2.542084276585852</v>
      </c>
      <c r="J38">
        <f t="shared" si="25"/>
        <v>2.4516452027897722</v>
      </c>
      <c r="L38" t="s">
        <v>181</v>
      </c>
      <c r="M38" t="s">
        <v>272</v>
      </c>
      <c r="N38">
        <f>N10*Key!$F$6</f>
        <v>6.1635344348665058</v>
      </c>
      <c r="O38">
        <f>O10*Key!$F$6</f>
        <v>6.6527688187698928</v>
      </c>
      <c r="P38">
        <f>P10*Key!$F$6</f>
        <v>6.2761197533379951</v>
      </c>
      <c r="Q38">
        <f>Q10*Key!$F$6</f>
        <v>5.8994706879061019</v>
      </c>
      <c r="R38">
        <f>R10*Key!$F$6</f>
        <v>5.6358163421037757</v>
      </c>
      <c r="S38">
        <f>S10*Key!$F$6</f>
        <v>5.3721619963014495</v>
      </c>
      <c r="T38">
        <f>T10*Key!$F$6</f>
        <v>5.1876039542398189</v>
      </c>
      <c r="U38">
        <f>U10*Key!$F$6</f>
        <v>5.0030459121781927</v>
      </c>
    </row>
    <row r="39" spans="1:21" x14ac:dyDescent="0.3">
      <c r="A39" t="s">
        <v>181</v>
      </c>
      <c r="B39" t="s">
        <v>269</v>
      </c>
      <c r="C39">
        <f t="shared" ref="C39:J39" si="26">C11*0.2</f>
        <v>6.0406399999999998</v>
      </c>
      <c r="D39">
        <f t="shared" si="26"/>
        <v>6.520119561607439</v>
      </c>
      <c r="E39">
        <f t="shared" si="26"/>
        <v>6.1509804848887404</v>
      </c>
      <c r="F39">
        <f t="shared" si="26"/>
        <v>5.7818414081700444</v>
      </c>
      <c r="G39">
        <f t="shared" si="26"/>
        <v>5.5234440544669567</v>
      </c>
      <c r="H39">
        <f t="shared" si="26"/>
        <v>5.2650467007638682</v>
      </c>
      <c r="I39">
        <f t="shared" si="26"/>
        <v>5.084168553171704</v>
      </c>
      <c r="J39">
        <f t="shared" si="26"/>
        <v>4.9032904055795425</v>
      </c>
      <c r="L39" t="s">
        <v>181</v>
      </c>
      <c r="M39" t="s">
        <v>269</v>
      </c>
      <c r="N39">
        <f>N11*Key!$F$6</f>
        <v>12.327068869733012</v>
      </c>
      <c r="O39">
        <f>O11*Key!$F$6</f>
        <v>13.305537637539782</v>
      </c>
      <c r="P39">
        <f>P11*Key!$F$6</f>
        <v>12.55223950667599</v>
      </c>
      <c r="Q39">
        <f>Q11*Key!$F$6</f>
        <v>11.798941375812204</v>
      </c>
      <c r="R39">
        <f>R11*Key!$F$6</f>
        <v>11.271632684207551</v>
      </c>
      <c r="S39">
        <f>S11*Key!$F$6</f>
        <v>10.744323992602899</v>
      </c>
      <c r="T39">
        <f>T11*Key!$F$6</f>
        <v>10.375207908479638</v>
      </c>
      <c r="U39">
        <f>U11*Key!$F$6</f>
        <v>10.00609182435638</v>
      </c>
    </row>
    <row r="40" spans="1:21" x14ac:dyDescent="0.3">
      <c r="A40" t="s">
        <v>181</v>
      </c>
      <c r="B40" t="s">
        <v>274</v>
      </c>
      <c r="C40">
        <f t="shared" ref="C40:J40" si="27">C12*0.2</f>
        <v>0.75507999999999997</v>
      </c>
      <c r="D40">
        <f t="shared" si="27"/>
        <v>0.81501494520092987</v>
      </c>
      <c r="E40">
        <f t="shared" si="27"/>
        <v>0.76887256061109266</v>
      </c>
      <c r="F40">
        <f t="shared" si="27"/>
        <v>0.72273017602125544</v>
      </c>
      <c r="G40">
        <f t="shared" si="27"/>
        <v>0.69043050680836948</v>
      </c>
      <c r="H40">
        <f t="shared" si="27"/>
        <v>0.65813083759548352</v>
      </c>
      <c r="I40">
        <f t="shared" si="27"/>
        <v>0.635521069146463</v>
      </c>
      <c r="J40">
        <f t="shared" si="27"/>
        <v>0.61291130069744293</v>
      </c>
      <c r="L40" t="s">
        <v>181</v>
      </c>
      <c r="M40" t="s">
        <v>274</v>
      </c>
      <c r="N40">
        <f>N12*Key!$F$6</f>
        <v>1.5408836087166264</v>
      </c>
      <c r="O40">
        <f>O12*Key!$F$6</f>
        <v>1.6631922046924728</v>
      </c>
      <c r="P40">
        <f>P12*Key!$F$6</f>
        <v>1.5690299383344988</v>
      </c>
      <c r="Q40">
        <f>Q12*Key!$F$6</f>
        <v>1.4748676719765252</v>
      </c>
      <c r="R40">
        <f>R12*Key!$F$6</f>
        <v>1.4089540855259437</v>
      </c>
      <c r="S40">
        <f>S12*Key!$F$6</f>
        <v>1.3430404990753622</v>
      </c>
      <c r="T40">
        <f>T12*Key!$F$6</f>
        <v>1.2969009885599547</v>
      </c>
      <c r="U40">
        <f>U12*Key!$F$6</f>
        <v>1.2507614780445477</v>
      </c>
    </row>
    <row r="41" spans="1:21" x14ac:dyDescent="0.3">
      <c r="A41" t="s">
        <v>183</v>
      </c>
      <c r="B41" t="s">
        <v>299</v>
      </c>
      <c r="C41">
        <f>C6*0.2</f>
        <v>75.50800000000001</v>
      </c>
      <c r="D41">
        <f t="shared" ref="D41:J41" si="28">D6*0.2</f>
        <v>81.501494520093004</v>
      </c>
      <c r="E41">
        <f t="shared" si="28"/>
        <v>76.887256061109269</v>
      </c>
      <c r="F41">
        <f t="shared" si="28"/>
        <v>72.273017602125535</v>
      </c>
      <c r="G41">
        <f t="shared" si="28"/>
        <v>69.043050680836942</v>
      </c>
      <c r="H41">
        <f t="shared" si="28"/>
        <v>65.813083759548348</v>
      </c>
      <c r="I41">
        <f t="shared" si="28"/>
        <v>63.552106914646323</v>
      </c>
      <c r="J41">
        <f t="shared" si="28"/>
        <v>61.291130069744284</v>
      </c>
      <c r="L41" t="s">
        <v>183</v>
      </c>
      <c r="M41" t="s">
        <v>299</v>
      </c>
      <c r="N41">
        <f>N6*Key!$F$7</f>
        <v>26.770767017497818</v>
      </c>
      <c r="O41">
        <f>O6*Key!$F$7</f>
        <v>28.895713320115547</v>
      </c>
      <c r="P41">
        <f>P6*Key!$F$7</f>
        <v>27.259771396761309</v>
      </c>
      <c r="Q41">
        <f>Q6*Key!$F$7</f>
        <v>25.623829473407078</v>
      </c>
      <c r="R41">
        <f>R6*Key!$F$7</f>
        <v>24.478670127059118</v>
      </c>
      <c r="S41">
        <f>S6*Key!$F$7</f>
        <v>23.333510780711155</v>
      </c>
      <c r="T41">
        <f>T6*Key!$F$7</f>
        <v>22.531899238267584</v>
      </c>
      <c r="U41">
        <f>U6*Key!$F$7</f>
        <v>21.730287695824003</v>
      </c>
    </row>
    <row r="42" spans="1:21" x14ac:dyDescent="0.3">
      <c r="A42" t="s">
        <v>183</v>
      </c>
      <c r="B42" t="s">
        <v>270</v>
      </c>
      <c r="C42">
        <f t="shared" ref="C42:J42" si="29">C7*0.2</f>
        <v>2.2652399999999999</v>
      </c>
      <c r="D42">
        <f t="shared" si="29"/>
        <v>2.4450448356027898</v>
      </c>
      <c r="E42">
        <f t="shared" si="29"/>
        <v>2.3066176818332784</v>
      </c>
      <c r="F42">
        <f t="shared" si="29"/>
        <v>2.1681905280637661</v>
      </c>
      <c r="G42">
        <f t="shared" si="29"/>
        <v>2.0712915204251079</v>
      </c>
      <c r="H42">
        <f t="shared" si="29"/>
        <v>1.9743925127864501</v>
      </c>
      <c r="I42">
        <f t="shared" si="29"/>
        <v>1.9065632074393895</v>
      </c>
      <c r="J42">
        <f t="shared" si="29"/>
        <v>1.8387339020923286</v>
      </c>
      <c r="L42" t="s">
        <v>183</v>
      </c>
      <c r="M42" t="s">
        <v>270</v>
      </c>
      <c r="N42">
        <f>N7*Key!$F$7</f>
        <v>0.80312301052493451</v>
      </c>
      <c r="O42">
        <f>O7*Key!$F$7</f>
        <v>0.86687139960346637</v>
      </c>
      <c r="P42">
        <f>P7*Key!$F$7</f>
        <v>0.81779314190283936</v>
      </c>
      <c r="Q42">
        <f>Q7*Key!$F$7</f>
        <v>0.76871488420221235</v>
      </c>
      <c r="R42">
        <f>R7*Key!$F$7</f>
        <v>0.73436010381177341</v>
      </c>
      <c r="S42">
        <f>S7*Key!$F$7</f>
        <v>0.70000532342133459</v>
      </c>
      <c r="T42">
        <f>T7*Key!$F$7</f>
        <v>0.67595697714802738</v>
      </c>
      <c r="U42">
        <f>U7*Key!$F$7</f>
        <v>0.65190863087472017</v>
      </c>
    </row>
    <row r="43" spans="1:21" x14ac:dyDescent="0.3">
      <c r="A43" t="s">
        <v>183</v>
      </c>
      <c r="B43" t="s">
        <v>273</v>
      </c>
      <c r="C43">
        <f t="shared" ref="C43:J43" si="30">C8*0.2</f>
        <v>21.142240000000001</v>
      </c>
      <c r="D43">
        <f t="shared" si="30"/>
        <v>22.820418465626041</v>
      </c>
      <c r="E43">
        <f t="shared" si="30"/>
        <v>21.528431697110602</v>
      </c>
      <c r="F43">
        <f t="shared" si="30"/>
        <v>20.236444928595162</v>
      </c>
      <c r="G43">
        <f t="shared" si="30"/>
        <v>19.332054190634345</v>
      </c>
      <c r="H43">
        <f t="shared" si="30"/>
        <v>18.427663452673539</v>
      </c>
      <c r="I43">
        <f t="shared" si="30"/>
        <v>17.794589936100969</v>
      </c>
      <c r="J43">
        <f t="shared" si="30"/>
        <v>17.1615164195284</v>
      </c>
      <c r="L43" t="s">
        <v>183</v>
      </c>
      <c r="M43" t="s">
        <v>273</v>
      </c>
      <c r="N43">
        <f>N8*Key!$F$7</f>
        <v>7.4958147648993894</v>
      </c>
      <c r="O43">
        <f>O8*Key!$F$7</f>
        <v>8.0907997296323533</v>
      </c>
      <c r="P43">
        <f>P8*Key!$F$7</f>
        <v>7.6327359910931687</v>
      </c>
      <c r="Q43">
        <f>Q8*Key!$F$7</f>
        <v>7.174672252553985</v>
      </c>
      <c r="R43">
        <f>R8*Key!$F$7</f>
        <v>6.8540276355765526</v>
      </c>
      <c r="S43">
        <f>S8*Key!$F$7</f>
        <v>6.5333830185991237</v>
      </c>
      <c r="T43">
        <f>T8*Key!$F$7</f>
        <v>6.3089317867149228</v>
      </c>
      <c r="U43">
        <f>U8*Key!$F$7</f>
        <v>6.0844805548307219</v>
      </c>
    </row>
    <row r="44" spans="1:21" x14ac:dyDescent="0.3">
      <c r="A44" t="s">
        <v>183</v>
      </c>
      <c r="B44" t="s">
        <v>271</v>
      </c>
      <c r="C44">
        <f t="shared" ref="C44:J44" si="31">C9*0.2</f>
        <v>42.284480000000002</v>
      </c>
      <c r="D44">
        <f t="shared" si="31"/>
        <v>45.640836931252082</v>
      </c>
      <c r="E44">
        <f t="shared" si="31"/>
        <v>43.056863394221182</v>
      </c>
      <c r="F44">
        <f t="shared" si="31"/>
        <v>40.472889857190303</v>
      </c>
      <c r="G44">
        <f t="shared" si="31"/>
        <v>38.664108381268683</v>
      </c>
      <c r="H44">
        <f t="shared" si="31"/>
        <v>36.855326905347077</v>
      </c>
      <c r="I44">
        <f t="shared" si="31"/>
        <v>35.589179872201946</v>
      </c>
      <c r="J44">
        <f t="shared" si="31"/>
        <v>34.3230328390568</v>
      </c>
      <c r="L44" t="s">
        <v>183</v>
      </c>
      <c r="M44" t="s">
        <v>271</v>
      </c>
      <c r="N44">
        <f>N9*Key!$F$7</f>
        <v>14.991629529798779</v>
      </c>
      <c r="O44">
        <f>O9*Key!$F$7</f>
        <v>16.181599459264707</v>
      </c>
      <c r="P44">
        <f>P9*Key!$F$7</f>
        <v>15.265471982186332</v>
      </c>
      <c r="Q44">
        <f>Q9*Key!$F$7</f>
        <v>14.349344505107963</v>
      </c>
      <c r="R44">
        <f>R9*Key!$F$7</f>
        <v>13.708055271153103</v>
      </c>
      <c r="S44">
        <f>S9*Key!$F$7</f>
        <v>13.066766037198251</v>
      </c>
      <c r="T44">
        <f>T9*Key!$F$7</f>
        <v>12.617863573429847</v>
      </c>
      <c r="U44">
        <f>U9*Key!$F$7</f>
        <v>12.168961109661444</v>
      </c>
    </row>
    <row r="45" spans="1:21" x14ac:dyDescent="0.3">
      <c r="A45" t="s">
        <v>183</v>
      </c>
      <c r="B45" t="s">
        <v>272</v>
      </c>
      <c r="C45">
        <f t="shared" ref="C45:J45" si="32">C10*0.2</f>
        <v>3.0203199999999999</v>
      </c>
      <c r="D45">
        <f t="shared" si="32"/>
        <v>3.2600597808037204</v>
      </c>
      <c r="E45">
        <f t="shared" si="32"/>
        <v>3.0754902424443702</v>
      </c>
      <c r="F45">
        <f t="shared" si="32"/>
        <v>2.8909207040850222</v>
      </c>
      <c r="G45">
        <f t="shared" si="32"/>
        <v>2.7617220272334784</v>
      </c>
      <c r="H45">
        <f t="shared" si="32"/>
        <v>2.6325233503819341</v>
      </c>
      <c r="I45">
        <f t="shared" si="32"/>
        <v>2.542084276585852</v>
      </c>
      <c r="J45">
        <f t="shared" si="32"/>
        <v>2.4516452027897722</v>
      </c>
      <c r="L45" t="s">
        <v>183</v>
      </c>
      <c r="M45" t="s">
        <v>272</v>
      </c>
      <c r="N45">
        <f>N10*Key!$F$7</f>
        <v>1.0708306806999126</v>
      </c>
      <c r="O45">
        <f>O10*Key!$F$7</f>
        <v>1.1558285328046218</v>
      </c>
      <c r="P45">
        <f>P10*Key!$F$7</f>
        <v>1.0903908558704523</v>
      </c>
      <c r="Q45">
        <f>Q10*Key!$F$7</f>
        <v>1.0249531789362831</v>
      </c>
      <c r="R45">
        <f>R10*Key!$F$7</f>
        <v>0.97914680508236485</v>
      </c>
      <c r="S45">
        <f>S10*Key!$F$7</f>
        <v>0.93334043122844645</v>
      </c>
      <c r="T45">
        <f>T10*Key!$F$7</f>
        <v>0.9012759695307031</v>
      </c>
      <c r="U45">
        <f>U10*Key!$F$7</f>
        <v>0.86921150783296042</v>
      </c>
    </row>
    <row r="46" spans="1:21" x14ac:dyDescent="0.3">
      <c r="A46" t="s">
        <v>183</v>
      </c>
      <c r="B46" t="s">
        <v>269</v>
      </c>
      <c r="C46">
        <f t="shared" ref="C46:J46" si="33">C11*0.2</f>
        <v>6.0406399999999998</v>
      </c>
      <c r="D46">
        <f t="shared" si="33"/>
        <v>6.520119561607439</v>
      </c>
      <c r="E46">
        <f t="shared" si="33"/>
        <v>6.1509804848887404</v>
      </c>
      <c r="F46">
        <f t="shared" si="33"/>
        <v>5.7818414081700444</v>
      </c>
      <c r="G46">
        <f t="shared" si="33"/>
        <v>5.5234440544669567</v>
      </c>
      <c r="H46">
        <f t="shared" si="33"/>
        <v>5.2650467007638682</v>
      </c>
      <c r="I46">
        <f t="shared" si="33"/>
        <v>5.084168553171704</v>
      </c>
      <c r="J46">
        <f t="shared" si="33"/>
        <v>4.9032904055795425</v>
      </c>
      <c r="L46" t="s">
        <v>183</v>
      </c>
      <c r="M46" t="s">
        <v>269</v>
      </c>
      <c r="N46">
        <f>N11*Key!$F$7</f>
        <v>2.1416613613998252</v>
      </c>
      <c r="O46">
        <f>O11*Key!$F$7</f>
        <v>2.3116570656092432</v>
      </c>
      <c r="P46">
        <f>P11*Key!$F$7</f>
        <v>2.1807817117409045</v>
      </c>
      <c r="Q46">
        <f>Q11*Key!$F$7</f>
        <v>2.0499063578725663</v>
      </c>
      <c r="R46">
        <f>R11*Key!$F$7</f>
        <v>1.9582936101647297</v>
      </c>
      <c r="S46">
        <f>S11*Key!$F$7</f>
        <v>1.8666808624568929</v>
      </c>
      <c r="T46">
        <f>T11*Key!$F$7</f>
        <v>1.8025519390614062</v>
      </c>
      <c r="U46">
        <f>U11*Key!$F$7</f>
        <v>1.7384230156659202</v>
      </c>
    </row>
    <row r="47" spans="1:21" x14ac:dyDescent="0.3">
      <c r="A47" t="s">
        <v>183</v>
      </c>
      <c r="B47" t="s">
        <v>274</v>
      </c>
      <c r="C47">
        <f t="shared" ref="C47:J47" si="34">C12*0.2</f>
        <v>0.75507999999999997</v>
      </c>
      <c r="D47">
        <f t="shared" si="34"/>
        <v>0.81501494520092987</v>
      </c>
      <c r="E47">
        <f t="shared" si="34"/>
        <v>0.76887256061109266</v>
      </c>
      <c r="F47">
        <f t="shared" si="34"/>
        <v>0.72273017602125544</v>
      </c>
      <c r="G47">
        <f t="shared" si="34"/>
        <v>0.69043050680836948</v>
      </c>
      <c r="H47">
        <f t="shared" si="34"/>
        <v>0.65813083759548352</v>
      </c>
      <c r="I47">
        <f t="shared" si="34"/>
        <v>0.635521069146463</v>
      </c>
      <c r="J47">
        <f t="shared" si="34"/>
        <v>0.61291130069744293</v>
      </c>
      <c r="L47" t="s">
        <v>183</v>
      </c>
      <c r="M47" t="s">
        <v>274</v>
      </c>
      <c r="N47">
        <f>N12*Key!$F$7</f>
        <v>0.26770767017497815</v>
      </c>
      <c r="O47">
        <f>O12*Key!$F$7</f>
        <v>0.2889571332011554</v>
      </c>
      <c r="P47">
        <f>P12*Key!$F$7</f>
        <v>0.27259771396761306</v>
      </c>
      <c r="Q47">
        <f>Q12*Key!$F$7</f>
        <v>0.25623829473407078</v>
      </c>
      <c r="R47">
        <f>R12*Key!$F$7</f>
        <v>0.24478670127059118</v>
      </c>
      <c r="S47">
        <f>S12*Key!$F$7</f>
        <v>0.23333510780711159</v>
      </c>
      <c r="T47">
        <f>T12*Key!$F$7</f>
        <v>0.22531899238267578</v>
      </c>
      <c r="U47">
        <f>U12*Key!$F$7</f>
        <v>0.21730287695824005</v>
      </c>
    </row>
  </sheetData>
  <phoneticPr fontId="6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Ark15">
    <tabColor theme="8" tint="-0.249977111117893"/>
  </sheetPr>
  <dimension ref="A1:F21"/>
  <sheetViews>
    <sheetView workbookViewId="0">
      <selection activeCell="B24" sqref="B24"/>
    </sheetView>
  </sheetViews>
  <sheetFormatPr baseColWidth="10" defaultColWidth="8.88671875" defaultRowHeight="14.4" x14ac:dyDescent="0.3"/>
  <sheetData>
    <row r="1" spans="1:6" x14ac:dyDescent="0.3">
      <c r="A1" s="7" t="s">
        <v>341</v>
      </c>
    </row>
    <row r="2" spans="1:6" x14ac:dyDescent="0.3">
      <c r="A2" s="7" t="s">
        <v>342</v>
      </c>
    </row>
    <row r="3" spans="1:6" x14ac:dyDescent="0.3">
      <c r="A3" s="7" t="s">
        <v>338</v>
      </c>
    </row>
    <row r="4" spans="1:6" x14ac:dyDescent="0.3">
      <c r="A4" s="20" t="s">
        <v>374</v>
      </c>
      <c r="B4" s="21"/>
      <c r="C4" s="21"/>
      <c r="D4" s="21"/>
      <c r="E4" s="21"/>
      <c r="F4" s="21"/>
    </row>
    <row r="5" spans="1:6" x14ac:dyDescent="0.3">
      <c r="A5" s="7" t="s">
        <v>6</v>
      </c>
      <c r="B5" s="1" t="s">
        <v>1</v>
      </c>
      <c r="C5" s="1" t="s">
        <v>300</v>
      </c>
    </row>
    <row r="6" spans="1:6" x14ac:dyDescent="0.3">
      <c r="A6" t="s">
        <v>145</v>
      </c>
      <c r="B6" t="s">
        <v>186</v>
      </c>
      <c r="C6">
        <v>14530.9872</v>
      </c>
    </row>
    <row r="7" spans="1:6" x14ac:dyDescent="0.3">
      <c r="A7" t="s">
        <v>145</v>
      </c>
      <c r="B7" t="s">
        <v>184</v>
      </c>
      <c r="C7">
        <v>22608.720000000001</v>
      </c>
    </row>
    <row r="8" spans="1:6" x14ac:dyDescent="0.3">
      <c r="A8" t="s">
        <v>175</v>
      </c>
      <c r="B8" t="s">
        <v>186</v>
      </c>
      <c r="C8">
        <f>$C$6*0.2</f>
        <v>2906.1974399999999</v>
      </c>
    </row>
    <row r="9" spans="1:6" x14ac:dyDescent="0.3">
      <c r="A9" t="s">
        <v>177</v>
      </c>
      <c r="B9" t="s">
        <v>186</v>
      </c>
      <c r="C9">
        <f>$C$6*0.2</f>
        <v>2906.1974399999999</v>
      </c>
    </row>
    <row r="10" spans="1:6" x14ac:dyDescent="0.3">
      <c r="A10" t="s">
        <v>179</v>
      </c>
      <c r="B10" t="s">
        <v>186</v>
      </c>
      <c r="C10">
        <f>$C$6*0.2</f>
        <v>2906.1974399999999</v>
      </c>
    </row>
    <row r="11" spans="1:6" x14ac:dyDescent="0.3">
      <c r="A11" t="s">
        <v>181</v>
      </c>
      <c r="B11" t="s">
        <v>186</v>
      </c>
      <c r="C11">
        <f>$C$6*0.2</f>
        <v>2906.1974399999999</v>
      </c>
    </row>
    <row r="12" spans="1:6" x14ac:dyDescent="0.3">
      <c r="A12" t="s">
        <v>183</v>
      </c>
      <c r="B12" t="s">
        <v>186</v>
      </c>
      <c r="C12">
        <f>$C$6*0.2</f>
        <v>2906.1974399999999</v>
      </c>
    </row>
    <row r="13" spans="1:6" x14ac:dyDescent="0.3">
      <c r="A13" t="s">
        <v>175</v>
      </c>
      <c r="B13" t="s">
        <v>184</v>
      </c>
      <c r="C13">
        <f>$C$7*0.2</f>
        <v>4521.7440000000006</v>
      </c>
    </row>
    <row r="14" spans="1:6" x14ac:dyDescent="0.3">
      <c r="A14" t="s">
        <v>177</v>
      </c>
      <c r="B14" t="s">
        <v>184</v>
      </c>
      <c r="C14">
        <f>$C$7*0.2</f>
        <v>4521.7440000000006</v>
      </c>
    </row>
    <row r="15" spans="1:6" x14ac:dyDescent="0.3">
      <c r="A15" t="s">
        <v>179</v>
      </c>
      <c r="B15" t="s">
        <v>184</v>
      </c>
      <c r="C15">
        <f>$C$7*0.2</f>
        <v>4521.7440000000006</v>
      </c>
    </row>
    <row r="16" spans="1:6" x14ac:dyDescent="0.3">
      <c r="A16" t="s">
        <v>181</v>
      </c>
      <c r="B16" t="s">
        <v>184</v>
      </c>
      <c r="C16">
        <f>$C$7*0.2</f>
        <v>4521.7440000000006</v>
      </c>
    </row>
    <row r="17" spans="1:3" x14ac:dyDescent="0.3">
      <c r="A17" t="s">
        <v>183</v>
      </c>
      <c r="B17" t="s">
        <v>184</v>
      </c>
      <c r="C17">
        <f>$C$7*0.2</f>
        <v>4521.7440000000006</v>
      </c>
    </row>
    <row r="20" spans="1:3" x14ac:dyDescent="0.3">
      <c r="A20" t="s">
        <v>375</v>
      </c>
    </row>
    <row r="21" spans="1:3" x14ac:dyDescent="0.3">
      <c r="A21" t="s">
        <v>376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Ark16">
    <tabColor theme="8" tint="-0.249977111117893"/>
  </sheetPr>
  <dimension ref="A1:F11"/>
  <sheetViews>
    <sheetView workbookViewId="0">
      <selection activeCell="G5" sqref="G5"/>
    </sheetView>
  </sheetViews>
  <sheetFormatPr baseColWidth="10" defaultColWidth="8.88671875" defaultRowHeight="14.4" x14ac:dyDescent="0.3"/>
  <sheetData>
    <row r="1" spans="1:6" x14ac:dyDescent="0.3">
      <c r="A1" s="7" t="s">
        <v>343</v>
      </c>
    </row>
    <row r="2" spans="1:6" x14ac:dyDescent="0.3">
      <c r="A2" s="7" t="s">
        <v>344</v>
      </c>
    </row>
    <row r="3" spans="1:6" x14ac:dyDescent="0.3">
      <c r="A3" s="7" t="s">
        <v>323</v>
      </c>
    </row>
    <row r="4" spans="1:6" x14ac:dyDescent="0.3">
      <c r="A4" s="14" t="s">
        <v>363</v>
      </c>
      <c r="B4" s="13"/>
      <c r="C4" s="13"/>
    </row>
    <row r="5" spans="1:6" x14ac:dyDescent="0.3">
      <c r="A5" t="s">
        <v>6</v>
      </c>
      <c r="B5" t="s">
        <v>300</v>
      </c>
    </row>
    <row r="6" spans="1:6" x14ac:dyDescent="0.3">
      <c r="A6" t="s">
        <v>145</v>
      </c>
      <c r="B6">
        <v>13800</v>
      </c>
    </row>
    <row r="7" spans="1:6" x14ac:dyDescent="0.3">
      <c r="A7" t="s">
        <v>175</v>
      </c>
      <c r="B7" s="15">
        <f>$B$6*Key!C3</f>
        <v>738.60114796280902</v>
      </c>
      <c r="F7" s="15"/>
    </row>
    <row r="8" spans="1:6" x14ac:dyDescent="0.3">
      <c r="A8" t="s">
        <v>177</v>
      </c>
      <c r="B8" s="15">
        <f>$B$6*Key!C4</f>
        <v>3831.0838010530356</v>
      </c>
      <c r="F8" s="15"/>
    </row>
    <row r="9" spans="1:6" x14ac:dyDescent="0.3">
      <c r="A9" t="s">
        <v>179</v>
      </c>
      <c r="B9" s="15">
        <f>$B$6*Key!C5</f>
        <v>4381.6896144582388</v>
      </c>
      <c r="F9" s="15"/>
    </row>
    <row r="10" spans="1:6" x14ac:dyDescent="0.3">
      <c r="A10" t="s">
        <v>181</v>
      </c>
      <c r="B10" s="15">
        <f>$B$6*Key!C6</f>
        <v>2558.4614807226326</v>
      </c>
      <c r="F10" s="15"/>
    </row>
    <row r="11" spans="1:6" x14ac:dyDescent="0.3">
      <c r="A11" t="s">
        <v>183</v>
      </c>
      <c r="B11" s="15">
        <f>$B$6*Key!C7</f>
        <v>2290.1639558032839</v>
      </c>
      <c r="F11" s="15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Ark17">
    <tabColor theme="8" tint="-0.249977111117893"/>
  </sheetPr>
  <dimension ref="A1:N101"/>
  <sheetViews>
    <sheetView topLeftCell="A16" workbookViewId="0">
      <selection activeCell="A22" sqref="A22:D101"/>
    </sheetView>
  </sheetViews>
  <sheetFormatPr baseColWidth="10" defaultColWidth="8.88671875" defaultRowHeight="14.4" x14ac:dyDescent="0.3"/>
  <cols>
    <col min="2" max="2" width="18.21875" bestFit="1" customWidth="1"/>
    <col min="3" max="3" width="22.6640625" bestFit="1" customWidth="1"/>
    <col min="8" max="8" width="18.21875" bestFit="1" customWidth="1"/>
    <col min="9" max="9" width="21.33203125" bestFit="1" customWidth="1"/>
  </cols>
  <sheetData>
    <row r="1" spans="1:14" x14ac:dyDescent="0.3">
      <c r="A1" s="7" t="s">
        <v>345</v>
      </c>
    </row>
    <row r="2" spans="1:14" x14ac:dyDescent="0.3">
      <c r="A2" s="7" t="s">
        <v>346</v>
      </c>
    </row>
    <row r="3" spans="1:14" x14ac:dyDescent="0.3">
      <c r="A3" s="7" t="s">
        <v>338</v>
      </c>
    </row>
    <row r="4" spans="1:14" x14ac:dyDescent="0.3">
      <c r="A4" s="14" t="s">
        <v>393</v>
      </c>
      <c r="B4" s="13"/>
      <c r="C4" s="13"/>
      <c r="D4" s="13"/>
      <c r="E4" s="13"/>
      <c r="F4" s="13"/>
      <c r="G4" s="13" t="s">
        <v>392</v>
      </c>
    </row>
    <row r="5" spans="1:14" x14ac:dyDescent="0.3">
      <c r="A5" t="s">
        <v>6</v>
      </c>
      <c r="B5" t="s">
        <v>1</v>
      </c>
      <c r="C5" t="s">
        <v>2</v>
      </c>
      <c r="D5">
        <v>2015</v>
      </c>
      <c r="G5" t="s">
        <v>6</v>
      </c>
      <c r="H5" t="s">
        <v>1</v>
      </c>
      <c r="I5" t="s">
        <v>2</v>
      </c>
      <c r="J5" t="s">
        <v>415</v>
      </c>
      <c r="K5" t="s">
        <v>414</v>
      </c>
    </row>
    <row r="6" spans="1:14" x14ac:dyDescent="0.3">
      <c r="A6" t="s">
        <v>145</v>
      </c>
      <c r="B6" t="s">
        <v>147</v>
      </c>
      <c r="C6" t="s">
        <v>22</v>
      </c>
      <c r="D6">
        <v>9.7590000000000003</v>
      </c>
      <c r="G6" t="s">
        <v>145</v>
      </c>
      <c r="H6" t="s">
        <v>147</v>
      </c>
      <c r="I6" t="s">
        <v>22</v>
      </c>
      <c r="J6">
        <v>9.7590000000000003</v>
      </c>
      <c r="K6">
        <f>J6/3.6</f>
        <v>2.7108333333333334</v>
      </c>
    </row>
    <row r="7" spans="1:14" x14ac:dyDescent="0.3">
      <c r="A7" t="s">
        <v>145</v>
      </c>
      <c r="B7" t="s">
        <v>215</v>
      </c>
      <c r="C7" t="s">
        <v>114</v>
      </c>
      <c r="G7" t="s">
        <v>145</v>
      </c>
      <c r="H7" t="s">
        <v>215</v>
      </c>
      <c r="I7" t="s">
        <v>114</v>
      </c>
      <c r="K7">
        <f t="shared" ref="K7:K21" si="0">J7/3.6</f>
        <v>0</v>
      </c>
      <c r="M7">
        <f>3.5*3.6</f>
        <v>12.6</v>
      </c>
      <c r="N7" t="s">
        <v>413</v>
      </c>
    </row>
    <row r="8" spans="1:14" x14ac:dyDescent="0.3">
      <c r="A8" t="s">
        <v>145</v>
      </c>
      <c r="B8" t="s">
        <v>224</v>
      </c>
      <c r="C8" t="s">
        <v>114</v>
      </c>
      <c r="D8">
        <v>10.105</v>
      </c>
      <c r="G8" t="s">
        <v>145</v>
      </c>
      <c r="H8" t="s">
        <v>224</v>
      </c>
      <c r="I8" t="s">
        <v>114</v>
      </c>
      <c r="J8">
        <v>10.105</v>
      </c>
      <c r="K8">
        <f t="shared" si="0"/>
        <v>2.8069444444444445</v>
      </c>
      <c r="M8">
        <f>J6+J10</f>
        <v>11.602</v>
      </c>
    </row>
    <row r="9" spans="1:14" x14ac:dyDescent="0.3">
      <c r="A9" t="s">
        <v>145</v>
      </c>
      <c r="B9" t="s">
        <v>213</v>
      </c>
      <c r="C9" t="s">
        <v>114</v>
      </c>
      <c r="D9">
        <v>22.062000000000001</v>
      </c>
      <c r="G9" t="s">
        <v>145</v>
      </c>
      <c r="H9" t="s">
        <v>213</v>
      </c>
      <c r="I9" t="s">
        <v>114</v>
      </c>
      <c r="J9">
        <v>22.062000000000001</v>
      </c>
      <c r="K9">
        <f t="shared" si="0"/>
        <v>6.1283333333333339</v>
      </c>
    </row>
    <row r="10" spans="1:14" x14ac:dyDescent="0.3">
      <c r="A10" t="s">
        <v>145</v>
      </c>
      <c r="B10" t="s">
        <v>135</v>
      </c>
      <c r="C10" t="s">
        <v>22</v>
      </c>
      <c r="D10">
        <v>1.843</v>
      </c>
      <c r="G10" t="s">
        <v>145</v>
      </c>
      <c r="H10" t="s">
        <v>135</v>
      </c>
      <c r="I10" t="s">
        <v>22</v>
      </c>
      <c r="J10">
        <v>1.843</v>
      </c>
      <c r="K10">
        <f t="shared" si="0"/>
        <v>0.51194444444444442</v>
      </c>
    </row>
    <row r="11" spans="1:14" x14ac:dyDescent="0.3">
      <c r="A11" t="s">
        <v>145</v>
      </c>
      <c r="B11" t="s">
        <v>245</v>
      </c>
      <c r="C11" t="s">
        <v>131</v>
      </c>
      <c r="D11">
        <v>0.87068234216250129</v>
      </c>
      <c r="G11" t="s">
        <v>145</v>
      </c>
      <c r="H11" t="s">
        <v>245</v>
      </c>
      <c r="I11" t="s">
        <v>131</v>
      </c>
      <c r="J11">
        <v>0.87068234216250129</v>
      </c>
      <c r="K11">
        <f t="shared" si="0"/>
        <v>0.24185620615625036</v>
      </c>
    </row>
    <row r="12" spans="1:14" x14ac:dyDescent="0.3">
      <c r="A12" t="s">
        <v>145</v>
      </c>
      <c r="B12" t="s">
        <v>246</v>
      </c>
      <c r="C12" t="s">
        <v>131</v>
      </c>
      <c r="D12">
        <v>1.8054275360625009</v>
      </c>
      <c r="G12" t="s">
        <v>145</v>
      </c>
      <c r="H12" t="s">
        <v>246</v>
      </c>
      <c r="I12" t="s">
        <v>131</v>
      </c>
      <c r="J12">
        <v>1.8054275360625009</v>
      </c>
      <c r="K12">
        <f t="shared" si="0"/>
        <v>0.50150764890625021</v>
      </c>
    </row>
    <row r="13" spans="1:14" x14ac:dyDescent="0.3">
      <c r="A13" t="s">
        <v>145</v>
      </c>
      <c r="B13" t="s">
        <v>227</v>
      </c>
      <c r="C13" t="s">
        <v>120</v>
      </c>
      <c r="D13">
        <v>2.8927836756337761</v>
      </c>
      <c r="G13" t="s">
        <v>145</v>
      </c>
      <c r="H13" t="s">
        <v>227</v>
      </c>
      <c r="I13" t="s">
        <v>120</v>
      </c>
      <c r="J13">
        <v>2.8927836756337761</v>
      </c>
      <c r="K13">
        <f t="shared" si="0"/>
        <v>0.80355102100938225</v>
      </c>
    </row>
    <row r="14" spans="1:14" x14ac:dyDescent="0.3">
      <c r="A14" t="s">
        <v>145</v>
      </c>
      <c r="B14" t="s">
        <v>233</v>
      </c>
      <c r="C14" t="s">
        <v>120</v>
      </c>
      <c r="D14">
        <v>1.028278970000001</v>
      </c>
      <c r="G14" t="s">
        <v>145</v>
      </c>
      <c r="H14" t="s">
        <v>233</v>
      </c>
      <c r="I14" t="s">
        <v>120</v>
      </c>
      <c r="J14">
        <v>1.028278970000001</v>
      </c>
      <c r="K14">
        <f t="shared" si="0"/>
        <v>0.28563304722222249</v>
      </c>
    </row>
    <row r="15" spans="1:14" x14ac:dyDescent="0.3">
      <c r="A15" t="s">
        <v>145</v>
      </c>
      <c r="B15" t="s">
        <v>229</v>
      </c>
      <c r="C15" t="s">
        <v>120</v>
      </c>
      <c r="D15">
        <v>0</v>
      </c>
      <c r="G15" t="s">
        <v>145</v>
      </c>
      <c r="H15" t="s">
        <v>229</v>
      </c>
      <c r="I15" t="s">
        <v>120</v>
      </c>
      <c r="J15">
        <v>0</v>
      </c>
      <c r="K15">
        <f t="shared" si="0"/>
        <v>0</v>
      </c>
    </row>
    <row r="16" spans="1:14" x14ac:dyDescent="0.3">
      <c r="A16" t="s">
        <v>145</v>
      </c>
      <c r="B16" t="s">
        <v>230</v>
      </c>
      <c r="C16" t="s">
        <v>120</v>
      </c>
      <c r="D16">
        <v>0</v>
      </c>
      <c r="G16" t="s">
        <v>145</v>
      </c>
      <c r="H16" t="s">
        <v>230</v>
      </c>
      <c r="I16" t="s">
        <v>120</v>
      </c>
      <c r="J16">
        <v>0</v>
      </c>
      <c r="K16">
        <f t="shared" si="0"/>
        <v>0</v>
      </c>
    </row>
    <row r="17" spans="1:11" x14ac:dyDescent="0.3">
      <c r="A17" t="s">
        <v>145</v>
      </c>
      <c r="B17" t="s">
        <v>237</v>
      </c>
      <c r="C17" t="s">
        <v>120</v>
      </c>
      <c r="D17">
        <v>5.6722506284469691</v>
      </c>
      <c r="G17" t="s">
        <v>145</v>
      </c>
      <c r="H17" t="s">
        <v>237</v>
      </c>
      <c r="I17" t="s">
        <v>120</v>
      </c>
      <c r="J17">
        <v>5.6722506284469691</v>
      </c>
      <c r="K17">
        <f t="shared" si="0"/>
        <v>1.5756251745686025</v>
      </c>
    </row>
    <row r="18" spans="1:11" x14ac:dyDescent="0.3">
      <c r="A18" t="s">
        <v>145</v>
      </c>
      <c r="B18" t="s">
        <v>240</v>
      </c>
      <c r="C18" t="s">
        <v>126</v>
      </c>
      <c r="D18">
        <v>1.986753657720856</v>
      </c>
      <c r="G18" t="s">
        <v>145</v>
      </c>
      <c r="H18" t="s">
        <v>240</v>
      </c>
      <c r="I18" t="s">
        <v>126</v>
      </c>
      <c r="J18">
        <v>1.986753657720856</v>
      </c>
      <c r="K18">
        <f t="shared" si="0"/>
        <v>0.55187601603357106</v>
      </c>
    </row>
    <row r="19" spans="1:11" x14ac:dyDescent="0.3">
      <c r="A19" t="s">
        <v>145</v>
      </c>
      <c r="B19" t="s">
        <v>241</v>
      </c>
      <c r="C19" t="s">
        <v>126</v>
      </c>
      <c r="D19">
        <v>4.1220837095560627</v>
      </c>
      <c r="G19" t="s">
        <v>145</v>
      </c>
      <c r="H19" t="s">
        <v>241</v>
      </c>
      <c r="I19" t="s">
        <v>126</v>
      </c>
      <c r="J19">
        <v>4.1220837095560627</v>
      </c>
      <c r="K19">
        <f t="shared" si="0"/>
        <v>1.1450232526544619</v>
      </c>
    </row>
    <row r="20" spans="1:11" x14ac:dyDescent="0.3">
      <c r="A20" t="s">
        <v>145</v>
      </c>
      <c r="B20" t="s">
        <v>243</v>
      </c>
      <c r="C20" t="s">
        <v>126</v>
      </c>
      <c r="D20">
        <v>1.8709635463114</v>
      </c>
      <c r="G20" t="s">
        <v>145</v>
      </c>
      <c r="H20" t="s">
        <v>243</v>
      </c>
      <c r="I20" t="s">
        <v>126</v>
      </c>
      <c r="J20">
        <v>1.8709635463114</v>
      </c>
      <c r="K20">
        <f t="shared" si="0"/>
        <v>0.51971209619761116</v>
      </c>
    </row>
    <row r="21" spans="1:11" x14ac:dyDescent="0.3">
      <c r="A21" t="s">
        <v>145</v>
      </c>
      <c r="B21" t="s">
        <v>242</v>
      </c>
      <c r="C21" t="s">
        <v>126</v>
      </c>
      <c r="D21">
        <v>0.25037864900000029</v>
      </c>
      <c r="G21" t="s">
        <v>145</v>
      </c>
      <c r="H21" t="s">
        <v>242</v>
      </c>
      <c r="I21" t="s">
        <v>126</v>
      </c>
      <c r="J21">
        <v>0.25037864900000029</v>
      </c>
      <c r="K21">
        <f t="shared" si="0"/>
        <v>6.95496247222223E-2</v>
      </c>
    </row>
    <row r="22" spans="1:11" x14ac:dyDescent="0.3">
      <c r="A22" t="s">
        <v>175</v>
      </c>
      <c r="B22" t="s">
        <v>147</v>
      </c>
      <c r="C22" t="s">
        <v>22</v>
      </c>
      <c r="D22">
        <f>D6*Key!$C$3</f>
        <v>0.52231946398326468</v>
      </c>
      <c r="G22" t="s">
        <v>175</v>
      </c>
      <c r="H22" t="s">
        <v>147</v>
      </c>
      <c r="I22" t="s">
        <v>22</v>
      </c>
      <c r="J22">
        <f>J6*Key!$C$3</f>
        <v>0.52231946398326468</v>
      </c>
    </row>
    <row r="23" spans="1:11" x14ac:dyDescent="0.3">
      <c r="A23" t="s">
        <v>175</v>
      </c>
      <c r="B23" t="s">
        <v>215</v>
      </c>
      <c r="C23" t="s">
        <v>114</v>
      </c>
      <c r="D23">
        <f>D7*Key!$C$3</f>
        <v>0</v>
      </c>
      <c r="G23" t="s">
        <v>175</v>
      </c>
      <c r="H23" t="s">
        <v>215</v>
      </c>
      <c r="I23" t="s">
        <v>114</v>
      </c>
      <c r="J23">
        <f>J7*Key!$B$3</f>
        <v>0</v>
      </c>
    </row>
    <row r="24" spans="1:11" x14ac:dyDescent="0.3">
      <c r="A24" t="s">
        <v>175</v>
      </c>
      <c r="B24" t="s">
        <v>224</v>
      </c>
      <c r="C24" t="s">
        <v>114</v>
      </c>
      <c r="D24">
        <f>D8*Key!$C$3</f>
        <v>0.54083801450465108</v>
      </c>
      <c r="G24" t="s">
        <v>175</v>
      </c>
      <c r="H24" t="s">
        <v>224</v>
      </c>
      <c r="I24" t="s">
        <v>114</v>
      </c>
      <c r="J24">
        <f>J8*Key!$B$3</f>
        <v>4.2441000000000004</v>
      </c>
    </row>
    <row r="25" spans="1:11" x14ac:dyDescent="0.3">
      <c r="A25" t="s">
        <v>175</v>
      </c>
      <c r="B25" t="s">
        <v>213</v>
      </c>
      <c r="C25" t="s">
        <v>114</v>
      </c>
      <c r="D25">
        <f>D9*Key!$C$3</f>
        <v>1.1807984439388037</v>
      </c>
      <c r="G25" t="s">
        <v>175</v>
      </c>
      <c r="H25" t="s">
        <v>213</v>
      </c>
      <c r="I25" t="s">
        <v>114</v>
      </c>
      <c r="J25">
        <f>J9*Key!$B$3</f>
        <v>9.2660400000000003</v>
      </c>
    </row>
    <row r="26" spans="1:11" x14ac:dyDescent="0.3">
      <c r="A26" t="s">
        <v>175</v>
      </c>
      <c r="B26" t="s">
        <v>135</v>
      </c>
      <c r="C26" t="s">
        <v>22</v>
      </c>
      <c r="D26">
        <f>D10*Key!$C$3</f>
        <v>9.8640718528656302E-2</v>
      </c>
      <c r="G26" t="s">
        <v>175</v>
      </c>
      <c r="H26" t="s">
        <v>135</v>
      </c>
      <c r="I26" t="s">
        <v>22</v>
      </c>
      <c r="J26">
        <f>J10*Key!$C$3</f>
        <v>9.8640718528656302E-2</v>
      </c>
    </row>
    <row r="27" spans="1:11" x14ac:dyDescent="0.3">
      <c r="A27" t="s">
        <v>175</v>
      </c>
      <c r="B27" t="s">
        <v>245</v>
      </c>
      <c r="C27" t="s">
        <v>131</v>
      </c>
      <c r="D27">
        <f>D11*Key!$C$3</f>
        <v>4.6600505611026861E-2</v>
      </c>
      <c r="G27" t="s">
        <v>175</v>
      </c>
      <c r="H27" t="s">
        <v>245</v>
      </c>
      <c r="I27" t="s">
        <v>131</v>
      </c>
      <c r="J27">
        <f>J11*Key!$C$3</f>
        <v>4.6600505611026861E-2</v>
      </c>
    </row>
    <row r="28" spans="1:11" x14ac:dyDescent="0.3">
      <c r="A28" t="s">
        <v>175</v>
      </c>
      <c r="B28" t="s">
        <v>246</v>
      </c>
      <c r="C28" t="s">
        <v>131</v>
      </c>
      <c r="D28">
        <f>D12*Key!$C$3</f>
        <v>9.662977178981369E-2</v>
      </c>
      <c r="G28" t="s">
        <v>175</v>
      </c>
      <c r="H28" t="s">
        <v>246</v>
      </c>
      <c r="I28" t="s">
        <v>131</v>
      </c>
      <c r="J28">
        <f>J12*Key!$C$3</f>
        <v>9.662977178981369E-2</v>
      </c>
    </row>
    <row r="29" spans="1:11" x14ac:dyDescent="0.3">
      <c r="A29" t="s">
        <v>175</v>
      </c>
      <c r="B29" t="s">
        <v>227</v>
      </c>
      <c r="C29" t="s">
        <v>120</v>
      </c>
      <c r="D29">
        <f>D13*Key!$C$3</f>
        <v>0.15482705388631748</v>
      </c>
      <c r="G29" t="s">
        <v>175</v>
      </c>
      <c r="H29" t="s">
        <v>227</v>
      </c>
      <c r="I29" t="s">
        <v>120</v>
      </c>
      <c r="J29">
        <f>J13*Key!$C$3</f>
        <v>0.15482705388631748</v>
      </c>
    </row>
    <row r="30" spans="1:11" x14ac:dyDescent="0.3">
      <c r="A30" t="s">
        <v>175</v>
      </c>
      <c r="B30" t="s">
        <v>233</v>
      </c>
      <c r="C30" t="s">
        <v>120</v>
      </c>
      <c r="D30">
        <f>D14*Key!$C$3</f>
        <v>5.5035364323769244E-2</v>
      </c>
      <c r="G30" t="s">
        <v>175</v>
      </c>
      <c r="H30" t="s">
        <v>233</v>
      </c>
      <c r="I30" t="s">
        <v>120</v>
      </c>
      <c r="J30">
        <f>J14*Key!$C$3</f>
        <v>5.5035364323769244E-2</v>
      </c>
    </row>
    <row r="31" spans="1:11" x14ac:dyDescent="0.3">
      <c r="A31" t="s">
        <v>175</v>
      </c>
      <c r="B31" t="s">
        <v>229</v>
      </c>
      <c r="C31" t="s">
        <v>120</v>
      </c>
      <c r="D31">
        <f>D15*Key!$C$3</f>
        <v>0</v>
      </c>
      <c r="G31" t="s">
        <v>175</v>
      </c>
      <c r="H31" t="s">
        <v>229</v>
      </c>
      <c r="I31" t="s">
        <v>120</v>
      </c>
      <c r="J31">
        <f>J15*Key!$C$3</f>
        <v>0</v>
      </c>
    </row>
    <row r="32" spans="1:11" x14ac:dyDescent="0.3">
      <c r="A32" t="s">
        <v>175</v>
      </c>
      <c r="B32" t="s">
        <v>230</v>
      </c>
      <c r="C32" t="s">
        <v>120</v>
      </c>
      <c r="D32">
        <f>D16*Key!$C$3</f>
        <v>0</v>
      </c>
      <c r="G32" t="s">
        <v>175</v>
      </c>
      <c r="H32" t="s">
        <v>230</v>
      </c>
      <c r="I32" t="s">
        <v>120</v>
      </c>
      <c r="J32">
        <f>J16*Key!$C$3</f>
        <v>0</v>
      </c>
    </row>
    <row r="33" spans="1:10" x14ac:dyDescent="0.3">
      <c r="A33" t="s">
        <v>175</v>
      </c>
      <c r="B33" t="s">
        <v>237</v>
      </c>
      <c r="C33" t="s">
        <v>120</v>
      </c>
      <c r="D33">
        <f>D17*Key!$C$3</f>
        <v>0.30358919026838377</v>
      </c>
      <c r="G33" t="s">
        <v>175</v>
      </c>
      <c r="H33" t="s">
        <v>237</v>
      </c>
      <c r="I33" t="s">
        <v>120</v>
      </c>
      <c r="J33">
        <f>J17*Key!$C$3</f>
        <v>0.30358919026838377</v>
      </c>
    </row>
    <row r="34" spans="1:10" x14ac:dyDescent="0.3">
      <c r="A34" t="s">
        <v>175</v>
      </c>
      <c r="B34" t="s">
        <v>240</v>
      </c>
      <c r="C34" t="s">
        <v>126</v>
      </c>
      <c r="D34">
        <f>D18*Key!$C$3</f>
        <v>0.10633467625448796</v>
      </c>
      <c r="G34" t="s">
        <v>175</v>
      </c>
      <c r="H34" t="s">
        <v>240</v>
      </c>
      <c r="I34" t="s">
        <v>126</v>
      </c>
      <c r="J34">
        <f>J18*Key!$C$3</f>
        <v>0.10633467625448796</v>
      </c>
    </row>
    <row r="35" spans="1:10" x14ac:dyDescent="0.3">
      <c r="A35" t="s">
        <v>175</v>
      </c>
      <c r="B35" t="s">
        <v>241</v>
      </c>
      <c r="C35" t="s">
        <v>126</v>
      </c>
      <c r="D35">
        <f>D19*Key!$C$3</f>
        <v>0.22062143187513783</v>
      </c>
      <c r="G35" t="s">
        <v>175</v>
      </c>
      <c r="H35" t="s">
        <v>241</v>
      </c>
      <c r="I35" t="s">
        <v>126</v>
      </c>
      <c r="J35">
        <f>J19*Key!$C$3</f>
        <v>0.22062143187513783</v>
      </c>
    </row>
    <row r="36" spans="1:10" x14ac:dyDescent="0.3">
      <c r="A36" t="s">
        <v>175</v>
      </c>
      <c r="B36" t="s">
        <v>243</v>
      </c>
      <c r="C36" t="s">
        <v>126</v>
      </c>
      <c r="D36">
        <f>D20*Key!$C$3</f>
        <v>0.10013737848566437</v>
      </c>
      <c r="G36" t="s">
        <v>175</v>
      </c>
      <c r="H36" t="s">
        <v>243</v>
      </c>
      <c r="I36" t="s">
        <v>126</v>
      </c>
      <c r="J36">
        <f>J20*Key!$C$3</f>
        <v>0.10013737848566437</v>
      </c>
    </row>
    <row r="37" spans="1:10" x14ac:dyDescent="0.3">
      <c r="A37" t="s">
        <v>175</v>
      </c>
      <c r="B37" t="s">
        <v>242</v>
      </c>
      <c r="C37" t="s">
        <v>126</v>
      </c>
      <c r="D37">
        <f>D21*Key!$C$3</f>
        <v>1.3400721563534597E-2</v>
      </c>
      <c r="G37" t="s">
        <v>175</v>
      </c>
      <c r="H37" t="s">
        <v>242</v>
      </c>
      <c r="I37" t="s">
        <v>126</v>
      </c>
      <c r="J37">
        <f>J21*Key!$C$3</f>
        <v>1.3400721563534597E-2</v>
      </c>
    </row>
    <row r="38" spans="1:10" x14ac:dyDescent="0.3">
      <c r="A38" t="s">
        <v>177</v>
      </c>
      <c r="B38" t="s">
        <v>147</v>
      </c>
      <c r="C38" t="s">
        <v>22</v>
      </c>
      <c r="D38">
        <f>D6*Key!$C$4</f>
        <v>2.7092425227881578</v>
      </c>
      <c r="G38" t="s">
        <v>177</v>
      </c>
      <c r="H38" t="s">
        <v>147</v>
      </c>
      <c r="I38" t="s">
        <v>22</v>
      </c>
      <c r="J38">
        <f>J6*Key!$C$4</f>
        <v>2.7092425227881578</v>
      </c>
    </row>
    <row r="39" spans="1:10" x14ac:dyDescent="0.3">
      <c r="A39" t="s">
        <v>177</v>
      </c>
      <c r="B39" t="s">
        <v>215</v>
      </c>
      <c r="C39" t="s">
        <v>114</v>
      </c>
      <c r="D39">
        <f>D7*Key!$C$4</f>
        <v>0</v>
      </c>
      <c r="G39" t="s">
        <v>177</v>
      </c>
      <c r="H39" t="s">
        <v>215</v>
      </c>
      <c r="I39" t="s">
        <v>114</v>
      </c>
      <c r="J39">
        <f>J7*Key!$B$4</f>
        <v>0</v>
      </c>
    </row>
    <row r="40" spans="1:10" x14ac:dyDescent="0.3">
      <c r="A40" t="s">
        <v>177</v>
      </c>
      <c r="B40" t="s">
        <v>224</v>
      </c>
      <c r="C40" t="s">
        <v>114</v>
      </c>
      <c r="D40">
        <f>D8*Key!$C$4</f>
        <v>2.8052972325826757</v>
      </c>
      <c r="G40" t="s">
        <v>177</v>
      </c>
      <c r="H40" t="s">
        <v>224</v>
      </c>
      <c r="I40" t="s">
        <v>114</v>
      </c>
      <c r="J40">
        <f>J8*Key!$B$4</f>
        <v>2.4251999999999998</v>
      </c>
    </row>
    <row r="41" spans="1:10" x14ac:dyDescent="0.3">
      <c r="A41" t="s">
        <v>177</v>
      </c>
      <c r="B41" t="s">
        <v>213</v>
      </c>
      <c r="C41" t="s">
        <v>114</v>
      </c>
      <c r="D41">
        <f>D9*Key!$C$4</f>
        <v>6.1247370158573968</v>
      </c>
      <c r="G41" t="s">
        <v>177</v>
      </c>
      <c r="H41" t="s">
        <v>213</v>
      </c>
      <c r="I41" t="s">
        <v>114</v>
      </c>
      <c r="J41">
        <f>J9*Key!$B$4</f>
        <v>5.29488</v>
      </c>
    </row>
    <row r="42" spans="1:10" x14ac:dyDescent="0.3">
      <c r="A42" t="s">
        <v>177</v>
      </c>
      <c r="B42" t="s">
        <v>135</v>
      </c>
      <c r="C42" t="s">
        <v>22</v>
      </c>
      <c r="D42">
        <f>D10*Key!$C$4</f>
        <v>0.51164401777831481</v>
      </c>
      <c r="G42" t="s">
        <v>177</v>
      </c>
      <c r="H42" t="s">
        <v>135</v>
      </c>
      <c r="I42" t="s">
        <v>22</v>
      </c>
      <c r="J42">
        <f>J10*Key!$C$4</f>
        <v>0.51164401777831481</v>
      </c>
    </row>
    <row r="43" spans="1:10" x14ac:dyDescent="0.3">
      <c r="A43" t="s">
        <v>177</v>
      </c>
      <c r="B43" t="s">
        <v>245</v>
      </c>
      <c r="C43" t="s">
        <v>131</v>
      </c>
      <c r="D43">
        <f>D11*Key!$C$4</f>
        <v>0.24171427658852718</v>
      </c>
      <c r="G43" t="s">
        <v>177</v>
      </c>
      <c r="H43" t="s">
        <v>245</v>
      </c>
      <c r="I43" t="s">
        <v>131</v>
      </c>
      <c r="J43">
        <f>J11*Key!$C$4</f>
        <v>0.24171427658852718</v>
      </c>
    </row>
    <row r="44" spans="1:10" x14ac:dyDescent="0.3">
      <c r="A44" t="s">
        <v>177</v>
      </c>
      <c r="B44" t="s">
        <v>246</v>
      </c>
      <c r="C44" t="s">
        <v>131</v>
      </c>
      <c r="D44">
        <f>D12*Key!$C$4</f>
        <v>0.50121334691189434</v>
      </c>
      <c r="G44" t="s">
        <v>177</v>
      </c>
      <c r="H44" t="s">
        <v>246</v>
      </c>
      <c r="I44" t="s">
        <v>131</v>
      </c>
      <c r="J44">
        <f>J12*Key!$C$4</f>
        <v>0.50121334691189434</v>
      </c>
    </row>
    <row r="45" spans="1:10" x14ac:dyDescent="0.3">
      <c r="A45" t="s">
        <v>177</v>
      </c>
      <c r="B45" t="s">
        <v>227</v>
      </c>
      <c r="C45" t="s">
        <v>120</v>
      </c>
      <c r="D45">
        <f>D13*Key!$C$4</f>
        <v>0.80307946954139264</v>
      </c>
      <c r="G45" t="s">
        <v>177</v>
      </c>
      <c r="H45" t="s">
        <v>227</v>
      </c>
      <c r="I45" t="s">
        <v>120</v>
      </c>
      <c r="J45">
        <f>J13*Key!$C$4</f>
        <v>0.80307946954139264</v>
      </c>
    </row>
    <row r="46" spans="1:10" x14ac:dyDescent="0.3">
      <c r="A46" t="s">
        <v>177</v>
      </c>
      <c r="B46" t="s">
        <v>233</v>
      </c>
      <c r="C46" t="s">
        <v>120</v>
      </c>
      <c r="D46">
        <f>D14*Key!$C$4</f>
        <v>0.28546542789351481</v>
      </c>
      <c r="G46" t="s">
        <v>177</v>
      </c>
      <c r="H46" t="s">
        <v>233</v>
      </c>
      <c r="I46" t="s">
        <v>120</v>
      </c>
      <c r="J46">
        <f>J14*Key!$C$4</f>
        <v>0.28546542789351481</v>
      </c>
    </row>
    <row r="47" spans="1:10" x14ac:dyDescent="0.3">
      <c r="A47" t="s">
        <v>177</v>
      </c>
      <c r="B47" t="s">
        <v>229</v>
      </c>
      <c r="C47" t="s">
        <v>120</v>
      </c>
      <c r="D47">
        <f>D15*Key!$C$4</f>
        <v>0</v>
      </c>
      <c r="G47" t="s">
        <v>177</v>
      </c>
      <c r="H47" t="s">
        <v>229</v>
      </c>
      <c r="I47" t="s">
        <v>120</v>
      </c>
      <c r="J47">
        <f>J15*Key!$C$4</f>
        <v>0</v>
      </c>
    </row>
    <row r="48" spans="1:10" x14ac:dyDescent="0.3">
      <c r="A48" t="s">
        <v>177</v>
      </c>
      <c r="B48" t="s">
        <v>230</v>
      </c>
      <c r="C48" t="s">
        <v>120</v>
      </c>
      <c r="D48">
        <f>D16*Key!$C$4</f>
        <v>0</v>
      </c>
      <c r="G48" t="s">
        <v>177</v>
      </c>
      <c r="H48" t="s">
        <v>230</v>
      </c>
      <c r="I48" t="s">
        <v>120</v>
      </c>
      <c r="J48">
        <f>J16*Key!$C$4</f>
        <v>0</v>
      </c>
    </row>
    <row r="49" spans="1:10" x14ac:dyDescent="0.3">
      <c r="A49" t="s">
        <v>177</v>
      </c>
      <c r="B49" t="s">
        <v>237</v>
      </c>
      <c r="C49" t="s">
        <v>120</v>
      </c>
      <c r="D49">
        <f>D17*Key!$C$4</f>
        <v>1.5747005433446437</v>
      </c>
      <c r="G49" t="s">
        <v>177</v>
      </c>
      <c r="H49" t="s">
        <v>237</v>
      </c>
      <c r="I49" t="s">
        <v>120</v>
      </c>
      <c r="J49">
        <f>J17*Key!$C$4</f>
        <v>1.5747005433446437</v>
      </c>
    </row>
    <row r="50" spans="1:10" x14ac:dyDescent="0.3">
      <c r="A50" t="s">
        <v>177</v>
      </c>
      <c r="B50" t="s">
        <v>240</v>
      </c>
      <c r="C50" t="s">
        <v>126</v>
      </c>
      <c r="D50">
        <f>D18*Key!$C$4</f>
        <v>0.55155215614327813</v>
      </c>
      <c r="G50" t="s">
        <v>177</v>
      </c>
      <c r="H50" t="s">
        <v>240</v>
      </c>
      <c r="I50" t="s">
        <v>126</v>
      </c>
      <c r="J50">
        <f>J18*Key!$C$4</f>
        <v>0.55155215614327813</v>
      </c>
    </row>
    <row r="51" spans="1:10" x14ac:dyDescent="0.3">
      <c r="A51" t="s">
        <v>177</v>
      </c>
      <c r="B51" t="s">
        <v>241</v>
      </c>
      <c r="C51" t="s">
        <v>126</v>
      </c>
      <c r="D51">
        <f>D19*Key!$C$4</f>
        <v>1.1443513134974521</v>
      </c>
      <c r="G51" t="s">
        <v>177</v>
      </c>
      <c r="H51" t="s">
        <v>241</v>
      </c>
      <c r="I51" t="s">
        <v>126</v>
      </c>
      <c r="J51">
        <f>J19*Key!$C$4</f>
        <v>1.1443513134974521</v>
      </c>
    </row>
    <row r="52" spans="1:10" x14ac:dyDescent="0.3">
      <c r="A52" t="s">
        <v>177</v>
      </c>
      <c r="B52" t="s">
        <v>243</v>
      </c>
      <c r="C52" t="s">
        <v>126</v>
      </c>
      <c r="D52">
        <f>D20*Key!$C$4</f>
        <v>0.51940711120538741</v>
      </c>
      <c r="G52" t="s">
        <v>177</v>
      </c>
      <c r="H52" t="s">
        <v>243</v>
      </c>
      <c r="I52" t="s">
        <v>126</v>
      </c>
      <c r="J52">
        <f>J20*Key!$C$4</f>
        <v>0.51940711120538741</v>
      </c>
    </row>
    <row r="53" spans="1:10" x14ac:dyDescent="0.3">
      <c r="A53" t="s">
        <v>177</v>
      </c>
      <c r="B53" t="s">
        <v>242</v>
      </c>
      <c r="C53" t="s">
        <v>126</v>
      </c>
      <c r="D53">
        <f>D21*Key!$C$4</f>
        <v>6.9508810602423546E-2</v>
      </c>
      <c r="G53" t="s">
        <v>177</v>
      </c>
      <c r="H53" t="s">
        <v>242</v>
      </c>
      <c r="I53" t="s">
        <v>126</v>
      </c>
      <c r="J53">
        <f>J21*Key!$C$4</f>
        <v>6.9508810602423546E-2</v>
      </c>
    </row>
    <row r="54" spans="1:10" x14ac:dyDescent="0.3">
      <c r="A54" t="s">
        <v>179</v>
      </c>
      <c r="B54" t="s">
        <v>147</v>
      </c>
      <c r="C54" t="s">
        <v>22</v>
      </c>
      <c r="D54">
        <f>D6*Key!$C$5</f>
        <v>3.0986165903984029</v>
      </c>
      <c r="G54" t="s">
        <v>179</v>
      </c>
      <c r="H54" t="s">
        <v>147</v>
      </c>
      <c r="I54" t="s">
        <v>22</v>
      </c>
      <c r="J54">
        <f>J6*Key!$C$5</f>
        <v>3.0986165903984029</v>
      </c>
    </row>
    <row r="55" spans="1:10" x14ac:dyDescent="0.3">
      <c r="A55" t="s">
        <v>179</v>
      </c>
      <c r="B55" t="s">
        <v>215</v>
      </c>
      <c r="C55" t="s">
        <v>114</v>
      </c>
      <c r="D55">
        <f>D7*Key!$C$5</f>
        <v>0</v>
      </c>
      <c r="G55" t="s">
        <v>179</v>
      </c>
      <c r="H55" t="s">
        <v>215</v>
      </c>
      <c r="I55" t="s">
        <v>114</v>
      </c>
      <c r="J55">
        <f>J7*Key!$B$5</f>
        <v>0</v>
      </c>
    </row>
    <row r="56" spans="1:10" x14ac:dyDescent="0.3">
      <c r="A56" t="s">
        <v>179</v>
      </c>
      <c r="B56" t="s">
        <v>224</v>
      </c>
      <c r="C56" t="s">
        <v>114</v>
      </c>
      <c r="D56">
        <f>D8*Key!$C$5</f>
        <v>3.208476344500037</v>
      </c>
      <c r="G56" t="s">
        <v>179</v>
      </c>
      <c r="H56" t="s">
        <v>224</v>
      </c>
      <c r="I56" t="s">
        <v>114</v>
      </c>
      <c r="J56">
        <f>J8*Key!$B$5</f>
        <v>1.4147000000000003</v>
      </c>
    </row>
    <row r="57" spans="1:10" x14ac:dyDescent="0.3">
      <c r="A57" t="s">
        <v>179</v>
      </c>
      <c r="B57" t="s">
        <v>213</v>
      </c>
      <c r="C57" t="s">
        <v>114</v>
      </c>
      <c r="D57">
        <f>D9*Key!$C$5</f>
        <v>7.0049881358099766</v>
      </c>
      <c r="G57" t="s">
        <v>179</v>
      </c>
      <c r="H57" t="s">
        <v>213</v>
      </c>
      <c r="I57" t="s">
        <v>114</v>
      </c>
      <c r="J57">
        <f>J9*Key!$B$5</f>
        <v>3.0886800000000005</v>
      </c>
    </row>
    <row r="58" spans="1:10" x14ac:dyDescent="0.3">
      <c r="A58" t="s">
        <v>179</v>
      </c>
      <c r="B58" t="s">
        <v>135</v>
      </c>
      <c r="C58" t="s">
        <v>22</v>
      </c>
      <c r="D58">
        <f>D10*Key!$C$5</f>
        <v>0.58517782314829958</v>
      </c>
      <c r="G58" t="s">
        <v>179</v>
      </c>
      <c r="H58" t="s">
        <v>135</v>
      </c>
      <c r="I58" t="s">
        <v>22</v>
      </c>
      <c r="J58">
        <f>J10*Key!$C$5</f>
        <v>0.58517782314829958</v>
      </c>
    </row>
    <row r="59" spans="1:10" x14ac:dyDescent="0.3">
      <c r="A59" t="s">
        <v>179</v>
      </c>
      <c r="B59" t="s">
        <v>245</v>
      </c>
      <c r="C59" t="s">
        <v>131</v>
      </c>
      <c r="D59">
        <f>D11*Key!$C$5</f>
        <v>0.276453606967073</v>
      </c>
      <c r="G59" t="s">
        <v>179</v>
      </c>
      <c r="H59" t="s">
        <v>245</v>
      </c>
      <c r="I59" t="s">
        <v>131</v>
      </c>
      <c r="J59">
        <f>J11*Key!$C$5</f>
        <v>0.276453606967073</v>
      </c>
    </row>
    <row r="60" spans="1:10" x14ac:dyDescent="0.3">
      <c r="A60" t="s">
        <v>179</v>
      </c>
      <c r="B60" t="s">
        <v>246</v>
      </c>
      <c r="C60" t="s">
        <v>131</v>
      </c>
      <c r="D60">
        <f>D12*Key!$C$5</f>
        <v>0.57324804959579623</v>
      </c>
      <c r="G60" t="s">
        <v>179</v>
      </c>
      <c r="H60" t="s">
        <v>246</v>
      </c>
      <c r="I60" t="s">
        <v>131</v>
      </c>
      <c r="J60">
        <f>J12*Key!$C$5</f>
        <v>0.57324804959579623</v>
      </c>
    </row>
    <row r="61" spans="1:10" x14ac:dyDescent="0.3">
      <c r="A61" t="s">
        <v>179</v>
      </c>
      <c r="B61" t="s">
        <v>227</v>
      </c>
      <c r="C61" t="s">
        <v>120</v>
      </c>
      <c r="D61">
        <f>D13*Key!$C$5</f>
        <v>0.91849856437672817</v>
      </c>
      <c r="G61" t="s">
        <v>179</v>
      </c>
      <c r="H61" t="s">
        <v>227</v>
      </c>
      <c r="I61" t="s">
        <v>120</v>
      </c>
      <c r="J61">
        <f>J13*Key!$C$5</f>
        <v>0.91849856437672817</v>
      </c>
    </row>
    <row r="62" spans="1:10" x14ac:dyDescent="0.3">
      <c r="A62" t="s">
        <v>179</v>
      </c>
      <c r="B62" t="s">
        <v>233</v>
      </c>
      <c r="C62" t="s">
        <v>120</v>
      </c>
      <c r="D62">
        <f>D14*Key!$C$5</f>
        <v>0.3264927017112188</v>
      </c>
      <c r="G62" t="s">
        <v>179</v>
      </c>
      <c r="H62" t="s">
        <v>233</v>
      </c>
      <c r="I62" t="s">
        <v>120</v>
      </c>
      <c r="J62">
        <f>J14*Key!$C$5</f>
        <v>0.3264927017112188</v>
      </c>
    </row>
    <row r="63" spans="1:10" x14ac:dyDescent="0.3">
      <c r="A63" t="s">
        <v>179</v>
      </c>
      <c r="B63" t="s">
        <v>229</v>
      </c>
      <c r="C63" t="s">
        <v>120</v>
      </c>
      <c r="D63">
        <f>D15*Key!$C$5</f>
        <v>0</v>
      </c>
      <c r="G63" t="s">
        <v>179</v>
      </c>
      <c r="H63" t="s">
        <v>229</v>
      </c>
      <c r="I63" t="s">
        <v>120</v>
      </c>
      <c r="J63">
        <f>J15*Key!$C$5</f>
        <v>0</v>
      </c>
    </row>
    <row r="64" spans="1:10" x14ac:dyDescent="0.3">
      <c r="A64" t="s">
        <v>179</v>
      </c>
      <c r="B64" t="s">
        <v>230</v>
      </c>
      <c r="C64" t="s">
        <v>120</v>
      </c>
      <c r="D64">
        <f>D16*Key!$C$5</f>
        <v>0</v>
      </c>
      <c r="G64" t="s">
        <v>179</v>
      </c>
      <c r="H64" t="s">
        <v>230</v>
      </c>
      <c r="I64" t="s">
        <v>120</v>
      </c>
      <c r="J64">
        <f>J16*Key!$C$5</f>
        <v>0</v>
      </c>
    </row>
    <row r="65" spans="1:10" x14ac:dyDescent="0.3">
      <c r="A65" t="s">
        <v>179</v>
      </c>
      <c r="B65" t="s">
        <v>237</v>
      </c>
      <c r="C65" t="s">
        <v>120</v>
      </c>
      <c r="D65">
        <f>D17*Key!$C$5</f>
        <v>1.8010175122659642</v>
      </c>
      <c r="G65" t="s">
        <v>179</v>
      </c>
      <c r="H65" t="s">
        <v>237</v>
      </c>
      <c r="I65" t="s">
        <v>120</v>
      </c>
      <c r="J65">
        <f>J17*Key!$C$5</f>
        <v>1.8010175122659642</v>
      </c>
    </row>
    <row r="66" spans="1:10" x14ac:dyDescent="0.3">
      <c r="A66" t="s">
        <v>179</v>
      </c>
      <c r="B66" t="s">
        <v>240</v>
      </c>
      <c r="C66" t="s">
        <v>126</v>
      </c>
      <c r="D66">
        <f>D18*Key!$C$5</f>
        <v>0.63082158467553584</v>
      </c>
      <c r="G66" t="s">
        <v>179</v>
      </c>
      <c r="H66" t="s">
        <v>240</v>
      </c>
      <c r="I66" t="s">
        <v>126</v>
      </c>
      <c r="J66">
        <f>J18*Key!$C$5</f>
        <v>0.63082158467553584</v>
      </c>
    </row>
    <row r="67" spans="1:10" x14ac:dyDescent="0.3">
      <c r="A67" t="s">
        <v>179</v>
      </c>
      <c r="B67" t="s">
        <v>241</v>
      </c>
      <c r="C67" t="s">
        <v>126</v>
      </c>
      <c r="D67">
        <f>D19*Key!$C$5</f>
        <v>1.3088182159484996</v>
      </c>
      <c r="G67" t="s">
        <v>179</v>
      </c>
      <c r="H67" t="s">
        <v>241</v>
      </c>
      <c r="I67" t="s">
        <v>126</v>
      </c>
      <c r="J67">
        <f>J19*Key!$C$5</f>
        <v>1.3088182159484996</v>
      </c>
    </row>
    <row r="68" spans="1:10" x14ac:dyDescent="0.3">
      <c r="A68" t="s">
        <v>179</v>
      </c>
      <c r="B68" t="s">
        <v>243</v>
      </c>
      <c r="C68" t="s">
        <v>126</v>
      </c>
      <c r="D68">
        <f>D20*Key!$C$5</f>
        <v>0.59405663332627667</v>
      </c>
      <c r="G68" t="s">
        <v>179</v>
      </c>
      <c r="H68" t="s">
        <v>243</v>
      </c>
      <c r="I68" t="s">
        <v>126</v>
      </c>
      <c r="J68">
        <f>J20*Key!$C$5</f>
        <v>0.59405663332627667</v>
      </c>
    </row>
    <row r="69" spans="1:10" x14ac:dyDescent="0.3">
      <c r="A69" t="s">
        <v>179</v>
      </c>
      <c r="B69" t="s">
        <v>242</v>
      </c>
      <c r="C69" t="s">
        <v>126</v>
      </c>
      <c r="D69">
        <f>D21*Key!$C$5</f>
        <v>7.9498661304738122E-2</v>
      </c>
      <c r="G69" t="s">
        <v>179</v>
      </c>
      <c r="H69" t="s">
        <v>242</v>
      </c>
      <c r="I69" t="s">
        <v>126</v>
      </c>
      <c r="J69">
        <f>J21*Key!$C$5</f>
        <v>7.9498661304738122E-2</v>
      </c>
    </row>
    <row r="70" spans="1:10" x14ac:dyDescent="0.3">
      <c r="A70" t="s">
        <v>181</v>
      </c>
      <c r="B70" t="s">
        <v>147</v>
      </c>
      <c r="C70" t="s">
        <v>22</v>
      </c>
      <c r="D70">
        <f>D6*Key!$C$6</f>
        <v>1.8092772166936357</v>
      </c>
      <c r="G70" t="s">
        <v>181</v>
      </c>
      <c r="H70" t="s">
        <v>147</v>
      </c>
      <c r="I70" t="s">
        <v>22</v>
      </c>
      <c r="J70">
        <f>J6*Key!$C$6</f>
        <v>1.8092772166936357</v>
      </c>
    </row>
    <row r="71" spans="1:10" x14ac:dyDescent="0.3">
      <c r="A71" t="s">
        <v>181</v>
      </c>
      <c r="B71" t="s">
        <v>215</v>
      </c>
      <c r="C71" t="s">
        <v>114</v>
      </c>
      <c r="D71">
        <f>D7*Key!$C$6</f>
        <v>0</v>
      </c>
      <c r="G71" t="s">
        <v>181</v>
      </c>
      <c r="H71" t="s">
        <v>215</v>
      </c>
      <c r="I71" t="s">
        <v>114</v>
      </c>
      <c r="J71">
        <f>J7*Key!$B$6</f>
        <v>0</v>
      </c>
    </row>
    <row r="72" spans="1:10" x14ac:dyDescent="0.3">
      <c r="A72" t="s">
        <v>181</v>
      </c>
      <c r="B72" t="s">
        <v>224</v>
      </c>
      <c r="C72" t="s">
        <v>114</v>
      </c>
      <c r="D72">
        <f>D8*Key!$C$6</f>
        <v>1.8734241494711743</v>
      </c>
      <c r="G72" t="s">
        <v>181</v>
      </c>
      <c r="H72" t="s">
        <v>224</v>
      </c>
      <c r="I72" t="s">
        <v>114</v>
      </c>
      <c r="J72">
        <f>J8*Key!$B$6</f>
        <v>0.90944999999999998</v>
      </c>
    </row>
    <row r="73" spans="1:10" x14ac:dyDescent="0.3">
      <c r="A73" t="s">
        <v>181</v>
      </c>
      <c r="B73" t="s">
        <v>213</v>
      </c>
      <c r="C73" t="s">
        <v>114</v>
      </c>
      <c r="D73">
        <f>D9*Key!$C$6</f>
        <v>4.0902012454857051</v>
      </c>
      <c r="G73" t="s">
        <v>181</v>
      </c>
      <c r="H73" t="s">
        <v>213</v>
      </c>
      <c r="I73" t="s">
        <v>114</v>
      </c>
      <c r="J73">
        <f>J9*Key!$B$6</f>
        <v>1.9855800000000001</v>
      </c>
    </row>
    <row r="74" spans="1:10" x14ac:dyDescent="0.3">
      <c r="A74" t="s">
        <v>181</v>
      </c>
      <c r="B74" t="s">
        <v>135</v>
      </c>
      <c r="C74" t="s">
        <v>22</v>
      </c>
      <c r="D74">
        <f>D10*Key!$C$6</f>
        <v>0.34168438470810231</v>
      </c>
      <c r="G74" t="s">
        <v>181</v>
      </c>
      <c r="H74" t="s">
        <v>135</v>
      </c>
      <c r="I74" t="s">
        <v>22</v>
      </c>
      <c r="J74">
        <f>J10*Key!$C$6</f>
        <v>0.34168438470810231</v>
      </c>
    </row>
    <row r="75" spans="1:10" x14ac:dyDescent="0.3">
      <c r="A75" t="s">
        <v>181</v>
      </c>
      <c r="B75" t="s">
        <v>245</v>
      </c>
      <c r="C75" t="s">
        <v>131</v>
      </c>
      <c r="D75">
        <f>D11*Key!$C$6</f>
        <v>0.16142081408464659</v>
      </c>
      <c r="G75" t="s">
        <v>181</v>
      </c>
      <c r="H75" t="s">
        <v>245</v>
      </c>
      <c r="I75" t="s">
        <v>131</v>
      </c>
      <c r="J75">
        <f>J11*Key!$C$6</f>
        <v>0.16142081408464659</v>
      </c>
    </row>
    <row r="76" spans="1:10" x14ac:dyDescent="0.3">
      <c r="A76" t="s">
        <v>181</v>
      </c>
      <c r="B76" t="s">
        <v>246</v>
      </c>
      <c r="C76" t="s">
        <v>131</v>
      </c>
      <c r="D76">
        <f>D12*Key!$C$6</f>
        <v>0.33471860922115076</v>
      </c>
      <c r="G76" t="s">
        <v>181</v>
      </c>
      <c r="H76" t="s">
        <v>246</v>
      </c>
      <c r="I76" t="s">
        <v>131</v>
      </c>
      <c r="J76">
        <f>J12*Key!$C$6</f>
        <v>0.33471860922115076</v>
      </c>
    </row>
    <row r="77" spans="1:10" x14ac:dyDescent="0.3">
      <c r="A77" t="s">
        <v>181</v>
      </c>
      <c r="B77" t="s">
        <v>227</v>
      </c>
      <c r="C77" t="s">
        <v>120</v>
      </c>
      <c r="D77">
        <f>D13*Key!$C$6</f>
        <v>0.5363098265342211</v>
      </c>
      <c r="G77" t="s">
        <v>181</v>
      </c>
      <c r="H77" t="s">
        <v>227</v>
      </c>
      <c r="I77" t="s">
        <v>120</v>
      </c>
      <c r="J77">
        <f>J13*Key!$C$6</f>
        <v>0.5363098265342211</v>
      </c>
    </row>
    <row r="78" spans="1:10" x14ac:dyDescent="0.3">
      <c r="A78" t="s">
        <v>181</v>
      </c>
      <c r="B78" t="s">
        <v>233</v>
      </c>
      <c r="C78" t="s">
        <v>120</v>
      </c>
      <c r="D78">
        <f>D14*Key!$C$6</f>
        <v>0.19063856059290915</v>
      </c>
      <c r="G78" t="s">
        <v>181</v>
      </c>
      <c r="H78" t="s">
        <v>233</v>
      </c>
      <c r="I78" t="s">
        <v>120</v>
      </c>
      <c r="J78">
        <f>J14*Key!$C$6</f>
        <v>0.19063856059290915</v>
      </c>
    </row>
    <row r="79" spans="1:10" x14ac:dyDescent="0.3">
      <c r="A79" t="s">
        <v>181</v>
      </c>
      <c r="B79" t="s">
        <v>229</v>
      </c>
      <c r="C79" t="s">
        <v>120</v>
      </c>
      <c r="D79">
        <f>D15*Key!$C$6</f>
        <v>0</v>
      </c>
      <c r="G79" t="s">
        <v>181</v>
      </c>
      <c r="H79" t="s">
        <v>229</v>
      </c>
      <c r="I79" t="s">
        <v>120</v>
      </c>
      <c r="J79">
        <f>J15*Key!$C$6</f>
        <v>0</v>
      </c>
    </row>
    <row r="80" spans="1:10" x14ac:dyDescent="0.3">
      <c r="A80" t="s">
        <v>181</v>
      </c>
      <c r="B80" t="s">
        <v>230</v>
      </c>
      <c r="C80" t="s">
        <v>120</v>
      </c>
      <c r="D80">
        <f>D16*Key!$C$6</f>
        <v>0</v>
      </c>
      <c r="G80" t="s">
        <v>181</v>
      </c>
      <c r="H80" t="s">
        <v>230</v>
      </c>
      <c r="I80" t="s">
        <v>120</v>
      </c>
      <c r="J80">
        <f>J16*Key!$C$6</f>
        <v>0</v>
      </c>
    </row>
    <row r="81" spans="1:10" x14ac:dyDescent="0.3">
      <c r="A81" t="s">
        <v>181</v>
      </c>
      <c r="B81" t="s">
        <v>237</v>
      </c>
      <c r="C81" t="s">
        <v>120</v>
      </c>
      <c r="D81">
        <f>D17*Key!$C$6</f>
        <v>1.0516112131801678</v>
      </c>
      <c r="G81" t="s">
        <v>181</v>
      </c>
      <c r="H81" t="s">
        <v>237</v>
      </c>
      <c r="I81" t="s">
        <v>120</v>
      </c>
      <c r="J81">
        <f>J17*Key!$C$6</f>
        <v>1.0516112131801678</v>
      </c>
    </row>
    <row r="82" spans="1:10" x14ac:dyDescent="0.3">
      <c r="A82" t="s">
        <v>181</v>
      </c>
      <c r="B82" t="s">
        <v>240</v>
      </c>
      <c r="C82" t="s">
        <v>126</v>
      </c>
      <c r="D82">
        <f>D18*Key!$C$6</f>
        <v>0.36833570325823245</v>
      </c>
      <c r="G82" t="s">
        <v>181</v>
      </c>
      <c r="H82" t="s">
        <v>240</v>
      </c>
      <c r="I82" t="s">
        <v>126</v>
      </c>
      <c r="J82">
        <f>J18*Key!$C$6</f>
        <v>0.36833570325823245</v>
      </c>
    </row>
    <row r="83" spans="1:10" x14ac:dyDescent="0.3">
      <c r="A83" t="s">
        <v>181</v>
      </c>
      <c r="B83" t="s">
        <v>241</v>
      </c>
      <c r="C83" t="s">
        <v>126</v>
      </c>
      <c r="D83">
        <f>D19*Key!$C$6</f>
        <v>0.76421683994300338</v>
      </c>
      <c r="G83" t="s">
        <v>181</v>
      </c>
      <c r="H83" t="s">
        <v>241</v>
      </c>
      <c r="I83" t="s">
        <v>126</v>
      </c>
      <c r="J83">
        <f>J19*Key!$C$6</f>
        <v>0.76421683994300338</v>
      </c>
    </row>
    <row r="84" spans="1:10" x14ac:dyDescent="0.3">
      <c r="A84" t="s">
        <v>181</v>
      </c>
      <c r="B84" t="s">
        <v>243</v>
      </c>
      <c r="C84" t="s">
        <v>126</v>
      </c>
      <c r="D84">
        <f>D20*Key!$C$6</f>
        <v>0.34686870761405308</v>
      </c>
      <c r="G84" t="s">
        <v>181</v>
      </c>
      <c r="H84" t="s">
        <v>243</v>
      </c>
      <c r="I84" t="s">
        <v>126</v>
      </c>
      <c r="J84">
        <f>J20*Key!$C$6</f>
        <v>0.34686870761405308</v>
      </c>
    </row>
    <row r="85" spans="1:10" x14ac:dyDescent="0.3">
      <c r="A85" t="s">
        <v>181</v>
      </c>
      <c r="B85" t="s">
        <v>242</v>
      </c>
      <c r="C85" t="s">
        <v>126</v>
      </c>
      <c r="D85">
        <f>D21*Key!$C$6</f>
        <v>4.6419139787092251E-2</v>
      </c>
      <c r="G85" t="s">
        <v>181</v>
      </c>
      <c r="H85" t="s">
        <v>242</v>
      </c>
      <c r="I85" t="s">
        <v>126</v>
      </c>
      <c r="J85">
        <f>J21*Key!$C$6</f>
        <v>4.6419139787092251E-2</v>
      </c>
    </row>
    <row r="86" spans="1:10" x14ac:dyDescent="0.3">
      <c r="A86" t="s">
        <v>183</v>
      </c>
      <c r="B86" t="s">
        <v>147</v>
      </c>
      <c r="C86" t="s">
        <v>22</v>
      </c>
      <c r="D86">
        <f>D6*Key!$C$7</f>
        <v>1.6195442061365397</v>
      </c>
      <c r="G86" t="s">
        <v>183</v>
      </c>
      <c r="H86" t="s">
        <v>147</v>
      </c>
      <c r="I86" t="s">
        <v>22</v>
      </c>
      <c r="J86">
        <f>J6*Key!$C$7</f>
        <v>1.6195442061365397</v>
      </c>
    </row>
    <row r="87" spans="1:10" x14ac:dyDescent="0.3">
      <c r="A87" t="s">
        <v>183</v>
      </c>
      <c r="B87" t="s">
        <v>215</v>
      </c>
      <c r="C87" t="s">
        <v>114</v>
      </c>
      <c r="D87">
        <f>D7*Key!$C$7</f>
        <v>0</v>
      </c>
      <c r="G87" t="s">
        <v>183</v>
      </c>
      <c r="H87" t="s">
        <v>215</v>
      </c>
      <c r="I87" t="s">
        <v>114</v>
      </c>
      <c r="J87">
        <f>J7*Key!$B$7</f>
        <v>0</v>
      </c>
    </row>
    <row r="88" spans="1:10" x14ac:dyDescent="0.3">
      <c r="A88" t="s">
        <v>183</v>
      </c>
      <c r="B88" t="s">
        <v>224</v>
      </c>
      <c r="C88" t="s">
        <v>114</v>
      </c>
      <c r="D88">
        <f>D8*Key!$C$7</f>
        <v>1.6769642589414626</v>
      </c>
      <c r="G88" t="s">
        <v>183</v>
      </c>
      <c r="H88" t="s">
        <v>224</v>
      </c>
      <c r="I88" t="s">
        <v>114</v>
      </c>
      <c r="J88">
        <f>J8*Key!$B$7</f>
        <v>1.11155</v>
      </c>
    </row>
    <row r="89" spans="1:10" x14ac:dyDescent="0.3">
      <c r="A89" t="s">
        <v>183</v>
      </c>
      <c r="B89" t="s">
        <v>213</v>
      </c>
      <c r="C89" t="s">
        <v>114</v>
      </c>
      <c r="D89">
        <f>D9*Key!$C$7</f>
        <v>3.6612751589081198</v>
      </c>
      <c r="G89" t="s">
        <v>183</v>
      </c>
      <c r="H89" t="s">
        <v>213</v>
      </c>
      <c r="I89" t="s">
        <v>114</v>
      </c>
      <c r="J89">
        <f>J9*Key!$B$7</f>
        <v>2.4268200000000002</v>
      </c>
    </row>
    <row r="90" spans="1:10" x14ac:dyDescent="0.3">
      <c r="A90" t="s">
        <v>183</v>
      </c>
      <c r="B90" t="s">
        <v>135</v>
      </c>
      <c r="C90" t="s">
        <v>22</v>
      </c>
      <c r="D90">
        <f>D10*Key!$C$7</f>
        <v>0.30585305583662697</v>
      </c>
      <c r="G90" t="s">
        <v>183</v>
      </c>
      <c r="H90" t="s">
        <v>135</v>
      </c>
      <c r="I90" t="s">
        <v>22</v>
      </c>
      <c r="J90">
        <f>J10*Key!$C$7</f>
        <v>0.30585305583662697</v>
      </c>
    </row>
    <row r="91" spans="1:10" x14ac:dyDescent="0.3">
      <c r="A91" t="s">
        <v>183</v>
      </c>
      <c r="B91" t="s">
        <v>245</v>
      </c>
      <c r="C91" t="s">
        <v>131</v>
      </c>
      <c r="D91">
        <f>D11*Key!$C$7</f>
        <v>0.1444931389112277</v>
      </c>
      <c r="G91" t="s">
        <v>183</v>
      </c>
      <c r="H91" t="s">
        <v>245</v>
      </c>
      <c r="I91" t="s">
        <v>131</v>
      </c>
      <c r="J91">
        <f>J11*Key!$C$7</f>
        <v>0.1444931389112277</v>
      </c>
    </row>
    <row r="92" spans="1:10" x14ac:dyDescent="0.3">
      <c r="A92" t="s">
        <v>183</v>
      </c>
      <c r="B92" t="s">
        <v>246</v>
      </c>
      <c r="C92" t="s">
        <v>131</v>
      </c>
      <c r="D92">
        <f>D12*Key!$C$7</f>
        <v>0.29961775854384587</v>
      </c>
      <c r="G92" t="s">
        <v>183</v>
      </c>
      <c r="H92" t="s">
        <v>246</v>
      </c>
      <c r="I92" t="s">
        <v>131</v>
      </c>
      <c r="J92">
        <f>J12*Key!$C$7</f>
        <v>0.29961775854384587</v>
      </c>
    </row>
    <row r="93" spans="1:10" x14ac:dyDescent="0.3">
      <c r="A93" t="s">
        <v>183</v>
      </c>
      <c r="B93" t="s">
        <v>227</v>
      </c>
      <c r="C93" t="s">
        <v>120</v>
      </c>
      <c r="D93">
        <f>D13*Key!$C$7</f>
        <v>0.48006876129511683</v>
      </c>
      <c r="G93" t="s">
        <v>183</v>
      </c>
      <c r="H93" t="s">
        <v>227</v>
      </c>
      <c r="I93" t="s">
        <v>120</v>
      </c>
      <c r="J93">
        <f>J13*Key!$C$7</f>
        <v>0.48006876129511683</v>
      </c>
    </row>
    <row r="94" spans="1:10" x14ac:dyDescent="0.3">
      <c r="A94" t="s">
        <v>183</v>
      </c>
      <c r="B94" t="s">
        <v>233</v>
      </c>
      <c r="C94" t="s">
        <v>120</v>
      </c>
      <c r="D94">
        <f>D14*Key!$C$7</f>
        <v>0.17064691547858904</v>
      </c>
      <c r="G94" t="s">
        <v>183</v>
      </c>
      <c r="H94" t="s">
        <v>233</v>
      </c>
      <c r="I94" t="s">
        <v>120</v>
      </c>
      <c r="J94">
        <f>J14*Key!$C$7</f>
        <v>0.17064691547858904</v>
      </c>
    </row>
    <row r="95" spans="1:10" x14ac:dyDescent="0.3">
      <c r="A95" t="s">
        <v>183</v>
      </c>
      <c r="B95" t="s">
        <v>229</v>
      </c>
      <c r="C95" t="s">
        <v>120</v>
      </c>
      <c r="D95">
        <f>D15*Key!$C$7</f>
        <v>0</v>
      </c>
      <c r="G95" t="s">
        <v>183</v>
      </c>
      <c r="H95" t="s">
        <v>229</v>
      </c>
      <c r="I95" t="s">
        <v>120</v>
      </c>
      <c r="J95">
        <f>J15*Key!$C$7</f>
        <v>0</v>
      </c>
    </row>
    <row r="96" spans="1:10" x14ac:dyDescent="0.3">
      <c r="A96" t="s">
        <v>183</v>
      </c>
      <c r="B96" t="s">
        <v>230</v>
      </c>
      <c r="C96" t="s">
        <v>120</v>
      </c>
      <c r="D96">
        <f>D16*Key!$C$7</f>
        <v>0</v>
      </c>
      <c r="G96" t="s">
        <v>183</v>
      </c>
      <c r="H96" t="s">
        <v>230</v>
      </c>
      <c r="I96" t="s">
        <v>120</v>
      </c>
      <c r="J96">
        <f>J16*Key!$C$7</f>
        <v>0</v>
      </c>
    </row>
    <row r="97" spans="1:10" x14ac:dyDescent="0.3">
      <c r="A97" t="s">
        <v>183</v>
      </c>
      <c r="B97" t="s">
        <v>237</v>
      </c>
      <c r="C97" t="s">
        <v>120</v>
      </c>
      <c r="D97">
        <f>D17*Key!$C$7</f>
        <v>0.94133216938780973</v>
      </c>
      <c r="G97" t="s">
        <v>183</v>
      </c>
      <c r="H97" t="s">
        <v>237</v>
      </c>
      <c r="I97" t="s">
        <v>120</v>
      </c>
      <c r="J97">
        <f>J17*Key!$C$7</f>
        <v>0.94133216938780973</v>
      </c>
    </row>
    <row r="98" spans="1:10" x14ac:dyDescent="0.3">
      <c r="A98" t="s">
        <v>183</v>
      </c>
      <c r="B98" t="s">
        <v>240</v>
      </c>
      <c r="C98" t="s">
        <v>126</v>
      </c>
      <c r="D98">
        <f>D18*Key!$C$7</f>
        <v>0.32970953738932168</v>
      </c>
      <c r="G98" t="s">
        <v>183</v>
      </c>
      <c r="H98" t="s">
        <v>240</v>
      </c>
      <c r="I98" t="s">
        <v>126</v>
      </c>
      <c r="J98">
        <f>J18*Key!$C$7</f>
        <v>0.32970953738932168</v>
      </c>
    </row>
    <row r="99" spans="1:10" x14ac:dyDescent="0.3">
      <c r="A99" t="s">
        <v>183</v>
      </c>
      <c r="B99" t="s">
        <v>241</v>
      </c>
      <c r="C99" t="s">
        <v>126</v>
      </c>
      <c r="D99">
        <f>D19*Key!$C$7</f>
        <v>0.68407590829197007</v>
      </c>
      <c r="G99" t="s">
        <v>183</v>
      </c>
      <c r="H99" t="s">
        <v>241</v>
      </c>
      <c r="I99" t="s">
        <v>126</v>
      </c>
      <c r="J99">
        <f>J19*Key!$C$7</f>
        <v>0.68407590829197007</v>
      </c>
    </row>
    <row r="100" spans="1:10" x14ac:dyDescent="0.3">
      <c r="A100" t="s">
        <v>183</v>
      </c>
      <c r="B100" t="s">
        <v>243</v>
      </c>
      <c r="C100" t="s">
        <v>126</v>
      </c>
      <c r="D100">
        <f>D20*Key!$C$7</f>
        <v>0.3104937156800186</v>
      </c>
      <c r="G100" t="s">
        <v>183</v>
      </c>
      <c r="H100" t="s">
        <v>243</v>
      </c>
      <c r="I100" t="s">
        <v>126</v>
      </c>
      <c r="J100">
        <f>J20*Key!$C$7</f>
        <v>0.3104937156800186</v>
      </c>
    </row>
    <row r="101" spans="1:10" x14ac:dyDescent="0.3">
      <c r="A101" t="s">
        <v>183</v>
      </c>
      <c r="B101" t="s">
        <v>242</v>
      </c>
      <c r="C101" t="s">
        <v>126</v>
      </c>
      <c r="D101">
        <f>D21*Key!$C$7</f>
        <v>4.1551315742211783E-2</v>
      </c>
      <c r="G101" t="s">
        <v>183</v>
      </c>
      <c r="H101" t="s">
        <v>242</v>
      </c>
      <c r="I101" t="s">
        <v>126</v>
      </c>
      <c r="J101">
        <f>J21*Key!$C$7</f>
        <v>4.1551315742211783E-2</v>
      </c>
    </row>
  </sheetData>
  <phoneticPr fontId="6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Ark18">
    <tabColor theme="8" tint="-0.249977111117893"/>
  </sheetPr>
  <dimension ref="A1:U101"/>
  <sheetViews>
    <sheetView workbookViewId="0">
      <selection activeCell="A5" sqref="A5:XFD6"/>
    </sheetView>
  </sheetViews>
  <sheetFormatPr baseColWidth="10" defaultColWidth="8.88671875" defaultRowHeight="14.4" x14ac:dyDescent="0.3"/>
  <cols>
    <col min="2" max="2" width="18" bestFit="1" customWidth="1"/>
    <col min="4" max="4" width="15.21875" bestFit="1" customWidth="1"/>
    <col min="5" max="5" width="14" bestFit="1" customWidth="1"/>
    <col min="6" max="6" width="13.21875" bestFit="1" customWidth="1"/>
    <col min="7" max="7" width="13.5546875" bestFit="1" customWidth="1"/>
    <col min="8" max="8" width="12.33203125" bestFit="1" customWidth="1"/>
    <col min="9" max="9" width="12.44140625" bestFit="1" customWidth="1"/>
    <col min="10" max="10" width="18.44140625" bestFit="1" customWidth="1"/>
    <col min="11" max="11" width="17.21875" bestFit="1" customWidth="1"/>
    <col min="12" max="12" width="16.33203125" bestFit="1" customWidth="1"/>
    <col min="13" max="13" width="16.77734375" bestFit="1" customWidth="1"/>
    <col min="14" max="14" width="16" customWidth="1"/>
    <col min="15" max="15" width="15.6640625" bestFit="1" customWidth="1"/>
    <col min="16" max="16" width="21.6640625" bestFit="1" customWidth="1"/>
    <col min="17" max="17" width="20.21875" bestFit="1" customWidth="1"/>
    <col min="18" max="18" width="19.44140625" bestFit="1" customWidth="1"/>
    <col min="19" max="19" width="19.88671875" bestFit="1" customWidth="1"/>
    <col min="20" max="20" width="18.5546875" bestFit="1" customWidth="1"/>
    <col min="21" max="21" width="18.77734375" bestFit="1" customWidth="1"/>
  </cols>
  <sheetData>
    <row r="1" spans="1:21" x14ac:dyDescent="0.3">
      <c r="A1" s="1" t="s">
        <v>347</v>
      </c>
    </row>
    <row r="2" spans="1:21" x14ac:dyDescent="0.3">
      <c r="A2" s="1" t="s">
        <v>348</v>
      </c>
    </row>
    <row r="3" spans="1:21" x14ac:dyDescent="0.3">
      <c r="A3" s="8" t="s">
        <v>349</v>
      </c>
    </row>
    <row r="4" spans="1:21" x14ac:dyDescent="0.3">
      <c r="A4" s="13" t="s">
        <v>373</v>
      </c>
      <c r="B4" s="13"/>
      <c r="C4" s="13"/>
    </row>
    <row r="5" spans="1:21" x14ac:dyDescent="0.3">
      <c r="A5" t="s">
        <v>6</v>
      </c>
      <c r="B5" t="s">
        <v>2</v>
      </c>
      <c r="C5" t="s">
        <v>3</v>
      </c>
      <c r="D5" t="s">
        <v>20</v>
      </c>
      <c r="E5" t="s">
        <v>28</v>
      </c>
      <c r="F5" t="s">
        <v>36</v>
      </c>
      <c r="G5" t="s">
        <v>87</v>
      </c>
      <c r="H5" t="s">
        <v>93</v>
      </c>
      <c r="I5" t="s">
        <v>123</v>
      </c>
      <c r="J5" t="s">
        <v>44</v>
      </c>
      <c r="K5" t="s">
        <v>52</v>
      </c>
      <c r="L5" t="s">
        <v>60</v>
      </c>
      <c r="M5" t="s">
        <v>99</v>
      </c>
      <c r="N5" t="s">
        <v>111</v>
      </c>
      <c r="O5" t="s">
        <v>133</v>
      </c>
      <c r="P5" t="s">
        <v>68</v>
      </c>
      <c r="Q5" t="s">
        <v>76</v>
      </c>
      <c r="R5" t="s">
        <v>81</v>
      </c>
      <c r="S5" t="s">
        <v>105</v>
      </c>
      <c r="T5" t="s">
        <v>117</v>
      </c>
      <c r="U5" t="s">
        <v>128</v>
      </c>
    </row>
    <row r="6" spans="1:21" x14ac:dyDescent="0.3">
      <c r="A6" t="s">
        <v>145</v>
      </c>
      <c r="B6" t="s">
        <v>90</v>
      </c>
      <c r="C6">
        <v>2015</v>
      </c>
      <c r="D6">
        <v>0.86480000000000001</v>
      </c>
      <c r="E6">
        <v>5.5199999999999999E-2</v>
      </c>
      <c r="F6">
        <v>0.08</v>
      </c>
      <c r="G6">
        <v>0</v>
      </c>
      <c r="H6">
        <v>0</v>
      </c>
      <c r="I6">
        <v>0</v>
      </c>
      <c r="J6">
        <v>0</v>
      </c>
      <c r="K6">
        <v>3.8640000000000001E-2</v>
      </c>
      <c r="L6">
        <v>0</v>
      </c>
      <c r="M6">
        <v>0</v>
      </c>
      <c r="N6">
        <v>0</v>
      </c>
      <c r="O6">
        <v>0</v>
      </c>
      <c r="P6">
        <v>0.84280888379597874</v>
      </c>
      <c r="Q6">
        <v>1.6559999999999998E-2</v>
      </c>
      <c r="R6">
        <v>0.08</v>
      </c>
      <c r="S6">
        <v>0</v>
      </c>
      <c r="T6">
        <v>0</v>
      </c>
      <c r="U6">
        <v>0</v>
      </c>
    </row>
    <row r="7" spans="1:21" x14ac:dyDescent="0.3">
      <c r="A7" t="s">
        <v>145</v>
      </c>
      <c r="B7" t="s">
        <v>90</v>
      </c>
      <c r="C7">
        <v>2020</v>
      </c>
      <c r="D7">
        <v>0.84971627906976743</v>
      </c>
      <c r="E7">
        <v>5.5199999999999999E-2</v>
      </c>
      <c r="F7">
        <v>0.08</v>
      </c>
      <c r="G7">
        <v>0</v>
      </c>
      <c r="H7">
        <v>0</v>
      </c>
      <c r="I7">
        <v>0</v>
      </c>
      <c r="J7">
        <v>0</v>
      </c>
      <c r="K7">
        <v>3.8640000000000001E-2</v>
      </c>
      <c r="L7">
        <v>0</v>
      </c>
      <c r="M7">
        <v>0</v>
      </c>
      <c r="N7">
        <v>0</v>
      </c>
      <c r="O7">
        <v>0</v>
      </c>
      <c r="P7">
        <v>0.79440828610273806</v>
      </c>
      <c r="Q7">
        <v>1.3247999999999999E-2</v>
      </c>
      <c r="R7">
        <v>7.8700000000000006E-2</v>
      </c>
      <c r="S7">
        <v>0</v>
      </c>
      <c r="T7">
        <v>0</v>
      </c>
      <c r="U7">
        <v>0</v>
      </c>
    </row>
    <row r="8" spans="1:21" x14ac:dyDescent="0.3">
      <c r="A8" t="s">
        <v>145</v>
      </c>
      <c r="B8" t="s">
        <v>90</v>
      </c>
      <c r="C8">
        <v>2025</v>
      </c>
      <c r="D8">
        <v>0.83463255813953485</v>
      </c>
      <c r="E8">
        <v>5.1257142857142862E-2</v>
      </c>
      <c r="F8">
        <v>7.4999999999999997E-2</v>
      </c>
      <c r="G8">
        <v>0</v>
      </c>
      <c r="H8">
        <v>0</v>
      </c>
      <c r="I8">
        <v>0</v>
      </c>
      <c r="J8">
        <v>0</v>
      </c>
      <c r="K8">
        <v>3.5880000000000002E-2</v>
      </c>
      <c r="L8">
        <v>0</v>
      </c>
      <c r="M8">
        <v>0</v>
      </c>
      <c r="N8">
        <v>0</v>
      </c>
      <c r="O8">
        <v>0</v>
      </c>
      <c r="P8">
        <v>0.61566642172962205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145</v>
      </c>
      <c r="B9" t="s">
        <v>90</v>
      </c>
      <c r="C9">
        <v>2030</v>
      </c>
      <c r="D9">
        <v>0.81452093023255823</v>
      </c>
      <c r="E9">
        <v>4.7314285714285712E-2</v>
      </c>
      <c r="F9">
        <v>7.0000000000000007E-2</v>
      </c>
      <c r="G9">
        <v>0</v>
      </c>
      <c r="H9">
        <v>0</v>
      </c>
      <c r="I9">
        <v>0</v>
      </c>
      <c r="J9">
        <v>0</v>
      </c>
      <c r="K9">
        <v>3.3119999999999997E-2</v>
      </c>
      <c r="L9">
        <v>0</v>
      </c>
      <c r="M9">
        <v>0</v>
      </c>
      <c r="N9">
        <v>0</v>
      </c>
      <c r="O9">
        <v>0</v>
      </c>
      <c r="P9">
        <v>0.40018317412425441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145</v>
      </c>
      <c r="B10" t="s">
        <v>90</v>
      </c>
      <c r="C10">
        <v>2035</v>
      </c>
      <c r="D10">
        <v>0.79440930232558138</v>
      </c>
      <c r="E10">
        <v>4.3371428571428568E-2</v>
      </c>
      <c r="F10">
        <v>6.5000000000000002E-2</v>
      </c>
      <c r="G10">
        <v>0</v>
      </c>
      <c r="H10">
        <v>0</v>
      </c>
      <c r="I10">
        <v>0</v>
      </c>
      <c r="J10">
        <v>0</v>
      </c>
      <c r="K10">
        <v>3.0360000000000002E-2</v>
      </c>
      <c r="L10">
        <v>0</v>
      </c>
      <c r="M10">
        <v>0</v>
      </c>
      <c r="N10">
        <v>0</v>
      </c>
      <c r="O10">
        <v>0</v>
      </c>
      <c r="P10">
        <v>4.0018317412425439E-2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145</v>
      </c>
      <c r="B11" t="s">
        <v>90</v>
      </c>
      <c r="C11">
        <v>2040</v>
      </c>
      <c r="D11">
        <v>0.77429767441860464</v>
      </c>
      <c r="E11">
        <v>3.9428571428571431E-2</v>
      </c>
      <c r="F11">
        <v>0.06</v>
      </c>
      <c r="G11">
        <v>0</v>
      </c>
      <c r="H11">
        <v>0</v>
      </c>
      <c r="I11">
        <v>0</v>
      </c>
      <c r="J11">
        <v>0</v>
      </c>
      <c r="K11">
        <v>2.76E-2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145</v>
      </c>
      <c r="B12" t="s">
        <v>90</v>
      </c>
      <c r="C12">
        <v>2045</v>
      </c>
      <c r="D12">
        <v>0.75418604651162779</v>
      </c>
      <c r="E12">
        <v>3.5485714285714287E-2</v>
      </c>
      <c r="F12">
        <v>0.05</v>
      </c>
      <c r="G12">
        <v>0</v>
      </c>
      <c r="H12">
        <v>0</v>
      </c>
      <c r="I12">
        <v>0</v>
      </c>
      <c r="J12">
        <v>0</v>
      </c>
      <c r="K12">
        <v>2.4840000000000001E-2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145</v>
      </c>
      <c r="B13" t="s">
        <v>90</v>
      </c>
      <c r="C13">
        <v>2050</v>
      </c>
      <c r="D13">
        <v>0.73407441860465106</v>
      </c>
      <c r="E13">
        <v>3.1542857142857143E-2</v>
      </c>
      <c r="F13">
        <v>0.04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145</v>
      </c>
      <c r="B14" t="s">
        <v>84</v>
      </c>
      <c r="C14">
        <v>2015</v>
      </c>
      <c r="D14">
        <v>0</v>
      </c>
      <c r="E14">
        <v>0</v>
      </c>
      <c r="F14">
        <v>0</v>
      </c>
      <c r="G14">
        <v>0.84804999999999997</v>
      </c>
      <c r="H14">
        <v>0.15195</v>
      </c>
      <c r="I14">
        <v>0</v>
      </c>
      <c r="J14">
        <v>0</v>
      </c>
      <c r="K14">
        <v>0</v>
      </c>
      <c r="L14">
        <v>0</v>
      </c>
      <c r="M14">
        <v>0</v>
      </c>
      <c r="N14">
        <v>0.106365</v>
      </c>
      <c r="O14">
        <v>0</v>
      </c>
      <c r="P14">
        <v>0</v>
      </c>
      <c r="Q14">
        <v>0</v>
      </c>
      <c r="R14">
        <v>0</v>
      </c>
      <c r="S14">
        <v>0.82648482181218741</v>
      </c>
      <c r="T14">
        <v>4.5585000000000028E-2</v>
      </c>
      <c r="U14">
        <v>0</v>
      </c>
    </row>
    <row r="15" spans="1:21" x14ac:dyDescent="0.3">
      <c r="A15" t="s">
        <v>145</v>
      </c>
      <c r="B15" t="s">
        <v>84</v>
      </c>
      <c r="C15">
        <v>2020</v>
      </c>
      <c r="D15">
        <v>0</v>
      </c>
      <c r="E15">
        <v>0</v>
      </c>
      <c r="F15">
        <v>0</v>
      </c>
      <c r="G15">
        <v>0.83108899999999997</v>
      </c>
      <c r="H15">
        <v>0.14815125000000001</v>
      </c>
      <c r="I15">
        <v>0</v>
      </c>
      <c r="J15">
        <v>0</v>
      </c>
      <c r="K15">
        <v>0</v>
      </c>
      <c r="L15">
        <v>0</v>
      </c>
      <c r="M15">
        <v>0</v>
      </c>
      <c r="N15">
        <v>0.103705875</v>
      </c>
      <c r="O15">
        <v>0</v>
      </c>
      <c r="P15">
        <v>0</v>
      </c>
      <c r="Q15">
        <v>0</v>
      </c>
      <c r="R15">
        <v>0</v>
      </c>
      <c r="S15">
        <v>0.77699345575869516</v>
      </c>
      <c r="T15">
        <v>3.555630000000002E-2</v>
      </c>
      <c r="U15">
        <v>0</v>
      </c>
    </row>
    <row r="16" spans="1:21" x14ac:dyDescent="0.3">
      <c r="A16" t="s">
        <v>145</v>
      </c>
      <c r="B16" t="s">
        <v>84</v>
      </c>
      <c r="C16">
        <v>2025</v>
      </c>
      <c r="D16">
        <v>0</v>
      </c>
      <c r="E16">
        <v>0</v>
      </c>
      <c r="F16">
        <v>0</v>
      </c>
      <c r="G16">
        <v>0.80282066666666652</v>
      </c>
      <c r="H16">
        <v>0.14435249999999999</v>
      </c>
      <c r="I16">
        <v>0</v>
      </c>
      <c r="J16">
        <v>0</v>
      </c>
      <c r="K16">
        <v>0</v>
      </c>
      <c r="L16">
        <v>0</v>
      </c>
      <c r="M16">
        <v>0</v>
      </c>
      <c r="N16">
        <v>0.10104675</v>
      </c>
      <c r="O16">
        <v>0</v>
      </c>
      <c r="P16">
        <v>0</v>
      </c>
      <c r="Q16">
        <v>0</v>
      </c>
      <c r="R16">
        <v>0</v>
      </c>
      <c r="S16">
        <v>0.60216992821298876</v>
      </c>
      <c r="T16">
        <v>0</v>
      </c>
      <c r="U16">
        <v>0</v>
      </c>
    </row>
    <row r="17" spans="1:21" x14ac:dyDescent="0.3">
      <c r="A17" t="s">
        <v>145</v>
      </c>
      <c r="B17" t="s">
        <v>84</v>
      </c>
      <c r="C17">
        <v>2030</v>
      </c>
      <c r="D17">
        <v>0</v>
      </c>
      <c r="E17">
        <v>0</v>
      </c>
      <c r="F17">
        <v>0</v>
      </c>
      <c r="G17">
        <v>0.78585966666666651</v>
      </c>
      <c r="H17">
        <v>0.13295625</v>
      </c>
      <c r="I17">
        <v>0</v>
      </c>
      <c r="J17">
        <v>0</v>
      </c>
      <c r="K17">
        <v>0</v>
      </c>
      <c r="L17">
        <v>0</v>
      </c>
      <c r="M17">
        <v>0</v>
      </c>
      <c r="N17">
        <v>9.3069374999999982E-2</v>
      </c>
      <c r="O17">
        <v>0</v>
      </c>
      <c r="P17">
        <v>0</v>
      </c>
      <c r="Q17">
        <v>0</v>
      </c>
      <c r="R17">
        <v>0</v>
      </c>
      <c r="S17">
        <v>0.39141045333844271</v>
      </c>
      <c r="T17">
        <v>0</v>
      </c>
      <c r="U17">
        <v>0</v>
      </c>
    </row>
    <row r="18" spans="1:21" x14ac:dyDescent="0.3">
      <c r="A18" t="s">
        <v>145</v>
      </c>
      <c r="B18" t="s">
        <v>84</v>
      </c>
      <c r="C18">
        <v>2035</v>
      </c>
      <c r="D18">
        <v>0</v>
      </c>
      <c r="E18">
        <v>0</v>
      </c>
      <c r="F18">
        <v>0</v>
      </c>
      <c r="G18">
        <v>0.76889866666666651</v>
      </c>
      <c r="H18">
        <v>0.12535874999999999</v>
      </c>
      <c r="I18">
        <v>0</v>
      </c>
      <c r="J18">
        <v>0</v>
      </c>
      <c r="K18">
        <v>0</v>
      </c>
      <c r="L18">
        <v>0</v>
      </c>
      <c r="M18">
        <v>0</v>
      </c>
      <c r="N18">
        <v>8.7751124999999985E-2</v>
      </c>
      <c r="O18">
        <v>0</v>
      </c>
      <c r="P18">
        <v>0</v>
      </c>
      <c r="Q18">
        <v>0</v>
      </c>
      <c r="R18">
        <v>0</v>
      </c>
      <c r="S18">
        <v>3.9141045333844271E-2</v>
      </c>
      <c r="T18">
        <v>0</v>
      </c>
      <c r="U18">
        <v>0</v>
      </c>
    </row>
    <row r="19" spans="1:21" x14ac:dyDescent="0.3">
      <c r="A19" t="s">
        <v>145</v>
      </c>
      <c r="B19" t="s">
        <v>84</v>
      </c>
      <c r="C19">
        <v>2040</v>
      </c>
      <c r="D19">
        <v>0</v>
      </c>
      <c r="E19">
        <v>0</v>
      </c>
      <c r="F19">
        <v>0</v>
      </c>
      <c r="G19">
        <v>0.7519376666666665</v>
      </c>
      <c r="H19">
        <v>0.11776125</v>
      </c>
      <c r="I19">
        <v>0</v>
      </c>
      <c r="J19">
        <v>0</v>
      </c>
      <c r="K19">
        <v>0</v>
      </c>
      <c r="L19">
        <v>0</v>
      </c>
      <c r="M19">
        <v>0</v>
      </c>
      <c r="N19">
        <v>8.2432874999999989E-2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t="s">
        <v>145</v>
      </c>
      <c r="B20" t="s">
        <v>84</v>
      </c>
      <c r="C20">
        <v>2045</v>
      </c>
      <c r="D20">
        <v>0</v>
      </c>
      <c r="E20">
        <v>0</v>
      </c>
      <c r="F20">
        <v>0</v>
      </c>
      <c r="G20">
        <v>0.7349766666666665</v>
      </c>
      <c r="H20">
        <v>0.11016375</v>
      </c>
      <c r="I20">
        <v>0</v>
      </c>
      <c r="J20">
        <v>0</v>
      </c>
      <c r="K20">
        <v>0</v>
      </c>
      <c r="L20">
        <v>0</v>
      </c>
      <c r="M20">
        <v>0</v>
      </c>
      <c r="N20">
        <v>7.7114624999999978E-2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145</v>
      </c>
      <c r="B21" t="s">
        <v>84</v>
      </c>
      <c r="C21">
        <v>2050</v>
      </c>
      <c r="D21">
        <v>0</v>
      </c>
      <c r="E21">
        <v>0</v>
      </c>
      <c r="F21">
        <v>0</v>
      </c>
      <c r="G21">
        <v>0.71236199999999983</v>
      </c>
      <c r="H21">
        <v>0.106365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175</v>
      </c>
      <c r="B22" t="s">
        <v>90</v>
      </c>
      <c r="C22">
        <v>2015</v>
      </c>
      <c r="D22">
        <v>0.86480000000000001</v>
      </c>
      <c r="E22">
        <v>5.5199999999999999E-2</v>
      </c>
      <c r="F22">
        <v>0.08</v>
      </c>
      <c r="G22">
        <v>0</v>
      </c>
      <c r="H22">
        <v>0</v>
      </c>
      <c r="I22">
        <v>0</v>
      </c>
      <c r="J22">
        <v>0</v>
      </c>
      <c r="K22">
        <v>3.8640000000000001E-2</v>
      </c>
      <c r="L22">
        <v>0</v>
      </c>
      <c r="M22">
        <v>0</v>
      </c>
      <c r="N22">
        <v>0</v>
      </c>
      <c r="O22">
        <v>0</v>
      </c>
      <c r="P22">
        <v>0.84280888379597874</v>
      </c>
      <c r="Q22">
        <v>1.6559999999999998E-2</v>
      </c>
      <c r="R22">
        <v>0.08</v>
      </c>
      <c r="S22">
        <v>0</v>
      </c>
      <c r="T22">
        <v>0</v>
      </c>
      <c r="U22">
        <v>0</v>
      </c>
    </row>
    <row r="23" spans="1:21" x14ac:dyDescent="0.3">
      <c r="A23" t="s">
        <v>175</v>
      </c>
      <c r="B23" t="s">
        <v>90</v>
      </c>
      <c r="C23">
        <v>2020</v>
      </c>
      <c r="D23">
        <v>0.84971627906976743</v>
      </c>
      <c r="E23">
        <v>5.5199999999999999E-2</v>
      </c>
      <c r="F23">
        <v>0.08</v>
      </c>
      <c r="G23">
        <v>0</v>
      </c>
      <c r="H23">
        <v>0</v>
      </c>
      <c r="I23">
        <v>0</v>
      </c>
      <c r="J23">
        <v>0</v>
      </c>
      <c r="K23">
        <v>3.8640000000000001E-2</v>
      </c>
      <c r="L23">
        <v>0</v>
      </c>
      <c r="M23">
        <v>0</v>
      </c>
      <c r="N23">
        <v>0</v>
      </c>
      <c r="O23">
        <v>0</v>
      </c>
      <c r="P23">
        <v>0.79440828610273806</v>
      </c>
      <c r="Q23">
        <v>1.3247999999999999E-2</v>
      </c>
      <c r="R23">
        <v>7.8700000000000006E-2</v>
      </c>
      <c r="S23">
        <v>0</v>
      </c>
      <c r="T23">
        <v>0</v>
      </c>
      <c r="U23">
        <v>0</v>
      </c>
    </row>
    <row r="24" spans="1:21" x14ac:dyDescent="0.3">
      <c r="A24" t="s">
        <v>175</v>
      </c>
      <c r="B24" t="s">
        <v>90</v>
      </c>
      <c r="C24">
        <v>2025</v>
      </c>
      <c r="D24">
        <v>0.83463255813953485</v>
      </c>
      <c r="E24">
        <v>5.1257142857142862E-2</v>
      </c>
      <c r="F24">
        <v>7.4999999999999997E-2</v>
      </c>
      <c r="G24">
        <v>0</v>
      </c>
      <c r="H24">
        <v>0</v>
      </c>
      <c r="I24">
        <v>0</v>
      </c>
      <c r="J24">
        <v>0</v>
      </c>
      <c r="K24">
        <v>3.5880000000000002E-2</v>
      </c>
      <c r="L24">
        <v>0</v>
      </c>
      <c r="M24">
        <v>0</v>
      </c>
      <c r="N24">
        <v>0</v>
      </c>
      <c r="O24">
        <v>0</v>
      </c>
      <c r="P24">
        <v>0.61566642172962205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175</v>
      </c>
      <c r="B25" t="s">
        <v>90</v>
      </c>
      <c r="C25">
        <v>2030</v>
      </c>
      <c r="D25">
        <v>0.81452093023255823</v>
      </c>
      <c r="E25">
        <v>4.7314285714285712E-2</v>
      </c>
      <c r="F25">
        <v>7.0000000000000007E-2</v>
      </c>
      <c r="G25">
        <v>0</v>
      </c>
      <c r="H25">
        <v>0</v>
      </c>
      <c r="I25">
        <v>0</v>
      </c>
      <c r="J25">
        <v>0</v>
      </c>
      <c r="K25">
        <v>3.3119999999999997E-2</v>
      </c>
      <c r="L25">
        <v>0</v>
      </c>
      <c r="M25">
        <v>0</v>
      </c>
      <c r="N25">
        <v>0</v>
      </c>
      <c r="O25">
        <v>0</v>
      </c>
      <c r="P25">
        <v>0.40018317412425441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175</v>
      </c>
      <c r="B26" t="s">
        <v>90</v>
      </c>
      <c r="C26">
        <v>2035</v>
      </c>
      <c r="D26">
        <v>0.79440930232558138</v>
      </c>
      <c r="E26">
        <v>4.3371428571428568E-2</v>
      </c>
      <c r="F26">
        <v>6.5000000000000002E-2</v>
      </c>
      <c r="G26">
        <v>0</v>
      </c>
      <c r="H26">
        <v>0</v>
      </c>
      <c r="I26">
        <v>0</v>
      </c>
      <c r="J26">
        <v>0</v>
      </c>
      <c r="K26">
        <v>3.0360000000000002E-2</v>
      </c>
      <c r="L26">
        <v>0</v>
      </c>
      <c r="M26">
        <v>0</v>
      </c>
      <c r="N26">
        <v>0</v>
      </c>
      <c r="O26">
        <v>0</v>
      </c>
      <c r="P26">
        <v>4.0018317412425439E-2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175</v>
      </c>
      <c r="B27" t="s">
        <v>90</v>
      </c>
      <c r="C27">
        <v>2040</v>
      </c>
      <c r="D27">
        <v>0.77429767441860464</v>
      </c>
      <c r="E27">
        <v>3.9428571428571431E-2</v>
      </c>
      <c r="F27">
        <v>0.06</v>
      </c>
      <c r="G27">
        <v>0</v>
      </c>
      <c r="H27">
        <v>0</v>
      </c>
      <c r="I27">
        <v>0</v>
      </c>
      <c r="J27">
        <v>0</v>
      </c>
      <c r="K27">
        <v>2.76E-2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175</v>
      </c>
      <c r="B28" t="s">
        <v>90</v>
      </c>
      <c r="C28">
        <v>2045</v>
      </c>
      <c r="D28">
        <v>0.75418604651162779</v>
      </c>
      <c r="E28">
        <v>3.5485714285714287E-2</v>
      </c>
      <c r="F28">
        <v>0.05</v>
      </c>
      <c r="G28">
        <v>0</v>
      </c>
      <c r="H28">
        <v>0</v>
      </c>
      <c r="I28">
        <v>0</v>
      </c>
      <c r="J28">
        <v>0</v>
      </c>
      <c r="K28">
        <v>2.4840000000000001E-2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175</v>
      </c>
      <c r="B29" t="s">
        <v>90</v>
      </c>
      <c r="C29">
        <v>2050</v>
      </c>
      <c r="D29">
        <v>0.73407441860465106</v>
      </c>
      <c r="E29">
        <v>3.1542857142857143E-2</v>
      </c>
      <c r="F29">
        <v>0.04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175</v>
      </c>
      <c r="B30" t="s">
        <v>84</v>
      </c>
      <c r="C30">
        <v>2015</v>
      </c>
      <c r="D30">
        <v>0</v>
      </c>
      <c r="E30">
        <v>0</v>
      </c>
      <c r="F30">
        <v>0</v>
      </c>
      <c r="G30">
        <v>0.84804999999999997</v>
      </c>
      <c r="H30">
        <v>0.15195</v>
      </c>
      <c r="I30">
        <v>0</v>
      </c>
      <c r="J30">
        <v>0</v>
      </c>
      <c r="K30">
        <v>0</v>
      </c>
      <c r="L30">
        <v>0</v>
      </c>
      <c r="M30">
        <v>0</v>
      </c>
      <c r="N30">
        <v>0.106365</v>
      </c>
      <c r="O30">
        <v>0</v>
      </c>
      <c r="P30">
        <v>0</v>
      </c>
      <c r="Q30">
        <v>0</v>
      </c>
      <c r="R30">
        <v>0</v>
      </c>
      <c r="S30">
        <v>0.82648482181218741</v>
      </c>
      <c r="T30">
        <v>4.5585000000000028E-2</v>
      </c>
      <c r="U30">
        <v>0</v>
      </c>
    </row>
    <row r="31" spans="1:21" x14ac:dyDescent="0.3">
      <c r="A31" t="s">
        <v>175</v>
      </c>
      <c r="B31" t="s">
        <v>84</v>
      </c>
      <c r="C31">
        <v>2020</v>
      </c>
      <c r="D31">
        <v>0</v>
      </c>
      <c r="E31">
        <v>0</v>
      </c>
      <c r="F31">
        <v>0</v>
      </c>
      <c r="G31">
        <v>0.83108899999999997</v>
      </c>
      <c r="H31">
        <v>0.14815125000000001</v>
      </c>
      <c r="I31">
        <v>0</v>
      </c>
      <c r="J31">
        <v>0</v>
      </c>
      <c r="K31">
        <v>0</v>
      </c>
      <c r="L31">
        <v>0</v>
      </c>
      <c r="M31">
        <v>0</v>
      </c>
      <c r="N31">
        <v>0.103705875</v>
      </c>
      <c r="O31">
        <v>0</v>
      </c>
      <c r="P31">
        <v>0</v>
      </c>
      <c r="Q31">
        <v>0</v>
      </c>
      <c r="R31">
        <v>0</v>
      </c>
      <c r="S31">
        <v>0.77699345575869516</v>
      </c>
      <c r="T31">
        <v>3.555630000000002E-2</v>
      </c>
      <c r="U31">
        <v>0</v>
      </c>
    </row>
    <row r="32" spans="1:21" x14ac:dyDescent="0.3">
      <c r="A32" t="s">
        <v>175</v>
      </c>
      <c r="B32" t="s">
        <v>84</v>
      </c>
      <c r="C32">
        <v>2025</v>
      </c>
      <c r="D32">
        <v>0</v>
      </c>
      <c r="E32">
        <v>0</v>
      </c>
      <c r="F32">
        <v>0</v>
      </c>
      <c r="G32">
        <v>0.80282066666666652</v>
      </c>
      <c r="H32">
        <v>0.14435249999999999</v>
      </c>
      <c r="I32">
        <v>0</v>
      </c>
      <c r="J32">
        <v>0</v>
      </c>
      <c r="K32">
        <v>0</v>
      </c>
      <c r="L32">
        <v>0</v>
      </c>
      <c r="M32">
        <v>0</v>
      </c>
      <c r="N32">
        <v>0.10104675</v>
      </c>
      <c r="O32">
        <v>0</v>
      </c>
      <c r="P32">
        <v>0</v>
      </c>
      <c r="Q32">
        <v>0</v>
      </c>
      <c r="R32">
        <v>0</v>
      </c>
      <c r="S32">
        <v>0.60216992821298876</v>
      </c>
      <c r="T32">
        <v>0</v>
      </c>
      <c r="U32">
        <v>0</v>
      </c>
    </row>
    <row r="33" spans="1:21" x14ac:dyDescent="0.3">
      <c r="A33" t="s">
        <v>175</v>
      </c>
      <c r="B33" t="s">
        <v>84</v>
      </c>
      <c r="C33">
        <v>2030</v>
      </c>
      <c r="D33">
        <v>0</v>
      </c>
      <c r="E33">
        <v>0</v>
      </c>
      <c r="F33">
        <v>0</v>
      </c>
      <c r="G33">
        <v>0.78585966666666651</v>
      </c>
      <c r="H33">
        <v>0.13295625</v>
      </c>
      <c r="I33">
        <v>0</v>
      </c>
      <c r="J33">
        <v>0</v>
      </c>
      <c r="K33">
        <v>0</v>
      </c>
      <c r="L33">
        <v>0</v>
      </c>
      <c r="M33">
        <v>0</v>
      </c>
      <c r="N33">
        <v>9.3069374999999982E-2</v>
      </c>
      <c r="O33">
        <v>0</v>
      </c>
      <c r="P33">
        <v>0</v>
      </c>
      <c r="Q33">
        <v>0</v>
      </c>
      <c r="R33">
        <v>0</v>
      </c>
      <c r="S33">
        <v>0.39141045333844271</v>
      </c>
      <c r="T33">
        <v>0</v>
      </c>
      <c r="U33">
        <v>0</v>
      </c>
    </row>
    <row r="34" spans="1:21" x14ac:dyDescent="0.3">
      <c r="A34" t="s">
        <v>175</v>
      </c>
      <c r="B34" t="s">
        <v>84</v>
      </c>
      <c r="C34">
        <v>2035</v>
      </c>
      <c r="D34">
        <v>0</v>
      </c>
      <c r="E34">
        <v>0</v>
      </c>
      <c r="F34">
        <v>0</v>
      </c>
      <c r="G34">
        <v>0.76889866666666651</v>
      </c>
      <c r="H34">
        <v>0.12535874999999999</v>
      </c>
      <c r="I34">
        <v>0</v>
      </c>
      <c r="J34">
        <v>0</v>
      </c>
      <c r="K34">
        <v>0</v>
      </c>
      <c r="L34">
        <v>0</v>
      </c>
      <c r="M34">
        <v>0</v>
      </c>
      <c r="N34">
        <v>8.7751124999999985E-2</v>
      </c>
      <c r="O34">
        <v>0</v>
      </c>
      <c r="P34">
        <v>0</v>
      </c>
      <c r="Q34">
        <v>0</v>
      </c>
      <c r="R34">
        <v>0</v>
      </c>
      <c r="S34">
        <v>3.9141045333844271E-2</v>
      </c>
      <c r="T34">
        <v>0</v>
      </c>
      <c r="U34">
        <v>0</v>
      </c>
    </row>
    <row r="35" spans="1:21" x14ac:dyDescent="0.3">
      <c r="A35" t="s">
        <v>175</v>
      </c>
      <c r="B35" t="s">
        <v>84</v>
      </c>
      <c r="C35">
        <v>2040</v>
      </c>
      <c r="D35">
        <v>0</v>
      </c>
      <c r="E35">
        <v>0</v>
      </c>
      <c r="F35">
        <v>0</v>
      </c>
      <c r="G35">
        <v>0.7519376666666665</v>
      </c>
      <c r="H35">
        <v>0.11776125</v>
      </c>
      <c r="I35">
        <v>0</v>
      </c>
      <c r="J35">
        <v>0</v>
      </c>
      <c r="K35">
        <v>0</v>
      </c>
      <c r="L35">
        <v>0</v>
      </c>
      <c r="M35">
        <v>0</v>
      </c>
      <c r="N35">
        <v>8.2432874999999989E-2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175</v>
      </c>
      <c r="B36" t="s">
        <v>84</v>
      </c>
      <c r="C36">
        <v>2045</v>
      </c>
      <c r="D36">
        <v>0</v>
      </c>
      <c r="E36">
        <v>0</v>
      </c>
      <c r="F36">
        <v>0</v>
      </c>
      <c r="G36">
        <v>0.7349766666666665</v>
      </c>
      <c r="H36">
        <v>0.11016375</v>
      </c>
      <c r="I36">
        <v>0</v>
      </c>
      <c r="J36">
        <v>0</v>
      </c>
      <c r="K36">
        <v>0</v>
      </c>
      <c r="L36">
        <v>0</v>
      </c>
      <c r="M36">
        <v>0</v>
      </c>
      <c r="N36">
        <v>7.7114624999999978E-2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175</v>
      </c>
      <c r="B37" t="s">
        <v>84</v>
      </c>
      <c r="C37">
        <v>2050</v>
      </c>
      <c r="D37">
        <v>0</v>
      </c>
      <c r="E37">
        <v>0</v>
      </c>
      <c r="F37">
        <v>0</v>
      </c>
      <c r="G37">
        <v>0.71236199999999983</v>
      </c>
      <c r="H37">
        <v>0.106365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177</v>
      </c>
      <c r="B38" t="s">
        <v>90</v>
      </c>
      <c r="C38">
        <v>2015</v>
      </c>
      <c r="D38">
        <v>0.86480000000000001</v>
      </c>
      <c r="E38">
        <v>5.5199999999999999E-2</v>
      </c>
      <c r="F38">
        <v>0.08</v>
      </c>
      <c r="G38">
        <v>0</v>
      </c>
      <c r="H38">
        <v>0</v>
      </c>
      <c r="I38">
        <v>0</v>
      </c>
      <c r="J38">
        <v>0</v>
      </c>
      <c r="K38">
        <v>3.8640000000000001E-2</v>
      </c>
      <c r="L38">
        <v>0</v>
      </c>
      <c r="M38">
        <v>0</v>
      </c>
      <c r="N38">
        <v>0</v>
      </c>
      <c r="O38">
        <v>0</v>
      </c>
      <c r="P38">
        <v>0.84280888379597874</v>
      </c>
      <c r="Q38">
        <v>1.6559999999999998E-2</v>
      </c>
      <c r="R38">
        <v>0.08</v>
      </c>
      <c r="S38">
        <v>0</v>
      </c>
      <c r="T38">
        <v>0</v>
      </c>
      <c r="U38">
        <v>0</v>
      </c>
    </row>
    <row r="39" spans="1:21" x14ac:dyDescent="0.3">
      <c r="A39" t="s">
        <v>177</v>
      </c>
      <c r="B39" t="s">
        <v>90</v>
      </c>
      <c r="C39">
        <v>2020</v>
      </c>
      <c r="D39">
        <v>0.84971627906976743</v>
      </c>
      <c r="E39">
        <v>5.5199999999999999E-2</v>
      </c>
      <c r="F39">
        <v>0.08</v>
      </c>
      <c r="G39">
        <v>0</v>
      </c>
      <c r="H39">
        <v>0</v>
      </c>
      <c r="I39">
        <v>0</v>
      </c>
      <c r="J39">
        <v>0</v>
      </c>
      <c r="K39">
        <v>3.8640000000000001E-2</v>
      </c>
      <c r="L39">
        <v>0</v>
      </c>
      <c r="M39">
        <v>0</v>
      </c>
      <c r="N39">
        <v>0</v>
      </c>
      <c r="O39">
        <v>0</v>
      </c>
      <c r="P39">
        <v>0.79440828610273806</v>
      </c>
      <c r="Q39">
        <v>1.3247999999999999E-2</v>
      </c>
      <c r="R39">
        <v>7.8700000000000006E-2</v>
      </c>
      <c r="S39">
        <v>0</v>
      </c>
      <c r="T39">
        <v>0</v>
      </c>
      <c r="U39">
        <v>0</v>
      </c>
    </row>
    <row r="40" spans="1:21" x14ac:dyDescent="0.3">
      <c r="A40" t="s">
        <v>177</v>
      </c>
      <c r="B40" t="s">
        <v>90</v>
      </c>
      <c r="C40">
        <v>2025</v>
      </c>
      <c r="D40">
        <v>0.83463255813953485</v>
      </c>
      <c r="E40">
        <v>5.1257142857142862E-2</v>
      </c>
      <c r="F40">
        <v>7.4999999999999997E-2</v>
      </c>
      <c r="G40">
        <v>0</v>
      </c>
      <c r="H40">
        <v>0</v>
      </c>
      <c r="I40">
        <v>0</v>
      </c>
      <c r="J40">
        <v>0</v>
      </c>
      <c r="K40">
        <v>3.5880000000000002E-2</v>
      </c>
      <c r="L40">
        <v>0</v>
      </c>
      <c r="M40">
        <v>0</v>
      </c>
      <c r="N40">
        <v>0</v>
      </c>
      <c r="O40">
        <v>0</v>
      </c>
      <c r="P40">
        <v>0.61566642172962205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 t="s">
        <v>177</v>
      </c>
      <c r="B41" t="s">
        <v>90</v>
      </c>
      <c r="C41">
        <v>2030</v>
      </c>
      <c r="D41">
        <v>0.81452093023255823</v>
      </c>
      <c r="E41">
        <v>4.7314285714285712E-2</v>
      </c>
      <c r="F41">
        <v>7.0000000000000007E-2</v>
      </c>
      <c r="G41">
        <v>0</v>
      </c>
      <c r="H41">
        <v>0</v>
      </c>
      <c r="I41">
        <v>0</v>
      </c>
      <c r="J41">
        <v>0</v>
      </c>
      <c r="K41">
        <v>3.3119999999999997E-2</v>
      </c>
      <c r="L41">
        <v>0</v>
      </c>
      <c r="M41">
        <v>0</v>
      </c>
      <c r="N41">
        <v>0</v>
      </c>
      <c r="O41">
        <v>0</v>
      </c>
      <c r="P41">
        <v>0.40018317412425441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 t="s">
        <v>177</v>
      </c>
      <c r="B42" t="s">
        <v>90</v>
      </c>
      <c r="C42">
        <v>2035</v>
      </c>
      <c r="D42">
        <v>0.79440930232558138</v>
      </c>
      <c r="E42">
        <v>4.3371428571428568E-2</v>
      </c>
      <c r="F42">
        <v>6.5000000000000002E-2</v>
      </c>
      <c r="G42">
        <v>0</v>
      </c>
      <c r="H42">
        <v>0</v>
      </c>
      <c r="I42">
        <v>0</v>
      </c>
      <c r="J42">
        <v>0</v>
      </c>
      <c r="K42">
        <v>3.0360000000000002E-2</v>
      </c>
      <c r="L42">
        <v>0</v>
      </c>
      <c r="M42">
        <v>0</v>
      </c>
      <c r="N42">
        <v>0</v>
      </c>
      <c r="O42">
        <v>0</v>
      </c>
      <c r="P42">
        <v>4.0018317412425439E-2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 t="s">
        <v>177</v>
      </c>
      <c r="B43" t="s">
        <v>90</v>
      </c>
      <c r="C43">
        <v>2040</v>
      </c>
      <c r="D43">
        <v>0.77429767441860464</v>
      </c>
      <c r="E43">
        <v>3.9428571428571431E-2</v>
      </c>
      <c r="F43">
        <v>0.06</v>
      </c>
      <c r="G43">
        <v>0</v>
      </c>
      <c r="H43">
        <v>0</v>
      </c>
      <c r="I43">
        <v>0</v>
      </c>
      <c r="J43">
        <v>0</v>
      </c>
      <c r="K43">
        <v>2.76E-2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">
      <c r="A44" t="s">
        <v>177</v>
      </c>
      <c r="B44" t="s">
        <v>90</v>
      </c>
      <c r="C44">
        <v>2045</v>
      </c>
      <c r="D44">
        <v>0.75418604651162779</v>
      </c>
      <c r="E44">
        <v>3.5485714285714287E-2</v>
      </c>
      <c r="F44">
        <v>0.05</v>
      </c>
      <c r="G44">
        <v>0</v>
      </c>
      <c r="H44">
        <v>0</v>
      </c>
      <c r="I44">
        <v>0</v>
      </c>
      <c r="J44">
        <v>0</v>
      </c>
      <c r="K44">
        <v>2.4840000000000001E-2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3">
      <c r="A45" t="s">
        <v>177</v>
      </c>
      <c r="B45" t="s">
        <v>90</v>
      </c>
      <c r="C45">
        <v>2050</v>
      </c>
      <c r="D45">
        <v>0.73407441860465106</v>
      </c>
      <c r="E45">
        <v>3.1542857142857143E-2</v>
      </c>
      <c r="F45">
        <v>0.04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">
      <c r="A46" t="s">
        <v>177</v>
      </c>
      <c r="B46" t="s">
        <v>84</v>
      </c>
      <c r="C46">
        <v>2015</v>
      </c>
      <c r="D46">
        <v>0</v>
      </c>
      <c r="E46">
        <v>0</v>
      </c>
      <c r="F46">
        <v>0</v>
      </c>
      <c r="G46">
        <v>0.84804999999999997</v>
      </c>
      <c r="H46">
        <v>0.15195</v>
      </c>
      <c r="I46">
        <v>0</v>
      </c>
      <c r="J46">
        <v>0</v>
      </c>
      <c r="K46">
        <v>0</v>
      </c>
      <c r="L46">
        <v>0</v>
      </c>
      <c r="M46">
        <v>0</v>
      </c>
      <c r="N46">
        <v>0.106365</v>
      </c>
      <c r="O46">
        <v>0</v>
      </c>
      <c r="P46">
        <v>0</v>
      </c>
      <c r="Q46">
        <v>0</v>
      </c>
      <c r="R46">
        <v>0</v>
      </c>
      <c r="S46">
        <v>0.82648482181218741</v>
      </c>
      <c r="T46">
        <v>4.5585000000000028E-2</v>
      </c>
      <c r="U46">
        <v>0</v>
      </c>
    </row>
    <row r="47" spans="1:21" x14ac:dyDescent="0.3">
      <c r="A47" t="s">
        <v>177</v>
      </c>
      <c r="B47" t="s">
        <v>84</v>
      </c>
      <c r="C47">
        <v>2020</v>
      </c>
      <c r="D47">
        <v>0</v>
      </c>
      <c r="E47">
        <v>0</v>
      </c>
      <c r="F47">
        <v>0</v>
      </c>
      <c r="G47">
        <v>0.83108899999999997</v>
      </c>
      <c r="H47">
        <v>0.14815125000000001</v>
      </c>
      <c r="I47">
        <v>0</v>
      </c>
      <c r="J47">
        <v>0</v>
      </c>
      <c r="K47">
        <v>0</v>
      </c>
      <c r="L47">
        <v>0</v>
      </c>
      <c r="M47">
        <v>0</v>
      </c>
      <c r="N47">
        <v>0.103705875</v>
      </c>
      <c r="O47">
        <v>0</v>
      </c>
      <c r="P47">
        <v>0</v>
      </c>
      <c r="Q47">
        <v>0</v>
      </c>
      <c r="R47">
        <v>0</v>
      </c>
      <c r="S47">
        <v>0.77699345575869516</v>
      </c>
      <c r="T47">
        <v>3.555630000000002E-2</v>
      </c>
      <c r="U47">
        <v>0</v>
      </c>
    </row>
    <row r="48" spans="1:21" x14ac:dyDescent="0.3">
      <c r="A48" t="s">
        <v>177</v>
      </c>
      <c r="B48" t="s">
        <v>84</v>
      </c>
      <c r="C48">
        <v>2025</v>
      </c>
      <c r="D48">
        <v>0</v>
      </c>
      <c r="E48">
        <v>0</v>
      </c>
      <c r="F48">
        <v>0</v>
      </c>
      <c r="G48">
        <v>0.80282066666666652</v>
      </c>
      <c r="H48">
        <v>0.14435249999999999</v>
      </c>
      <c r="I48">
        <v>0</v>
      </c>
      <c r="J48">
        <v>0</v>
      </c>
      <c r="K48">
        <v>0</v>
      </c>
      <c r="L48">
        <v>0</v>
      </c>
      <c r="M48">
        <v>0</v>
      </c>
      <c r="N48">
        <v>0.10104675</v>
      </c>
      <c r="O48">
        <v>0</v>
      </c>
      <c r="P48">
        <v>0</v>
      </c>
      <c r="Q48">
        <v>0</v>
      </c>
      <c r="R48">
        <v>0</v>
      </c>
      <c r="S48">
        <v>0.60216992821298876</v>
      </c>
      <c r="T48">
        <v>0</v>
      </c>
      <c r="U48">
        <v>0</v>
      </c>
    </row>
    <row r="49" spans="1:21" x14ac:dyDescent="0.3">
      <c r="A49" t="s">
        <v>177</v>
      </c>
      <c r="B49" t="s">
        <v>84</v>
      </c>
      <c r="C49">
        <v>2030</v>
      </c>
      <c r="D49">
        <v>0</v>
      </c>
      <c r="E49">
        <v>0</v>
      </c>
      <c r="F49">
        <v>0</v>
      </c>
      <c r="G49">
        <v>0.78585966666666651</v>
      </c>
      <c r="H49">
        <v>0.13295625</v>
      </c>
      <c r="I49">
        <v>0</v>
      </c>
      <c r="J49">
        <v>0</v>
      </c>
      <c r="K49">
        <v>0</v>
      </c>
      <c r="L49">
        <v>0</v>
      </c>
      <c r="M49">
        <v>0</v>
      </c>
      <c r="N49">
        <v>9.3069374999999982E-2</v>
      </c>
      <c r="O49">
        <v>0</v>
      </c>
      <c r="P49">
        <v>0</v>
      </c>
      <c r="Q49">
        <v>0</v>
      </c>
      <c r="R49">
        <v>0</v>
      </c>
      <c r="S49">
        <v>0.39141045333844271</v>
      </c>
      <c r="T49">
        <v>0</v>
      </c>
      <c r="U49">
        <v>0</v>
      </c>
    </row>
    <row r="50" spans="1:21" x14ac:dyDescent="0.3">
      <c r="A50" t="s">
        <v>177</v>
      </c>
      <c r="B50" t="s">
        <v>84</v>
      </c>
      <c r="C50">
        <v>2035</v>
      </c>
      <c r="D50">
        <v>0</v>
      </c>
      <c r="E50">
        <v>0</v>
      </c>
      <c r="F50">
        <v>0</v>
      </c>
      <c r="G50">
        <v>0.76889866666666651</v>
      </c>
      <c r="H50">
        <v>0.12535874999999999</v>
      </c>
      <c r="I50">
        <v>0</v>
      </c>
      <c r="J50">
        <v>0</v>
      </c>
      <c r="K50">
        <v>0</v>
      </c>
      <c r="L50">
        <v>0</v>
      </c>
      <c r="M50">
        <v>0</v>
      </c>
      <c r="N50">
        <v>8.7751124999999985E-2</v>
      </c>
      <c r="O50">
        <v>0</v>
      </c>
      <c r="P50">
        <v>0</v>
      </c>
      <c r="Q50">
        <v>0</v>
      </c>
      <c r="R50">
        <v>0</v>
      </c>
      <c r="S50">
        <v>3.9141045333844271E-2</v>
      </c>
      <c r="T50">
        <v>0</v>
      </c>
      <c r="U50">
        <v>0</v>
      </c>
    </row>
    <row r="51" spans="1:21" x14ac:dyDescent="0.3">
      <c r="A51" t="s">
        <v>177</v>
      </c>
      <c r="B51" t="s">
        <v>84</v>
      </c>
      <c r="C51">
        <v>2040</v>
      </c>
      <c r="D51">
        <v>0</v>
      </c>
      <c r="E51">
        <v>0</v>
      </c>
      <c r="F51">
        <v>0</v>
      </c>
      <c r="G51">
        <v>0.7519376666666665</v>
      </c>
      <c r="H51">
        <v>0.11776125</v>
      </c>
      <c r="I51">
        <v>0</v>
      </c>
      <c r="J51">
        <v>0</v>
      </c>
      <c r="K51">
        <v>0</v>
      </c>
      <c r="L51">
        <v>0</v>
      </c>
      <c r="M51">
        <v>0</v>
      </c>
      <c r="N51">
        <v>8.2432874999999989E-2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3">
      <c r="A52" t="s">
        <v>177</v>
      </c>
      <c r="B52" t="s">
        <v>84</v>
      </c>
      <c r="C52">
        <v>2045</v>
      </c>
      <c r="D52">
        <v>0</v>
      </c>
      <c r="E52">
        <v>0</v>
      </c>
      <c r="F52">
        <v>0</v>
      </c>
      <c r="G52">
        <v>0.7349766666666665</v>
      </c>
      <c r="H52">
        <v>0.11016375</v>
      </c>
      <c r="I52">
        <v>0</v>
      </c>
      <c r="J52">
        <v>0</v>
      </c>
      <c r="K52">
        <v>0</v>
      </c>
      <c r="L52">
        <v>0</v>
      </c>
      <c r="M52">
        <v>0</v>
      </c>
      <c r="N52">
        <v>7.7114624999999978E-2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3">
      <c r="A53" t="s">
        <v>177</v>
      </c>
      <c r="B53" t="s">
        <v>84</v>
      </c>
      <c r="C53">
        <v>2050</v>
      </c>
      <c r="D53">
        <v>0</v>
      </c>
      <c r="E53">
        <v>0</v>
      </c>
      <c r="F53">
        <v>0</v>
      </c>
      <c r="G53">
        <v>0.71236199999999983</v>
      </c>
      <c r="H53">
        <v>0.106365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">
      <c r="A54" t="s">
        <v>179</v>
      </c>
      <c r="B54" t="s">
        <v>90</v>
      </c>
      <c r="C54">
        <v>2015</v>
      </c>
      <c r="D54">
        <v>0.86480000000000001</v>
      </c>
      <c r="E54">
        <v>5.5199999999999999E-2</v>
      </c>
      <c r="F54">
        <v>0.08</v>
      </c>
      <c r="G54">
        <v>0</v>
      </c>
      <c r="H54">
        <v>0</v>
      </c>
      <c r="I54">
        <v>0</v>
      </c>
      <c r="J54">
        <v>0</v>
      </c>
      <c r="K54">
        <v>3.8640000000000001E-2</v>
      </c>
      <c r="L54">
        <v>0</v>
      </c>
      <c r="M54">
        <v>0</v>
      </c>
      <c r="N54">
        <v>0</v>
      </c>
      <c r="O54">
        <v>0</v>
      </c>
      <c r="P54">
        <v>0.84280888379597874</v>
      </c>
      <c r="Q54">
        <v>1.6559999999999998E-2</v>
      </c>
      <c r="R54">
        <v>0.08</v>
      </c>
      <c r="S54">
        <v>0</v>
      </c>
      <c r="T54">
        <v>0</v>
      </c>
      <c r="U54">
        <v>0</v>
      </c>
    </row>
    <row r="55" spans="1:21" x14ac:dyDescent="0.3">
      <c r="A55" t="s">
        <v>179</v>
      </c>
      <c r="B55" t="s">
        <v>90</v>
      </c>
      <c r="C55">
        <v>2020</v>
      </c>
      <c r="D55">
        <v>0.84971627906976743</v>
      </c>
      <c r="E55">
        <v>5.5199999999999999E-2</v>
      </c>
      <c r="F55">
        <v>0.08</v>
      </c>
      <c r="G55">
        <v>0</v>
      </c>
      <c r="H55">
        <v>0</v>
      </c>
      <c r="I55">
        <v>0</v>
      </c>
      <c r="J55">
        <v>0</v>
      </c>
      <c r="K55">
        <v>3.8640000000000001E-2</v>
      </c>
      <c r="L55">
        <v>0</v>
      </c>
      <c r="M55">
        <v>0</v>
      </c>
      <c r="N55">
        <v>0</v>
      </c>
      <c r="O55">
        <v>0</v>
      </c>
      <c r="P55">
        <v>0.79440828610273806</v>
      </c>
      <c r="Q55">
        <v>1.3247999999999999E-2</v>
      </c>
      <c r="R55">
        <v>7.8700000000000006E-2</v>
      </c>
      <c r="S55">
        <v>0</v>
      </c>
      <c r="T55">
        <v>0</v>
      </c>
      <c r="U55">
        <v>0</v>
      </c>
    </row>
    <row r="56" spans="1:21" x14ac:dyDescent="0.3">
      <c r="A56" t="s">
        <v>179</v>
      </c>
      <c r="B56" t="s">
        <v>90</v>
      </c>
      <c r="C56">
        <v>2025</v>
      </c>
      <c r="D56">
        <v>0.83463255813953485</v>
      </c>
      <c r="E56">
        <v>5.1257142857142862E-2</v>
      </c>
      <c r="F56">
        <v>7.4999999999999997E-2</v>
      </c>
      <c r="G56">
        <v>0</v>
      </c>
      <c r="H56">
        <v>0</v>
      </c>
      <c r="I56">
        <v>0</v>
      </c>
      <c r="J56">
        <v>0</v>
      </c>
      <c r="K56">
        <v>3.5880000000000002E-2</v>
      </c>
      <c r="L56">
        <v>0</v>
      </c>
      <c r="M56">
        <v>0</v>
      </c>
      <c r="N56">
        <v>0</v>
      </c>
      <c r="O56">
        <v>0</v>
      </c>
      <c r="P56">
        <v>0.61566642172962205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3">
      <c r="A57" t="s">
        <v>179</v>
      </c>
      <c r="B57" t="s">
        <v>90</v>
      </c>
      <c r="C57">
        <v>2030</v>
      </c>
      <c r="D57">
        <v>0.81452093023255823</v>
      </c>
      <c r="E57">
        <v>4.7314285714285712E-2</v>
      </c>
      <c r="F57">
        <v>7.0000000000000007E-2</v>
      </c>
      <c r="G57">
        <v>0</v>
      </c>
      <c r="H57">
        <v>0</v>
      </c>
      <c r="I57">
        <v>0</v>
      </c>
      <c r="J57">
        <v>0</v>
      </c>
      <c r="K57">
        <v>3.3119999999999997E-2</v>
      </c>
      <c r="L57">
        <v>0</v>
      </c>
      <c r="M57">
        <v>0</v>
      </c>
      <c r="N57">
        <v>0</v>
      </c>
      <c r="O57">
        <v>0</v>
      </c>
      <c r="P57">
        <v>0.40018317412425441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3">
      <c r="A58" t="s">
        <v>179</v>
      </c>
      <c r="B58" t="s">
        <v>90</v>
      </c>
      <c r="C58">
        <v>2035</v>
      </c>
      <c r="D58">
        <v>0.79440930232558138</v>
      </c>
      <c r="E58">
        <v>4.3371428571428568E-2</v>
      </c>
      <c r="F58">
        <v>6.5000000000000002E-2</v>
      </c>
      <c r="G58">
        <v>0</v>
      </c>
      <c r="H58">
        <v>0</v>
      </c>
      <c r="I58">
        <v>0</v>
      </c>
      <c r="J58">
        <v>0</v>
      </c>
      <c r="K58">
        <v>3.0360000000000002E-2</v>
      </c>
      <c r="L58">
        <v>0</v>
      </c>
      <c r="M58">
        <v>0</v>
      </c>
      <c r="N58">
        <v>0</v>
      </c>
      <c r="O58">
        <v>0</v>
      </c>
      <c r="P58">
        <v>4.0018317412425439E-2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3">
      <c r="A59" t="s">
        <v>179</v>
      </c>
      <c r="B59" t="s">
        <v>90</v>
      </c>
      <c r="C59">
        <v>2040</v>
      </c>
      <c r="D59">
        <v>0.77429767441860464</v>
      </c>
      <c r="E59">
        <v>3.9428571428571431E-2</v>
      </c>
      <c r="F59">
        <v>0.06</v>
      </c>
      <c r="G59">
        <v>0</v>
      </c>
      <c r="H59">
        <v>0</v>
      </c>
      <c r="I59">
        <v>0</v>
      </c>
      <c r="J59">
        <v>0</v>
      </c>
      <c r="K59">
        <v>2.76E-2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3">
      <c r="A60" t="s">
        <v>179</v>
      </c>
      <c r="B60" t="s">
        <v>90</v>
      </c>
      <c r="C60">
        <v>2045</v>
      </c>
      <c r="D60">
        <v>0.75418604651162779</v>
      </c>
      <c r="E60">
        <v>3.5485714285714287E-2</v>
      </c>
      <c r="F60">
        <v>0.05</v>
      </c>
      <c r="G60">
        <v>0</v>
      </c>
      <c r="H60">
        <v>0</v>
      </c>
      <c r="I60">
        <v>0</v>
      </c>
      <c r="J60">
        <v>0</v>
      </c>
      <c r="K60">
        <v>2.4840000000000001E-2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3">
      <c r="A61" t="s">
        <v>179</v>
      </c>
      <c r="B61" t="s">
        <v>90</v>
      </c>
      <c r="C61">
        <v>2050</v>
      </c>
      <c r="D61">
        <v>0.73407441860465106</v>
      </c>
      <c r="E61">
        <v>3.1542857142857143E-2</v>
      </c>
      <c r="F61">
        <v>0.04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3">
      <c r="A62" t="s">
        <v>179</v>
      </c>
      <c r="B62" t="s">
        <v>84</v>
      </c>
      <c r="C62">
        <v>2015</v>
      </c>
      <c r="D62">
        <v>0</v>
      </c>
      <c r="E62">
        <v>0</v>
      </c>
      <c r="F62">
        <v>0</v>
      </c>
      <c r="G62">
        <v>0.84804999999999997</v>
      </c>
      <c r="H62">
        <v>0.15195</v>
      </c>
      <c r="I62">
        <v>0</v>
      </c>
      <c r="J62">
        <v>0</v>
      </c>
      <c r="K62">
        <v>0</v>
      </c>
      <c r="L62">
        <v>0</v>
      </c>
      <c r="M62">
        <v>0</v>
      </c>
      <c r="N62">
        <v>0.106365</v>
      </c>
      <c r="O62">
        <v>0</v>
      </c>
      <c r="P62">
        <v>0</v>
      </c>
      <c r="Q62">
        <v>0</v>
      </c>
      <c r="R62">
        <v>0</v>
      </c>
      <c r="S62">
        <v>0.82648482181218741</v>
      </c>
      <c r="T62">
        <v>4.5585000000000028E-2</v>
      </c>
      <c r="U62">
        <v>0</v>
      </c>
    </row>
    <row r="63" spans="1:21" x14ac:dyDescent="0.3">
      <c r="A63" t="s">
        <v>179</v>
      </c>
      <c r="B63" t="s">
        <v>84</v>
      </c>
      <c r="C63">
        <v>2020</v>
      </c>
      <c r="D63">
        <v>0</v>
      </c>
      <c r="E63">
        <v>0</v>
      </c>
      <c r="F63">
        <v>0</v>
      </c>
      <c r="G63">
        <v>0.83108899999999997</v>
      </c>
      <c r="H63">
        <v>0.14815125000000001</v>
      </c>
      <c r="I63">
        <v>0</v>
      </c>
      <c r="J63">
        <v>0</v>
      </c>
      <c r="K63">
        <v>0</v>
      </c>
      <c r="L63">
        <v>0</v>
      </c>
      <c r="M63">
        <v>0</v>
      </c>
      <c r="N63">
        <v>0.103705875</v>
      </c>
      <c r="O63">
        <v>0</v>
      </c>
      <c r="P63">
        <v>0</v>
      </c>
      <c r="Q63">
        <v>0</v>
      </c>
      <c r="R63">
        <v>0</v>
      </c>
      <c r="S63">
        <v>0.77699345575869516</v>
      </c>
      <c r="T63">
        <v>3.555630000000002E-2</v>
      </c>
      <c r="U63">
        <v>0</v>
      </c>
    </row>
    <row r="64" spans="1:21" x14ac:dyDescent="0.3">
      <c r="A64" t="s">
        <v>179</v>
      </c>
      <c r="B64" t="s">
        <v>84</v>
      </c>
      <c r="C64">
        <v>2025</v>
      </c>
      <c r="D64">
        <v>0</v>
      </c>
      <c r="E64">
        <v>0</v>
      </c>
      <c r="F64">
        <v>0</v>
      </c>
      <c r="G64">
        <v>0.80282066666666652</v>
      </c>
      <c r="H64">
        <v>0.14435249999999999</v>
      </c>
      <c r="I64">
        <v>0</v>
      </c>
      <c r="J64">
        <v>0</v>
      </c>
      <c r="K64">
        <v>0</v>
      </c>
      <c r="L64">
        <v>0</v>
      </c>
      <c r="M64">
        <v>0</v>
      </c>
      <c r="N64">
        <v>0.10104675</v>
      </c>
      <c r="O64">
        <v>0</v>
      </c>
      <c r="P64">
        <v>0</v>
      </c>
      <c r="Q64">
        <v>0</v>
      </c>
      <c r="R64">
        <v>0</v>
      </c>
      <c r="S64">
        <v>0.60216992821298876</v>
      </c>
      <c r="T64">
        <v>0</v>
      </c>
      <c r="U64">
        <v>0</v>
      </c>
    </row>
    <row r="65" spans="1:21" x14ac:dyDescent="0.3">
      <c r="A65" t="s">
        <v>179</v>
      </c>
      <c r="B65" t="s">
        <v>84</v>
      </c>
      <c r="C65">
        <v>2030</v>
      </c>
      <c r="D65">
        <v>0</v>
      </c>
      <c r="E65">
        <v>0</v>
      </c>
      <c r="F65">
        <v>0</v>
      </c>
      <c r="G65">
        <v>0.78585966666666651</v>
      </c>
      <c r="H65">
        <v>0.13295625</v>
      </c>
      <c r="I65">
        <v>0</v>
      </c>
      <c r="J65">
        <v>0</v>
      </c>
      <c r="K65">
        <v>0</v>
      </c>
      <c r="L65">
        <v>0</v>
      </c>
      <c r="M65">
        <v>0</v>
      </c>
      <c r="N65">
        <v>9.3069374999999982E-2</v>
      </c>
      <c r="O65">
        <v>0</v>
      </c>
      <c r="P65">
        <v>0</v>
      </c>
      <c r="Q65">
        <v>0</v>
      </c>
      <c r="R65">
        <v>0</v>
      </c>
      <c r="S65">
        <v>0.39141045333844271</v>
      </c>
      <c r="T65">
        <v>0</v>
      </c>
      <c r="U65">
        <v>0</v>
      </c>
    </row>
    <row r="66" spans="1:21" x14ac:dyDescent="0.3">
      <c r="A66" t="s">
        <v>179</v>
      </c>
      <c r="B66" t="s">
        <v>84</v>
      </c>
      <c r="C66">
        <v>2035</v>
      </c>
      <c r="D66">
        <v>0</v>
      </c>
      <c r="E66">
        <v>0</v>
      </c>
      <c r="F66">
        <v>0</v>
      </c>
      <c r="G66">
        <v>0.76889866666666651</v>
      </c>
      <c r="H66">
        <v>0.12535874999999999</v>
      </c>
      <c r="I66">
        <v>0</v>
      </c>
      <c r="J66">
        <v>0</v>
      </c>
      <c r="K66">
        <v>0</v>
      </c>
      <c r="L66">
        <v>0</v>
      </c>
      <c r="M66">
        <v>0</v>
      </c>
      <c r="N66">
        <v>8.7751124999999985E-2</v>
      </c>
      <c r="O66">
        <v>0</v>
      </c>
      <c r="P66">
        <v>0</v>
      </c>
      <c r="Q66">
        <v>0</v>
      </c>
      <c r="R66">
        <v>0</v>
      </c>
      <c r="S66">
        <v>3.9141045333844271E-2</v>
      </c>
      <c r="T66">
        <v>0</v>
      </c>
      <c r="U66">
        <v>0</v>
      </c>
    </row>
    <row r="67" spans="1:21" x14ac:dyDescent="0.3">
      <c r="A67" t="s">
        <v>179</v>
      </c>
      <c r="B67" t="s">
        <v>84</v>
      </c>
      <c r="C67">
        <v>2040</v>
      </c>
      <c r="D67">
        <v>0</v>
      </c>
      <c r="E67">
        <v>0</v>
      </c>
      <c r="F67">
        <v>0</v>
      </c>
      <c r="G67">
        <v>0.7519376666666665</v>
      </c>
      <c r="H67">
        <v>0.11776125</v>
      </c>
      <c r="I67">
        <v>0</v>
      </c>
      <c r="J67">
        <v>0</v>
      </c>
      <c r="K67">
        <v>0</v>
      </c>
      <c r="L67">
        <v>0</v>
      </c>
      <c r="M67">
        <v>0</v>
      </c>
      <c r="N67">
        <v>8.2432874999999989E-2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3">
      <c r="A68" t="s">
        <v>179</v>
      </c>
      <c r="B68" t="s">
        <v>84</v>
      </c>
      <c r="C68">
        <v>2045</v>
      </c>
      <c r="D68">
        <v>0</v>
      </c>
      <c r="E68">
        <v>0</v>
      </c>
      <c r="F68">
        <v>0</v>
      </c>
      <c r="G68">
        <v>0.7349766666666665</v>
      </c>
      <c r="H68">
        <v>0.11016375</v>
      </c>
      <c r="I68">
        <v>0</v>
      </c>
      <c r="J68">
        <v>0</v>
      </c>
      <c r="K68">
        <v>0</v>
      </c>
      <c r="L68">
        <v>0</v>
      </c>
      <c r="M68">
        <v>0</v>
      </c>
      <c r="N68">
        <v>7.7114624999999978E-2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3">
      <c r="A69" t="s">
        <v>179</v>
      </c>
      <c r="B69" t="s">
        <v>84</v>
      </c>
      <c r="C69">
        <v>2050</v>
      </c>
      <c r="D69">
        <v>0</v>
      </c>
      <c r="E69">
        <v>0</v>
      </c>
      <c r="F69">
        <v>0</v>
      </c>
      <c r="G69">
        <v>0.71236199999999983</v>
      </c>
      <c r="H69">
        <v>0.106365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3">
      <c r="A70" t="s">
        <v>181</v>
      </c>
      <c r="B70" t="s">
        <v>90</v>
      </c>
      <c r="C70">
        <v>2015</v>
      </c>
      <c r="D70">
        <v>0.86480000000000001</v>
      </c>
      <c r="E70">
        <v>5.5199999999999999E-2</v>
      </c>
      <c r="F70">
        <v>0.08</v>
      </c>
      <c r="G70">
        <v>0</v>
      </c>
      <c r="H70">
        <v>0</v>
      </c>
      <c r="I70">
        <v>0</v>
      </c>
      <c r="J70">
        <v>0</v>
      </c>
      <c r="K70">
        <v>3.8640000000000001E-2</v>
      </c>
      <c r="L70">
        <v>0</v>
      </c>
      <c r="M70">
        <v>0</v>
      </c>
      <c r="N70">
        <v>0</v>
      </c>
      <c r="O70">
        <v>0</v>
      </c>
      <c r="P70">
        <v>0.84280888379597874</v>
      </c>
      <c r="Q70">
        <v>1.6559999999999998E-2</v>
      </c>
      <c r="R70">
        <v>0.08</v>
      </c>
      <c r="S70">
        <v>0</v>
      </c>
      <c r="T70">
        <v>0</v>
      </c>
      <c r="U70">
        <v>0</v>
      </c>
    </row>
    <row r="71" spans="1:21" x14ac:dyDescent="0.3">
      <c r="A71" t="s">
        <v>181</v>
      </c>
      <c r="B71" t="s">
        <v>90</v>
      </c>
      <c r="C71">
        <v>2020</v>
      </c>
      <c r="D71">
        <v>0.84971627906976743</v>
      </c>
      <c r="E71">
        <v>5.5199999999999999E-2</v>
      </c>
      <c r="F71">
        <v>0.08</v>
      </c>
      <c r="G71">
        <v>0</v>
      </c>
      <c r="H71">
        <v>0</v>
      </c>
      <c r="I71">
        <v>0</v>
      </c>
      <c r="J71">
        <v>0</v>
      </c>
      <c r="K71">
        <v>3.8640000000000001E-2</v>
      </c>
      <c r="L71">
        <v>0</v>
      </c>
      <c r="M71">
        <v>0</v>
      </c>
      <c r="N71">
        <v>0</v>
      </c>
      <c r="O71">
        <v>0</v>
      </c>
      <c r="P71">
        <v>0.79440828610273806</v>
      </c>
      <c r="Q71">
        <v>1.3247999999999999E-2</v>
      </c>
      <c r="R71">
        <v>7.8700000000000006E-2</v>
      </c>
      <c r="S71">
        <v>0</v>
      </c>
      <c r="T71">
        <v>0</v>
      </c>
      <c r="U71">
        <v>0</v>
      </c>
    </row>
    <row r="72" spans="1:21" x14ac:dyDescent="0.3">
      <c r="A72" t="s">
        <v>181</v>
      </c>
      <c r="B72" t="s">
        <v>90</v>
      </c>
      <c r="C72">
        <v>2025</v>
      </c>
      <c r="D72">
        <v>0.83463255813953485</v>
      </c>
      <c r="E72">
        <v>5.1257142857142862E-2</v>
      </c>
      <c r="F72">
        <v>7.4999999999999997E-2</v>
      </c>
      <c r="G72">
        <v>0</v>
      </c>
      <c r="H72">
        <v>0</v>
      </c>
      <c r="I72">
        <v>0</v>
      </c>
      <c r="J72">
        <v>0</v>
      </c>
      <c r="K72">
        <v>3.5880000000000002E-2</v>
      </c>
      <c r="L72">
        <v>0</v>
      </c>
      <c r="M72">
        <v>0</v>
      </c>
      <c r="N72">
        <v>0</v>
      </c>
      <c r="O72">
        <v>0</v>
      </c>
      <c r="P72">
        <v>0.61566642172962205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3">
      <c r="A73" t="s">
        <v>181</v>
      </c>
      <c r="B73" t="s">
        <v>90</v>
      </c>
      <c r="C73">
        <v>2030</v>
      </c>
      <c r="D73">
        <v>0.81452093023255823</v>
      </c>
      <c r="E73">
        <v>4.7314285714285712E-2</v>
      </c>
      <c r="F73">
        <v>7.0000000000000007E-2</v>
      </c>
      <c r="G73">
        <v>0</v>
      </c>
      <c r="H73">
        <v>0</v>
      </c>
      <c r="I73">
        <v>0</v>
      </c>
      <c r="J73">
        <v>0</v>
      </c>
      <c r="K73">
        <v>3.3119999999999997E-2</v>
      </c>
      <c r="L73">
        <v>0</v>
      </c>
      <c r="M73">
        <v>0</v>
      </c>
      <c r="N73">
        <v>0</v>
      </c>
      <c r="O73">
        <v>0</v>
      </c>
      <c r="P73">
        <v>0.40018317412425441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3">
      <c r="A74" t="s">
        <v>181</v>
      </c>
      <c r="B74" t="s">
        <v>90</v>
      </c>
      <c r="C74">
        <v>2035</v>
      </c>
      <c r="D74">
        <v>0.79440930232558138</v>
      </c>
      <c r="E74">
        <v>4.3371428571428568E-2</v>
      </c>
      <c r="F74">
        <v>6.5000000000000002E-2</v>
      </c>
      <c r="G74">
        <v>0</v>
      </c>
      <c r="H74">
        <v>0</v>
      </c>
      <c r="I74">
        <v>0</v>
      </c>
      <c r="J74">
        <v>0</v>
      </c>
      <c r="K74">
        <v>3.0360000000000002E-2</v>
      </c>
      <c r="L74">
        <v>0</v>
      </c>
      <c r="M74">
        <v>0</v>
      </c>
      <c r="N74">
        <v>0</v>
      </c>
      <c r="O74">
        <v>0</v>
      </c>
      <c r="P74">
        <v>4.0018317412425439E-2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3">
      <c r="A75" t="s">
        <v>181</v>
      </c>
      <c r="B75" t="s">
        <v>90</v>
      </c>
      <c r="C75">
        <v>2040</v>
      </c>
      <c r="D75">
        <v>0.77429767441860464</v>
      </c>
      <c r="E75">
        <v>3.9428571428571431E-2</v>
      </c>
      <c r="F75">
        <v>0.06</v>
      </c>
      <c r="G75">
        <v>0</v>
      </c>
      <c r="H75">
        <v>0</v>
      </c>
      <c r="I75">
        <v>0</v>
      </c>
      <c r="J75">
        <v>0</v>
      </c>
      <c r="K75">
        <v>2.76E-2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3">
      <c r="A76" t="s">
        <v>181</v>
      </c>
      <c r="B76" t="s">
        <v>90</v>
      </c>
      <c r="C76">
        <v>2045</v>
      </c>
      <c r="D76">
        <v>0.75418604651162779</v>
      </c>
      <c r="E76">
        <v>3.5485714285714287E-2</v>
      </c>
      <c r="F76">
        <v>0.05</v>
      </c>
      <c r="G76">
        <v>0</v>
      </c>
      <c r="H76">
        <v>0</v>
      </c>
      <c r="I76">
        <v>0</v>
      </c>
      <c r="J76">
        <v>0</v>
      </c>
      <c r="K76">
        <v>2.4840000000000001E-2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3">
      <c r="A77" t="s">
        <v>181</v>
      </c>
      <c r="B77" t="s">
        <v>90</v>
      </c>
      <c r="C77">
        <v>2050</v>
      </c>
      <c r="D77">
        <v>0.73407441860465106</v>
      </c>
      <c r="E77">
        <v>3.1542857142857143E-2</v>
      </c>
      <c r="F77">
        <v>0.04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3">
      <c r="A78" t="s">
        <v>181</v>
      </c>
      <c r="B78" t="s">
        <v>84</v>
      </c>
      <c r="C78">
        <v>2015</v>
      </c>
      <c r="D78">
        <v>0</v>
      </c>
      <c r="E78">
        <v>0</v>
      </c>
      <c r="F78">
        <v>0</v>
      </c>
      <c r="G78">
        <v>0.84804999999999997</v>
      </c>
      <c r="H78">
        <v>0.15195</v>
      </c>
      <c r="I78">
        <v>0</v>
      </c>
      <c r="J78">
        <v>0</v>
      </c>
      <c r="K78">
        <v>0</v>
      </c>
      <c r="L78">
        <v>0</v>
      </c>
      <c r="M78">
        <v>0</v>
      </c>
      <c r="N78">
        <v>0.106365</v>
      </c>
      <c r="O78">
        <v>0</v>
      </c>
      <c r="P78">
        <v>0</v>
      </c>
      <c r="Q78">
        <v>0</v>
      </c>
      <c r="R78">
        <v>0</v>
      </c>
      <c r="S78">
        <v>0.82648482181218741</v>
      </c>
      <c r="T78">
        <v>4.5585000000000028E-2</v>
      </c>
      <c r="U78">
        <v>0</v>
      </c>
    </row>
    <row r="79" spans="1:21" x14ac:dyDescent="0.3">
      <c r="A79" t="s">
        <v>181</v>
      </c>
      <c r="B79" t="s">
        <v>84</v>
      </c>
      <c r="C79">
        <v>2020</v>
      </c>
      <c r="D79">
        <v>0</v>
      </c>
      <c r="E79">
        <v>0</v>
      </c>
      <c r="F79">
        <v>0</v>
      </c>
      <c r="G79">
        <v>0.83108899999999997</v>
      </c>
      <c r="H79">
        <v>0.14815125000000001</v>
      </c>
      <c r="I79">
        <v>0</v>
      </c>
      <c r="J79">
        <v>0</v>
      </c>
      <c r="K79">
        <v>0</v>
      </c>
      <c r="L79">
        <v>0</v>
      </c>
      <c r="M79">
        <v>0</v>
      </c>
      <c r="N79">
        <v>0.103705875</v>
      </c>
      <c r="O79">
        <v>0</v>
      </c>
      <c r="P79">
        <v>0</v>
      </c>
      <c r="Q79">
        <v>0</v>
      </c>
      <c r="R79">
        <v>0</v>
      </c>
      <c r="S79">
        <v>0.77699345575869516</v>
      </c>
      <c r="T79">
        <v>3.555630000000002E-2</v>
      </c>
      <c r="U79">
        <v>0</v>
      </c>
    </row>
    <row r="80" spans="1:21" x14ac:dyDescent="0.3">
      <c r="A80" t="s">
        <v>181</v>
      </c>
      <c r="B80" t="s">
        <v>84</v>
      </c>
      <c r="C80">
        <v>2025</v>
      </c>
      <c r="D80">
        <v>0</v>
      </c>
      <c r="E80">
        <v>0</v>
      </c>
      <c r="F80">
        <v>0</v>
      </c>
      <c r="G80">
        <v>0.80282066666666652</v>
      </c>
      <c r="H80">
        <v>0.14435249999999999</v>
      </c>
      <c r="I80">
        <v>0</v>
      </c>
      <c r="J80">
        <v>0</v>
      </c>
      <c r="K80">
        <v>0</v>
      </c>
      <c r="L80">
        <v>0</v>
      </c>
      <c r="M80">
        <v>0</v>
      </c>
      <c r="N80">
        <v>0.10104675</v>
      </c>
      <c r="O80">
        <v>0</v>
      </c>
      <c r="P80">
        <v>0</v>
      </c>
      <c r="Q80">
        <v>0</v>
      </c>
      <c r="R80">
        <v>0</v>
      </c>
      <c r="S80">
        <v>0.60216992821298876</v>
      </c>
      <c r="T80">
        <v>0</v>
      </c>
      <c r="U80">
        <v>0</v>
      </c>
    </row>
    <row r="81" spans="1:21" x14ac:dyDescent="0.3">
      <c r="A81" t="s">
        <v>181</v>
      </c>
      <c r="B81" t="s">
        <v>84</v>
      </c>
      <c r="C81">
        <v>2030</v>
      </c>
      <c r="D81">
        <v>0</v>
      </c>
      <c r="E81">
        <v>0</v>
      </c>
      <c r="F81">
        <v>0</v>
      </c>
      <c r="G81">
        <v>0.78585966666666651</v>
      </c>
      <c r="H81">
        <v>0.13295625</v>
      </c>
      <c r="I81">
        <v>0</v>
      </c>
      <c r="J81">
        <v>0</v>
      </c>
      <c r="K81">
        <v>0</v>
      </c>
      <c r="L81">
        <v>0</v>
      </c>
      <c r="M81">
        <v>0</v>
      </c>
      <c r="N81">
        <v>9.3069374999999982E-2</v>
      </c>
      <c r="O81">
        <v>0</v>
      </c>
      <c r="P81">
        <v>0</v>
      </c>
      <c r="Q81">
        <v>0</v>
      </c>
      <c r="R81">
        <v>0</v>
      </c>
      <c r="S81">
        <v>0.39141045333844271</v>
      </c>
      <c r="T81">
        <v>0</v>
      </c>
      <c r="U81">
        <v>0</v>
      </c>
    </row>
    <row r="82" spans="1:21" x14ac:dyDescent="0.3">
      <c r="A82" t="s">
        <v>181</v>
      </c>
      <c r="B82" t="s">
        <v>84</v>
      </c>
      <c r="C82">
        <v>2035</v>
      </c>
      <c r="D82">
        <v>0</v>
      </c>
      <c r="E82">
        <v>0</v>
      </c>
      <c r="F82">
        <v>0</v>
      </c>
      <c r="G82">
        <v>0.76889866666666651</v>
      </c>
      <c r="H82">
        <v>0.12535874999999999</v>
      </c>
      <c r="I82">
        <v>0</v>
      </c>
      <c r="J82">
        <v>0</v>
      </c>
      <c r="K82">
        <v>0</v>
      </c>
      <c r="L82">
        <v>0</v>
      </c>
      <c r="M82">
        <v>0</v>
      </c>
      <c r="N82">
        <v>8.7751124999999985E-2</v>
      </c>
      <c r="O82">
        <v>0</v>
      </c>
      <c r="P82">
        <v>0</v>
      </c>
      <c r="Q82">
        <v>0</v>
      </c>
      <c r="R82">
        <v>0</v>
      </c>
      <c r="S82">
        <v>3.9141045333844271E-2</v>
      </c>
      <c r="T82">
        <v>0</v>
      </c>
      <c r="U82">
        <v>0</v>
      </c>
    </row>
    <row r="83" spans="1:21" x14ac:dyDescent="0.3">
      <c r="A83" t="s">
        <v>181</v>
      </c>
      <c r="B83" t="s">
        <v>84</v>
      </c>
      <c r="C83">
        <v>2040</v>
      </c>
      <c r="D83">
        <v>0</v>
      </c>
      <c r="E83">
        <v>0</v>
      </c>
      <c r="F83">
        <v>0</v>
      </c>
      <c r="G83">
        <v>0.7519376666666665</v>
      </c>
      <c r="H83">
        <v>0.11776125</v>
      </c>
      <c r="I83">
        <v>0</v>
      </c>
      <c r="J83">
        <v>0</v>
      </c>
      <c r="K83">
        <v>0</v>
      </c>
      <c r="L83">
        <v>0</v>
      </c>
      <c r="M83">
        <v>0</v>
      </c>
      <c r="N83">
        <v>8.2432874999999989E-2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3">
      <c r="A84" t="s">
        <v>181</v>
      </c>
      <c r="B84" t="s">
        <v>84</v>
      </c>
      <c r="C84">
        <v>2045</v>
      </c>
      <c r="D84">
        <v>0</v>
      </c>
      <c r="E84">
        <v>0</v>
      </c>
      <c r="F84">
        <v>0</v>
      </c>
      <c r="G84">
        <v>0.7349766666666665</v>
      </c>
      <c r="H84">
        <v>0.11016375</v>
      </c>
      <c r="I84">
        <v>0</v>
      </c>
      <c r="J84">
        <v>0</v>
      </c>
      <c r="K84">
        <v>0</v>
      </c>
      <c r="L84">
        <v>0</v>
      </c>
      <c r="M84">
        <v>0</v>
      </c>
      <c r="N84">
        <v>7.7114624999999978E-2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3">
      <c r="A85" t="s">
        <v>181</v>
      </c>
      <c r="B85" t="s">
        <v>84</v>
      </c>
      <c r="C85">
        <v>2050</v>
      </c>
      <c r="D85">
        <v>0</v>
      </c>
      <c r="E85">
        <v>0</v>
      </c>
      <c r="F85">
        <v>0</v>
      </c>
      <c r="G85">
        <v>0.71236199999999983</v>
      </c>
      <c r="H85">
        <v>0.106365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3">
      <c r="A86" t="s">
        <v>183</v>
      </c>
      <c r="B86" t="s">
        <v>90</v>
      </c>
      <c r="C86">
        <v>2015</v>
      </c>
      <c r="D86">
        <v>0.86480000000000001</v>
      </c>
      <c r="E86">
        <v>5.5199999999999999E-2</v>
      </c>
      <c r="F86">
        <v>0.08</v>
      </c>
      <c r="G86">
        <v>0</v>
      </c>
      <c r="H86">
        <v>0</v>
      </c>
      <c r="I86">
        <v>0</v>
      </c>
      <c r="J86">
        <v>0</v>
      </c>
      <c r="K86">
        <v>3.8640000000000001E-2</v>
      </c>
      <c r="L86">
        <v>0</v>
      </c>
      <c r="M86">
        <v>0</v>
      </c>
      <c r="N86">
        <v>0</v>
      </c>
      <c r="O86">
        <v>0</v>
      </c>
      <c r="P86">
        <v>0.84280888379597874</v>
      </c>
      <c r="Q86">
        <v>1.6559999999999998E-2</v>
      </c>
      <c r="R86">
        <v>0.08</v>
      </c>
      <c r="S86">
        <v>0</v>
      </c>
      <c r="T86">
        <v>0</v>
      </c>
      <c r="U86">
        <v>0</v>
      </c>
    </row>
    <row r="87" spans="1:21" x14ac:dyDescent="0.3">
      <c r="A87" t="s">
        <v>183</v>
      </c>
      <c r="B87" t="s">
        <v>90</v>
      </c>
      <c r="C87">
        <v>2020</v>
      </c>
      <c r="D87">
        <v>0.84971627906976743</v>
      </c>
      <c r="E87">
        <v>5.5199999999999999E-2</v>
      </c>
      <c r="F87">
        <v>0.08</v>
      </c>
      <c r="G87">
        <v>0</v>
      </c>
      <c r="H87">
        <v>0</v>
      </c>
      <c r="I87">
        <v>0</v>
      </c>
      <c r="J87">
        <v>0</v>
      </c>
      <c r="K87">
        <v>3.8640000000000001E-2</v>
      </c>
      <c r="L87">
        <v>0</v>
      </c>
      <c r="M87">
        <v>0</v>
      </c>
      <c r="N87">
        <v>0</v>
      </c>
      <c r="O87">
        <v>0</v>
      </c>
      <c r="P87">
        <v>0.79440828610273806</v>
      </c>
      <c r="Q87">
        <v>1.3247999999999999E-2</v>
      </c>
      <c r="R87">
        <v>7.8700000000000006E-2</v>
      </c>
      <c r="S87">
        <v>0</v>
      </c>
      <c r="T87">
        <v>0</v>
      </c>
      <c r="U87">
        <v>0</v>
      </c>
    </row>
    <row r="88" spans="1:21" x14ac:dyDescent="0.3">
      <c r="A88" t="s">
        <v>183</v>
      </c>
      <c r="B88" t="s">
        <v>90</v>
      </c>
      <c r="C88">
        <v>2025</v>
      </c>
      <c r="D88">
        <v>0.83463255813953485</v>
      </c>
      <c r="E88">
        <v>5.1257142857142862E-2</v>
      </c>
      <c r="F88">
        <v>7.4999999999999997E-2</v>
      </c>
      <c r="G88">
        <v>0</v>
      </c>
      <c r="H88">
        <v>0</v>
      </c>
      <c r="I88">
        <v>0</v>
      </c>
      <c r="J88">
        <v>0</v>
      </c>
      <c r="K88">
        <v>3.5880000000000002E-2</v>
      </c>
      <c r="L88">
        <v>0</v>
      </c>
      <c r="M88">
        <v>0</v>
      </c>
      <c r="N88">
        <v>0</v>
      </c>
      <c r="O88">
        <v>0</v>
      </c>
      <c r="P88">
        <v>0.61566642172962205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3">
      <c r="A89" t="s">
        <v>183</v>
      </c>
      <c r="B89" t="s">
        <v>90</v>
      </c>
      <c r="C89">
        <v>2030</v>
      </c>
      <c r="D89">
        <v>0.81452093023255823</v>
      </c>
      <c r="E89">
        <v>4.7314285714285712E-2</v>
      </c>
      <c r="F89">
        <v>7.0000000000000007E-2</v>
      </c>
      <c r="G89">
        <v>0</v>
      </c>
      <c r="H89">
        <v>0</v>
      </c>
      <c r="I89">
        <v>0</v>
      </c>
      <c r="J89">
        <v>0</v>
      </c>
      <c r="K89">
        <v>3.3119999999999997E-2</v>
      </c>
      <c r="L89">
        <v>0</v>
      </c>
      <c r="M89">
        <v>0</v>
      </c>
      <c r="N89">
        <v>0</v>
      </c>
      <c r="O89">
        <v>0</v>
      </c>
      <c r="P89">
        <v>0.40018317412425441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3">
      <c r="A90" t="s">
        <v>183</v>
      </c>
      <c r="B90" t="s">
        <v>90</v>
      </c>
      <c r="C90">
        <v>2035</v>
      </c>
      <c r="D90">
        <v>0.79440930232558138</v>
      </c>
      <c r="E90">
        <v>4.3371428571428568E-2</v>
      </c>
      <c r="F90">
        <v>6.5000000000000002E-2</v>
      </c>
      <c r="G90">
        <v>0</v>
      </c>
      <c r="H90">
        <v>0</v>
      </c>
      <c r="I90">
        <v>0</v>
      </c>
      <c r="J90">
        <v>0</v>
      </c>
      <c r="K90">
        <v>3.0360000000000002E-2</v>
      </c>
      <c r="L90">
        <v>0</v>
      </c>
      <c r="M90">
        <v>0</v>
      </c>
      <c r="N90">
        <v>0</v>
      </c>
      <c r="O90">
        <v>0</v>
      </c>
      <c r="P90">
        <v>4.0018317412425439E-2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3">
      <c r="A91" t="s">
        <v>183</v>
      </c>
      <c r="B91" t="s">
        <v>90</v>
      </c>
      <c r="C91">
        <v>2040</v>
      </c>
      <c r="D91">
        <v>0.77429767441860464</v>
      </c>
      <c r="E91">
        <v>3.9428571428571431E-2</v>
      </c>
      <c r="F91">
        <v>0.06</v>
      </c>
      <c r="G91">
        <v>0</v>
      </c>
      <c r="H91">
        <v>0</v>
      </c>
      <c r="I91">
        <v>0</v>
      </c>
      <c r="J91">
        <v>0</v>
      </c>
      <c r="K91">
        <v>2.76E-2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3">
      <c r="A92" t="s">
        <v>183</v>
      </c>
      <c r="B92" t="s">
        <v>90</v>
      </c>
      <c r="C92">
        <v>2045</v>
      </c>
      <c r="D92">
        <v>0.75418604651162779</v>
      </c>
      <c r="E92">
        <v>3.5485714285714287E-2</v>
      </c>
      <c r="F92">
        <v>0.05</v>
      </c>
      <c r="G92">
        <v>0</v>
      </c>
      <c r="H92">
        <v>0</v>
      </c>
      <c r="I92">
        <v>0</v>
      </c>
      <c r="J92">
        <v>0</v>
      </c>
      <c r="K92">
        <v>2.4840000000000001E-2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3">
      <c r="A93" t="s">
        <v>183</v>
      </c>
      <c r="B93" t="s">
        <v>90</v>
      </c>
      <c r="C93">
        <v>2050</v>
      </c>
      <c r="D93">
        <v>0.73407441860465106</v>
      </c>
      <c r="E93">
        <v>3.1542857142857143E-2</v>
      </c>
      <c r="F93">
        <v>0.04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3">
      <c r="A94" t="s">
        <v>183</v>
      </c>
      <c r="B94" t="s">
        <v>84</v>
      </c>
      <c r="C94">
        <v>2015</v>
      </c>
      <c r="D94">
        <v>0</v>
      </c>
      <c r="E94">
        <v>0</v>
      </c>
      <c r="F94">
        <v>0</v>
      </c>
      <c r="G94">
        <v>0.84804999999999997</v>
      </c>
      <c r="H94">
        <v>0.15195</v>
      </c>
      <c r="I94">
        <v>0</v>
      </c>
      <c r="J94">
        <v>0</v>
      </c>
      <c r="K94">
        <v>0</v>
      </c>
      <c r="L94">
        <v>0</v>
      </c>
      <c r="M94">
        <v>0</v>
      </c>
      <c r="N94">
        <v>0.106365</v>
      </c>
      <c r="O94">
        <v>0</v>
      </c>
      <c r="P94">
        <v>0</v>
      </c>
      <c r="Q94">
        <v>0</v>
      </c>
      <c r="R94">
        <v>0</v>
      </c>
      <c r="S94">
        <v>0.82648482181218741</v>
      </c>
      <c r="T94">
        <v>4.5585000000000028E-2</v>
      </c>
      <c r="U94">
        <v>0</v>
      </c>
    </row>
    <row r="95" spans="1:21" x14ac:dyDescent="0.3">
      <c r="A95" t="s">
        <v>183</v>
      </c>
      <c r="B95" t="s">
        <v>84</v>
      </c>
      <c r="C95">
        <v>2020</v>
      </c>
      <c r="D95">
        <v>0</v>
      </c>
      <c r="E95">
        <v>0</v>
      </c>
      <c r="F95">
        <v>0</v>
      </c>
      <c r="G95">
        <v>0.83108899999999997</v>
      </c>
      <c r="H95">
        <v>0.14815125000000001</v>
      </c>
      <c r="I95">
        <v>0</v>
      </c>
      <c r="J95">
        <v>0</v>
      </c>
      <c r="K95">
        <v>0</v>
      </c>
      <c r="L95">
        <v>0</v>
      </c>
      <c r="M95">
        <v>0</v>
      </c>
      <c r="N95">
        <v>0.103705875</v>
      </c>
      <c r="O95">
        <v>0</v>
      </c>
      <c r="P95">
        <v>0</v>
      </c>
      <c r="Q95">
        <v>0</v>
      </c>
      <c r="R95">
        <v>0</v>
      </c>
      <c r="S95">
        <v>0.77699345575869516</v>
      </c>
      <c r="T95">
        <v>3.555630000000002E-2</v>
      </c>
      <c r="U95">
        <v>0</v>
      </c>
    </row>
    <row r="96" spans="1:21" x14ac:dyDescent="0.3">
      <c r="A96" t="s">
        <v>183</v>
      </c>
      <c r="B96" t="s">
        <v>84</v>
      </c>
      <c r="C96">
        <v>2025</v>
      </c>
      <c r="D96">
        <v>0</v>
      </c>
      <c r="E96">
        <v>0</v>
      </c>
      <c r="F96">
        <v>0</v>
      </c>
      <c r="G96">
        <v>0.80282066666666652</v>
      </c>
      <c r="H96">
        <v>0.14435249999999999</v>
      </c>
      <c r="I96">
        <v>0</v>
      </c>
      <c r="J96">
        <v>0</v>
      </c>
      <c r="K96">
        <v>0</v>
      </c>
      <c r="L96">
        <v>0</v>
      </c>
      <c r="M96">
        <v>0</v>
      </c>
      <c r="N96">
        <v>0.10104675</v>
      </c>
      <c r="O96">
        <v>0</v>
      </c>
      <c r="P96">
        <v>0</v>
      </c>
      <c r="Q96">
        <v>0</v>
      </c>
      <c r="R96">
        <v>0</v>
      </c>
      <c r="S96">
        <v>0.60216992821298876</v>
      </c>
      <c r="T96">
        <v>0</v>
      </c>
      <c r="U96">
        <v>0</v>
      </c>
    </row>
    <row r="97" spans="1:21" x14ac:dyDescent="0.3">
      <c r="A97" t="s">
        <v>183</v>
      </c>
      <c r="B97" t="s">
        <v>84</v>
      </c>
      <c r="C97">
        <v>2030</v>
      </c>
      <c r="D97">
        <v>0</v>
      </c>
      <c r="E97">
        <v>0</v>
      </c>
      <c r="F97">
        <v>0</v>
      </c>
      <c r="G97">
        <v>0.78585966666666651</v>
      </c>
      <c r="H97">
        <v>0.13295625</v>
      </c>
      <c r="I97">
        <v>0</v>
      </c>
      <c r="J97">
        <v>0</v>
      </c>
      <c r="K97">
        <v>0</v>
      </c>
      <c r="L97">
        <v>0</v>
      </c>
      <c r="M97">
        <v>0</v>
      </c>
      <c r="N97">
        <v>9.3069374999999982E-2</v>
      </c>
      <c r="O97">
        <v>0</v>
      </c>
      <c r="P97">
        <v>0</v>
      </c>
      <c r="Q97">
        <v>0</v>
      </c>
      <c r="R97">
        <v>0</v>
      </c>
      <c r="S97">
        <v>0.39141045333844271</v>
      </c>
      <c r="T97">
        <v>0</v>
      </c>
      <c r="U97">
        <v>0</v>
      </c>
    </row>
    <row r="98" spans="1:21" x14ac:dyDescent="0.3">
      <c r="A98" t="s">
        <v>183</v>
      </c>
      <c r="B98" t="s">
        <v>84</v>
      </c>
      <c r="C98">
        <v>2035</v>
      </c>
      <c r="D98">
        <v>0</v>
      </c>
      <c r="E98">
        <v>0</v>
      </c>
      <c r="F98">
        <v>0</v>
      </c>
      <c r="G98">
        <v>0.76889866666666651</v>
      </c>
      <c r="H98">
        <v>0.12535874999999999</v>
      </c>
      <c r="I98">
        <v>0</v>
      </c>
      <c r="J98">
        <v>0</v>
      </c>
      <c r="K98">
        <v>0</v>
      </c>
      <c r="L98">
        <v>0</v>
      </c>
      <c r="M98">
        <v>0</v>
      </c>
      <c r="N98">
        <v>8.7751124999999985E-2</v>
      </c>
      <c r="O98">
        <v>0</v>
      </c>
      <c r="P98">
        <v>0</v>
      </c>
      <c r="Q98">
        <v>0</v>
      </c>
      <c r="R98">
        <v>0</v>
      </c>
      <c r="S98">
        <v>3.9141045333844271E-2</v>
      </c>
      <c r="T98">
        <v>0</v>
      </c>
      <c r="U98">
        <v>0</v>
      </c>
    </row>
    <row r="99" spans="1:21" x14ac:dyDescent="0.3">
      <c r="A99" t="s">
        <v>183</v>
      </c>
      <c r="B99" t="s">
        <v>84</v>
      </c>
      <c r="C99">
        <v>2040</v>
      </c>
      <c r="D99">
        <v>0</v>
      </c>
      <c r="E99">
        <v>0</v>
      </c>
      <c r="F99">
        <v>0</v>
      </c>
      <c r="G99">
        <v>0.7519376666666665</v>
      </c>
      <c r="H99">
        <v>0.11776125</v>
      </c>
      <c r="I99">
        <v>0</v>
      </c>
      <c r="J99">
        <v>0</v>
      </c>
      <c r="K99">
        <v>0</v>
      </c>
      <c r="L99">
        <v>0</v>
      </c>
      <c r="M99">
        <v>0</v>
      </c>
      <c r="N99">
        <v>8.2432874999999989E-2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3">
      <c r="A100" t="s">
        <v>183</v>
      </c>
      <c r="B100" t="s">
        <v>84</v>
      </c>
      <c r="C100">
        <v>2045</v>
      </c>
      <c r="D100">
        <v>0</v>
      </c>
      <c r="E100">
        <v>0</v>
      </c>
      <c r="F100">
        <v>0</v>
      </c>
      <c r="G100">
        <v>0.7349766666666665</v>
      </c>
      <c r="H100">
        <v>0.11016375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7.7114624999999978E-2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3">
      <c r="A101" t="s">
        <v>183</v>
      </c>
      <c r="B101" t="s">
        <v>84</v>
      </c>
      <c r="C101">
        <v>2050</v>
      </c>
      <c r="D101">
        <v>0</v>
      </c>
      <c r="E101">
        <v>0</v>
      </c>
      <c r="F101">
        <v>0</v>
      </c>
      <c r="G101">
        <v>0.71236199999999983</v>
      </c>
      <c r="H101">
        <v>0.106365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</sheetData>
  <phoneticPr fontId="6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7D01-F66D-45F4-AF4F-D6C80C0FCAFF}">
  <sheetPr codeName="Ark19"/>
  <dimension ref="B1:K50"/>
  <sheetViews>
    <sheetView topLeftCell="A19" workbookViewId="0">
      <selection activeCell="H30" sqref="H30"/>
    </sheetView>
  </sheetViews>
  <sheetFormatPr baseColWidth="10" defaultRowHeight="14.4" x14ac:dyDescent="0.3"/>
  <cols>
    <col min="2" max="2" width="18" bestFit="1" customWidth="1"/>
    <col min="3" max="4" width="21.6640625" bestFit="1" customWidth="1"/>
    <col min="7" max="7" width="15.44140625" bestFit="1" customWidth="1"/>
    <col min="8" max="8" width="15.6640625" customWidth="1"/>
    <col min="9" max="9" width="13.5546875" customWidth="1"/>
  </cols>
  <sheetData>
    <row r="1" spans="2:11" x14ac:dyDescent="0.3">
      <c r="E1">
        <v>2015</v>
      </c>
      <c r="F1">
        <v>2050</v>
      </c>
    </row>
    <row r="2" spans="2:11" x14ac:dyDescent="0.3">
      <c r="B2" t="s">
        <v>90</v>
      </c>
    </row>
    <row r="3" spans="2:11" x14ac:dyDescent="0.3">
      <c r="C3" t="s">
        <v>20</v>
      </c>
      <c r="E3" s="26">
        <v>0.86480000000000001</v>
      </c>
      <c r="F3" s="26">
        <v>0.73407441860465106</v>
      </c>
    </row>
    <row r="4" spans="2:11" x14ac:dyDescent="0.3">
      <c r="D4" t="s">
        <v>44</v>
      </c>
      <c r="E4">
        <v>0</v>
      </c>
      <c r="F4">
        <v>0</v>
      </c>
      <c r="G4" t="s">
        <v>172</v>
      </c>
      <c r="H4" t="s">
        <v>174</v>
      </c>
      <c r="I4" t="s">
        <v>176</v>
      </c>
      <c r="J4" t="s">
        <v>178</v>
      </c>
      <c r="K4" t="s">
        <v>176</v>
      </c>
    </row>
    <row r="5" spans="2:11" x14ac:dyDescent="0.3">
      <c r="D5" t="s">
        <v>68</v>
      </c>
      <c r="E5" s="26">
        <v>0.84280888379597874</v>
      </c>
      <c r="F5">
        <v>0</v>
      </c>
      <c r="G5" t="s">
        <v>176</v>
      </c>
      <c r="H5" t="s">
        <v>178</v>
      </c>
    </row>
    <row r="6" spans="2:11" x14ac:dyDescent="0.3">
      <c r="C6" t="s">
        <v>28</v>
      </c>
      <c r="E6" s="26">
        <v>5.5199999999999999E-2</v>
      </c>
      <c r="F6" s="26">
        <v>3.1542857142857143E-2</v>
      </c>
    </row>
    <row r="7" spans="2:11" x14ac:dyDescent="0.3">
      <c r="D7" t="s">
        <v>52</v>
      </c>
      <c r="E7" s="26">
        <v>3.8640000000000001E-2</v>
      </c>
      <c r="F7">
        <v>0</v>
      </c>
      <c r="G7" t="s">
        <v>169</v>
      </c>
    </row>
    <row r="8" spans="2:11" x14ac:dyDescent="0.3">
      <c r="D8" t="s">
        <v>76</v>
      </c>
      <c r="E8" s="26">
        <v>1.6559999999999998E-2</v>
      </c>
      <c r="F8">
        <v>0</v>
      </c>
      <c r="G8" t="s">
        <v>166</v>
      </c>
    </row>
    <row r="9" spans="2:11" x14ac:dyDescent="0.3">
      <c r="C9" t="s">
        <v>36</v>
      </c>
      <c r="E9" s="26">
        <v>0.08</v>
      </c>
      <c r="F9" s="26">
        <v>0.04</v>
      </c>
    </row>
    <row r="10" spans="2:11" x14ac:dyDescent="0.3">
      <c r="D10" t="s">
        <v>60</v>
      </c>
      <c r="E10" s="26">
        <v>0</v>
      </c>
      <c r="F10">
        <v>0</v>
      </c>
      <c r="G10" t="s">
        <v>158</v>
      </c>
      <c r="H10" t="s">
        <v>163</v>
      </c>
    </row>
    <row r="11" spans="2:11" x14ac:dyDescent="0.3">
      <c r="D11" t="s">
        <v>81</v>
      </c>
      <c r="E11" s="26">
        <v>0.08</v>
      </c>
      <c r="F11">
        <v>0</v>
      </c>
      <c r="G11" t="s">
        <v>161</v>
      </c>
    </row>
    <row r="12" spans="2:11" x14ac:dyDescent="0.3">
      <c r="B12" t="s">
        <v>84</v>
      </c>
    </row>
    <row r="13" spans="2:11" x14ac:dyDescent="0.3">
      <c r="C13" t="s">
        <v>87</v>
      </c>
      <c r="E13" s="26">
        <v>0.84804999999999997</v>
      </c>
      <c r="F13" s="26">
        <v>0.71236199999999983</v>
      </c>
    </row>
    <row r="14" spans="2:11" x14ac:dyDescent="0.3">
      <c r="D14" t="s">
        <v>99</v>
      </c>
      <c r="E14">
        <v>0</v>
      </c>
      <c r="F14">
        <v>0</v>
      </c>
      <c r="G14" s="27" t="s">
        <v>95</v>
      </c>
      <c r="H14" s="27" t="s">
        <v>101</v>
      </c>
      <c r="I14" s="27" t="s">
        <v>119</v>
      </c>
      <c r="J14" t="s">
        <v>107</v>
      </c>
      <c r="K14" t="s">
        <v>113</v>
      </c>
    </row>
    <row r="15" spans="2:11" x14ac:dyDescent="0.3">
      <c r="D15" t="s">
        <v>105</v>
      </c>
      <c r="E15" s="26">
        <v>0.82648482181218741</v>
      </c>
      <c r="F15">
        <v>0</v>
      </c>
      <c r="G15" s="27" t="s">
        <v>107</v>
      </c>
      <c r="H15" s="27" t="s">
        <v>113</v>
      </c>
    </row>
    <row r="16" spans="2:11" x14ac:dyDescent="0.3">
      <c r="C16" t="s">
        <v>93</v>
      </c>
      <c r="E16" s="26">
        <v>0.15195</v>
      </c>
      <c r="F16" s="26">
        <v>0.106365</v>
      </c>
    </row>
    <row r="17" spans="2:8" x14ac:dyDescent="0.3">
      <c r="D17" t="s">
        <v>111</v>
      </c>
      <c r="E17" s="26">
        <v>0.106365</v>
      </c>
      <c r="F17">
        <v>0</v>
      </c>
      <c r="G17" s="27" t="s">
        <v>89</v>
      </c>
    </row>
    <row r="18" spans="2:8" x14ac:dyDescent="0.3">
      <c r="D18" t="s">
        <v>117</v>
      </c>
      <c r="E18" s="26">
        <v>4.5585000000000028E-2</v>
      </c>
      <c r="F18">
        <v>0</v>
      </c>
    </row>
    <row r="19" spans="2:8" x14ac:dyDescent="0.3">
      <c r="C19" t="s">
        <v>123</v>
      </c>
      <c r="D19" s="26"/>
      <c r="E19" s="26">
        <v>0</v>
      </c>
      <c r="F19">
        <v>0</v>
      </c>
    </row>
    <row r="20" spans="2:8" x14ac:dyDescent="0.3">
      <c r="D20" t="s">
        <v>133</v>
      </c>
      <c r="E20" s="26">
        <v>0</v>
      </c>
      <c r="F20">
        <v>0</v>
      </c>
      <c r="G20" t="s">
        <v>125</v>
      </c>
    </row>
    <row r="21" spans="2:8" x14ac:dyDescent="0.3">
      <c r="D21" t="s">
        <v>128</v>
      </c>
      <c r="E21" s="26">
        <v>0</v>
      </c>
      <c r="F21">
        <v>0</v>
      </c>
      <c r="G21" t="s">
        <v>130</v>
      </c>
    </row>
    <row r="29" spans="2:8" x14ac:dyDescent="0.3">
      <c r="B29" t="s">
        <v>395</v>
      </c>
      <c r="E29" t="s">
        <v>394</v>
      </c>
      <c r="H29" t="s">
        <v>396</v>
      </c>
    </row>
    <row r="30" spans="2:8" x14ac:dyDescent="0.3">
      <c r="B30" t="s">
        <v>6</v>
      </c>
      <c r="C30" t="s">
        <v>145</v>
      </c>
      <c r="E30" t="s">
        <v>6</v>
      </c>
      <c r="F30" t="s">
        <v>145</v>
      </c>
    </row>
    <row r="31" spans="2:8" x14ac:dyDescent="0.3">
      <c r="B31" t="s">
        <v>2</v>
      </c>
      <c r="C31" t="s">
        <v>90</v>
      </c>
      <c r="E31" t="s">
        <v>2</v>
      </c>
      <c r="F31" t="s">
        <v>22</v>
      </c>
    </row>
    <row r="32" spans="2:8" x14ac:dyDescent="0.3">
      <c r="B32" t="s">
        <v>3</v>
      </c>
      <c r="C32">
        <v>2015</v>
      </c>
      <c r="E32">
        <v>2015</v>
      </c>
      <c r="F32">
        <v>398.83795200000009</v>
      </c>
    </row>
    <row r="33" spans="2:3" x14ac:dyDescent="0.3">
      <c r="B33" t="s">
        <v>20</v>
      </c>
      <c r="C33">
        <v>0.86480000000000001</v>
      </c>
    </row>
    <row r="34" spans="2:3" x14ac:dyDescent="0.3">
      <c r="B34" t="s">
        <v>28</v>
      </c>
      <c r="C34">
        <v>5.5199999999999999E-2</v>
      </c>
    </row>
    <row r="35" spans="2:3" x14ac:dyDescent="0.3">
      <c r="B35" t="s">
        <v>36</v>
      </c>
      <c r="C35">
        <v>0.08</v>
      </c>
    </row>
    <row r="36" spans="2:3" x14ac:dyDescent="0.3">
      <c r="B36" t="s">
        <v>87</v>
      </c>
      <c r="C36">
        <v>0</v>
      </c>
    </row>
    <row r="37" spans="2:3" x14ac:dyDescent="0.3">
      <c r="B37" t="s">
        <v>93</v>
      </c>
      <c r="C37">
        <v>0</v>
      </c>
    </row>
    <row r="38" spans="2:3" x14ac:dyDescent="0.3">
      <c r="B38" t="s">
        <v>123</v>
      </c>
      <c r="C38">
        <v>0</v>
      </c>
    </row>
    <row r="39" spans="2:3" x14ac:dyDescent="0.3">
      <c r="B39" t="s">
        <v>44</v>
      </c>
      <c r="C39">
        <v>0</v>
      </c>
    </row>
    <row r="40" spans="2:3" x14ac:dyDescent="0.3">
      <c r="B40" t="s">
        <v>52</v>
      </c>
      <c r="C40">
        <v>3.8640000000000001E-2</v>
      </c>
    </row>
    <row r="41" spans="2:3" x14ac:dyDescent="0.3">
      <c r="B41" t="s">
        <v>60</v>
      </c>
      <c r="C41">
        <v>0</v>
      </c>
    </row>
    <row r="42" spans="2:3" x14ac:dyDescent="0.3">
      <c r="B42" t="s">
        <v>99</v>
      </c>
      <c r="C42">
        <v>0</v>
      </c>
    </row>
    <row r="43" spans="2:3" x14ac:dyDescent="0.3">
      <c r="B43" t="s">
        <v>111</v>
      </c>
      <c r="C43">
        <v>0</v>
      </c>
    </row>
    <row r="44" spans="2:3" x14ac:dyDescent="0.3">
      <c r="B44" t="s">
        <v>133</v>
      </c>
      <c r="C44">
        <v>0</v>
      </c>
    </row>
    <row r="45" spans="2:3" x14ac:dyDescent="0.3">
      <c r="B45" t="s">
        <v>68</v>
      </c>
      <c r="C45">
        <v>0.84280888379597874</v>
      </c>
    </row>
    <row r="46" spans="2:3" x14ac:dyDescent="0.3">
      <c r="B46" t="s">
        <v>76</v>
      </c>
      <c r="C46">
        <v>1.6559999999999998E-2</v>
      </c>
    </row>
    <row r="47" spans="2:3" x14ac:dyDescent="0.3">
      <c r="B47" t="s">
        <v>81</v>
      </c>
      <c r="C47">
        <v>0.08</v>
      </c>
    </row>
    <row r="48" spans="2:3" x14ac:dyDescent="0.3">
      <c r="B48" t="s">
        <v>105</v>
      </c>
      <c r="C48">
        <v>0</v>
      </c>
    </row>
    <row r="49" spans="2:3" x14ac:dyDescent="0.3">
      <c r="B49" t="s">
        <v>117</v>
      </c>
      <c r="C49">
        <v>0</v>
      </c>
    </row>
    <row r="50" spans="2:3" x14ac:dyDescent="0.3">
      <c r="B50" t="s">
        <v>128</v>
      </c>
      <c r="C50">
        <v>0</v>
      </c>
    </row>
  </sheetData>
  <dataValidations count="1">
    <dataValidation type="list" allowBlank="1" showInputMessage="1" showErrorMessage="1" sqref="H15 I14" xr:uid="{0511C52A-F38B-4FE0-895F-AA15E93137E0}">
      <formula1>Technologies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0F7E-14A8-464C-8D08-2FEAD1A13F23}">
  <sheetPr codeName="Ark2"/>
  <dimension ref="A1:G45"/>
  <sheetViews>
    <sheetView workbookViewId="0">
      <selection activeCell="C3" sqref="C3"/>
    </sheetView>
  </sheetViews>
  <sheetFormatPr baseColWidth="10" defaultRowHeight="14.4" x14ac:dyDescent="0.3"/>
  <cols>
    <col min="2" max="2" width="15.109375" customWidth="1"/>
    <col min="3" max="3" width="26.77734375" customWidth="1"/>
  </cols>
  <sheetData>
    <row r="1" spans="1:7" x14ac:dyDescent="0.3">
      <c r="A1" s="9" t="s">
        <v>350</v>
      </c>
      <c r="B1" t="s">
        <v>357</v>
      </c>
    </row>
    <row r="2" spans="1:7" x14ac:dyDescent="0.3">
      <c r="B2" t="s">
        <v>361</v>
      </c>
      <c r="C2" t="s">
        <v>30</v>
      </c>
      <c r="D2" t="s">
        <v>355</v>
      </c>
      <c r="F2" t="s">
        <v>385</v>
      </c>
      <c r="G2" t="s">
        <v>386</v>
      </c>
    </row>
    <row r="3" spans="1:7" x14ac:dyDescent="0.3">
      <c r="A3" t="s">
        <v>175</v>
      </c>
      <c r="B3" s="10">
        <v>0.42</v>
      </c>
      <c r="C3" s="11">
        <v>5.3521822316145579E-2</v>
      </c>
      <c r="D3" s="11">
        <v>0.15576029952102399</v>
      </c>
      <c r="E3" s="11">
        <v>0.12783850107694947</v>
      </c>
      <c r="F3" s="11">
        <f>G3/$G$8</f>
        <v>0.15156946329445442</v>
      </c>
      <c r="G3">
        <v>61139.565729000002</v>
      </c>
    </row>
    <row r="4" spans="1:7" x14ac:dyDescent="0.3">
      <c r="A4" t="s">
        <v>177</v>
      </c>
      <c r="B4" s="10">
        <v>0.24</v>
      </c>
      <c r="C4" s="11">
        <v>0.27761476819224895</v>
      </c>
      <c r="D4" s="11">
        <v>0.35418304570060721</v>
      </c>
      <c r="E4" s="11">
        <v>0.26928241188272911</v>
      </c>
      <c r="F4" s="11">
        <f>G4/$G$8</f>
        <v>0.14276259394660418</v>
      </c>
      <c r="G4">
        <v>57587.08124</v>
      </c>
    </row>
    <row r="5" spans="1:7" x14ac:dyDescent="0.3">
      <c r="A5" t="s">
        <v>179</v>
      </c>
      <c r="B5" s="10">
        <v>0.14000000000000001</v>
      </c>
      <c r="C5" s="11">
        <v>0.31751374017813327</v>
      </c>
      <c r="D5" s="11">
        <v>0.28855558344736321</v>
      </c>
      <c r="E5" s="11">
        <v>0.28225198342554109</v>
      </c>
      <c r="F5" s="11">
        <f>G5/$G$8</f>
        <v>0.22662167510740674</v>
      </c>
      <c r="G5">
        <v>91413.867276999998</v>
      </c>
    </row>
    <row r="6" spans="1:7" x14ac:dyDescent="0.3">
      <c r="A6" t="s">
        <v>181</v>
      </c>
      <c r="B6" s="10">
        <v>0.09</v>
      </c>
      <c r="C6" s="11">
        <v>0.18539575947265455</v>
      </c>
      <c r="D6" s="11">
        <v>0.15937788131191211</v>
      </c>
      <c r="E6" s="11">
        <v>0.16605617266123857</v>
      </c>
      <c r="F6" s="11">
        <f>G6/$G$8</f>
        <v>0.40813784200790021</v>
      </c>
      <c r="G6">
        <v>164633.230702</v>
      </c>
    </row>
    <row r="7" spans="1:7" x14ac:dyDescent="0.3">
      <c r="A7" t="s">
        <v>183</v>
      </c>
      <c r="B7" s="10">
        <v>0.11</v>
      </c>
      <c r="C7" s="11">
        <v>0.16595390984081768</v>
      </c>
      <c r="D7" s="11">
        <v>4.2123190019093489E-2</v>
      </c>
      <c r="E7" s="11">
        <v>0.15457093095354177</v>
      </c>
      <c r="F7" s="11">
        <f>G7/$G$8</f>
        <v>7.0908425643634629E-2</v>
      </c>
      <c r="G7">
        <v>28602.795418999998</v>
      </c>
    </row>
    <row r="8" spans="1:7" x14ac:dyDescent="0.3">
      <c r="G8">
        <f>SUM(G3:G7)</f>
        <v>403376.54036699992</v>
      </c>
    </row>
    <row r="9" spans="1:7" x14ac:dyDescent="0.3">
      <c r="B9" t="s">
        <v>351</v>
      </c>
      <c r="C9" t="s">
        <v>354</v>
      </c>
      <c r="D9" t="s">
        <v>355</v>
      </c>
      <c r="E9" t="s">
        <v>356</v>
      </c>
    </row>
    <row r="10" spans="1:7" x14ac:dyDescent="0.3">
      <c r="B10" t="s">
        <v>352</v>
      </c>
      <c r="C10" t="s">
        <v>358</v>
      </c>
    </row>
    <row r="11" spans="1:7" x14ac:dyDescent="0.3">
      <c r="B11" t="s">
        <v>353</v>
      </c>
    </row>
    <row r="17" spans="2:2" x14ac:dyDescent="0.3">
      <c r="B17" t="s">
        <v>359</v>
      </c>
    </row>
    <row r="18" spans="2:2" x14ac:dyDescent="0.3">
      <c r="B18" t="s">
        <v>360</v>
      </c>
    </row>
    <row r="45" spans="2:2" x14ac:dyDescent="0.3">
      <c r="B45" t="s">
        <v>366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3">
    <tabColor theme="8" tint="-0.249977111117893"/>
  </sheetPr>
  <dimension ref="A1:AK532"/>
  <sheetViews>
    <sheetView workbookViewId="0">
      <pane ySplit="5" topLeftCell="A114" activePane="bottomLeft" state="frozen"/>
      <selection pane="bottomLeft" activeCell="M5" sqref="M5"/>
    </sheetView>
  </sheetViews>
  <sheetFormatPr baseColWidth="10" defaultColWidth="8.88671875" defaultRowHeight="14.4" x14ac:dyDescent="0.3"/>
  <sheetData>
    <row r="1" spans="1:37" x14ac:dyDescent="0.3">
      <c r="A1" s="2" t="s">
        <v>301</v>
      </c>
    </row>
    <row r="2" spans="1:37" x14ac:dyDescent="0.3">
      <c r="A2" s="2" t="s">
        <v>302</v>
      </c>
    </row>
    <row r="3" spans="1:37" x14ac:dyDescent="0.3">
      <c r="A3" s="2" t="s">
        <v>303</v>
      </c>
      <c r="B3" t="s">
        <v>367</v>
      </c>
    </row>
    <row r="4" spans="1:37" x14ac:dyDescent="0.3">
      <c r="A4" s="16" t="s">
        <v>304</v>
      </c>
      <c r="B4" s="17" t="s">
        <v>380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37" x14ac:dyDescent="0.3">
      <c r="A5" s="1"/>
      <c r="B5" s="19"/>
      <c r="C5" s="19" t="s">
        <v>92</v>
      </c>
      <c r="D5" s="19" t="s">
        <v>18</v>
      </c>
      <c r="E5" s="19" t="s">
        <v>26</v>
      </c>
      <c r="F5" s="19" t="s">
        <v>34</v>
      </c>
      <c r="G5" s="19" t="s">
        <v>42</v>
      </c>
      <c r="H5" s="19" t="s">
        <v>50</v>
      </c>
      <c r="I5" s="19" t="s">
        <v>58</v>
      </c>
      <c r="J5" s="19" t="s">
        <v>66</v>
      </c>
      <c r="K5" s="19" t="s">
        <v>74</v>
      </c>
      <c r="L5" s="19" t="s">
        <v>80</v>
      </c>
      <c r="M5" s="19" t="s">
        <v>86</v>
      </c>
      <c r="N5" s="19" t="s">
        <v>98</v>
      </c>
      <c r="O5" s="19" t="s">
        <v>104</v>
      </c>
      <c r="P5" s="19" t="s">
        <v>110</v>
      </c>
      <c r="Q5" s="19" t="s">
        <v>116</v>
      </c>
      <c r="R5" s="19" t="s">
        <v>122</v>
      </c>
      <c r="S5" s="19" t="s">
        <v>127</v>
      </c>
      <c r="T5" s="19" t="s">
        <v>132</v>
      </c>
      <c r="U5" s="19" t="s">
        <v>137</v>
      </c>
      <c r="V5" s="19" t="s">
        <v>173</v>
      </c>
      <c r="W5" s="19" t="s">
        <v>141</v>
      </c>
      <c r="X5" s="19" t="s">
        <v>145</v>
      </c>
      <c r="Y5" s="19" t="s">
        <v>149</v>
      </c>
      <c r="Z5" s="19" t="s">
        <v>153</v>
      </c>
      <c r="AA5" s="19" t="s">
        <v>157</v>
      </c>
      <c r="AB5" s="19" t="s">
        <v>160</v>
      </c>
      <c r="AC5" s="19" t="s">
        <v>162</v>
      </c>
      <c r="AD5" s="19" t="s">
        <v>165</v>
      </c>
      <c r="AE5" s="19" t="s">
        <v>171</v>
      </c>
      <c r="AF5" s="19" t="s">
        <v>168</v>
      </c>
      <c r="AG5" s="19" t="s">
        <v>175</v>
      </c>
      <c r="AH5" s="19" t="s">
        <v>177</v>
      </c>
      <c r="AI5" s="19" t="s">
        <v>179</v>
      </c>
      <c r="AJ5" s="19" t="s">
        <v>181</v>
      </c>
      <c r="AK5" s="19" t="s">
        <v>183</v>
      </c>
    </row>
    <row r="6" spans="1:37" x14ac:dyDescent="0.3">
      <c r="A6" s="1" t="s">
        <v>136</v>
      </c>
      <c r="B6" s="7" t="s">
        <v>18</v>
      </c>
      <c r="C6" s="1">
        <v>1462.5036972452499</v>
      </c>
      <c r="D6" s="1">
        <v>0</v>
      </c>
      <c r="E6" s="1">
        <v>770.236828192453</v>
      </c>
      <c r="F6" s="1">
        <v>1022.45061807718</v>
      </c>
      <c r="G6" s="1">
        <v>456.356604383042</v>
      </c>
      <c r="H6" s="1">
        <v>254.84215530230099</v>
      </c>
      <c r="I6" s="1">
        <v>477.03670245972501</v>
      </c>
      <c r="J6" s="1">
        <v>973.03029341892591</v>
      </c>
      <c r="K6" s="1">
        <v>0</v>
      </c>
      <c r="L6" s="1">
        <v>1640.58307712588</v>
      </c>
      <c r="M6" s="1">
        <v>0</v>
      </c>
      <c r="N6" s="1">
        <v>1188.0094566349799</v>
      </c>
      <c r="O6" s="1">
        <v>332.26843218335199</v>
      </c>
      <c r="P6" s="1">
        <v>400.59372578107298</v>
      </c>
      <c r="Q6" s="1">
        <v>0</v>
      </c>
      <c r="R6" s="1">
        <v>557.69258660892194</v>
      </c>
      <c r="S6" s="1">
        <v>1094.83749350671</v>
      </c>
      <c r="T6" s="1">
        <v>640.31926514528504</v>
      </c>
      <c r="U6" s="1">
        <v>1264.2639586615901</v>
      </c>
      <c r="V6" s="1">
        <v>667.28743942098004</v>
      </c>
      <c r="W6" s="1">
        <v>804.23854010353705</v>
      </c>
      <c r="X6" s="1">
        <v>0</v>
      </c>
      <c r="Y6" s="1">
        <v>630.35834473776902</v>
      </c>
      <c r="Z6" s="1">
        <v>0</v>
      </c>
      <c r="AA6" s="1">
        <v>850.72120472862309</v>
      </c>
      <c r="AB6" s="1">
        <v>1698.78586366179</v>
      </c>
      <c r="AC6" s="1">
        <v>171.239684871614</v>
      </c>
      <c r="AD6" s="1">
        <v>416.67442091245101</v>
      </c>
      <c r="AE6" s="1">
        <v>1399.0173033453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>
        <v>0</v>
      </c>
    </row>
    <row r="7" spans="1:37" x14ac:dyDescent="0.3">
      <c r="A7" s="1" t="s">
        <v>136</v>
      </c>
      <c r="B7" s="7" t="s">
        <v>26</v>
      </c>
      <c r="C7" s="1">
        <v>1099.0230756102801</v>
      </c>
      <c r="D7" s="1">
        <v>770.236828192453</v>
      </c>
      <c r="E7" s="1">
        <v>0</v>
      </c>
      <c r="F7" s="1">
        <v>0</v>
      </c>
      <c r="G7" s="1">
        <v>501.39553045155702</v>
      </c>
      <c r="H7" s="1">
        <v>767.87486374571495</v>
      </c>
      <c r="I7" s="1">
        <v>406.49570969197498</v>
      </c>
      <c r="J7" s="1">
        <v>692.15566005255198</v>
      </c>
      <c r="K7" s="1">
        <v>0</v>
      </c>
      <c r="L7" s="1">
        <v>1325.3755051562</v>
      </c>
      <c r="M7" s="1">
        <v>0</v>
      </c>
      <c r="N7" s="1">
        <v>0</v>
      </c>
      <c r="O7" s="1">
        <v>1075.0708709829501</v>
      </c>
      <c r="P7" s="1">
        <v>1146.04524644247</v>
      </c>
      <c r="Q7" s="1">
        <v>924.13527462824004</v>
      </c>
      <c r="R7" s="1">
        <v>1040.2243047708</v>
      </c>
      <c r="S7" s="1">
        <v>0</v>
      </c>
      <c r="T7" s="1">
        <v>140.402716275073</v>
      </c>
      <c r="U7" s="1">
        <v>0</v>
      </c>
      <c r="V7" s="1">
        <v>0</v>
      </c>
      <c r="W7" s="1">
        <v>192.198479320232</v>
      </c>
      <c r="X7" s="1">
        <v>1636.1429978025399</v>
      </c>
      <c r="Y7" s="1">
        <v>1037.5298659720399</v>
      </c>
      <c r="Z7" s="1">
        <v>0</v>
      </c>
      <c r="AA7" s="1">
        <v>0</v>
      </c>
      <c r="AB7" s="1">
        <v>1535.2614592201701</v>
      </c>
      <c r="AC7" s="1">
        <v>903.982915252147</v>
      </c>
      <c r="AD7" s="1">
        <v>1089.5599581445199</v>
      </c>
      <c r="AE7" s="1">
        <v>645.5935980418019</v>
      </c>
      <c r="AF7" s="1">
        <v>0</v>
      </c>
      <c r="AG7" s="1">
        <v>0</v>
      </c>
      <c r="AH7" s="1">
        <v>1636.1429978025399</v>
      </c>
      <c r="AI7" s="1">
        <v>0</v>
      </c>
      <c r="AJ7" s="1">
        <v>0</v>
      </c>
      <c r="AK7">
        <v>0</v>
      </c>
    </row>
    <row r="8" spans="1:37" x14ac:dyDescent="0.3">
      <c r="A8" s="1" t="s">
        <v>136</v>
      </c>
      <c r="B8" s="7" t="s">
        <v>34</v>
      </c>
      <c r="C8" s="1">
        <v>0</v>
      </c>
      <c r="D8" s="1">
        <v>1022.45061807717</v>
      </c>
      <c r="E8" s="1">
        <v>0</v>
      </c>
      <c r="F8" s="1">
        <v>0</v>
      </c>
      <c r="G8" s="1">
        <v>1415.44768519386</v>
      </c>
      <c r="H8" s="1">
        <v>1087.0459106394901</v>
      </c>
      <c r="I8" s="1">
        <v>1458.0167648837798</v>
      </c>
      <c r="J8" s="1">
        <v>0</v>
      </c>
      <c r="K8" s="1">
        <v>0</v>
      </c>
      <c r="L8" s="1">
        <v>0</v>
      </c>
      <c r="M8" s="1">
        <v>0</v>
      </c>
      <c r="N8" s="1">
        <v>453.95261489014501</v>
      </c>
      <c r="O8" s="1">
        <v>753.16464265603702</v>
      </c>
      <c r="P8" s="1">
        <v>671.17606225370605</v>
      </c>
      <c r="Q8" s="1">
        <v>0</v>
      </c>
      <c r="R8" s="1">
        <v>1075.5099926088301</v>
      </c>
      <c r="S8" s="1">
        <v>0</v>
      </c>
      <c r="T8" s="1">
        <v>0</v>
      </c>
      <c r="U8" s="1">
        <v>0</v>
      </c>
      <c r="V8" s="1">
        <v>489.50968613755697</v>
      </c>
      <c r="W8" s="1">
        <v>0</v>
      </c>
      <c r="X8" s="1">
        <v>0</v>
      </c>
      <c r="Y8" s="1">
        <v>1129.6862445515799</v>
      </c>
      <c r="Z8" s="1">
        <v>0</v>
      </c>
      <c r="AA8" s="1">
        <v>343.03271562063702</v>
      </c>
      <c r="AB8" s="1">
        <v>0</v>
      </c>
      <c r="AC8" s="1">
        <v>908.28599436695106</v>
      </c>
      <c r="AD8" s="1">
        <v>797.89632698648404</v>
      </c>
      <c r="AE8" s="1">
        <v>0</v>
      </c>
      <c r="AF8" s="1">
        <v>428</v>
      </c>
      <c r="AG8" s="1">
        <v>0</v>
      </c>
      <c r="AH8" s="1">
        <v>0</v>
      </c>
      <c r="AI8" s="1">
        <v>0</v>
      </c>
      <c r="AJ8" s="1">
        <v>0</v>
      </c>
      <c r="AK8">
        <v>0</v>
      </c>
    </row>
    <row r="9" spans="1:37" x14ac:dyDescent="0.3">
      <c r="A9" s="1" t="s">
        <v>136</v>
      </c>
      <c r="B9" s="7" t="s">
        <v>42</v>
      </c>
      <c r="C9" s="1">
        <v>1014.34394513314</v>
      </c>
      <c r="D9" s="1">
        <v>456.356604383042</v>
      </c>
      <c r="E9" s="1">
        <v>501.39553045155702</v>
      </c>
      <c r="F9" s="1">
        <v>1415.44768519386</v>
      </c>
      <c r="G9" s="1">
        <v>0</v>
      </c>
      <c r="H9" s="1">
        <v>619.88650523467504</v>
      </c>
      <c r="I9" s="1">
        <v>504.61636209337797</v>
      </c>
      <c r="J9" s="1">
        <v>1027.04980656165</v>
      </c>
      <c r="K9" s="1">
        <v>0</v>
      </c>
      <c r="L9" s="1">
        <v>1204.00805515613</v>
      </c>
      <c r="M9" s="1">
        <v>0</v>
      </c>
      <c r="N9" s="1">
        <v>0</v>
      </c>
      <c r="O9" s="1">
        <v>662.93928739685907</v>
      </c>
      <c r="P9" s="1">
        <v>850.87250518848896</v>
      </c>
      <c r="Q9" s="1">
        <v>0</v>
      </c>
      <c r="R9" s="1">
        <v>540.00727508318994</v>
      </c>
      <c r="S9" s="1">
        <v>0</v>
      </c>
      <c r="T9" s="1">
        <v>367.02347411715601</v>
      </c>
      <c r="U9" s="1">
        <v>0</v>
      </c>
      <c r="V9" s="1">
        <v>978.20225601370009</v>
      </c>
      <c r="W9" s="1">
        <v>637.54705771983208</v>
      </c>
      <c r="X9" s="1">
        <v>0</v>
      </c>
      <c r="Y9" s="1">
        <v>1001.53130217721</v>
      </c>
      <c r="Z9" s="1">
        <v>0</v>
      </c>
      <c r="AA9" s="1">
        <v>1292.2756861994699</v>
      </c>
      <c r="AB9" s="1">
        <v>1857.41285149137</v>
      </c>
      <c r="AC9" s="1">
        <v>511.841445195772</v>
      </c>
      <c r="AD9" s="1">
        <v>869.38049533326898</v>
      </c>
      <c r="AE9" s="1">
        <v>1134.76331056603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>
        <v>0</v>
      </c>
    </row>
    <row r="10" spans="1:37" x14ac:dyDescent="0.3">
      <c r="A10" s="1" t="s">
        <v>136</v>
      </c>
      <c r="B10" s="7" t="s">
        <v>50</v>
      </c>
      <c r="C10" s="1">
        <v>1630.331431028</v>
      </c>
      <c r="D10" s="1">
        <v>254.84215530230099</v>
      </c>
      <c r="E10" s="1">
        <v>767.87486374571495</v>
      </c>
      <c r="F10" s="1">
        <v>1087.0459106394901</v>
      </c>
      <c r="G10" s="1">
        <v>619.88650523467504</v>
      </c>
      <c r="H10" s="1">
        <v>0</v>
      </c>
      <c r="I10" s="1">
        <v>382.62832690687503</v>
      </c>
      <c r="J10" s="1">
        <v>777.762743983733</v>
      </c>
      <c r="K10" s="1">
        <v>1194.05150474325</v>
      </c>
      <c r="L10" s="1">
        <v>0</v>
      </c>
      <c r="M10" s="1">
        <v>0</v>
      </c>
      <c r="N10" s="1">
        <v>1334.1030659155401</v>
      </c>
      <c r="O10" s="1">
        <v>528.62735733984505</v>
      </c>
      <c r="P10" s="1">
        <v>415.872666555092</v>
      </c>
      <c r="Q10" s="1">
        <v>0</v>
      </c>
      <c r="R10" s="1">
        <v>812.42519774304708</v>
      </c>
      <c r="S10" s="1">
        <v>850.90017038750102</v>
      </c>
      <c r="T10" s="1">
        <v>665.23720472525895</v>
      </c>
      <c r="U10" s="1">
        <v>1016.03976861826</v>
      </c>
      <c r="V10" s="1">
        <v>829.37590922436198</v>
      </c>
      <c r="W10" s="1">
        <v>738.706129558464</v>
      </c>
      <c r="X10" s="1">
        <v>1641.9987908836001</v>
      </c>
      <c r="Y10" s="1">
        <v>390.17771934421097</v>
      </c>
      <c r="Z10" s="1">
        <v>0</v>
      </c>
      <c r="AA10" s="1">
        <v>842.37130979343601</v>
      </c>
      <c r="AB10" s="1">
        <v>1454.21916641332</v>
      </c>
      <c r="AC10" s="1">
        <v>404.30883342103704</v>
      </c>
      <c r="AD10" s="1">
        <v>323.68806336508601</v>
      </c>
      <c r="AE10" s="1">
        <v>1341.3757744945199</v>
      </c>
      <c r="AF10" s="1">
        <v>0</v>
      </c>
      <c r="AG10" s="1">
        <v>0</v>
      </c>
      <c r="AH10" s="1">
        <v>1641.9987908836001</v>
      </c>
      <c r="AI10" s="1">
        <v>0</v>
      </c>
      <c r="AJ10" s="1">
        <v>0</v>
      </c>
      <c r="AK10">
        <v>0</v>
      </c>
    </row>
    <row r="11" spans="1:37" x14ac:dyDescent="0.3">
      <c r="A11" s="1" t="s">
        <v>136</v>
      </c>
      <c r="B11" s="7" t="s">
        <v>58</v>
      </c>
      <c r="C11" s="1">
        <v>1410.7543914733799</v>
      </c>
      <c r="D11" s="1">
        <v>477.03670245972501</v>
      </c>
      <c r="E11" s="1">
        <v>406.49570969197498</v>
      </c>
      <c r="F11" s="1">
        <v>1458.0167648837798</v>
      </c>
      <c r="G11" s="1">
        <v>504.61636209337797</v>
      </c>
      <c r="H11" s="1">
        <v>382.62832690687503</v>
      </c>
      <c r="I11" s="1">
        <v>0</v>
      </c>
      <c r="J11" s="1">
        <v>540.48617707193898</v>
      </c>
      <c r="K11" s="1">
        <v>1281.0399000955401</v>
      </c>
      <c r="L11" s="1">
        <v>1624.9639850144902</v>
      </c>
      <c r="M11" s="1">
        <v>1750.79412833571</v>
      </c>
      <c r="N11" s="1">
        <v>1662.6622525184398</v>
      </c>
      <c r="O11" s="1">
        <v>809.27324768310598</v>
      </c>
      <c r="P11" s="1">
        <v>790.13366259144595</v>
      </c>
      <c r="Q11" s="1">
        <v>1286.0923385641399</v>
      </c>
      <c r="R11" s="1">
        <v>934.15270892569299</v>
      </c>
      <c r="S11" s="1">
        <v>1015.33146361259</v>
      </c>
      <c r="T11" s="1">
        <v>339.256989214344</v>
      </c>
      <c r="U11" s="1">
        <v>1144.5981630804799</v>
      </c>
      <c r="V11" s="1">
        <v>1143.0904705983601</v>
      </c>
      <c r="W11" s="1">
        <v>356.148252621496</v>
      </c>
      <c r="X11" s="1">
        <v>1503.6342566216899</v>
      </c>
      <c r="Y11" s="1">
        <v>633.87344837345699</v>
      </c>
      <c r="Z11" s="1">
        <v>0</v>
      </c>
      <c r="AA11" s="1">
        <v>1224.8462438825002</v>
      </c>
      <c r="AB11" s="1">
        <v>1354.2725273615699</v>
      </c>
      <c r="AC11" s="1">
        <v>643.64683867472309</v>
      </c>
      <c r="AD11" s="1">
        <v>705.30028234734198</v>
      </c>
      <c r="AE11" s="1">
        <v>959.53068808902401</v>
      </c>
      <c r="AF11" s="1">
        <v>0</v>
      </c>
      <c r="AG11" s="1">
        <v>0</v>
      </c>
      <c r="AH11" s="1">
        <v>1503.6342566216899</v>
      </c>
      <c r="AI11" s="1">
        <v>0</v>
      </c>
      <c r="AJ11" s="1">
        <v>0</v>
      </c>
      <c r="AK11">
        <v>0</v>
      </c>
    </row>
    <row r="12" spans="1:37" x14ac:dyDescent="0.3">
      <c r="A12" s="1" t="s">
        <v>136</v>
      </c>
      <c r="B12" s="7" t="s">
        <v>66</v>
      </c>
      <c r="C12" s="1">
        <v>1789.50848048067</v>
      </c>
      <c r="D12" s="1">
        <v>973.03029341892591</v>
      </c>
      <c r="E12" s="1">
        <v>692.15566005255096</v>
      </c>
      <c r="F12" s="1">
        <v>0</v>
      </c>
      <c r="G12" s="1">
        <v>1027.04980656165</v>
      </c>
      <c r="H12" s="1">
        <v>777.762743983733</v>
      </c>
      <c r="I12" s="1">
        <v>540.48617707193796</v>
      </c>
      <c r="J12" s="1">
        <v>0</v>
      </c>
      <c r="K12" s="1">
        <v>978.43615901451699</v>
      </c>
      <c r="L12" s="1">
        <v>0</v>
      </c>
      <c r="M12" s="1">
        <v>1298.0924487966699</v>
      </c>
      <c r="N12" s="1">
        <v>0</v>
      </c>
      <c r="O12" s="1">
        <v>1294.2279971775301</v>
      </c>
      <c r="P12" s="1">
        <v>1171.93947295151</v>
      </c>
      <c r="Q12" s="1">
        <v>1213.4344984837101</v>
      </c>
      <c r="R12" s="1">
        <v>1472.55546826829</v>
      </c>
      <c r="S12" s="1">
        <v>873.01233222354495</v>
      </c>
      <c r="T12" s="1">
        <v>737.80857292999201</v>
      </c>
      <c r="U12" s="1">
        <v>921.64596476852296</v>
      </c>
      <c r="V12" s="1">
        <v>0</v>
      </c>
      <c r="W12" s="1">
        <v>503.888449476456</v>
      </c>
      <c r="X12" s="1">
        <v>700</v>
      </c>
      <c r="Y12" s="1">
        <v>745.49926267908506</v>
      </c>
      <c r="Z12" s="1">
        <v>0</v>
      </c>
      <c r="AA12" s="1">
        <v>1533.4077074085801</v>
      </c>
      <c r="AB12" s="1">
        <v>400</v>
      </c>
      <c r="AC12" s="1">
        <v>1144.11719890019</v>
      </c>
      <c r="AD12" s="1">
        <v>1030.02389787685</v>
      </c>
      <c r="AE12" s="1">
        <v>850.09003943214498</v>
      </c>
      <c r="AF12" s="1">
        <v>0</v>
      </c>
      <c r="AG12" s="1">
        <v>0</v>
      </c>
      <c r="AH12" s="1">
        <v>700</v>
      </c>
      <c r="AI12" s="1">
        <v>0</v>
      </c>
      <c r="AJ12" s="1">
        <v>0</v>
      </c>
      <c r="AK12">
        <v>0</v>
      </c>
    </row>
    <row r="13" spans="1:37" x14ac:dyDescent="0.3">
      <c r="A13" s="1" t="s">
        <v>136</v>
      </c>
      <c r="B13" s="7" t="s">
        <v>74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1194.05150474325</v>
      </c>
      <c r="I13" s="1">
        <v>1281.0399000955401</v>
      </c>
      <c r="J13" s="1">
        <v>978.43615901451699</v>
      </c>
      <c r="K13" s="1">
        <v>0</v>
      </c>
      <c r="L13" s="1">
        <v>0</v>
      </c>
      <c r="M13" s="1">
        <v>647.91129284531996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384.46822270052297</v>
      </c>
      <c r="T13" s="1">
        <v>0</v>
      </c>
      <c r="U13" s="1">
        <v>205.65185271509202</v>
      </c>
      <c r="V13" s="1">
        <v>0</v>
      </c>
      <c r="W13" s="1">
        <v>0</v>
      </c>
      <c r="X13" s="1">
        <v>884.99930143106201</v>
      </c>
      <c r="Y13" s="1">
        <v>825.43250435985999</v>
      </c>
      <c r="Z13" s="1">
        <v>0</v>
      </c>
      <c r="AA13" s="1">
        <v>0</v>
      </c>
      <c r="AB13" s="1">
        <v>661.72041219775406</v>
      </c>
      <c r="AC13" s="1">
        <v>0</v>
      </c>
      <c r="AD13" s="1">
        <v>1177.7913358512399</v>
      </c>
      <c r="AE13" s="1">
        <v>0</v>
      </c>
      <c r="AF13" s="1">
        <v>0</v>
      </c>
      <c r="AG13" s="1">
        <v>0</v>
      </c>
      <c r="AH13" s="1">
        <v>884.99930143106201</v>
      </c>
      <c r="AI13" s="1">
        <v>0</v>
      </c>
      <c r="AJ13" s="1">
        <v>0</v>
      </c>
      <c r="AK13">
        <v>0</v>
      </c>
    </row>
    <row r="14" spans="1:37" x14ac:dyDescent="0.3">
      <c r="A14" s="1" t="s">
        <v>136</v>
      </c>
      <c r="B14" s="7" t="s">
        <v>80</v>
      </c>
      <c r="C14" s="1">
        <v>229.590304990151</v>
      </c>
      <c r="D14" s="1">
        <v>1640.58307712588</v>
      </c>
      <c r="E14" s="1">
        <v>1325.3755051562</v>
      </c>
      <c r="F14" s="1">
        <v>0</v>
      </c>
      <c r="G14" s="1">
        <v>1204.00805515613</v>
      </c>
      <c r="H14" s="1">
        <v>0</v>
      </c>
      <c r="I14" s="1">
        <v>1624.9639850144902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1723.5923456386299</v>
      </c>
      <c r="P14" s="1">
        <v>0</v>
      </c>
      <c r="Q14" s="1">
        <v>1479.4523671480001</v>
      </c>
      <c r="R14" s="1">
        <v>1341.0179170542301</v>
      </c>
      <c r="S14" s="1">
        <v>0</v>
      </c>
      <c r="T14" s="1">
        <v>1307.3596546454498</v>
      </c>
      <c r="U14" s="1">
        <v>0</v>
      </c>
      <c r="V14" s="1">
        <v>0</v>
      </c>
      <c r="W14" s="1">
        <v>1513.17891265412</v>
      </c>
      <c r="X14" s="1">
        <v>0</v>
      </c>
      <c r="Y14" s="1">
        <v>0</v>
      </c>
      <c r="Z14" s="1">
        <v>421.672415134201</v>
      </c>
      <c r="AA14" s="1">
        <v>0</v>
      </c>
      <c r="AB14" s="1">
        <v>0</v>
      </c>
      <c r="AC14" s="1">
        <v>1632.96478199994</v>
      </c>
      <c r="AD14" s="1">
        <v>0</v>
      </c>
      <c r="AE14" s="1">
        <v>1549.5137640238599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>
        <v>0</v>
      </c>
    </row>
    <row r="15" spans="1:37" x14ac:dyDescent="0.3">
      <c r="A15" s="1" t="s">
        <v>136</v>
      </c>
      <c r="B15" s="7" t="s">
        <v>86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1750.79412833571</v>
      </c>
      <c r="J15" s="1">
        <v>1298.0924487966699</v>
      </c>
      <c r="K15" s="1">
        <v>647.91129284531996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1026.3112498938599</v>
      </c>
      <c r="T15" s="1">
        <v>0</v>
      </c>
      <c r="U15" s="1">
        <v>852.16339759525101</v>
      </c>
      <c r="V15" s="1">
        <v>0</v>
      </c>
      <c r="W15" s="1">
        <v>0</v>
      </c>
      <c r="X15" s="1">
        <v>1000</v>
      </c>
      <c r="Y15" s="1">
        <v>1430.7807594476301</v>
      </c>
      <c r="Z15" s="1">
        <v>0</v>
      </c>
      <c r="AA15" s="1">
        <v>0</v>
      </c>
      <c r="AB15" s="1">
        <v>505.82931999969901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1000</v>
      </c>
      <c r="AK15">
        <v>0</v>
      </c>
    </row>
    <row r="16" spans="1:37" x14ac:dyDescent="0.3">
      <c r="A16" s="1" t="s">
        <v>136</v>
      </c>
      <c r="B16" s="7" t="s">
        <v>92</v>
      </c>
      <c r="C16" s="1">
        <v>0</v>
      </c>
      <c r="D16" s="1">
        <v>1462.5036972452499</v>
      </c>
      <c r="E16" s="1">
        <v>300</v>
      </c>
      <c r="F16" s="1">
        <v>0</v>
      </c>
      <c r="G16" s="1">
        <v>350</v>
      </c>
      <c r="H16" s="1">
        <v>1630.331431028</v>
      </c>
      <c r="I16" s="1">
        <v>500</v>
      </c>
      <c r="J16" s="1">
        <v>1789.50848048067</v>
      </c>
      <c r="K16" s="1">
        <v>0</v>
      </c>
      <c r="L16" s="1">
        <v>1000</v>
      </c>
      <c r="M16" s="1">
        <v>0</v>
      </c>
      <c r="N16" s="1">
        <v>2201.08682865318</v>
      </c>
      <c r="O16" s="1">
        <v>1577.9893158996201</v>
      </c>
      <c r="P16" s="1">
        <v>1838.3882306706901</v>
      </c>
      <c r="Q16" s="1">
        <v>1284.4862978178601</v>
      </c>
      <c r="R16" s="1">
        <v>1000</v>
      </c>
      <c r="S16" s="1">
        <v>0</v>
      </c>
      <c r="T16" s="1">
        <v>1087.0487478216301</v>
      </c>
      <c r="U16" s="1">
        <v>0</v>
      </c>
      <c r="V16" s="1">
        <v>1809.0938656153198</v>
      </c>
      <c r="W16" s="1">
        <v>1285.66128237525</v>
      </c>
      <c r="X16" s="1">
        <v>2702.3606217174101</v>
      </c>
      <c r="Y16" s="1">
        <v>2000.60210862749</v>
      </c>
      <c r="Z16" s="1">
        <v>560.61008017351105</v>
      </c>
      <c r="AA16" s="1">
        <v>2252.6160473271798</v>
      </c>
      <c r="AB16" s="1">
        <v>2623.54865906435</v>
      </c>
      <c r="AC16" s="1">
        <v>1472.1386482586699</v>
      </c>
      <c r="AD16" s="1">
        <v>1879.07717022939</v>
      </c>
      <c r="AE16" s="1">
        <v>600</v>
      </c>
      <c r="AF16" s="1">
        <v>0</v>
      </c>
      <c r="AG16" s="1">
        <v>0</v>
      </c>
      <c r="AH16" s="1">
        <v>2702.3606217174101</v>
      </c>
      <c r="AI16" s="1">
        <v>0</v>
      </c>
      <c r="AJ16" s="1">
        <v>0</v>
      </c>
      <c r="AK16">
        <v>0</v>
      </c>
    </row>
    <row r="17" spans="1:37" x14ac:dyDescent="0.3">
      <c r="A17" s="1" t="s">
        <v>136</v>
      </c>
      <c r="B17" s="7" t="s">
        <v>98</v>
      </c>
      <c r="C17" s="1">
        <v>2201.08682865318</v>
      </c>
      <c r="D17" s="1">
        <v>1188.0094566349799</v>
      </c>
      <c r="E17" s="1">
        <v>0</v>
      </c>
      <c r="F17" s="1">
        <v>453.95261489014501</v>
      </c>
      <c r="G17" s="1">
        <v>0</v>
      </c>
      <c r="H17" s="1">
        <v>1334.1030659155401</v>
      </c>
      <c r="I17" s="1">
        <v>1662.6622525184398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859.98490218899008</v>
      </c>
      <c r="P17" s="1">
        <v>947.645128812331</v>
      </c>
      <c r="Q17" s="1">
        <v>0</v>
      </c>
      <c r="R17" s="1">
        <v>1007.1001103608399</v>
      </c>
      <c r="S17" s="1">
        <v>0</v>
      </c>
      <c r="T17" s="1">
        <v>0</v>
      </c>
      <c r="U17" s="1">
        <v>0</v>
      </c>
      <c r="V17" s="1">
        <v>521.15889498532397</v>
      </c>
      <c r="W17" s="1">
        <v>0</v>
      </c>
      <c r="X17" s="1">
        <v>0</v>
      </c>
      <c r="Y17" s="1">
        <v>1480.0860704174399</v>
      </c>
      <c r="Z17" s="1">
        <v>0</v>
      </c>
      <c r="AA17" s="1">
        <v>772.59590847392906</v>
      </c>
      <c r="AB17" s="1">
        <v>0</v>
      </c>
      <c r="AC17" s="1">
        <v>1031.61870157402</v>
      </c>
      <c r="AD17" s="1">
        <v>1109.6121626510699</v>
      </c>
      <c r="AE17" s="1">
        <v>0</v>
      </c>
      <c r="AF17" s="1">
        <v>868</v>
      </c>
      <c r="AG17" s="1">
        <v>0</v>
      </c>
      <c r="AH17" s="1">
        <v>0</v>
      </c>
      <c r="AI17" s="1">
        <v>0</v>
      </c>
      <c r="AJ17" s="1">
        <v>0</v>
      </c>
      <c r="AK17">
        <v>0</v>
      </c>
    </row>
    <row r="18" spans="1:37" x14ac:dyDescent="0.3">
      <c r="A18" s="1" t="s">
        <v>136</v>
      </c>
      <c r="B18" s="7" t="s">
        <v>104</v>
      </c>
      <c r="C18" s="1">
        <v>1577.9893158996201</v>
      </c>
      <c r="D18" s="1">
        <v>332.26843218335301</v>
      </c>
      <c r="E18" s="1">
        <v>1075.0708709829501</v>
      </c>
      <c r="F18" s="1">
        <v>753.16464265603702</v>
      </c>
      <c r="G18" s="1">
        <v>662.93928739685907</v>
      </c>
      <c r="H18" s="1">
        <v>528.62735733984505</v>
      </c>
      <c r="I18" s="1">
        <v>809.27324768310598</v>
      </c>
      <c r="J18" s="1">
        <v>1294.2279971775301</v>
      </c>
      <c r="K18" s="1">
        <v>0</v>
      </c>
      <c r="L18" s="1">
        <v>1723.5923456386299</v>
      </c>
      <c r="M18" s="1">
        <v>0</v>
      </c>
      <c r="N18" s="1">
        <v>859.98490218899099</v>
      </c>
      <c r="O18" s="1">
        <v>0</v>
      </c>
      <c r="P18" s="1">
        <v>331.48986219249798</v>
      </c>
      <c r="Q18" s="1">
        <v>0</v>
      </c>
      <c r="R18" s="1">
        <v>427.98870255175405</v>
      </c>
      <c r="S18" s="1">
        <v>1262.65091310359</v>
      </c>
      <c r="T18" s="1">
        <v>938.10517788985101</v>
      </c>
      <c r="U18" s="1">
        <v>0</v>
      </c>
      <c r="V18" s="1">
        <v>339.14004627368701</v>
      </c>
      <c r="W18" s="1">
        <v>1129.39397401365</v>
      </c>
      <c r="X18" s="1">
        <v>0</v>
      </c>
      <c r="Y18" s="1">
        <v>818.17144171362804</v>
      </c>
      <c r="Z18" s="1">
        <v>0</v>
      </c>
      <c r="AA18" s="1">
        <v>677.09091812818099</v>
      </c>
      <c r="AB18" s="1">
        <v>1974.18746626347</v>
      </c>
      <c r="AC18" s="1">
        <v>171.92921205264901</v>
      </c>
      <c r="AD18" s="1">
        <v>470.59611593338201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>
        <v>0</v>
      </c>
    </row>
    <row r="19" spans="1:37" x14ac:dyDescent="0.3">
      <c r="A19" s="1" t="s">
        <v>136</v>
      </c>
      <c r="B19" s="7" t="s">
        <v>110</v>
      </c>
      <c r="C19" s="1">
        <v>1838.3882306706901</v>
      </c>
      <c r="D19" s="1">
        <v>400.59372578107298</v>
      </c>
      <c r="E19" s="1">
        <v>1146.04524644247</v>
      </c>
      <c r="F19" s="1">
        <v>671.17606225370605</v>
      </c>
      <c r="G19" s="1">
        <v>850.87250518848896</v>
      </c>
      <c r="H19" s="1">
        <v>415.872666555092</v>
      </c>
      <c r="I19" s="1">
        <v>790.13366259144595</v>
      </c>
      <c r="J19" s="1">
        <v>1171.93947295151</v>
      </c>
      <c r="K19" s="1">
        <v>0</v>
      </c>
      <c r="L19" s="1">
        <v>0</v>
      </c>
      <c r="M19" s="1">
        <v>0</v>
      </c>
      <c r="N19" s="1">
        <v>947.645128812331</v>
      </c>
      <c r="O19" s="1">
        <v>331.489862192499</v>
      </c>
      <c r="P19" s="1">
        <v>0</v>
      </c>
      <c r="Q19" s="1">
        <v>0</v>
      </c>
      <c r="R19" s="1">
        <v>755.25685508296101</v>
      </c>
      <c r="S19" s="1">
        <v>961.22566260652798</v>
      </c>
      <c r="T19" s="1">
        <v>1025.1109061800601</v>
      </c>
      <c r="U19" s="1">
        <v>1141.8269998191799</v>
      </c>
      <c r="V19" s="1">
        <v>486.509831457367</v>
      </c>
      <c r="W19" s="1">
        <v>1144.4012916258498</v>
      </c>
      <c r="X19" s="1">
        <v>0</v>
      </c>
      <c r="Y19" s="1">
        <v>551.71910134001803</v>
      </c>
      <c r="Z19" s="1">
        <v>0</v>
      </c>
      <c r="AA19" s="1">
        <v>452.356585476161</v>
      </c>
      <c r="AB19" s="1">
        <v>1745.8480912927701</v>
      </c>
      <c r="AC19" s="1">
        <v>369.97218165411005</v>
      </c>
      <c r="AD19" s="1">
        <v>171.64965832355401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>
        <v>0</v>
      </c>
    </row>
    <row r="20" spans="1:37" x14ac:dyDescent="0.3">
      <c r="A20" s="1" t="s">
        <v>136</v>
      </c>
      <c r="B20" s="7" t="s">
        <v>116</v>
      </c>
      <c r="C20" s="1">
        <v>1284.4862978178601</v>
      </c>
      <c r="D20" s="1">
        <v>0</v>
      </c>
      <c r="E20" s="1">
        <v>924.13527462824095</v>
      </c>
      <c r="F20" s="1">
        <v>0</v>
      </c>
      <c r="G20" s="1">
        <v>0</v>
      </c>
      <c r="H20" s="1">
        <v>0</v>
      </c>
      <c r="I20" s="1">
        <v>1286.0923385641399</v>
      </c>
      <c r="J20" s="1">
        <v>1213.4344984837101</v>
      </c>
      <c r="K20" s="1">
        <v>0</v>
      </c>
      <c r="L20" s="1">
        <v>1479.4523671480001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1057.1666425449798</v>
      </c>
      <c r="U20" s="1">
        <v>0</v>
      </c>
      <c r="V20" s="1">
        <v>0</v>
      </c>
      <c r="W20" s="1">
        <v>932.264714643704</v>
      </c>
      <c r="X20" s="1">
        <v>1780.16067787714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363.85293099165801</v>
      </c>
      <c r="AF20" s="1">
        <v>0</v>
      </c>
      <c r="AG20" s="1">
        <v>0</v>
      </c>
      <c r="AH20" s="1">
        <v>1780.16067787714</v>
      </c>
      <c r="AI20" s="1">
        <v>0</v>
      </c>
      <c r="AJ20" s="1">
        <v>0</v>
      </c>
      <c r="AK20">
        <v>0</v>
      </c>
    </row>
    <row r="21" spans="1:37" x14ac:dyDescent="0.3">
      <c r="A21" s="1" t="s">
        <v>136</v>
      </c>
      <c r="B21" s="7" t="s">
        <v>122</v>
      </c>
      <c r="C21" s="1">
        <v>1223.64121711451</v>
      </c>
      <c r="D21" s="1">
        <v>557.69258660892194</v>
      </c>
      <c r="E21" s="1">
        <v>1040.2243047708</v>
      </c>
      <c r="F21" s="1">
        <v>1075.5099926088301</v>
      </c>
      <c r="G21" s="1">
        <v>540.00727508318903</v>
      </c>
      <c r="H21" s="1">
        <v>812.42519774304708</v>
      </c>
      <c r="I21" s="1">
        <v>934.15270892569299</v>
      </c>
      <c r="J21" s="1">
        <v>1472.55546826829</v>
      </c>
      <c r="K21" s="1">
        <v>0</v>
      </c>
      <c r="L21" s="1">
        <v>1341.0179170542301</v>
      </c>
      <c r="M21" s="1">
        <v>0</v>
      </c>
      <c r="N21" s="1">
        <v>1007.1001103608399</v>
      </c>
      <c r="O21" s="1">
        <v>427.98870255175405</v>
      </c>
      <c r="P21" s="1">
        <v>755.25685508296192</v>
      </c>
      <c r="Q21" s="1">
        <v>0</v>
      </c>
      <c r="R21" s="1">
        <v>0</v>
      </c>
      <c r="S21" s="1">
        <v>0</v>
      </c>
      <c r="T21" s="1">
        <v>903.07870161533708</v>
      </c>
      <c r="U21" s="1">
        <v>0</v>
      </c>
      <c r="V21" s="1">
        <v>586.66369571887094</v>
      </c>
      <c r="W21" s="1">
        <v>1161.0499939660699</v>
      </c>
      <c r="X21" s="1">
        <v>0</v>
      </c>
      <c r="Y21" s="1">
        <v>1174.66292608554</v>
      </c>
      <c r="Z21" s="1">
        <v>0</v>
      </c>
      <c r="AA21" s="1">
        <v>1082.6257637412202</v>
      </c>
      <c r="AB21" s="1">
        <v>2245.4899867019499</v>
      </c>
      <c r="AC21" s="1">
        <v>429.94551876705401</v>
      </c>
      <c r="AD21" s="1">
        <v>874.10712133104096</v>
      </c>
      <c r="AE21" s="1">
        <v>1673.8376714381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>
        <v>0</v>
      </c>
    </row>
    <row r="22" spans="1:37" x14ac:dyDescent="0.3">
      <c r="A22" s="1" t="s">
        <v>136</v>
      </c>
      <c r="B22" s="7" t="s">
        <v>127</v>
      </c>
      <c r="C22" s="1">
        <v>0</v>
      </c>
      <c r="D22" s="1">
        <v>1094.83749350671</v>
      </c>
      <c r="E22" s="1">
        <v>0</v>
      </c>
      <c r="F22" s="1">
        <v>0</v>
      </c>
      <c r="G22" s="1">
        <v>0</v>
      </c>
      <c r="H22" s="1">
        <v>850.90017038750102</v>
      </c>
      <c r="I22" s="1">
        <v>1015.33146361259</v>
      </c>
      <c r="J22" s="1">
        <v>873.01233222354495</v>
      </c>
      <c r="K22" s="1">
        <v>384.46822270052297</v>
      </c>
      <c r="L22" s="1">
        <v>0</v>
      </c>
      <c r="M22" s="1">
        <v>1026.3112498938599</v>
      </c>
      <c r="N22" s="1">
        <v>0</v>
      </c>
      <c r="O22" s="1">
        <v>1262.65091310359</v>
      </c>
      <c r="P22" s="1">
        <v>961.22566260652798</v>
      </c>
      <c r="Q22" s="1">
        <v>0</v>
      </c>
      <c r="R22" s="1">
        <v>0</v>
      </c>
      <c r="S22" s="1">
        <v>0</v>
      </c>
      <c r="T22" s="1">
        <v>0</v>
      </c>
      <c r="U22" s="1">
        <v>180.607718080865</v>
      </c>
      <c r="V22" s="1">
        <v>0</v>
      </c>
      <c r="W22" s="1">
        <v>1249.6982264928699</v>
      </c>
      <c r="X22" s="1">
        <v>1153.0141123032299</v>
      </c>
      <c r="Y22" s="1">
        <v>464.51770990894602</v>
      </c>
      <c r="Z22" s="1">
        <v>0</v>
      </c>
      <c r="AA22" s="1">
        <v>1059.29442059653</v>
      </c>
      <c r="AB22" s="1">
        <v>923.23087982093102</v>
      </c>
      <c r="AC22" s="1">
        <v>1207.0468892582498</v>
      </c>
      <c r="AD22" s="1">
        <v>797.05288986867799</v>
      </c>
      <c r="AE22" s="1">
        <v>0</v>
      </c>
      <c r="AF22" s="1">
        <v>0</v>
      </c>
      <c r="AG22" s="1">
        <v>0</v>
      </c>
      <c r="AH22" s="1">
        <v>1153.0141123032299</v>
      </c>
      <c r="AI22" s="1">
        <v>0</v>
      </c>
      <c r="AJ22" s="1">
        <v>0</v>
      </c>
      <c r="AK22">
        <v>0</v>
      </c>
    </row>
    <row r="23" spans="1:37" x14ac:dyDescent="0.3">
      <c r="A23" s="1" t="s">
        <v>136</v>
      </c>
      <c r="B23" s="7" t="s">
        <v>132</v>
      </c>
      <c r="C23" s="1">
        <v>1087.0487478216301</v>
      </c>
      <c r="D23" s="1">
        <v>640.31926514528504</v>
      </c>
      <c r="E23" s="1">
        <v>140.402716275073</v>
      </c>
      <c r="F23" s="1">
        <v>0</v>
      </c>
      <c r="G23" s="1">
        <v>367.02347411715601</v>
      </c>
      <c r="H23" s="1">
        <v>665.23720472525895</v>
      </c>
      <c r="I23" s="1">
        <v>339.256989214344</v>
      </c>
      <c r="J23" s="1">
        <v>737.80857292999201</v>
      </c>
      <c r="K23" s="1">
        <v>0</v>
      </c>
      <c r="L23" s="1">
        <v>1307.3596546454498</v>
      </c>
      <c r="M23" s="1">
        <v>0</v>
      </c>
      <c r="N23" s="1">
        <v>0</v>
      </c>
      <c r="O23" s="1">
        <v>938.10517788985101</v>
      </c>
      <c r="P23" s="1">
        <v>1025.1109061800601</v>
      </c>
      <c r="Q23" s="1">
        <v>1057.1666425449798</v>
      </c>
      <c r="R23" s="1">
        <v>903.07870161533799</v>
      </c>
      <c r="S23" s="1">
        <v>0</v>
      </c>
      <c r="T23" s="1">
        <v>0</v>
      </c>
      <c r="U23" s="1">
        <v>0</v>
      </c>
      <c r="V23" s="1">
        <v>0</v>
      </c>
      <c r="W23" s="1">
        <v>279.53690262646001</v>
      </c>
      <c r="X23" s="1">
        <v>1703.3396367090099</v>
      </c>
      <c r="Y23" s="1">
        <v>969.45405735543102</v>
      </c>
      <c r="Z23" s="1">
        <v>0</v>
      </c>
      <c r="AA23" s="1">
        <v>0</v>
      </c>
      <c r="AB23" s="1">
        <v>1586.2880663705801</v>
      </c>
      <c r="AC23" s="1">
        <v>767.72843470975192</v>
      </c>
      <c r="AD23" s="1">
        <v>981.16819225591007</v>
      </c>
      <c r="AE23" s="1">
        <v>785.88569114541792</v>
      </c>
      <c r="AF23" s="1">
        <v>0</v>
      </c>
      <c r="AG23" s="1">
        <v>0</v>
      </c>
      <c r="AH23" s="1">
        <v>1703.3396367090099</v>
      </c>
      <c r="AI23" s="1">
        <v>0</v>
      </c>
      <c r="AJ23" s="1">
        <v>0</v>
      </c>
      <c r="AK23">
        <v>0</v>
      </c>
    </row>
    <row r="24" spans="1:37" x14ac:dyDescent="0.3">
      <c r="A24" s="1" t="s">
        <v>136</v>
      </c>
      <c r="B24" s="7" t="s">
        <v>137</v>
      </c>
      <c r="C24" s="1">
        <v>0</v>
      </c>
      <c r="D24" s="1">
        <v>1264.2639586615901</v>
      </c>
      <c r="E24" s="1">
        <v>0</v>
      </c>
      <c r="F24" s="1">
        <v>0</v>
      </c>
      <c r="G24" s="1">
        <v>0</v>
      </c>
      <c r="H24" s="1">
        <v>1016.03976861827</v>
      </c>
      <c r="I24" s="1">
        <v>1144.5981630804799</v>
      </c>
      <c r="J24" s="1">
        <v>921.64596476852296</v>
      </c>
      <c r="K24" s="1">
        <v>205.65185271509202</v>
      </c>
      <c r="L24" s="1">
        <v>0</v>
      </c>
      <c r="M24" s="1">
        <v>852.16339759525101</v>
      </c>
      <c r="N24" s="1">
        <v>0</v>
      </c>
      <c r="O24" s="1">
        <v>0</v>
      </c>
      <c r="P24" s="1">
        <v>1141.8269998191799</v>
      </c>
      <c r="Q24" s="1">
        <v>0</v>
      </c>
      <c r="R24" s="1">
        <v>0</v>
      </c>
      <c r="S24" s="1">
        <v>180.607718080865</v>
      </c>
      <c r="T24" s="1">
        <v>0</v>
      </c>
      <c r="U24" s="1">
        <v>0</v>
      </c>
      <c r="V24" s="1">
        <v>0</v>
      </c>
      <c r="W24" s="1">
        <v>1345.2498022536599</v>
      </c>
      <c r="X24" s="1">
        <v>1031.75587080375</v>
      </c>
      <c r="Y24" s="1">
        <v>636.20237546535895</v>
      </c>
      <c r="Z24" s="1">
        <v>0</v>
      </c>
      <c r="AA24" s="1">
        <v>1225.5033101732299</v>
      </c>
      <c r="AB24" s="1">
        <v>802.01204829864901</v>
      </c>
      <c r="AC24" s="1">
        <v>0</v>
      </c>
      <c r="AD24" s="1">
        <v>977.33382873698895</v>
      </c>
      <c r="AE24" s="1">
        <v>0</v>
      </c>
      <c r="AF24" s="1">
        <v>0</v>
      </c>
      <c r="AG24" s="1">
        <v>0</v>
      </c>
      <c r="AH24" s="1">
        <v>1031.75587080375</v>
      </c>
      <c r="AI24" s="1">
        <v>0</v>
      </c>
      <c r="AJ24" s="1">
        <v>0</v>
      </c>
      <c r="AK24">
        <v>0</v>
      </c>
    </row>
    <row r="25" spans="1:37" x14ac:dyDescent="0.3">
      <c r="A25" s="1" t="s">
        <v>136</v>
      </c>
      <c r="B25" s="7" t="s">
        <v>141</v>
      </c>
      <c r="C25" s="1">
        <v>1285.66128237525</v>
      </c>
      <c r="D25" s="1">
        <v>804.23854010353705</v>
      </c>
      <c r="E25" s="1">
        <v>192.198479320232</v>
      </c>
      <c r="F25" s="1">
        <v>0</v>
      </c>
      <c r="G25" s="1">
        <v>637.54705771983106</v>
      </c>
      <c r="H25" s="1">
        <v>738.706129558464</v>
      </c>
      <c r="I25" s="1">
        <v>356.148252621496</v>
      </c>
      <c r="J25" s="1">
        <v>503.888449476456</v>
      </c>
      <c r="K25" s="1">
        <v>0</v>
      </c>
      <c r="L25" s="1">
        <v>1513.17891265412</v>
      </c>
      <c r="M25" s="1">
        <v>0</v>
      </c>
      <c r="N25" s="1">
        <v>0</v>
      </c>
      <c r="O25" s="1">
        <v>1129.39397401365</v>
      </c>
      <c r="P25" s="1">
        <v>1144.4012916258498</v>
      </c>
      <c r="Q25" s="1">
        <v>932.264714643704</v>
      </c>
      <c r="R25" s="1">
        <v>1161.0499939660699</v>
      </c>
      <c r="S25" s="1">
        <v>1249.6982264928699</v>
      </c>
      <c r="T25" s="1">
        <v>279.53690262646001</v>
      </c>
      <c r="U25" s="1">
        <v>1345.2498022536599</v>
      </c>
      <c r="V25" s="1">
        <v>0</v>
      </c>
      <c r="W25" s="1">
        <v>0</v>
      </c>
      <c r="X25" s="1">
        <v>1444.2496408617201</v>
      </c>
      <c r="Y25" s="1">
        <v>943.15722813118703</v>
      </c>
      <c r="Z25" s="1">
        <v>0</v>
      </c>
      <c r="AA25" s="1">
        <v>0</v>
      </c>
      <c r="AB25" s="1">
        <v>1343.7475420231901</v>
      </c>
      <c r="AC25" s="1">
        <v>958.07311103482107</v>
      </c>
      <c r="AD25" s="1">
        <v>1060.74538884102</v>
      </c>
      <c r="AE25" s="1">
        <v>604.03108572155702</v>
      </c>
      <c r="AF25" s="1">
        <v>0</v>
      </c>
      <c r="AG25" s="1">
        <v>0</v>
      </c>
      <c r="AH25" s="1">
        <v>1444.2496408617201</v>
      </c>
      <c r="AI25" s="1">
        <v>0</v>
      </c>
      <c r="AJ25" s="1">
        <v>0</v>
      </c>
      <c r="AK25">
        <v>0</v>
      </c>
    </row>
    <row r="26" spans="1:37" x14ac:dyDescent="0.3">
      <c r="A26" s="1" t="s">
        <v>136</v>
      </c>
      <c r="B26" s="7" t="s">
        <v>145</v>
      </c>
      <c r="C26" s="1">
        <v>2702.3606217174001</v>
      </c>
      <c r="D26" s="1">
        <v>0</v>
      </c>
      <c r="E26" s="1">
        <v>1636.1429978025399</v>
      </c>
      <c r="F26" s="1">
        <v>0</v>
      </c>
      <c r="G26" s="1">
        <v>0</v>
      </c>
      <c r="H26" s="1">
        <v>1641.9987908836001</v>
      </c>
      <c r="I26" s="1">
        <v>1503.6342566216899</v>
      </c>
      <c r="J26" s="1">
        <v>700</v>
      </c>
      <c r="K26" s="1">
        <v>884.99930143106201</v>
      </c>
      <c r="L26" s="1">
        <v>0</v>
      </c>
      <c r="M26" s="1">
        <v>1000</v>
      </c>
      <c r="N26" s="1">
        <v>0</v>
      </c>
      <c r="O26" s="1">
        <v>0</v>
      </c>
      <c r="P26" s="1">
        <v>0</v>
      </c>
      <c r="Q26" s="1">
        <v>1780.16067787714</v>
      </c>
      <c r="R26" s="1">
        <v>0</v>
      </c>
      <c r="S26" s="1">
        <v>1153.0141123032299</v>
      </c>
      <c r="T26" s="1">
        <v>1703.3396367090099</v>
      </c>
      <c r="U26" s="1">
        <v>1031.75587080375</v>
      </c>
      <c r="V26" s="1">
        <v>0</v>
      </c>
      <c r="W26" s="1">
        <v>1444.2496408617201</v>
      </c>
      <c r="X26" s="1">
        <v>0</v>
      </c>
      <c r="Y26" s="1">
        <v>1408.53557129252</v>
      </c>
      <c r="Z26" s="1">
        <v>0</v>
      </c>
      <c r="AA26" s="1">
        <v>0</v>
      </c>
      <c r="AB26" s="1">
        <v>230.31830030483601</v>
      </c>
      <c r="AC26" s="1">
        <v>0</v>
      </c>
      <c r="AD26" s="1">
        <v>0</v>
      </c>
      <c r="AE26" s="1">
        <v>1492.3110247683198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>
        <v>0</v>
      </c>
    </row>
    <row r="27" spans="1:37" x14ac:dyDescent="0.3">
      <c r="A27" s="1" t="s">
        <v>136</v>
      </c>
      <c r="B27" s="7" t="s">
        <v>173</v>
      </c>
      <c r="C27" s="1">
        <v>1809.0938656153198</v>
      </c>
      <c r="D27" s="1">
        <v>667.28743942098004</v>
      </c>
      <c r="E27" s="1">
        <v>0</v>
      </c>
      <c r="F27" s="1">
        <v>489.50968613755697</v>
      </c>
      <c r="G27" s="1">
        <v>978.202256013701</v>
      </c>
      <c r="H27" s="1">
        <v>829.37590922436198</v>
      </c>
      <c r="I27" s="1">
        <v>1143.0904705983601</v>
      </c>
      <c r="J27" s="1">
        <v>0</v>
      </c>
      <c r="K27" s="1">
        <v>0</v>
      </c>
      <c r="L27" s="1">
        <v>0</v>
      </c>
      <c r="M27" s="1">
        <v>0</v>
      </c>
      <c r="N27" s="1">
        <v>521.15889498532499</v>
      </c>
      <c r="O27" s="1">
        <v>339.14004627368701</v>
      </c>
      <c r="P27" s="1">
        <v>486.509831457367</v>
      </c>
      <c r="Q27" s="1">
        <v>0</v>
      </c>
      <c r="R27" s="1">
        <v>586.66369571887094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1038.1278970272401</v>
      </c>
      <c r="Z27" s="1">
        <v>0</v>
      </c>
      <c r="AA27" s="1">
        <v>569.06990902236203</v>
      </c>
      <c r="AB27" s="1">
        <v>0</v>
      </c>
      <c r="AC27" s="1">
        <v>511.015665007346</v>
      </c>
      <c r="AD27" s="1">
        <v>658.157323216142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>
        <v>0</v>
      </c>
    </row>
    <row r="28" spans="1:37" x14ac:dyDescent="0.3">
      <c r="A28" s="1" t="s">
        <v>136</v>
      </c>
      <c r="B28" s="7" t="s">
        <v>149</v>
      </c>
      <c r="C28" s="1">
        <v>2000.60210862749</v>
      </c>
      <c r="D28" s="1">
        <v>630.35834473777004</v>
      </c>
      <c r="E28" s="1">
        <v>1037.5298659720399</v>
      </c>
      <c r="F28" s="1">
        <v>1129.6862445515799</v>
      </c>
      <c r="G28" s="1">
        <v>1001.53130217721</v>
      </c>
      <c r="H28" s="1">
        <v>390.17771934421097</v>
      </c>
      <c r="I28" s="1">
        <v>633.87344837345699</v>
      </c>
      <c r="J28" s="1">
        <v>745.49926267908506</v>
      </c>
      <c r="K28" s="1">
        <v>825.43250435985999</v>
      </c>
      <c r="L28" s="1">
        <v>0</v>
      </c>
      <c r="M28" s="1">
        <v>1430.7807594476301</v>
      </c>
      <c r="N28" s="1">
        <v>1480.0860704174399</v>
      </c>
      <c r="O28" s="1">
        <v>818.17144171362804</v>
      </c>
      <c r="P28" s="1">
        <v>551.71910134001803</v>
      </c>
      <c r="Q28" s="1">
        <v>0</v>
      </c>
      <c r="R28" s="1">
        <v>1174.66292608554</v>
      </c>
      <c r="S28" s="1">
        <v>464.51770990894602</v>
      </c>
      <c r="T28" s="1">
        <v>969.45405735543102</v>
      </c>
      <c r="U28" s="1">
        <v>636.20237546535998</v>
      </c>
      <c r="V28" s="1">
        <v>1038.1278970272401</v>
      </c>
      <c r="W28" s="1">
        <v>943.15722813118703</v>
      </c>
      <c r="X28" s="1">
        <v>1408.53557129252</v>
      </c>
      <c r="Y28" s="1">
        <v>0</v>
      </c>
      <c r="Z28" s="1">
        <v>0</v>
      </c>
      <c r="AA28" s="1">
        <v>809.16174161674303</v>
      </c>
      <c r="AB28" s="1">
        <v>1196.52699238643</v>
      </c>
      <c r="AC28" s="1">
        <v>746.53257175725798</v>
      </c>
      <c r="AD28" s="1">
        <v>380.21135998730699</v>
      </c>
      <c r="AE28" s="1">
        <v>1502.6294206436</v>
      </c>
      <c r="AF28" s="1">
        <v>0</v>
      </c>
      <c r="AG28" s="1">
        <v>0</v>
      </c>
      <c r="AH28" s="1">
        <v>1408.53557129252</v>
      </c>
      <c r="AI28" s="1">
        <v>0</v>
      </c>
      <c r="AJ28" s="1">
        <v>0</v>
      </c>
      <c r="AK28">
        <v>0</v>
      </c>
    </row>
    <row r="29" spans="1:37" x14ac:dyDescent="0.3">
      <c r="A29" s="1" t="s">
        <v>136</v>
      </c>
      <c r="B29" s="7" t="s">
        <v>153</v>
      </c>
      <c r="C29" s="1">
        <v>560.61008017351105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421.672415134201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1672.93153161432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>
        <v>0</v>
      </c>
    </row>
    <row r="30" spans="1:37" x14ac:dyDescent="0.3">
      <c r="A30" s="1" t="s">
        <v>136</v>
      </c>
      <c r="B30" s="7" t="s">
        <v>157</v>
      </c>
      <c r="C30" s="1">
        <v>2252.6160473271798</v>
      </c>
      <c r="D30" s="1">
        <v>850.72120472862309</v>
      </c>
      <c r="E30" s="1">
        <v>0</v>
      </c>
      <c r="F30" s="1">
        <v>343.03271562063702</v>
      </c>
      <c r="G30" s="1">
        <v>1292.2756861994699</v>
      </c>
      <c r="H30" s="1">
        <v>842.37130979343601</v>
      </c>
      <c r="I30" s="1">
        <v>1224.8462438825002</v>
      </c>
      <c r="J30" s="1">
        <v>1533.4077074085801</v>
      </c>
      <c r="K30" s="1">
        <v>0</v>
      </c>
      <c r="L30" s="1">
        <v>0</v>
      </c>
      <c r="M30" s="1">
        <v>0</v>
      </c>
      <c r="N30" s="1">
        <v>772.59590847392906</v>
      </c>
      <c r="O30" s="1">
        <v>677.0909181281819</v>
      </c>
      <c r="P30" s="1">
        <v>452.356585476161</v>
      </c>
      <c r="Q30" s="1">
        <v>0</v>
      </c>
      <c r="R30" s="1">
        <v>1082.6257637412202</v>
      </c>
      <c r="S30" s="1">
        <v>1059.29442059653</v>
      </c>
      <c r="T30" s="1">
        <v>0</v>
      </c>
      <c r="U30" s="1">
        <v>1225.5033101732299</v>
      </c>
      <c r="V30" s="1">
        <v>569.06990902236203</v>
      </c>
      <c r="W30" s="1">
        <v>0</v>
      </c>
      <c r="X30" s="1">
        <v>0</v>
      </c>
      <c r="Y30" s="1">
        <v>809.16174161674303</v>
      </c>
      <c r="Z30" s="1">
        <v>0</v>
      </c>
      <c r="AA30" s="1">
        <v>0</v>
      </c>
      <c r="AB30" s="1">
        <v>0</v>
      </c>
      <c r="AC30" s="1">
        <v>787.56824992521501</v>
      </c>
      <c r="AD30" s="1">
        <v>523.91508623551999</v>
      </c>
      <c r="AE30" s="1">
        <v>0</v>
      </c>
      <c r="AF30" s="1">
        <v>899</v>
      </c>
      <c r="AG30" s="1">
        <v>0</v>
      </c>
      <c r="AH30" s="1">
        <v>0</v>
      </c>
      <c r="AI30" s="1">
        <v>0</v>
      </c>
      <c r="AJ30" s="1">
        <v>0</v>
      </c>
      <c r="AK30">
        <v>0</v>
      </c>
    </row>
    <row r="31" spans="1:37" x14ac:dyDescent="0.3">
      <c r="A31" s="1" t="s">
        <v>136</v>
      </c>
      <c r="B31" s="7" t="s">
        <v>160</v>
      </c>
      <c r="C31" s="1">
        <v>2623.54865906435</v>
      </c>
      <c r="D31" s="1">
        <v>1698.78586366179</v>
      </c>
      <c r="E31" s="1">
        <v>1535.2614592201701</v>
      </c>
      <c r="F31" s="1">
        <v>0</v>
      </c>
      <c r="G31" s="1">
        <v>1857.41285149137</v>
      </c>
      <c r="H31" s="1">
        <v>1454.21916641332</v>
      </c>
      <c r="I31" s="1">
        <v>1354.2725273615699</v>
      </c>
      <c r="J31" s="1">
        <v>400</v>
      </c>
      <c r="K31" s="1">
        <v>661.72041219775406</v>
      </c>
      <c r="L31" s="1">
        <v>0</v>
      </c>
      <c r="M31" s="1">
        <v>505.82931999969901</v>
      </c>
      <c r="N31" s="1">
        <v>0</v>
      </c>
      <c r="O31" s="1">
        <v>1974.18746626347</v>
      </c>
      <c r="P31" s="1">
        <v>1745.8480912927701</v>
      </c>
      <c r="Q31" s="1">
        <v>0</v>
      </c>
      <c r="R31" s="1">
        <v>2245.4899867019499</v>
      </c>
      <c r="S31" s="1">
        <v>923.23087982093102</v>
      </c>
      <c r="T31" s="1">
        <v>1586.2880663705801</v>
      </c>
      <c r="U31" s="1">
        <v>802.01204829864901</v>
      </c>
      <c r="V31" s="1">
        <v>0</v>
      </c>
      <c r="W31" s="1">
        <v>1343.7475420231901</v>
      </c>
      <c r="X31" s="1">
        <v>230.31830030483601</v>
      </c>
      <c r="Y31" s="1">
        <v>1196.52699238643</v>
      </c>
      <c r="Z31" s="1">
        <v>0</v>
      </c>
      <c r="AA31" s="1">
        <v>0</v>
      </c>
      <c r="AB31" s="1">
        <v>0</v>
      </c>
      <c r="AC31" s="1">
        <v>1858.1773164466701</v>
      </c>
      <c r="AD31" s="1">
        <v>1575.3717320999899</v>
      </c>
      <c r="AE31" s="1">
        <v>1485.1832458255701</v>
      </c>
      <c r="AF31" s="1">
        <v>0</v>
      </c>
      <c r="AG31" s="1">
        <v>230.31830030483601</v>
      </c>
      <c r="AH31" s="1">
        <v>0</v>
      </c>
      <c r="AI31" s="1">
        <v>230.31830030483601</v>
      </c>
      <c r="AJ31" s="1">
        <v>230.31830030483601</v>
      </c>
      <c r="AK31">
        <v>0</v>
      </c>
    </row>
    <row r="32" spans="1:37" x14ac:dyDescent="0.3">
      <c r="A32" s="1" t="s">
        <v>136</v>
      </c>
      <c r="B32" s="7" t="s">
        <v>162</v>
      </c>
      <c r="C32" s="1">
        <v>1472.1386482586699</v>
      </c>
      <c r="D32" s="1">
        <v>171.23968487161298</v>
      </c>
      <c r="E32" s="1">
        <v>903.982915252147</v>
      </c>
      <c r="F32" s="1">
        <v>908.28599436695106</v>
      </c>
      <c r="G32" s="1">
        <v>511.841445195772</v>
      </c>
      <c r="H32" s="1">
        <v>404.30883342103601</v>
      </c>
      <c r="I32" s="1">
        <v>643.64683867472309</v>
      </c>
      <c r="J32" s="1">
        <v>1144.11719890019</v>
      </c>
      <c r="K32" s="1">
        <v>0</v>
      </c>
      <c r="L32" s="1">
        <v>1632.96478199994</v>
      </c>
      <c r="M32" s="1">
        <v>0</v>
      </c>
      <c r="N32" s="1">
        <v>1031.61870157402</v>
      </c>
      <c r="O32" s="1">
        <v>171.92921205264901</v>
      </c>
      <c r="P32" s="1">
        <v>369.97218165411005</v>
      </c>
      <c r="Q32" s="1">
        <v>0</v>
      </c>
      <c r="R32" s="1">
        <v>429.94551876705401</v>
      </c>
      <c r="S32" s="1">
        <v>1207.0468892582498</v>
      </c>
      <c r="T32" s="1">
        <v>767.72843470975192</v>
      </c>
      <c r="U32" s="1">
        <v>0</v>
      </c>
      <c r="V32" s="1">
        <v>511.015665007346</v>
      </c>
      <c r="W32" s="1">
        <v>958.07311103482107</v>
      </c>
      <c r="X32" s="1">
        <v>0</v>
      </c>
      <c r="Y32" s="1">
        <v>746.53257175725901</v>
      </c>
      <c r="Z32" s="1">
        <v>0</v>
      </c>
      <c r="AA32" s="1">
        <v>787.56824992521501</v>
      </c>
      <c r="AB32" s="1">
        <v>1858.1773164466701</v>
      </c>
      <c r="AC32" s="1">
        <v>0</v>
      </c>
      <c r="AD32" s="1">
        <v>454.53487290644597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>
        <v>0</v>
      </c>
    </row>
    <row r="33" spans="1:37" x14ac:dyDescent="0.3">
      <c r="A33" s="1" t="s">
        <v>136</v>
      </c>
      <c r="B33" s="7" t="s">
        <v>165</v>
      </c>
      <c r="C33" s="1">
        <v>1879.07717022939</v>
      </c>
      <c r="D33" s="1">
        <v>416.67442091245101</v>
      </c>
      <c r="E33" s="1">
        <v>1089.5599581445199</v>
      </c>
      <c r="F33" s="1">
        <v>797.89632698648404</v>
      </c>
      <c r="G33" s="1">
        <v>869.38049533326898</v>
      </c>
      <c r="H33" s="1">
        <v>323.68806336508601</v>
      </c>
      <c r="I33" s="1">
        <v>705.30028234734198</v>
      </c>
      <c r="J33" s="1">
        <v>1030.02389787685</v>
      </c>
      <c r="K33" s="1">
        <v>1177.7913358512399</v>
      </c>
      <c r="L33" s="1">
        <v>0</v>
      </c>
      <c r="M33" s="1">
        <v>0</v>
      </c>
      <c r="N33" s="1">
        <v>1109.6121626510699</v>
      </c>
      <c r="O33" s="1">
        <v>470.59611593338201</v>
      </c>
      <c r="P33" s="1">
        <v>171.64965832355401</v>
      </c>
      <c r="Q33" s="1">
        <v>0</v>
      </c>
      <c r="R33" s="1">
        <v>874.10712133104096</v>
      </c>
      <c r="S33" s="1">
        <v>797.05288986867799</v>
      </c>
      <c r="T33" s="1">
        <v>981.16819225591007</v>
      </c>
      <c r="U33" s="1">
        <v>977.33382873698895</v>
      </c>
      <c r="V33" s="1">
        <v>658.157323216142</v>
      </c>
      <c r="W33" s="1">
        <v>1060.74538884102</v>
      </c>
      <c r="X33" s="1">
        <v>0</v>
      </c>
      <c r="Y33" s="1">
        <v>380.21135998730603</v>
      </c>
      <c r="Z33" s="1">
        <v>0</v>
      </c>
      <c r="AA33" s="1">
        <v>523.91508623551999</v>
      </c>
      <c r="AB33" s="1">
        <v>1575.3717320999899</v>
      </c>
      <c r="AC33" s="1">
        <v>454.53487290644597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>
        <v>0</v>
      </c>
    </row>
    <row r="34" spans="1:37" x14ac:dyDescent="0.3">
      <c r="A34" s="1" t="s">
        <v>136</v>
      </c>
      <c r="B34" s="1" t="s">
        <v>168</v>
      </c>
      <c r="C34" s="1">
        <v>0</v>
      </c>
      <c r="D34" s="1">
        <v>0</v>
      </c>
      <c r="E34" s="1">
        <v>0</v>
      </c>
      <c r="F34" s="1">
        <v>428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868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899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>
        <v>0</v>
      </c>
    </row>
    <row r="35" spans="1:37" x14ac:dyDescent="0.3">
      <c r="A35" s="1" t="s">
        <v>136</v>
      </c>
      <c r="B35" s="7" t="s">
        <v>171</v>
      </c>
      <c r="C35" s="1">
        <v>600</v>
      </c>
      <c r="D35" s="1">
        <v>1399.0173033453</v>
      </c>
      <c r="E35" s="1">
        <v>645.5935980418019</v>
      </c>
      <c r="F35" s="1">
        <v>0</v>
      </c>
      <c r="G35" s="1">
        <v>1134.76331056603</v>
      </c>
      <c r="H35" s="1">
        <v>1341.3757744945199</v>
      </c>
      <c r="I35" s="1">
        <v>959.53068808902401</v>
      </c>
      <c r="J35" s="1">
        <v>850.09003943214498</v>
      </c>
      <c r="K35" s="1">
        <v>0</v>
      </c>
      <c r="L35" s="1">
        <v>1549.5137640238599</v>
      </c>
      <c r="M35" s="1">
        <v>0</v>
      </c>
      <c r="N35" s="1">
        <v>0</v>
      </c>
      <c r="O35" s="1">
        <v>0</v>
      </c>
      <c r="P35" s="1">
        <v>0</v>
      </c>
      <c r="Q35" s="1">
        <v>363.85293099165801</v>
      </c>
      <c r="R35" s="1">
        <v>1673.8376714381</v>
      </c>
      <c r="S35" s="1">
        <v>0</v>
      </c>
      <c r="T35" s="1">
        <v>785.88569114541792</v>
      </c>
      <c r="U35" s="1">
        <v>0</v>
      </c>
      <c r="V35" s="1">
        <v>0</v>
      </c>
      <c r="W35" s="1">
        <v>604.03108572155702</v>
      </c>
      <c r="X35" s="1">
        <v>1492.3110247683298</v>
      </c>
      <c r="Y35" s="1">
        <v>1502.6294206436</v>
      </c>
      <c r="Z35" s="1">
        <v>1672.93153161432</v>
      </c>
      <c r="AA35" s="1">
        <v>0</v>
      </c>
      <c r="AB35" s="1">
        <v>1485.1832458255701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1492.3110247683298</v>
      </c>
    </row>
    <row r="36" spans="1:37" x14ac:dyDescent="0.3">
      <c r="A36" s="1" t="s">
        <v>32</v>
      </c>
      <c r="B36" s="7" t="s">
        <v>18</v>
      </c>
      <c r="C36" s="1">
        <v>1462.5036972452499</v>
      </c>
      <c r="D36" s="1">
        <v>0</v>
      </c>
      <c r="E36" s="1">
        <v>770.236828192453</v>
      </c>
      <c r="F36" s="1">
        <v>1022.45061807718</v>
      </c>
      <c r="G36" s="1">
        <v>456.356604383042</v>
      </c>
      <c r="H36" s="1">
        <v>254.84215530230099</v>
      </c>
      <c r="I36" s="1">
        <v>477.03670245972501</v>
      </c>
      <c r="J36" s="1">
        <v>973.03029341892591</v>
      </c>
      <c r="K36" s="1">
        <v>0</v>
      </c>
      <c r="L36" s="1">
        <v>1640.58307712588</v>
      </c>
      <c r="M36" s="1">
        <v>0</v>
      </c>
      <c r="N36" s="1">
        <v>1188.0094566349799</v>
      </c>
      <c r="O36" s="1">
        <v>332.26843218335199</v>
      </c>
      <c r="P36" s="1">
        <v>400.59372578107298</v>
      </c>
      <c r="Q36" s="1">
        <v>0</v>
      </c>
      <c r="R36" s="1">
        <v>557.69258660892194</v>
      </c>
      <c r="S36" s="1">
        <v>1094.83749350671</v>
      </c>
      <c r="T36" s="1">
        <v>640.31926514528504</v>
      </c>
      <c r="U36" s="1">
        <v>1264.2639586615901</v>
      </c>
      <c r="V36" s="1">
        <v>667.28743942098004</v>
      </c>
      <c r="W36" s="1">
        <v>804.23854010353705</v>
      </c>
      <c r="X36" s="1">
        <v>0</v>
      </c>
      <c r="Y36" s="1">
        <v>630.35834473776902</v>
      </c>
      <c r="Z36" s="1">
        <v>0</v>
      </c>
      <c r="AA36" s="1">
        <v>850.72120472862309</v>
      </c>
      <c r="AB36" s="1">
        <v>1698.78586366179</v>
      </c>
      <c r="AC36" s="1">
        <v>171.239684871614</v>
      </c>
      <c r="AD36" s="1">
        <v>416.67442091245101</v>
      </c>
      <c r="AE36" s="1">
        <v>1399.0173033453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>
        <v>0</v>
      </c>
    </row>
    <row r="37" spans="1:37" x14ac:dyDescent="0.3">
      <c r="A37" s="1" t="s">
        <v>32</v>
      </c>
      <c r="B37" s="7" t="s">
        <v>26</v>
      </c>
      <c r="C37" s="1">
        <v>1099.0230756102801</v>
      </c>
      <c r="D37" s="1">
        <v>770.236828192453</v>
      </c>
      <c r="E37" s="1">
        <v>0</v>
      </c>
      <c r="F37" s="1">
        <v>0</v>
      </c>
      <c r="G37" s="1">
        <v>501.39553045155702</v>
      </c>
      <c r="H37" s="1">
        <v>767.87486374571495</v>
      </c>
      <c r="I37" s="1">
        <v>406.49570969197498</v>
      </c>
      <c r="J37" s="1">
        <v>692.15566005255198</v>
      </c>
      <c r="K37" s="1">
        <v>0</v>
      </c>
      <c r="L37" s="1">
        <v>1325.3755051562</v>
      </c>
      <c r="M37" s="1">
        <v>0</v>
      </c>
      <c r="N37" s="1">
        <v>0</v>
      </c>
      <c r="O37" s="1">
        <v>1075.0708709829501</v>
      </c>
      <c r="P37" s="1">
        <v>1146.04524644247</v>
      </c>
      <c r="Q37" s="1">
        <v>924.13527462824004</v>
      </c>
      <c r="R37" s="1">
        <v>1040.2243047708</v>
      </c>
      <c r="S37" s="1">
        <v>0</v>
      </c>
      <c r="T37" s="1">
        <v>140.402716275073</v>
      </c>
      <c r="U37" s="1">
        <v>0</v>
      </c>
      <c r="V37" s="1">
        <v>0</v>
      </c>
      <c r="W37" s="1">
        <v>192.198479320232</v>
      </c>
      <c r="X37" s="1">
        <v>1636.1429978025399</v>
      </c>
      <c r="Y37" s="1">
        <v>1037.5298659720399</v>
      </c>
      <c r="Z37" s="1">
        <v>0</v>
      </c>
      <c r="AA37" s="1">
        <v>0</v>
      </c>
      <c r="AB37" s="1">
        <v>1535.2614592201701</v>
      </c>
      <c r="AC37" s="1">
        <v>903.982915252147</v>
      </c>
      <c r="AD37" s="1">
        <v>1089.5599581445199</v>
      </c>
      <c r="AE37" s="1">
        <v>645.5935980418019</v>
      </c>
      <c r="AF37" s="1">
        <v>0</v>
      </c>
      <c r="AG37" s="1">
        <v>0</v>
      </c>
      <c r="AH37" s="1">
        <v>1636.1429978025399</v>
      </c>
      <c r="AI37" s="1">
        <v>0</v>
      </c>
      <c r="AJ37" s="1">
        <v>0</v>
      </c>
      <c r="AK37">
        <v>0</v>
      </c>
    </row>
    <row r="38" spans="1:37" x14ac:dyDescent="0.3">
      <c r="A38" s="1" t="s">
        <v>32</v>
      </c>
      <c r="B38" s="7" t="s">
        <v>34</v>
      </c>
      <c r="C38" s="1">
        <v>0</v>
      </c>
      <c r="D38" s="1">
        <v>1022.45061807717</v>
      </c>
      <c r="E38" s="1">
        <v>0</v>
      </c>
      <c r="F38" s="1">
        <v>0</v>
      </c>
      <c r="G38" s="1">
        <v>1415.44768519386</v>
      </c>
      <c r="H38" s="1">
        <v>1087.0459106394901</v>
      </c>
      <c r="I38" s="1">
        <v>1458.0167648837798</v>
      </c>
      <c r="J38" s="1">
        <v>0</v>
      </c>
      <c r="K38" s="1">
        <v>0</v>
      </c>
      <c r="L38" s="1">
        <v>0</v>
      </c>
      <c r="M38" s="1">
        <v>0</v>
      </c>
      <c r="N38" s="1">
        <v>453.95261489014501</v>
      </c>
      <c r="O38" s="1">
        <v>753.16464265603702</v>
      </c>
      <c r="P38" s="1">
        <v>671.17606225370605</v>
      </c>
      <c r="Q38" s="1">
        <v>0</v>
      </c>
      <c r="R38" s="1">
        <v>1075.5099926088301</v>
      </c>
      <c r="S38" s="1">
        <v>0</v>
      </c>
      <c r="T38" s="1">
        <v>0</v>
      </c>
      <c r="U38" s="1">
        <v>0</v>
      </c>
      <c r="V38" s="1">
        <v>489.50968613755697</v>
      </c>
      <c r="W38" s="1">
        <v>0</v>
      </c>
      <c r="X38" s="1">
        <v>0</v>
      </c>
      <c r="Y38" s="1">
        <v>1129.6862445515799</v>
      </c>
      <c r="Z38" s="1">
        <v>0</v>
      </c>
      <c r="AA38" s="1">
        <v>343.03271562063702</v>
      </c>
      <c r="AB38" s="1">
        <v>0</v>
      </c>
      <c r="AC38" s="1">
        <v>908.28599436695106</v>
      </c>
      <c r="AD38" s="1">
        <v>797.89632698648404</v>
      </c>
      <c r="AE38" s="1">
        <v>0</v>
      </c>
      <c r="AF38" s="1">
        <v>428</v>
      </c>
      <c r="AG38" s="1">
        <v>0</v>
      </c>
      <c r="AH38" s="1">
        <v>0</v>
      </c>
      <c r="AI38" s="1">
        <v>0</v>
      </c>
      <c r="AJ38" s="1">
        <v>0</v>
      </c>
      <c r="AK38">
        <v>0</v>
      </c>
    </row>
    <row r="39" spans="1:37" x14ac:dyDescent="0.3">
      <c r="A39" s="1" t="s">
        <v>32</v>
      </c>
      <c r="B39" s="7" t="s">
        <v>42</v>
      </c>
      <c r="C39" s="1">
        <v>1014.34394513314</v>
      </c>
      <c r="D39" s="1">
        <v>456.356604383042</v>
      </c>
      <c r="E39" s="1">
        <v>501.39553045155702</v>
      </c>
      <c r="F39" s="1">
        <v>1415.44768519386</v>
      </c>
      <c r="G39" s="1">
        <v>0</v>
      </c>
      <c r="H39" s="1">
        <v>619.88650523467504</v>
      </c>
      <c r="I39" s="1">
        <v>504.61636209337797</v>
      </c>
      <c r="J39" s="1">
        <v>1027.04980656165</v>
      </c>
      <c r="K39" s="1">
        <v>0</v>
      </c>
      <c r="L39" s="1">
        <v>1204.00805515613</v>
      </c>
      <c r="M39" s="1">
        <v>0</v>
      </c>
      <c r="N39" s="1">
        <v>0</v>
      </c>
      <c r="O39" s="1">
        <v>662.93928739685907</v>
      </c>
      <c r="P39" s="1">
        <v>850.87250518848896</v>
      </c>
      <c r="Q39" s="1">
        <v>0</v>
      </c>
      <c r="R39" s="1">
        <v>540.00727508318994</v>
      </c>
      <c r="S39" s="1">
        <v>0</v>
      </c>
      <c r="T39" s="1">
        <v>367.02347411715601</v>
      </c>
      <c r="U39" s="1">
        <v>0</v>
      </c>
      <c r="V39" s="1">
        <v>978.20225601370009</v>
      </c>
      <c r="W39" s="1">
        <v>637.54705771983208</v>
      </c>
      <c r="X39" s="1">
        <v>0</v>
      </c>
      <c r="Y39" s="1">
        <v>1001.53130217721</v>
      </c>
      <c r="Z39" s="1">
        <v>0</v>
      </c>
      <c r="AA39" s="1">
        <v>1292.2756861994699</v>
      </c>
      <c r="AB39" s="1">
        <v>1857.41285149137</v>
      </c>
      <c r="AC39" s="1">
        <v>511.841445195772</v>
      </c>
      <c r="AD39" s="1">
        <v>869.38049533326898</v>
      </c>
      <c r="AE39" s="1">
        <v>1134.76331056603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>
        <v>0</v>
      </c>
    </row>
    <row r="40" spans="1:37" x14ac:dyDescent="0.3">
      <c r="A40" s="1" t="s">
        <v>32</v>
      </c>
      <c r="B40" s="7" t="s">
        <v>50</v>
      </c>
      <c r="C40" s="1">
        <v>1630.331431028</v>
      </c>
      <c r="D40" s="1">
        <v>254.84215530230099</v>
      </c>
      <c r="E40" s="1">
        <v>767.87486374571495</v>
      </c>
      <c r="F40" s="1">
        <v>1087.0459106394901</v>
      </c>
      <c r="G40" s="1">
        <v>619.88650523467504</v>
      </c>
      <c r="H40" s="1">
        <v>0</v>
      </c>
      <c r="I40" s="1">
        <v>382.62832690687503</v>
      </c>
      <c r="J40" s="1">
        <v>777.762743983733</v>
      </c>
      <c r="K40" s="1">
        <v>1194.05150474325</v>
      </c>
      <c r="L40" s="1">
        <v>0</v>
      </c>
      <c r="M40" s="1">
        <v>0</v>
      </c>
      <c r="N40" s="1">
        <v>1334.1030659155401</v>
      </c>
      <c r="O40" s="1">
        <v>528.62735733984505</v>
      </c>
      <c r="P40" s="1">
        <v>415.872666555092</v>
      </c>
      <c r="Q40" s="1">
        <v>0</v>
      </c>
      <c r="R40" s="1">
        <v>812.42519774304708</v>
      </c>
      <c r="S40" s="1">
        <v>850.90017038750102</v>
      </c>
      <c r="T40" s="1">
        <v>665.23720472525895</v>
      </c>
      <c r="U40" s="1">
        <v>1016.03976861826</v>
      </c>
      <c r="V40" s="1">
        <v>829.37590922436198</v>
      </c>
      <c r="W40" s="1">
        <v>738.706129558464</v>
      </c>
      <c r="X40" s="1">
        <v>1641.9987908836001</v>
      </c>
      <c r="Y40" s="1">
        <v>390.17771934421097</v>
      </c>
      <c r="Z40" s="1">
        <v>0</v>
      </c>
      <c r="AA40" s="1">
        <v>842.37130979343601</v>
      </c>
      <c r="AB40" s="1">
        <v>1454.21916641332</v>
      </c>
      <c r="AC40" s="1">
        <v>404.30883342103704</v>
      </c>
      <c r="AD40" s="1">
        <v>323.68806336508601</v>
      </c>
      <c r="AE40" s="1">
        <v>1341.3757744945199</v>
      </c>
      <c r="AF40" s="1">
        <v>0</v>
      </c>
      <c r="AG40" s="1">
        <v>0</v>
      </c>
      <c r="AH40" s="1">
        <v>1641.9987908836001</v>
      </c>
      <c r="AI40" s="1">
        <v>0</v>
      </c>
      <c r="AJ40" s="1">
        <v>0</v>
      </c>
      <c r="AK40">
        <v>0</v>
      </c>
    </row>
    <row r="41" spans="1:37" x14ac:dyDescent="0.3">
      <c r="A41" s="1" t="s">
        <v>32</v>
      </c>
      <c r="B41" s="7" t="s">
        <v>58</v>
      </c>
      <c r="C41" s="1">
        <v>1410.7543914733799</v>
      </c>
      <c r="D41" s="1">
        <v>477.03670245972501</v>
      </c>
      <c r="E41" s="1">
        <v>406.49570969197498</v>
      </c>
      <c r="F41" s="1">
        <v>1458.0167648837798</v>
      </c>
      <c r="G41" s="1">
        <v>504.61636209337797</v>
      </c>
      <c r="H41" s="1">
        <v>382.62832690687503</v>
      </c>
      <c r="I41" s="1">
        <v>0</v>
      </c>
      <c r="J41" s="1">
        <v>540.48617707193898</v>
      </c>
      <c r="K41" s="1">
        <v>1281.0399000955401</v>
      </c>
      <c r="L41" s="1">
        <v>1624.9639850144902</v>
      </c>
      <c r="M41" s="1">
        <v>1750.79412833571</v>
      </c>
      <c r="N41" s="1">
        <v>1662.6622525184398</v>
      </c>
      <c r="O41" s="1">
        <v>809.27324768310598</v>
      </c>
      <c r="P41" s="1">
        <v>790.13366259144595</v>
      </c>
      <c r="Q41" s="1">
        <v>1286.0923385641399</v>
      </c>
      <c r="R41" s="1">
        <v>934.15270892569299</v>
      </c>
      <c r="S41" s="1">
        <v>1015.33146361259</v>
      </c>
      <c r="T41" s="1">
        <v>339.256989214344</v>
      </c>
      <c r="U41" s="1">
        <v>1144.5981630804799</v>
      </c>
      <c r="V41" s="1">
        <v>1143.0904705983601</v>
      </c>
      <c r="W41" s="1">
        <v>356.148252621496</v>
      </c>
      <c r="X41" s="1">
        <v>1503.6342566216899</v>
      </c>
      <c r="Y41" s="1">
        <v>633.87344837345699</v>
      </c>
      <c r="Z41" s="1">
        <v>0</v>
      </c>
      <c r="AA41" s="1">
        <v>1224.8462438825002</v>
      </c>
      <c r="AB41" s="1">
        <v>1354.2725273615699</v>
      </c>
      <c r="AC41" s="1">
        <v>643.64683867472309</v>
      </c>
      <c r="AD41" s="1">
        <v>705.30028234734198</v>
      </c>
      <c r="AE41" s="1">
        <v>959.53068808902401</v>
      </c>
      <c r="AF41" s="1">
        <v>0</v>
      </c>
      <c r="AG41" s="1">
        <v>0</v>
      </c>
      <c r="AH41" s="1">
        <v>1503.6342566216899</v>
      </c>
      <c r="AI41" s="1">
        <v>0</v>
      </c>
      <c r="AJ41" s="1">
        <v>0</v>
      </c>
      <c r="AK41">
        <v>0</v>
      </c>
    </row>
    <row r="42" spans="1:37" x14ac:dyDescent="0.3">
      <c r="A42" s="1" t="s">
        <v>32</v>
      </c>
      <c r="B42" s="7" t="s">
        <v>66</v>
      </c>
      <c r="C42" s="1">
        <v>1789.50848048067</v>
      </c>
      <c r="D42" s="1">
        <v>973.03029341892591</v>
      </c>
      <c r="E42" s="1">
        <v>692.15566005255096</v>
      </c>
      <c r="F42" s="1">
        <v>0</v>
      </c>
      <c r="G42" s="1">
        <v>1027.04980656165</v>
      </c>
      <c r="H42" s="1">
        <v>777.762743983733</v>
      </c>
      <c r="I42" s="1">
        <v>540.48617707193796</v>
      </c>
      <c r="J42" s="1">
        <v>0</v>
      </c>
      <c r="K42" s="1">
        <v>978.43615901451699</v>
      </c>
      <c r="L42" s="1">
        <v>0</v>
      </c>
      <c r="M42" s="1">
        <v>1298.0924487966699</v>
      </c>
      <c r="N42" s="1">
        <v>0</v>
      </c>
      <c r="O42" s="1">
        <v>1294.2279971775301</v>
      </c>
      <c r="P42" s="1">
        <v>1171.93947295151</v>
      </c>
      <c r="Q42" s="1">
        <v>1213.4344984837101</v>
      </c>
      <c r="R42" s="1">
        <v>1472.55546826829</v>
      </c>
      <c r="S42" s="1">
        <v>873.01233222354495</v>
      </c>
      <c r="T42" s="1">
        <v>737.80857292999201</v>
      </c>
      <c r="U42" s="1">
        <v>921.64596476852296</v>
      </c>
      <c r="V42" s="1">
        <v>0</v>
      </c>
      <c r="W42" s="1">
        <v>503.888449476456</v>
      </c>
      <c r="X42" s="1">
        <v>700</v>
      </c>
      <c r="Y42" s="1">
        <v>745.49926267908506</v>
      </c>
      <c r="Z42" s="1">
        <v>0</v>
      </c>
      <c r="AA42" s="1">
        <v>1533.4077074085801</v>
      </c>
      <c r="AB42" s="1">
        <v>400</v>
      </c>
      <c r="AC42" s="1">
        <v>1144.11719890019</v>
      </c>
      <c r="AD42" s="1">
        <v>1030.02389787685</v>
      </c>
      <c r="AE42" s="1">
        <v>850.09003943214498</v>
      </c>
      <c r="AF42" s="1">
        <v>0</v>
      </c>
      <c r="AG42" s="1">
        <v>0</v>
      </c>
      <c r="AH42" s="1">
        <v>700</v>
      </c>
      <c r="AI42" s="1">
        <v>0</v>
      </c>
      <c r="AJ42" s="1">
        <v>0</v>
      </c>
      <c r="AK42">
        <v>0</v>
      </c>
    </row>
    <row r="43" spans="1:37" x14ac:dyDescent="0.3">
      <c r="A43" s="1" t="s">
        <v>32</v>
      </c>
      <c r="B43" s="7" t="s">
        <v>74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1194.05150474325</v>
      </c>
      <c r="I43" s="1">
        <v>1281.0399000955401</v>
      </c>
      <c r="J43" s="1">
        <v>978.43615901451699</v>
      </c>
      <c r="K43" s="1">
        <v>0</v>
      </c>
      <c r="L43" s="1">
        <v>0</v>
      </c>
      <c r="M43" s="1">
        <v>647.91129284531996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384.46822270052297</v>
      </c>
      <c r="T43" s="1">
        <v>0</v>
      </c>
      <c r="U43" s="1">
        <v>205.65185271509202</v>
      </c>
      <c r="V43" s="1">
        <v>0</v>
      </c>
      <c r="W43" s="1">
        <v>0</v>
      </c>
      <c r="X43" s="1">
        <v>884.99930143106201</v>
      </c>
      <c r="Y43" s="1">
        <v>825.43250435985999</v>
      </c>
      <c r="Z43" s="1">
        <v>0</v>
      </c>
      <c r="AA43" s="1">
        <v>0</v>
      </c>
      <c r="AB43" s="1">
        <v>661.72041219775406</v>
      </c>
      <c r="AC43" s="1">
        <v>0</v>
      </c>
      <c r="AD43" s="1">
        <v>1177.7913358512399</v>
      </c>
      <c r="AE43" s="1">
        <v>0</v>
      </c>
      <c r="AF43" s="1">
        <v>0</v>
      </c>
      <c r="AG43" s="1">
        <v>0</v>
      </c>
      <c r="AH43" s="1">
        <v>884.99930143106201</v>
      </c>
      <c r="AI43" s="1">
        <v>0</v>
      </c>
      <c r="AJ43" s="1">
        <v>0</v>
      </c>
      <c r="AK43">
        <v>0</v>
      </c>
    </row>
    <row r="44" spans="1:37" x14ac:dyDescent="0.3">
      <c r="A44" s="1" t="s">
        <v>32</v>
      </c>
      <c r="B44" s="7" t="s">
        <v>80</v>
      </c>
      <c r="C44" s="1">
        <v>229.590304990151</v>
      </c>
      <c r="D44" s="1">
        <v>1640.58307712588</v>
      </c>
      <c r="E44" s="1">
        <v>1325.3755051562</v>
      </c>
      <c r="F44" s="1">
        <v>0</v>
      </c>
      <c r="G44" s="1">
        <v>1204.00805515613</v>
      </c>
      <c r="H44" s="1">
        <v>0</v>
      </c>
      <c r="I44" s="1">
        <v>1624.9639850144902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1723.5923456386299</v>
      </c>
      <c r="P44" s="1">
        <v>0</v>
      </c>
      <c r="Q44" s="1">
        <v>1479.4523671480001</v>
      </c>
      <c r="R44" s="1">
        <v>1341.0179170542301</v>
      </c>
      <c r="S44" s="1">
        <v>0</v>
      </c>
      <c r="T44" s="1">
        <v>1307.3596546454498</v>
      </c>
      <c r="U44" s="1">
        <v>0</v>
      </c>
      <c r="V44" s="1">
        <v>0</v>
      </c>
      <c r="W44" s="1">
        <v>1513.17891265412</v>
      </c>
      <c r="X44" s="1">
        <v>0</v>
      </c>
      <c r="Y44" s="1">
        <v>0</v>
      </c>
      <c r="Z44" s="1">
        <v>421.672415134201</v>
      </c>
      <c r="AA44" s="1">
        <v>0</v>
      </c>
      <c r="AB44" s="1">
        <v>0</v>
      </c>
      <c r="AC44" s="1">
        <v>1632.96478199994</v>
      </c>
      <c r="AD44" s="1">
        <v>0</v>
      </c>
      <c r="AE44" s="1">
        <v>1549.5137640238599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>
        <v>0</v>
      </c>
    </row>
    <row r="45" spans="1:37" x14ac:dyDescent="0.3">
      <c r="A45" s="1" t="s">
        <v>32</v>
      </c>
      <c r="B45" s="7" t="s">
        <v>86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1750.79412833571</v>
      </c>
      <c r="J45" s="1">
        <v>1298.0924487966699</v>
      </c>
      <c r="K45" s="1">
        <v>647.91129284531996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1026.3112498938599</v>
      </c>
      <c r="T45" s="1">
        <v>0</v>
      </c>
      <c r="U45" s="1">
        <v>852.16339759525101</v>
      </c>
      <c r="V45" s="1">
        <v>0</v>
      </c>
      <c r="W45" s="1">
        <v>0</v>
      </c>
      <c r="X45" s="1">
        <v>1000</v>
      </c>
      <c r="Y45" s="1">
        <v>1430.7807594476301</v>
      </c>
      <c r="Z45" s="1">
        <v>0</v>
      </c>
      <c r="AA45" s="1">
        <v>0</v>
      </c>
      <c r="AB45" s="1">
        <v>505.82931999969901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1000</v>
      </c>
      <c r="AK45">
        <v>0</v>
      </c>
    </row>
    <row r="46" spans="1:37" x14ac:dyDescent="0.3">
      <c r="A46" s="1" t="s">
        <v>32</v>
      </c>
      <c r="B46" s="7" t="s">
        <v>92</v>
      </c>
      <c r="C46" s="1">
        <v>0</v>
      </c>
      <c r="D46" s="1">
        <v>1462.5036972452499</v>
      </c>
      <c r="E46" s="1">
        <v>300</v>
      </c>
      <c r="F46" s="1">
        <v>0</v>
      </c>
      <c r="G46" s="1">
        <v>350</v>
      </c>
      <c r="H46" s="1">
        <v>1630.331431028</v>
      </c>
      <c r="I46" s="1">
        <v>500</v>
      </c>
      <c r="J46" s="1">
        <v>1789.50848048067</v>
      </c>
      <c r="K46" s="1">
        <v>0</v>
      </c>
      <c r="L46" s="1">
        <v>1000</v>
      </c>
      <c r="M46" s="1">
        <v>0</v>
      </c>
      <c r="N46" s="1">
        <v>2201.08682865318</v>
      </c>
      <c r="O46" s="1">
        <v>1577.9893158996201</v>
      </c>
      <c r="P46" s="1">
        <v>1838.3882306706901</v>
      </c>
      <c r="Q46" s="1">
        <v>1284.4862978178601</v>
      </c>
      <c r="R46" s="1">
        <v>1000</v>
      </c>
      <c r="S46" s="1">
        <v>0</v>
      </c>
      <c r="T46" s="1">
        <v>1087.0487478216301</v>
      </c>
      <c r="U46" s="1">
        <v>0</v>
      </c>
      <c r="V46" s="1">
        <v>1809.0938656153198</v>
      </c>
      <c r="W46" s="1">
        <v>1285.66128237525</v>
      </c>
      <c r="X46" s="1">
        <v>2702.3606217174101</v>
      </c>
      <c r="Y46" s="1">
        <v>2000.60210862749</v>
      </c>
      <c r="Z46" s="1">
        <v>560.61008017351105</v>
      </c>
      <c r="AA46" s="1">
        <v>2252.6160473271798</v>
      </c>
      <c r="AB46" s="1">
        <v>2623.54865906435</v>
      </c>
      <c r="AC46" s="1">
        <v>1472.1386482586699</v>
      </c>
      <c r="AD46" s="1">
        <v>1879.07717022939</v>
      </c>
      <c r="AE46" s="1">
        <v>600</v>
      </c>
      <c r="AF46" s="1">
        <v>0</v>
      </c>
      <c r="AG46" s="1">
        <v>0</v>
      </c>
      <c r="AH46" s="1">
        <v>2702.3606217174101</v>
      </c>
      <c r="AI46" s="1">
        <v>0</v>
      </c>
      <c r="AJ46" s="1">
        <v>0</v>
      </c>
      <c r="AK46">
        <v>0</v>
      </c>
    </row>
    <row r="47" spans="1:37" x14ac:dyDescent="0.3">
      <c r="A47" s="1" t="s">
        <v>32</v>
      </c>
      <c r="B47" s="7" t="s">
        <v>98</v>
      </c>
      <c r="C47" s="1">
        <v>2201.08682865318</v>
      </c>
      <c r="D47" s="1">
        <v>1188.0094566349799</v>
      </c>
      <c r="E47" s="1">
        <v>0</v>
      </c>
      <c r="F47" s="1">
        <v>453.95261489014501</v>
      </c>
      <c r="G47" s="1">
        <v>0</v>
      </c>
      <c r="H47" s="1">
        <v>1334.1030659155401</v>
      </c>
      <c r="I47" s="1">
        <v>1662.6622525184398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859.98490218899008</v>
      </c>
      <c r="P47" s="1">
        <v>947.645128812331</v>
      </c>
      <c r="Q47" s="1">
        <v>0</v>
      </c>
      <c r="R47" s="1">
        <v>1007.1001103608399</v>
      </c>
      <c r="S47" s="1">
        <v>0</v>
      </c>
      <c r="T47" s="1">
        <v>0</v>
      </c>
      <c r="U47" s="1">
        <v>0</v>
      </c>
      <c r="V47" s="1">
        <v>521.15889498532397</v>
      </c>
      <c r="W47" s="1">
        <v>0</v>
      </c>
      <c r="X47" s="1">
        <v>0</v>
      </c>
      <c r="Y47" s="1">
        <v>1480.0860704174399</v>
      </c>
      <c r="Z47" s="1">
        <v>0</v>
      </c>
      <c r="AA47" s="1">
        <v>772.59590847392906</v>
      </c>
      <c r="AB47" s="1">
        <v>0</v>
      </c>
      <c r="AC47" s="1">
        <v>1031.61870157402</v>
      </c>
      <c r="AD47" s="1">
        <v>1109.6121626510699</v>
      </c>
      <c r="AE47" s="1">
        <v>0</v>
      </c>
      <c r="AF47" s="1">
        <v>868</v>
      </c>
      <c r="AG47" s="1">
        <v>0</v>
      </c>
      <c r="AH47" s="1">
        <v>0</v>
      </c>
      <c r="AI47" s="1">
        <v>0</v>
      </c>
      <c r="AJ47" s="1">
        <v>0</v>
      </c>
      <c r="AK47">
        <v>0</v>
      </c>
    </row>
    <row r="48" spans="1:37" x14ac:dyDescent="0.3">
      <c r="A48" s="1" t="s">
        <v>32</v>
      </c>
      <c r="B48" s="7" t="s">
        <v>104</v>
      </c>
      <c r="C48" s="1">
        <v>1577.9893158996201</v>
      </c>
      <c r="D48" s="1">
        <v>332.26843218335301</v>
      </c>
      <c r="E48" s="1">
        <v>1075.0708709829501</v>
      </c>
      <c r="F48" s="1">
        <v>753.16464265603702</v>
      </c>
      <c r="G48" s="1">
        <v>662.93928739685907</v>
      </c>
      <c r="H48" s="1">
        <v>528.62735733984505</v>
      </c>
      <c r="I48" s="1">
        <v>809.27324768310598</v>
      </c>
      <c r="J48" s="1">
        <v>1294.2279971775301</v>
      </c>
      <c r="K48" s="1">
        <v>0</v>
      </c>
      <c r="L48" s="1">
        <v>1723.5923456386299</v>
      </c>
      <c r="M48" s="1">
        <v>0</v>
      </c>
      <c r="N48" s="1">
        <v>859.98490218899099</v>
      </c>
      <c r="O48" s="1">
        <v>0</v>
      </c>
      <c r="P48" s="1">
        <v>331.48986219249798</v>
      </c>
      <c r="Q48" s="1">
        <v>0</v>
      </c>
      <c r="R48" s="1">
        <v>427.98870255175405</v>
      </c>
      <c r="S48" s="1">
        <v>1262.65091310359</v>
      </c>
      <c r="T48" s="1">
        <v>938.10517788985101</v>
      </c>
      <c r="U48" s="1">
        <v>0</v>
      </c>
      <c r="V48" s="1">
        <v>339.14004627368701</v>
      </c>
      <c r="W48" s="1">
        <v>1129.39397401365</v>
      </c>
      <c r="X48" s="1">
        <v>0</v>
      </c>
      <c r="Y48" s="1">
        <v>818.17144171362804</v>
      </c>
      <c r="Z48" s="1">
        <v>0</v>
      </c>
      <c r="AA48" s="1">
        <v>677.09091812818099</v>
      </c>
      <c r="AB48" s="1">
        <v>1974.18746626347</v>
      </c>
      <c r="AC48" s="1">
        <v>171.92921205264901</v>
      </c>
      <c r="AD48" s="1">
        <v>470.59611593338201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>
        <v>0</v>
      </c>
    </row>
    <row r="49" spans="1:37" x14ac:dyDescent="0.3">
      <c r="A49" s="1" t="s">
        <v>32</v>
      </c>
      <c r="B49" s="7" t="s">
        <v>110</v>
      </c>
      <c r="C49" s="1">
        <v>1838.3882306706901</v>
      </c>
      <c r="D49" s="1">
        <v>400.59372578107298</v>
      </c>
      <c r="E49" s="1">
        <v>1146.04524644247</v>
      </c>
      <c r="F49" s="1">
        <v>671.17606225370605</v>
      </c>
      <c r="G49" s="1">
        <v>850.87250518848896</v>
      </c>
      <c r="H49" s="1">
        <v>415.872666555092</v>
      </c>
      <c r="I49" s="1">
        <v>790.13366259144595</v>
      </c>
      <c r="J49" s="1">
        <v>1171.93947295151</v>
      </c>
      <c r="K49" s="1">
        <v>0</v>
      </c>
      <c r="L49" s="1">
        <v>0</v>
      </c>
      <c r="M49" s="1">
        <v>0</v>
      </c>
      <c r="N49" s="1">
        <v>947.645128812331</v>
      </c>
      <c r="O49" s="1">
        <v>331.489862192499</v>
      </c>
      <c r="P49" s="1">
        <v>0</v>
      </c>
      <c r="Q49" s="1">
        <v>0</v>
      </c>
      <c r="R49" s="1">
        <v>755.25685508296101</v>
      </c>
      <c r="S49" s="1">
        <v>961.22566260652798</v>
      </c>
      <c r="T49" s="1">
        <v>1025.1109061800601</v>
      </c>
      <c r="U49" s="1">
        <v>1141.8269998191799</v>
      </c>
      <c r="V49" s="1">
        <v>486.509831457367</v>
      </c>
      <c r="W49" s="1">
        <v>1144.4012916258498</v>
      </c>
      <c r="X49" s="1">
        <v>0</v>
      </c>
      <c r="Y49" s="1">
        <v>551.71910134001803</v>
      </c>
      <c r="Z49" s="1">
        <v>0</v>
      </c>
      <c r="AA49" s="1">
        <v>452.356585476161</v>
      </c>
      <c r="AB49" s="1">
        <v>1745.8480912927701</v>
      </c>
      <c r="AC49" s="1">
        <v>369.97218165411005</v>
      </c>
      <c r="AD49" s="1">
        <v>171.64965832355401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>
        <v>0</v>
      </c>
    </row>
    <row r="50" spans="1:37" x14ac:dyDescent="0.3">
      <c r="A50" s="1" t="s">
        <v>32</v>
      </c>
      <c r="B50" s="7" t="s">
        <v>116</v>
      </c>
      <c r="C50" s="1">
        <v>1284.4862978178601</v>
      </c>
      <c r="D50" s="1">
        <v>0</v>
      </c>
      <c r="E50" s="1">
        <v>924.13527462824095</v>
      </c>
      <c r="F50" s="1">
        <v>0</v>
      </c>
      <c r="G50" s="1">
        <v>0</v>
      </c>
      <c r="H50" s="1">
        <v>0</v>
      </c>
      <c r="I50" s="1">
        <v>1286.0923385641399</v>
      </c>
      <c r="J50" s="1">
        <v>1213.4344984837101</v>
      </c>
      <c r="K50" s="1">
        <v>0</v>
      </c>
      <c r="L50" s="1">
        <v>1479.4523671480001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1057.1666425449798</v>
      </c>
      <c r="U50" s="1">
        <v>0</v>
      </c>
      <c r="V50" s="1">
        <v>0</v>
      </c>
      <c r="W50" s="1">
        <v>932.264714643704</v>
      </c>
      <c r="X50" s="1">
        <v>1780.16067787714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363.85293099165801</v>
      </c>
      <c r="AF50" s="1">
        <v>0</v>
      </c>
      <c r="AG50" s="1">
        <v>0</v>
      </c>
      <c r="AH50" s="1">
        <v>1780.16067787714</v>
      </c>
      <c r="AI50" s="1">
        <v>0</v>
      </c>
      <c r="AJ50" s="1">
        <v>0</v>
      </c>
      <c r="AK50">
        <v>0</v>
      </c>
    </row>
    <row r="51" spans="1:37" x14ac:dyDescent="0.3">
      <c r="A51" s="1" t="s">
        <v>32</v>
      </c>
      <c r="B51" s="7" t="s">
        <v>122</v>
      </c>
      <c r="C51" s="1">
        <v>1223.64121711451</v>
      </c>
      <c r="D51" s="1">
        <v>557.69258660892194</v>
      </c>
      <c r="E51" s="1">
        <v>1040.2243047708</v>
      </c>
      <c r="F51" s="1">
        <v>1075.5099926088301</v>
      </c>
      <c r="G51" s="1">
        <v>540.00727508318903</v>
      </c>
      <c r="H51" s="1">
        <v>812.42519774304708</v>
      </c>
      <c r="I51" s="1">
        <v>934.15270892569299</v>
      </c>
      <c r="J51" s="1">
        <v>1472.55546826829</v>
      </c>
      <c r="K51" s="1">
        <v>0</v>
      </c>
      <c r="L51" s="1">
        <v>1341.0179170542301</v>
      </c>
      <c r="M51" s="1">
        <v>0</v>
      </c>
      <c r="N51" s="1">
        <v>1007.1001103608399</v>
      </c>
      <c r="O51" s="1">
        <v>427.98870255175405</v>
      </c>
      <c r="P51" s="1">
        <v>755.25685508296192</v>
      </c>
      <c r="Q51" s="1">
        <v>0</v>
      </c>
      <c r="R51" s="1">
        <v>0</v>
      </c>
      <c r="S51" s="1">
        <v>0</v>
      </c>
      <c r="T51" s="1">
        <v>903.07870161533708</v>
      </c>
      <c r="U51" s="1">
        <v>0</v>
      </c>
      <c r="V51" s="1">
        <v>586.66369571887094</v>
      </c>
      <c r="W51" s="1">
        <v>1161.0499939660699</v>
      </c>
      <c r="X51" s="1">
        <v>0</v>
      </c>
      <c r="Y51" s="1">
        <v>1174.66292608554</v>
      </c>
      <c r="Z51" s="1">
        <v>0</v>
      </c>
      <c r="AA51" s="1">
        <v>1082.6257637412202</v>
      </c>
      <c r="AB51" s="1">
        <v>2245.4899867019499</v>
      </c>
      <c r="AC51" s="1">
        <v>429.94551876705401</v>
      </c>
      <c r="AD51" s="1">
        <v>874.10712133104096</v>
      </c>
      <c r="AE51" s="1">
        <v>1673.8376714381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>
        <v>0</v>
      </c>
    </row>
    <row r="52" spans="1:37" x14ac:dyDescent="0.3">
      <c r="A52" s="1" t="s">
        <v>32</v>
      </c>
      <c r="B52" s="7" t="s">
        <v>127</v>
      </c>
      <c r="C52" s="1">
        <v>0</v>
      </c>
      <c r="D52" s="1">
        <v>1094.83749350671</v>
      </c>
      <c r="E52" s="1">
        <v>0</v>
      </c>
      <c r="F52" s="1">
        <v>0</v>
      </c>
      <c r="G52" s="1">
        <v>0</v>
      </c>
      <c r="H52" s="1">
        <v>850.90017038750102</v>
      </c>
      <c r="I52" s="1">
        <v>1015.33146361259</v>
      </c>
      <c r="J52" s="1">
        <v>873.01233222354495</v>
      </c>
      <c r="K52" s="1">
        <v>384.46822270052297</v>
      </c>
      <c r="L52" s="1">
        <v>0</v>
      </c>
      <c r="M52" s="1">
        <v>1026.3112498938599</v>
      </c>
      <c r="N52" s="1">
        <v>0</v>
      </c>
      <c r="O52" s="1">
        <v>1262.65091310359</v>
      </c>
      <c r="P52" s="1">
        <v>961.22566260652798</v>
      </c>
      <c r="Q52" s="1">
        <v>0</v>
      </c>
      <c r="R52" s="1">
        <v>0</v>
      </c>
      <c r="S52" s="1">
        <v>0</v>
      </c>
      <c r="T52" s="1">
        <v>0</v>
      </c>
      <c r="U52" s="1">
        <v>180.607718080865</v>
      </c>
      <c r="V52" s="1">
        <v>0</v>
      </c>
      <c r="W52" s="1">
        <v>1249.6982264928699</v>
      </c>
      <c r="X52" s="1">
        <v>1153.0141123032299</v>
      </c>
      <c r="Y52" s="1">
        <v>464.51770990894602</v>
      </c>
      <c r="Z52" s="1">
        <v>0</v>
      </c>
      <c r="AA52" s="1">
        <v>1059.29442059653</v>
      </c>
      <c r="AB52" s="1">
        <v>923.23087982093102</v>
      </c>
      <c r="AC52" s="1">
        <v>1207.0468892582498</v>
      </c>
      <c r="AD52" s="1">
        <v>797.05288986867799</v>
      </c>
      <c r="AE52" s="1">
        <v>0</v>
      </c>
      <c r="AF52" s="1">
        <v>0</v>
      </c>
      <c r="AG52" s="1">
        <v>0</v>
      </c>
      <c r="AH52" s="1">
        <v>1153.0141123032299</v>
      </c>
      <c r="AI52" s="1">
        <v>0</v>
      </c>
      <c r="AJ52" s="1">
        <v>0</v>
      </c>
      <c r="AK52">
        <v>0</v>
      </c>
    </row>
    <row r="53" spans="1:37" x14ac:dyDescent="0.3">
      <c r="A53" s="1" t="s">
        <v>32</v>
      </c>
      <c r="B53" s="7" t="s">
        <v>132</v>
      </c>
      <c r="C53" s="1">
        <v>1087.0487478216301</v>
      </c>
      <c r="D53" s="1">
        <v>640.31926514528504</v>
      </c>
      <c r="E53" s="1">
        <v>140.402716275073</v>
      </c>
      <c r="F53" s="1">
        <v>0</v>
      </c>
      <c r="G53" s="1">
        <v>367.02347411715601</v>
      </c>
      <c r="H53" s="1">
        <v>665.23720472525895</v>
      </c>
      <c r="I53" s="1">
        <v>339.256989214344</v>
      </c>
      <c r="J53" s="1">
        <v>737.80857292999201</v>
      </c>
      <c r="K53" s="1">
        <v>0</v>
      </c>
      <c r="L53" s="1">
        <v>1307.3596546454498</v>
      </c>
      <c r="M53" s="1">
        <v>0</v>
      </c>
      <c r="N53" s="1">
        <v>0</v>
      </c>
      <c r="O53" s="1">
        <v>938.10517788985101</v>
      </c>
      <c r="P53" s="1">
        <v>1025.1109061800601</v>
      </c>
      <c r="Q53" s="1">
        <v>1057.1666425449798</v>
      </c>
      <c r="R53" s="1">
        <v>903.07870161533799</v>
      </c>
      <c r="S53" s="1">
        <v>0</v>
      </c>
      <c r="T53" s="1">
        <v>0</v>
      </c>
      <c r="U53" s="1">
        <v>0</v>
      </c>
      <c r="V53" s="1">
        <v>0</v>
      </c>
      <c r="W53" s="1">
        <v>279.53690262646001</v>
      </c>
      <c r="X53" s="1">
        <v>1703.3396367090099</v>
      </c>
      <c r="Y53" s="1">
        <v>969.45405735543102</v>
      </c>
      <c r="Z53" s="1">
        <v>0</v>
      </c>
      <c r="AA53" s="1">
        <v>0</v>
      </c>
      <c r="AB53" s="1">
        <v>1586.2880663705801</v>
      </c>
      <c r="AC53" s="1">
        <v>767.72843470975192</v>
      </c>
      <c r="AD53" s="1">
        <v>981.16819225591007</v>
      </c>
      <c r="AE53" s="1">
        <v>785.88569114541792</v>
      </c>
      <c r="AF53" s="1">
        <v>0</v>
      </c>
      <c r="AG53" s="1">
        <v>0</v>
      </c>
      <c r="AH53" s="1">
        <v>1703.3396367090099</v>
      </c>
      <c r="AI53" s="1">
        <v>0</v>
      </c>
      <c r="AJ53" s="1">
        <v>0</v>
      </c>
      <c r="AK53">
        <v>0</v>
      </c>
    </row>
    <row r="54" spans="1:37" x14ac:dyDescent="0.3">
      <c r="A54" s="1" t="s">
        <v>32</v>
      </c>
      <c r="B54" s="7" t="s">
        <v>137</v>
      </c>
      <c r="C54" s="1">
        <v>0</v>
      </c>
      <c r="D54" s="1">
        <v>1264.2639586615901</v>
      </c>
      <c r="E54" s="1">
        <v>0</v>
      </c>
      <c r="F54" s="1">
        <v>0</v>
      </c>
      <c r="G54" s="1">
        <v>0</v>
      </c>
      <c r="H54" s="1">
        <v>1016.03976861827</v>
      </c>
      <c r="I54" s="1">
        <v>1144.5981630804799</v>
      </c>
      <c r="J54" s="1">
        <v>921.64596476852296</v>
      </c>
      <c r="K54" s="1">
        <v>205.65185271509202</v>
      </c>
      <c r="L54" s="1">
        <v>0</v>
      </c>
      <c r="M54" s="1">
        <v>852.16339759525101</v>
      </c>
      <c r="N54" s="1">
        <v>0</v>
      </c>
      <c r="O54" s="1">
        <v>0</v>
      </c>
      <c r="P54" s="1">
        <v>1141.8269998191799</v>
      </c>
      <c r="Q54" s="1">
        <v>0</v>
      </c>
      <c r="R54" s="1">
        <v>0</v>
      </c>
      <c r="S54" s="1">
        <v>180.607718080865</v>
      </c>
      <c r="T54" s="1">
        <v>0</v>
      </c>
      <c r="U54" s="1">
        <v>0</v>
      </c>
      <c r="V54" s="1">
        <v>0</v>
      </c>
      <c r="W54" s="1">
        <v>1345.2498022536599</v>
      </c>
      <c r="X54" s="1">
        <v>1031.75587080375</v>
      </c>
      <c r="Y54" s="1">
        <v>636.20237546535895</v>
      </c>
      <c r="Z54" s="1">
        <v>0</v>
      </c>
      <c r="AA54" s="1">
        <v>1225.5033101732299</v>
      </c>
      <c r="AB54" s="1">
        <v>802.01204829864901</v>
      </c>
      <c r="AC54" s="1">
        <v>0</v>
      </c>
      <c r="AD54" s="1">
        <v>977.33382873698895</v>
      </c>
      <c r="AE54" s="1">
        <v>0</v>
      </c>
      <c r="AF54" s="1">
        <v>0</v>
      </c>
      <c r="AG54" s="1">
        <v>0</v>
      </c>
      <c r="AH54" s="1">
        <v>1031.75587080375</v>
      </c>
      <c r="AI54" s="1">
        <v>0</v>
      </c>
      <c r="AJ54" s="1">
        <v>0</v>
      </c>
      <c r="AK54">
        <v>0</v>
      </c>
    </row>
    <row r="55" spans="1:37" x14ac:dyDescent="0.3">
      <c r="A55" s="1" t="s">
        <v>32</v>
      </c>
      <c r="B55" s="7" t="s">
        <v>141</v>
      </c>
      <c r="C55" s="1">
        <v>1285.66128237525</v>
      </c>
      <c r="D55" s="1">
        <v>804.23854010353705</v>
      </c>
      <c r="E55" s="1">
        <v>192.198479320232</v>
      </c>
      <c r="F55" s="1">
        <v>0</v>
      </c>
      <c r="G55" s="1">
        <v>637.54705771983106</v>
      </c>
      <c r="H55" s="1">
        <v>738.706129558464</v>
      </c>
      <c r="I55" s="1">
        <v>356.148252621496</v>
      </c>
      <c r="J55" s="1">
        <v>503.888449476456</v>
      </c>
      <c r="K55" s="1">
        <v>0</v>
      </c>
      <c r="L55" s="1">
        <v>1513.17891265412</v>
      </c>
      <c r="M55" s="1">
        <v>0</v>
      </c>
      <c r="N55" s="1">
        <v>0</v>
      </c>
      <c r="O55" s="1">
        <v>1129.39397401365</v>
      </c>
      <c r="P55" s="1">
        <v>1144.4012916258498</v>
      </c>
      <c r="Q55" s="1">
        <v>932.264714643704</v>
      </c>
      <c r="R55" s="1">
        <v>1161.0499939660699</v>
      </c>
      <c r="S55" s="1">
        <v>1249.6982264928699</v>
      </c>
      <c r="T55" s="1">
        <v>279.53690262646001</v>
      </c>
      <c r="U55" s="1">
        <v>1345.2498022536599</v>
      </c>
      <c r="V55" s="1">
        <v>0</v>
      </c>
      <c r="W55" s="1">
        <v>0</v>
      </c>
      <c r="X55" s="1">
        <v>1444.2496408617201</v>
      </c>
      <c r="Y55" s="1">
        <v>943.15722813118703</v>
      </c>
      <c r="Z55" s="1">
        <v>0</v>
      </c>
      <c r="AA55" s="1">
        <v>0</v>
      </c>
      <c r="AB55" s="1">
        <v>1343.7475420231901</v>
      </c>
      <c r="AC55" s="1">
        <v>958.07311103482107</v>
      </c>
      <c r="AD55" s="1">
        <v>1060.74538884102</v>
      </c>
      <c r="AE55" s="1">
        <v>604.03108572155702</v>
      </c>
      <c r="AF55" s="1">
        <v>0</v>
      </c>
      <c r="AG55" s="1">
        <v>0</v>
      </c>
      <c r="AH55" s="1">
        <v>1444.2496408617201</v>
      </c>
      <c r="AI55" s="1">
        <v>0</v>
      </c>
      <c r="AJ55" s="1">
        <v>0</v>
      </c>
      <c r="AK55">
        <v>0</v>
      </c>
    </row>
    <row r="56" spans="1:37" x14ac:dyDescent="0.3">
      <c r="A56" s="1" t="s">
        <v>32</v>
      </c>
      <c r="B56" s="7" t="s">
        <v>145</v>
      </c>
      <c r="C56" s="1">
        <v>2702.3606217174001</v>
      </c>
      <c r="D56" s="1">
        <v>0</v>
      </c>
      <c r="E56" s="1">
        <v>1636.1429978025399</v>
      </c>
      <c r="F56" s="1">
        <v>0</v>
      </c>
      <c r="G56" s="1">
        <v>0</v>
      </c>
      <c r="H56" s="1">
        <v>1641.9987908836001</v>
      </c>
      <c r="I56" s="1">
        <v>1503.6342566216899</v>
      </c>
      <c r="J56" s="1">
        <v>700</v>
      </c>
      <c r="K56" s="1">
        <v>884.99930143106201</v>
      </c>
      <c r="L56" s="1">
        <v>0</v>
      </c>
      <c r="M56" s="1">
        <v>1000</v>
      </c>
      <c r="N56" s="1">
        <v>0</v>
      </c>
      <c r="O56" s="1">
        <v>0</v>
      </c>
      <c r="P56" s="1">
        <v>0</v>
      </c>
      <c r="Q56" s="1">
        <v>1780.16067787714</v>
      </c>
      <c r="R56" s="1">
        <v>0</v>
      </c>
      <c r="S56" s="1">
        <v>1153.0141123032299</v>
      </c>
      <c r="T56" s="1">
        <v>1703.3396367090099</v>
      </c>
      <c r="U56" s="1">
        <v>1031.75587080375</v>
      </c>
      <c r="V56" s="1">
        <v>0</v>
      </c>
      <c r="W56" s="1">
        <v>1444.2496408617201</v>
      </c>
      <c r="X56" s="1">
        <v>0</v>
      </c>
      <c r="Y56" s="1">
        <v>1408.53557129252</v>
      </c>
      <c r="Z56" s="1">
        <v>0</v>
      </c>
      <c r="AA56" s="1">
        <v>0</v>
      </c>
      <c r="AB56" s="1">
        <v>230.31830030483601</v>
      </c>
      <c r="AC56" s="1">
        <v>0</v>
      </c>
      <c r="AD56" s="1">
        <v>0</v>
      </c>
      <c r="AE56" s="1">
        <v>1492.3110247683198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>
        <v>0</v>
      </c>
    </row>
    <row r="57" spans="1:37" x14ac:dyDescent="0.3">
      <c r="A57" s="1" t="s">
        <v>32</v>
      </c>
      <c r="B57" s="7" t="s">
        <v>173</v>
      </c>
      <c r="C57" s="1">
        <v>1809.0938656153198</v>
      </c>
      <c r="D57" s="1">
        <v>667.28743942098004</v>
      </c>
      <c r="E57" s="1">
        <v>0</v>
      </c>
      <c r="F57" s="1">
        <v>489.50968613755697</v>
      </c>
      <c r="G57" s="1">
        <v>978.202256013701</v>
      </c>
      <c r="H57" s="1">
        <v>829.37590922436198</v>
      </c>
      <c r="I57" s="1">
        <v>1143.0904705983601</v>
      </c>
      <c r="J57" s="1">
        <v>0</v>
      </c>
      <c r="K57" s="1">
        <v>0</v>
      </c>
      <c r="L57" s="1">
        <v>0</v>
      </c>
      <c r="M57" s="1">
        <v>0</v>
      </c>
      <c r="N57" s="1">
        <v>521.15889498532499</v>
      </c>
      <c r="O57" s="1">
        <v>339.14004627368701</v>
      </c>
      <c r="P57" s="1">
        <v>486.509831457367</v>
      </c>
      <c r="Q57" s="1">
        <v>0</v>
      </c>
      <c r="R57" s="1">
        <v>586.66369571887094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1038.1278970272401</v>
      </c>
      <c r="Z57" s="1">
        <v>0</v>
      </c>
      <c r="AA57" s="1">
        <v>569.06990902236203</v>
      </c>
      <c r="AB57" s="1">
        <v>0</v>
      </c>
      <c r="AC57" s="1">
        <v>511.015665007346</v>
      </c>
      <c r="AD57" s="1">
        <v>658.157323216142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>
        <v>0</v>
      </c>
    </row>
    <row r="58" spans="1:37" x14ac:dyDescent="0.3">
      <c r="A58" s="1" t="s">
        <v>32</v>
      </c>
      <c r="B58" s="7" t="s">
        <v>149</v>
      </c>
      <c r="C58" s="1">
        <v>2000.60210862749</v>
      </c>
      <c r="D58" s="1">
        <v>630.35834473777004</v>
      </c>
      <c r="E58" s="1">
        <v>1037.5298659720399</v>
      </c>
      <c r="F58" s="1">
        <v>1129.6862445515799</v>
      </c>
      <c r="G58" s="1">
        <v>1001.53130217721</v>
      </c>
      <c r="H58" s="1">
        <v>390.17771934421097</v>
      </c>
      <c r="I58" s="1">
        <v>633.87344837345699</v>
      </c>
      <c r="J58" s="1">
        <v>745.49926267908506</v>
      </c>
      <c r="K58" s="1">
        <v>825.43250435985999</v>
      </c>
      <c r="L58" s="1">
        <v>0</v>
      </c>
      <c r="M58" s="1">
        <v>1430.7807594476301</v>
      </c>
      <c r="N58" s="1">
        <v>1480.0860704174399</v>
      </c>
      <c r="O58" s="1">
        <v>818.17144171362804</v>
      </c>
      <c r="P58" s="1">
        <v>551.71910134001803</v>
      </c>
      <c r="Q58" s="1">
        <v>0</v>
      </c>
      <c r="R58" s="1">
        <v>1174.66292608554</v>
      </c>
      <c r="S58" s="1">
        <v>464.51770990894602</v>
      </c>
      <c r="T58" s="1">
        <v>969.45405735543102</v>
      </c>
      <c r="U58" s="1">
        <v>636.20237546535998</v>
      </c>
      <c r="V58" s="1">
        <v>1038.1278970272401</v>
      </c>
      <c r="W58" s="1">
        <v>943.15722813118703</v>
      </c>
      <c r="X58" s="1">
        <v>1408.53557129252</v>
      </c>
      <c r="Y58" s="1">
        <v>0</v>
      </c>
      <c r="Z58" s="1">
        <v>0</v>
      </c>
      <c r="AA58" s="1">
        <v>809.16174161674303</v>
      </c>
      <c r="AB58" s="1">
        <v>1196.52699238643</v>
      </c>
      <c r="AC58" s="1">
        <v>746.53257175725798</v>
      </c>
      <c r="AD58" s="1">
        <v>380.21135998730699</v>
      </c>
      <c r="AE58" s="1">
        <v>1502.6294206436</v>
      </c>
      <c r="AF58" s="1">
        <v>0</v>
      </c>
      <c r="AG58" s="1">
        <v>0</v>
      </c>
      <c r="AH58" s="1">
        <v>1408.53557129252</v>
      </c>
      <c r="AI58" s="1">
        <v>0</v>
      </c>
      <c r="AJ58" s="1">
        <v>0</v>
      </c>
      <c r="AK58">
        <v>0</v>
      </c>
    </row>
    <row r="59" spans="1:37" x14ac:dyDescent="0.3">
      <c r="A59" s="1" t="s">
        <v>32</v>
      </c>
      <c r="B59" s="7" t="s">
        <v>153</v>
      </c>
      <c r="C59" s="1">
        <v>560.61008017351105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421.672415134201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1672.93153161432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>
        <v>0</v>
      </c>
    </row>
    <row r="60" spans="1:37" x14ac:dyDescent="0.3">
      <c r="A60" s="1" t="s">
        <v>32</v>
      </c>
      <c r="B60" s="7" t="s">
        <v>157</v>
      </c>
      <c r="C60" s="1">
        <v>2252.6160473271798</v>
      </c>
      <c r="D60" s="1">
        <v>850.72120472862309</v>
      </c>
      <c r="E60" s="1">
        <v>0</v>
      </c>
      <c r="F60" s="1">
        <v>343.03271562063702</v>
      </c>
      <c r="G60" s="1">
        <v>1292.2756861994699</v>
      </c>
      <c r="H60" s="1">
        <v>842.37130979343601</v>
      </c>
      <c r="I60" s="1">
        <v>1224.8462438825002</v>
      </c>
      <c r="J60" s="1">
        <v>1533.4077074085801</v>
      </c>
      <c r="K60" s="1">
        <v>0</v>
      </c>
      <c r="L60" s="1">
        <v>0</v>
      </c>
      <c r="M60" s="1">
        <v>0</v>
      </c>
      <c r="N60" s="1">
        <v>772.59590847392906</v>
      </c>
      <c r="O60" s="1">
        <v>677.0909181281819</v>
      </c>
      <c r="P60" s="1">
        <v>452.356585476161</v>
      </c>
      <c r="Q60" s="1">
        <v>0</v>
      </c>
      <c r="R60" s="1">
        <v>1082.6257637412202</v>
      </c>
      <c r="S60" s="1">
        <v>1059.29442059653</v>
      </c>
      <c r="T60" s="1">
        <v>0</v>
      </c>
      <c r="U60" s="1">
        <v>1225.5033101732299</v>
      </c>
      <c r="V60" s="1">
        <v>569.06990902236203</v>
      </c>
      <c r="W60" s="1">
        <v>0</v>
      </c>
      <c r="X60" s="1">
        <v>0</v>
      </c>
      <c r="Y60" s="1">
        <v>809.16174161674303</v>
      </c>
      <c r="Z60" s="1">
        <v>0</v>
      </c>
      <c r="AA60" s="1">
        <v>0</v>
      </c>
      <c r="AB60" s="1">
        <v>0</v>
      </c>
      <c r="AC60" s="1">
        <v>787.56824992521501</v>
      </c>
      <c r="AD60" s="1">
        <v>523.91508623551999</v>
      </c>
      <c r="AE60" s="1">
        <v>0</v>
      </c>
      <c r="AF60" s="1">
        <v>899</v>
      </c>
      <c r="AG60" s="1">
        <v>0</v>
      </c>
      <c r="AH60" s="1">
        <v>0</v>
      </c>
      <c r="AI60" s="1">
        <v>0</v>
      </c>
      <c r="AJ60" s="1">
        <v>0</v>
      </c>
      <c r="AK60">
        <v>0</v>
      </c>
    </row>
    <row r="61" spans="1:37" x14ac:dyDescent="0.3">
      <c r="A61" s="1" t="s">
        <v>32</v>
      </c>
      <c r="B61" s="7" t="s">
        <v>160</v>
      </c>
      <c r="C61" s="1">
        <v>2623.54865906435</v>
      </c>
      <c r="D61" s="1">
        <v>1698.78586366179</v>
      </c>
      <c r="E61" s="1">
        <v>1535.2614592201701</v>
      </c>
      <c r="F61" s="1">
        <v>0</v>
      </c>
      <c r="G61" s="1">
        <v>1857.41285149137</v>
      </c>
      <c r="H61" s="1">
        <v>1454.21916641332</v>
      </c>
      <c r="I61" s="1">
        <v>1354.2725273615699</v>
      </c>
      <c r="J61" s="1">
        <v>400</v>
      </c>
      <c r="K61" s="1">
        <v>661.72041219775406</v>
      </c>
      <c r="L61" s="1">
        <v>0</v>
      </c>
      <c r="M61" s="1">
        <v>505.82931999969901</v>
      </c>
      <c r="N61" s="1">
        <v>0</v>
      </c>
      <c r="O61" s="1">
        <v>1974.18746626347</v>
      </c>
      <c r="P61" s="1">
        <v>1745.8480912927701</v>
      </c>
      <c r="Q61" s="1">
        <v>0</v>
      </c>
      <c r="R61" s="1">
        <v>2245.4899867019499</v>
      </c>
      <c r="S61" s="1">
        <v>923.23087982093102</v>
      </c>
      <c r="T61" s="1">
        <v>1586.2880663705801</v>
      </c>
      <c r="U61" s="1">
        <v>802.01204829864901</v>
      </c>
      <c r="V61" s="1">
        <v>0</v>
      </c>
      <c r="W61" s="1">
        <v>1343.7475420231901</v>
      </c>
      <c r="X61" s="1">
        <v>230.31830030483601</v>
      </c>
      <c r="Y61" s="1">
        <v>1196.52699238643</v>
      </c>
      <c r="Z61" s="1">
        <v>0</v>
      </c>
      <c r="AA61" s="1">
        <v>0</v>
      </c>
      <c r="AB61" s="1">
        <v>0</v>
      </c>
      <c r="AC61" s="1">
        <v>1858.1773164466701</v>
      </c>
      <c r="AD61" s="1">
        <v>1575.3717320999899</v>
      </c>
      <c r="AE61" s="1">
        <v>1485.1832458255701</v>
      </c>
      <c r="AF61" s="1">
        <v>0</v>
      </c>
      <c r="AG61" s="1">
        <v>230.31830030483601</v>
      </c>
      <c r="AH61" s="1">
        <v>0</v>
      </c>
      <c r="AI61" s="1">
        <v>230.31830030483601</v>
      </c>
      <c r="AJ61" s="1">
        <v>230.31830030483601</v>
      </c>
      <c r="AK61">
        <v>0</v>
      </c>
    </row>
    <row r="62" spans="1:37" x14ac:dyDescent="0.3">
      <c r="A62" s="1" t="s">
        <v>32</v>
      </c>
      <c r="B62" s="7" t="s">
        <v>162</v>
      </c>
      <c r="C62" s="1">
        <v>1472.1386482586699</v>
      </c>
      <c r="D62" s="1">
        <v>171.23968487161298</v>
      </c>
      <c r="E62" s="1">
        <v>903.982915252147</v>
      </c>
      <c r="F62" s="1">
        <v>908.28599436695106</v>
      </c>
      <c r="G62" s="1">
        <v>511.841445195772</v>
      </c>
      <c r="H62" s="1">
        <v>404.30883342103601</v>
      </c>
      <c r="I62" s="1">
        <v>643.64683867472309</v>
      </c>
      <c r="J62" s="1">
        <v>1144.11719890019</v>
      </c>
      <c r="K62" s="1">
        <v>0</v>
      </c>
      <c r="L62" s="1">
        <v>1632.96478199994</v>
      </c>
      <c r="M62" s="1">
        <v>0</v>
      </c>
      <c r="N62" s="1">
        <v>1031.61870157402</v>
      </c>
      <c r="O62" s="1">
        <v>171.92921205264901</v>
      </c>
      <c r="P62" s="1">
        <v>369.97218165411005</v>
      </c>
      <c r="Q62" s="1">
        <v>0</v>
      </c>
      <c r="R62" s="1">
        <v>429.94551876705401</v>
      </c>
      <c r="S62" s="1">
        <v>1207.0468892582498</v>
      </c>
      <c r="T62" s="1">
        <v>767.72843470975192</v>
      </c>
      <c r="U62" s="1">
        <v>0</v>
      </c>
      <c r="V62" s="1">
        <v>511.015665007346</v>
      </c>
      <c r="W62" s="1">
        <v>958.07311103482107</v>
      </c>
      <c r="X62" s="1">
        <v>0</v>
      </c>
      <c r="Y62" s="1">
        <v>746.53257175725901</v>
      </c>
      <c r="Z62" s="1">
        <v>0</v>
      </c>
      <c r="AA62" s="1">
        <v>787.56824992521501</v>
      </c>
      <c r="AB62" s="1">
        <v>1858.1773164466701</v>
      </c>
      <c r="AC62" s="1">
        <v>0</v>
      </c>
      <c r="AD62" s="1">
        <v>454.53487290644597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>
        <v>0</v>
      </c>
    </row>
    <row r="63" spans="1:37" x14ac:dyDescent="0.3">
      <c r="A63" s="1" t="s">
        <v>32</v>
      </c>
      <c r="B63" s="7" t="s">
        <v>165</v>
      </c>
      <c r="C63" s="1">
        <v>1879.07717022939</v>
      </c>
      <c r="D63" s="1">
        <v>416.67442091245101</v>
      </c>
      <c r="E63" s="1">
        <v>1089.5599581445199</v>
      </c>
      <c r="F63" s="1">
        <v>797.89632698648404</v>
      </c>
      <c r="G63" s="1">
        <v>869.38049533326898</v>
      </c>
      <c r="H63" s="1">
        <v>323.68806336508601</v>
      </c>
      <c r="I63" s="1">
        <v>705.30028234734198</v>
      </c>
      <c r="J63" s="1">
        <v>1030.02389787685</v>
      </c>
      <c r="K63" s="1">
        <v>1177.7913358512399</v>
      </c>
      <c r="L63" s="1">
        <v>0</v>
      </c>
      <c r="M63" s="1">
        <v>0</v>
      </c>
      <c r="N63" s="1">
        <v>1109.6121626510699</v>
      </c>
      <c r="O63" s="1">
        <v>470.59611593338201</v>
      </c>
      <c r="P63" s="1">
        <v>171.64965832355401</v>
      </c>
      <c r="Q63" s="1">
        <v>0</v>
      </c>
      <c r="R63" s="1">
        <v>874.10712133104096</v>
      </c>
      <c r="S63" s="1">
        <v>797.05288986867799</v>
      </c>
      <c r="T63" s="1">
        <v>981.16819225591007</v>
      </c>
      <c r="U63" s="1">
        <v>977.33382873698895</v>
      </c>
      <c r="V63" s="1">
        <v>658.157323216142</v>
      </c>
      <c r="W63" s="1">
        <v>1060.74538884102</v>
      </c>
      <c r="X63" s="1">
        <v>0</v>
      </c>
      <c r="Y63" s="1">
        <v>380.21135998730603</v>
      </c>
      <c r="Z63" s="1">
        <v>0</v>
      </c>
      <c r="AA63" s="1">
        <v>523.91508623551999</v>
      </c>
      <c r="AB63" s="1">
        <v>1575.3717320999899</v>
      </c>
      <c r="AC63" s="1">
        <v>454.53487290644597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>
        <v>0</v>
      </c>
    </row>
    <row r="64" spans="1:37" x14ac:dyDescent="0.3">
      <c r="A64" s="1" t="s">
        <v>32</v>
      </c>
      <c r="B64" s="1" t="s">
        <v>168</v>
      </c>
      <c r="C64" s="1">
        <v>0</v>
      </c>
      <c r="D64" s="1">
        <v>0</v>
      </c>
      <c r="E64" s="1">
        <v>0</v>
      </c>
      <c r="F64" s="1">
        <v>428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868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899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>
        <v>0</v>
      </c>
    </row>
    <row r="65" spans="1:37" x14ac:dyDescent="0.3">
      <c r="A65" s="1" t="s">
        <v>32</v>
      </c>
      <c r="B65" s="7" t="s">
        <v>171</v>
      </c>
      <c r="C65" s="1">
        <v>600</v>
      </c>
      <c r="D65" s="1">
        <v>1399.0173033453</v>
      </c>
      <c r="E65" s="1">
        <v>645.5935980418019</v>
      </c>
      <c r="F65" s="1">
        <v>0</v>
      </c>
      <c r="G65" s="1">
        <v>1134.76331056603</v>
      </c>
      <c r="H65" s="1">
        <v>1341.3757744945199</v>
      </c>
      <c r="I65" s="1">
        <v>959.53068808902401</v>
      </c>
      <c r="J65" s="1">
        <v>850.09003943214498</v>
      </c>
      <c r="K65" s="1">
        <v>0</v>
      </c>
      <c r="L65" s="1">
        <v>1549.5137640238599</v>
      </c>
      <c r="M65" s="1">
        <v>0</v>
      </c>
      <c r="N65" s="1">
        <v>0</v>
      </c>
      <c r="O65" s="1">
        <v>0</v>
      </c>
      <c r="P65" s="1">
        <v>0</v>
      </c>
      <c r="Q65" s="1">
        <v>363.85293099165801</v>
      </c>
      <c r="R65" s="1">
        <v>1673.8376714381</v>
      </c>
      <c r="S65" s="1">
        <v>0</v>
      </c>
      <c r="T65" s="1">
        <v>785.88569114541792</v>
      </c>
      <c r="U65" s="1">
        <v>0</v>
      </c>
      <c r="V65" s="1">
        <v>0</v>
      </c>
      <c r="W65" s="1">
        <v>604.03108572155702</v>
      </c>
      <c r="X65" s="1">
        <v>1492.3110247683298</v>
      </c>
      <c r="Y65" s="1">
        <v>1502.6294206436</v>
      </c>
      <c r="Z65" s="1">
        <v>1672.93153161432</v>
      </c>
      <c r="AA65" s="1">
        <v>0</v>
      </c>
      <c r="AB65" s="1">
        <v>1485.1832458255701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1492.3110247683298</v>
      </c>
    </row>
    <row r="66" spans="1:37" x14ac:dyDescent="0.3">
      <c r="A66" s="1" t="s">
        <v>102</v>
      </c>
      <c r="B66" s="7" t="s">
        <v>18</v>
      </c>
      <c r="C66" s="1">
        <v>1462.5036972452499</v>
      </c>
      <c r="D66" s="1">
        <v>0</v>
      </c>
      <c r="E66" s="1">
        <v>770.236828192453</v>
      </c>
      <c r="F66" s="1">
        <v>1022.45061807718</v>
      </c>
      <c r="G66" s="1">
        <v>456.356604383042</v>
      </c>
      <c r="H66" s="1">
        <v>254.84215530230099</v>
      </c>
      <c r="I66" s="1">
        <v>477.03670245972501</v>
      </c>
      <c r="J66" s="1">
        <v>973.03029341892591</v>
      </c>
      <c r="K66" s="1">
        <v>0</v>
      </c>
      <c r="L66" s="1">
        <v>1640.58307712588</v>
      </c>
      <c r="M66" s="1">
        <v>0</v>
      </c>
      <c r="N66" s="1">
        <v>1188.0094566349799</v>
      </c>
      <c r="O66" s="1">
        <v>332.26843218335199</v>
      </c>
      <c r="P66" s="1">
        <v>400.59372578107298</v>
      </c>
      <c r="Q66" s="1">
        <v>0</v>
      </c>
      <c r="R66" s="1">
        <v>557.69258660892194</v>
      </c>
      <c r="S66" s="1">
        <v>1094.83749350671</v>
      </c>
      <c r="T66" s="1">
        <v>640.31926514528504</v>
      </c>
      <c r="U66" s="1">
        <v>1264.2639586615901</v>
      </c>
      <c r="V66" s="1">
        <v>667.28743942098004</v>
      </c>
      <c r="W66" s="1">
        <v>804.23854010353705</v>
      </c>
      <c r="X66" s="1">
        <v>0</v>
      </c>
      <c r="Y66" s="1">
        <v>630.35834473776902</v>
      </c>
      <c r="Z66" s="1">
        <v>0</v>
      </c>
      <c r="AA66" s="1">
        <v>850.72120472862309</v>
      </c>
      <c r="AB66" s="1">
        <v>1698.78586366179</v>
      </c>
      <c r="AC66" s="1">
        <v>171.239684871614</v>
      </c>
      <c r="AD66" s="1">
        <v>416.67442091245101</v>
      </c>
      <c r="AE66" s="1">
        <v>1399.0173033453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>
        <v>0</v>
      </c>
    </row>
    <row r="67" spans="1:37" x14ac:dyDescent="0.3">
      <c r="A67" s="1" t="s">
        <v>102</v>
      </c>
      <c r="B67" s="7" t="s">
        <v>26</v>
      </c>
      <c r="C67" s="1">
        <v>1099.0230756102801</v>
      </c>
      <c r="D67" s="1">
        <v>770.236828192453</v>
      </c>
      <c r="E67" s="1">
        <v>0</v>
      </c>
      <c r="F67" s="1">
        <v>0</v>
      </c>
      <c r="G67" s="1">
        <v>501.39553045155702</v>
      </c>
      <c r="H67" s="1">
        <v>767.87486374571495</v>
      </c>
      <c r="I67" s="1">
        <v>406.49570969197498</v>
      </c>
      <c r="J67" s="1">
        <v>692.15566005255198</v>
      </c>
      <c r="K67" s="1">
        <v>0</v>
      </c>
      <c r="L67" s="1">
        <v>1325.3755051562</v>
      </c>
      <c r="M67" s="1">
        <v>0</v>
      </c>
      <c r="N67" s="1">
        <v>0</v>
      </c>
      <c r="O67" s="1">
        <v>1075.0708709829501</v>
      </c>
      <c r="P67" s="1">
        <v>1146.04524644247</v>
      </c>
      <c r="Q67" s="1">
        <v>924.13527462824004</v>
      </c>
      <c r="R67" s="1">
        <v>1040.2243047708</v>
      </c>
      <c r="S67" s="1">
        <v>0</v>
      </c>
      <c r="T67" s="1">
        <v>140.402716275073</v>
      </c>
      <c r="U67" s="1">
        <v>0</v>
      </c>
      <c r="V67" s="1">
        <v>0</v>
      </c>
      <c r="W67" s="1">
        <v>192.198479320232</v>
      </c>
      <c r="X67" s="1">
        <v>1636.1429978025399</v>
      </c>
      <c r="Y67" s="1">
        <v>1037.5298659720399</v>
      </c>
      <c r="Z67" s="1">
        <v>0</v>
      </c>
      <c r="AA67" s="1">
        <v>0</v>
      </c>
      <c r="AB67" s="1">
        <v>1535.2614592201701</v>
      </c>
      <c r="AC67" s="1">
        <v>903.982915252147</v>
      </c>
      <c r="AD67" s="1">
        <v>1089.5599581445199</v>
      </c>
      <c r="AE67" s="1">
        <v>645.5935980418019</v>
      </c>
      <c r="AF67" s="1">
        <v>0</v>
      </c>
      <c r="AG67" s="1">
        <v>0</v>
      </c>
      <c r="AH67" s="1">
        <v>1636.1429978025399</v>
      </c>
      <c r="AI67" s="1">
        <v>0</v>
      </c>
      <c r="AJ67" s="1">
        <v>0</v>
      </c>
      <c r="AK67">
        <v>0</v>
      </c>
    </row>
    <row r="68" spans="1:37" x14ac:dyDescent="0.3">
      <c r="A68" s="1" t="s">
        <v>102</v>
      </c>
      <c r="B68" s="7" t="s">
        <v>34</v>
      </c>
      <c r="C68" s="1">
        <v>0</v>
      </c>
      <c r="D68" s="1">
        <v>1022.45061807717</v>
      </c>
      <c r="E68" s="1">
        <v>0</v>
      </c>
      <c r="F68" s="1">
        <v>0</v>
      </c>
      <c r="G68" s="1">
        <v>1415.44768519386</v>
      </c>
      <c r="H68" s="1">
        <v>1087.0459106394901</v>
      </c>
      <c r="I68" s="1">
        <v>1458.0167648837798</v>
      </c>
      <c r="J68" s="1">
        <v>0</v>
      </c>
      <c r="K68" s="1">
        <v>0</v>
      </c>
      <c r="L68" s="1">
        <v>0</v>
      </c>
      <c r="M68" s="1">
        <v>0</v>
      </c>
      <c r="N68" s="1">
        <v>453.95261489014501</v>
      </c>
      <c r="O68" s="1">
        <v>753.16464265603702</v>
      </c>
      <c r="P68" s="1">
        <v>671.17606225370605</v>
      </c>
      <c r="Q68" s="1">
        <v>0</v>
      </c>
      <c r="R68" s="1">
        <v>1075.5099926088301</v>
      </c>
      <c r="S68" s="1">
        <v>0</v>
      </c>
      <c r="T68" s="1">
        <v>0</v>
      </c>
      <c r="U68" s="1">
        <v>0</v>
      </c>
      <c r="V68" s="1">
        <v>489.50968613755697</v>
      </c>
      <c r="W68" s="1">
        <v>0</v>
      </c>
      <c r="X68" s="1">
        <v>0</v>
      </c>
      <c r="Y68" s="1">
        <v>1129.6862445515799</v>
      </c>
      <c r="Z68" s="1">
        <v>0</v>
      </c>
      <c r="AA68" s="1">
        <v>343.03271562063702</v>
      </c>
      <c r="AB68" s="1">
        <v>0</v>
      </c>
      <c r="AC68" s="1">
        <v>908.28599436695106</v>
      </c>
      <c r="AD68" s="1">
        <v>797.89632698648404</v>
      </c>
      <c r="AE68" s="1">
        <v>0</v>
      </c>
      <c r="AF68" s="1">
        <v>428</v>
      </c>
      <c r="AG68" s="1">
        <v>0</v>
      </c>
      <c r="AH68" s="1">
        <v>0</v>
      </c>
      <c r="AI68" s="1">
        <v>0</v>
      </c>
      <c r="AJ68" s="1">
        <v>0</v>
      </c>
      <c r="AK68">
        <v>0</v>
      </c>
    </row>
    <row r="69" spans="1:37" x14ac:dyDescent="0.3">
      <c r="A69" s="1" t="s">
        <v>102</v>
      </c>
      <c r="B69" s="7" t="s">
        <v>42</v>
      </c>
      <c r="C69" s="1">
        <v>1014.34394513314</v>
      </c>
      <c r="D69" s="1">
        <v>456.356604383042</v>
      </c>
      <c r="E69" s="1">
        <v>501.39553045155702</v>
      </c>
      <c r="F69" s="1">
        <v>1415.44768519386</v>
      </c>
      <c r="G69" s="1">
        <v>0</v>
      </c>
      <c r="H69" s="1">
        <v>619.88650523467504</v>
      </c>
      <c r="I69" s="1">
        <v>504.61636209337797</v>
      </c>
      <c r="J69" s="1">
        <v>1027.04980656165</v>
      </c>
      <c r="K69" s="1">
        <v>0</v>
      </c>
      <c r="L69" s="1">
        <v>1204.00805515613</v>
      </c>
      <c r="M69" s="1">
        <v>0</v>
      </c>
      <c r="N69" s="1">
        <v>0</v>
      </c>
      <c r="O69" s="1">
        <v>662.93928739685907</v>
      </c>
      <c r="P69" s="1">
        <v>850.87250518848896</v>
      </c>
      <c r="Q69" s="1">
        <v>0</v>
      </c>
      <c r="R69" s="1">
        <v>540.00727508318994</v>
      </c>
      <c r="S69" s="1">
        <v>0</v>
      </c>
      <c r="T69" s="1">
        <v>367.02347411715601</v>
      </c>
      <c r="U69" s="1">
        <v>0</v>
      </c>
      <c r="V69" s="1">
        <v>978.20225601370009</v>
      </c>
      <c r="W69" s="1">
        <v>637.54705771983208</v>
      </c>
      <c r="X69" s="1">
        <v>0</v>
      </c>
      <c r="Y69" s="1">
        <v>1001.53130217721</v>
      </c>
      <c r="Z69" s="1">
        <v>0</v>
      </c>
      <c r="AA69" s="1">
        <v>1292.2756861994699</v>
      </c>
      <c r="AB69" s="1">
        <v>1857.41285149137</v>
      </c>
      <c r="AC69" s="1">
        <v>511.841445195772</v>
      </c>
      <c r="AD69" s="1">
        <v>869.38049533326898</v>
      </c>
      <c r="AE69" s="1">
        <v>1134.76331056603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>
        <v>0</v>
      </c>
    </row>
    <row r="70" spans="1:37" x14ac:dyDescent="0.3">
      <c r="A70" s="1" t="s">
        <v>102</v>
      </c>
      <c r="B70" s="7" t="s">
        <v>50</v>
      </c>
      <c r="C70" s="1">
        <v>1630.331431028</v>
      </c>
      <c r="D70" s="1">
        <v>254.84215530230099</v>
      </c>
      <c r="E70" s="1">
        <v>767.87486374571495</v>
      </c>
      <c r="F70" s="1">
        <v>1087.0459106394901</v>
      </c>
      <c r="G70" s="1">
        <v>619.88650523467504</v>
      </c>
      <c r="H70" s="1">
        <v>0</v>
      </c>
      <c r="I70" s="1">
        <v>382.62832690687503</v>
      </c>
      <c r="J70" s="1">
        <v>777.762743983733</v>
      </c>
      <c r="K70" s="1">
        <v>1194.05150474325</v>
      </c>
      <c r="L70" s="1">
        <v>0</v>
      </c>
      <c r="M70" s="1">
        <v>0</v>
      </c>
      <c r="N70" s="1">
        <v>1334.1030659155401</v>
      </c>
      <c r="O70" s="1">
        <v>528.62735733984505</v>
      </c>
      <c r="P70" s="1">
        <v>415.872666555092</v>
      </c>
      <c r="Q70" s="1">
        <v>0</v>
      </c>
      <c r="R70" s="1">
        <v>812.42519774304708</v>
      </c>
      <c r="S70" s="1">
        <v>850.90017038750102</v>
      </c>
      <c r="T70" s="1">
        <v>665.23720472525895</v>
      </c>
      <c r="U70" s="1">
        <v>1016.03976861826</v>
      </c>
      <c r="V70" s="1">
        <v>829.37590922436198</v>
      </c>
      <c r="W70" s="1">
        <v>738.706129558464</v>
      </c>
      <c r="X70" s="1">
        <v>1641.9987908836001</v>
      </c>
      <c r="Y70" s="1">
        <v>390.17771934421097</v>
      </c>
      <c r="Z70" s="1">
        <v>0</v>
      </c>
      <c r="AA70" s="1">
        <v>842.37130979343601</v>
      </c>
      <c r="AB70" s="1">
        <v>1454.21916641332</v>
      </c>
      <c r="AC70" s="1">
        <v>404.30883342103704</v>
      </c>
      <c r="AD70" s="1">
        <v>323.68806336508601</v>
      </c>
      <c r="AE70" s="1">
        <v>1341.3757744945199</v>
      </c>
      <c r="AF70" s="1">
        <v>0</v>
      </c>
      <c r="AG70" s="1">
        <v>0</v>
      </c>
      <c r="AH70" s="1">
        <v>1641.9987908836001</v>
      </c>
      <c r="AI70" s="1">
        <v>0</v>
      </c>
      <c r="AJ70" s="1">
        <v>0</v>
      </c>
      <c r="AK70">
        <v>0</v>
      </c>
    </row>
    <row r="71" spans="1:37" x14ac:dyDescent="0.3">
      <c r="A71" s="1" t="s">
        <v>102</v>
      </c>
      <c r="B71" s="7" t="s">
        <v>58</v>
      </c>
      <c r="C71" s="1">
        <v>1410.7543914733799</v>
      </c>
      <c r="D71" s="1">
        <v>477.03670245972501</v>
      </c>
      <c r="E71" s="1">
        <v>406.49570969197498</v>
      </c>
      <c r="F71" s="1">
        <v>1458.0167648837798</v>
      </c>
      <c r="G71" s="1">
        <v>504.61636209337797</v>
      </c>
      <c r="H71" s="1">
        <v>382.62832690687503</v>
      </c>
      <c r="I71" s="1">
        <v>0</v>
      </c>
      <c r="J71" s="1">
        <v>540.48617707193898</v>
      </c>
      <c r="K71" s="1">
        <v>1281.0399000955401</v>
      </c>
      <c r="L71" s="1">
        <v>1624.9639850144902</v>
      </c>
      <c r="M71" s="1">
        <v>1750.79412833571</v>
      </c>
      <c r="N71" s="1">
        <v>1662.6622525184398</v>
      </c>
      <c r="O71" s="1">
        <v>809.27324768310598</v>
      </c>
      <c r="P71" s="1">
        <v>790.13366259144595</v>
      </c>
      <c r="Q71" s="1">
        <v>1286.0923385641399</v>
      </c>
      <c r="R71" s="1">
        <v>934.15270892569299</v>
      </c>
      <c r="S71" s="1">
        <v>1015.33146361259</v>
      </c>
      <c r="T71" s="1">
        <v>339.256989214344</v>
      </c>
      <c r="U71" s="1">
        <v>1144.5981630804799</v>
      </c>
      <c r="V71" s="1">
        <v>1143.0904705983601</v>
      </c>
      <c r="W71" s="1">
        <v>356.148252621496</v>
      </c>
      <c r="X71" s="1">
        <v>1503.6342566216899</v>
      </c>
      <c r="Y71" s="1">
        <v>633.87344837345699</v>
      </c>
      <c r="Z71" s="1">
        <v>0</v>
      </c>
      <c r="AA71" s="1">
        <v>1224.8462438825002</v>
      </c>
      <c r="AB71" s="1">
        <v>1354.2725273615699</v>
      </c>
      <c r="AC71" s="1">
        <v>643.64683867472309</v>
      </c>
      <c r="AD71" s="1">
        <v>705.30028234734198</v>
      </c>
      <c r="AE71" s="1">
        <v>959.53068808902401</v>
      </c>
      <c r="AF71" s="1">
        <v>0</v>
      </c>
      <c r="AG71" s="1">
        <v>0</v>
      </c>
      <c r="AH71" s="1">
        <v>1503.6342566216899</v>
      </c>
      <c r="AI71" s="1">
        <v>0</v>
      </c>
      <c r="AJ71" s="1">
        <v>0</v>
      </c>
      <c r="AK71">
        <v>0</v>
      </c>
    </row>
    <row r="72" spans="1:37" x14ac:dyDescent="0.3">
      <c r="A72" s="1" t="s">
        <v>102</v>
      </c>
      <c r="B72" s="7" t="s">
        <v>66</v>
      </c>
      <c r="C72" s="1">
        <v>1789.50848048067</v>
      </c>
      <c r="D72" s="1">
        <v>973.03029341892591</v>
      </c>
      <c r="E72" s="1">
        <v>692.15566005255096</v>
      </c>
      <c r="F72" s="1">
        <v>0</v>
      </c>
      <c r="G72" s="1">
        <v>1027.04980656165</v>
      </c>
      <c r="H72" s="1">
        <v>777.762743983733</v>
      </c>
      <c r="I72" s="1">
        <v>540.48617707193796</v>
      </c>
      <c r="J72" s="1">
        <v>0</v>
      </c>
      <c r="K72" s="1">
        <v>978.43615901451699</v>
      </c>
      <c r="L72" s="1">
        <v>0</v>
      </c>
      <c r="M72" s="1">
        <v>1298.0924487966699</v>
      </c>
      <c r="N72" s="1">
        <v>0</v>
      </c>
      <c r="O72" s="1">
        <v>1294.2279971775301</v>
      </c>
      <c r="P72" s="1">
        <v>1171.93947295151</v>
      </c>
      <c r="Q72" s="1">
        <v>1213.4344984837101</v>
      </c>
      <c r="R72" s="1">
        <v>1472.55546826829</v>
      </c>
      <c r="S72" s="1">
        <v>873.01233222354495</v>
      </c>
      <c r="T72" s="1">
        <v>737.80857292999201</v>
      </c>
      <c r="U72" s="1">
        <v>921.64596476852296</v>
      </c>
      <c r="V72" s="1">
        <v>0</v>
      </c>
      <c r="W72" s="1">
        <v>503.888449476456</v>
      </c>
      <c r="X72" s="1">
        <v>700</v>
      </c>
      <c r="Y72" s="1">
        <v>745.49926267908506</v>
      </c>
      <c r="Z72" s="1">
        <v>0</v>
      </c>
      <c r="AA72" s="1">
        <v>1533.4077074085801</v>
      </c>
      <c r="AB72" s="1">
        <v>400</v>
      </c>
      <c r="AC72" s="1">
        <v>1144.11719890019</v>
      </c>
      <c r="AD72" s="1">
        <v>1030.02389787685</v>
      </c>
      <c r="AE72" s="1">
        <v>850.09003943214498</v>
      </c>
      <c r="AF72" s="1">
        <v>0</v>
      </c>
      <c r="AG72" s="1">
        <v>0</v>
      </c>
      <c r="AH72" s="1">
        <v>700</v>
      </c>
      <c r="AI72" s="1">
        <v>0</v>
      </c>
      <c r="AJ72" s="1">
        <v>0</v>
      </c>
      <c r="AK72">
        <v>0</v>
      </c>
    </row>
    <row r="73" spans="1:37" x14ac:dyDescent="0.3">
      <c r="A73" s="1" t="s">
        <v>102</v>
      </c>
      <c r="B73" s="7" t="s">
        <v>74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1194.05150474325</v>
      </c>
      <c r="I73" s="1">
        <v>1281.0399000955401</v>
      </c>
      <c r="J73" s="1">
        <v>978.43615901451699</v>
      </c>
      <c r="K73" s="1">
        <v>0</v>
      </c>
      <c r="L73" s="1">
        <v>0</v>
      </c>
      <c r="M73" s="1">
        <v>647.91129284531996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384.46822270052297</v>
      </c>
      <c r="T73" s="1">
        <v>0</v>
      </c>
      <c r="U73" s="1">
        <v>205.65185271509202</v>
      </c>
      <c r="V73" s="1">
        <v>0</v>
      </c>
      <c r="W73" s="1">
        <v>0</v>
      </c>
      <c r="X73" s="1">
        <v>884.99930143106201</v>
      </c>
      <c r="Y73" s="1">
        <v>825.43250435985999</v>
      </c>
      <c r="Z73" s="1">
        <v>0</v>
      </c>
      <c r="AA73" s="1">
        <v>0</v>
      </c>
      <c r="AB73" s="1">
        <v>661.72041219775406</v>
      </c>
      <c r="AC73" s="1">
        <v>0</v>
      </c>
      <c r="AD73" s="1">
        <v>1177.7913358512399</v>
      </c>
      <c r="AE73" s="1">
        <v>0</v>
      </c>
      <c r="AF73" s="1">
        <v>0</v>
      </c>
      <c r="AG73" s="1">
        <v>0</v>
      </c>
      <c r="AH73" s="1">
        <v>884.99930143106201</v>
      </c>
      <c r="AI73" s="1">
        <v>0</v>
      </c>
      <c r="AJ73" s="1">
        <v>0</v>
      </c>
      <c r="AK73">
        <v>0</v>
      </c>
    </row>
    <row r="74" spans="1:37" x14ac:dyDescent="0.3">
      <c r="A74" s="1" t="s">
        <v>102</v>
      </c>
      <c r="B74" s="7" t="s">
        <v>80</v>
      </c>
      <c r="C74" s="1">
        <v>229.590304990151</v>
      </c>
      <c r="D74" s="1">
        <v>1640.58307712588</v>
      </c>
      <c r="E74" s="1">
        <v>1325.3755051562</v>
      </c>
      <c r="F74" s="1">
        <v>0</v>
      </c>
      <c r="G74" s="1">
        <v>1204.00805515613</v>
      </c>
      <c r="H74" s="1">
        <v>0</v>
      </c>
      <c r="I74" s="1">
        <v>1624.9639850144902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1723.5923456386299</v>
      </c>
      <c r="P74" s="1">
        <v>0</v>
      </c>
      <c r="Q74" s="1">
        <v>1479.4523671480001</v>
      </c>
      <c r="R74" s="1">
        <v>1341.0179170542301</v>
      </c>
      <c r="S74" s="1">
        <v>0</v>
      </c>
      <c r="T74" s="1">
        <v>1307.3596546454498</v>
      </c>
      <c r="U74" s="1">
        <v>0</v>
      </c>
      <c r="V74" s="1">
        <v>0</v>
      </c>
      <c r="W74" s="1">
        <v>1513.17891265412</v>
      </c>
      <c r="X74" s="1">
        <v>0</v>
      </c>
      <c r="Y74" s="1">
        <v>0</v>
      </c>
      <c r="Z74" s="1">
        <v>421.672415134201</v>
      </c>
      <c r="AA74" s="1">
        <v>0</v>
      </c>
      <c r="AB74" s="1">
        <v>0</v>
      </c>
      <c r="AC74" s="1">
        <v>1632.96478199994</v>
      </c>
      <c r="AD74" s="1">
        <v>0</v>
      </c>
      <c r="AE74" s="1">
        <v>1549.5137640238599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>
        <v>0</v>
      </c>
    </row>
    <row r="75" spans="1:37" x14ac:dyDescent="0.3">
      <c r="A75" s="1" t="s">
        <v>102</v>
      </c>
      <c r="B75" s="7" t="s">
        <v>86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1750.79412833571</v>
      </c>
      <c r="J75" s="1">
        <v>1298.0924487966699</v>
      </c>
      <c r="K75" s="1">
        <v>647.91129284531996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1026.3112498938599</v>
      </c>
      <c r="T75" s="1">
        <v>0</v>
      </c>
      <c r="U75" s="1">
        <v>852.16339759525101</v>
      </c>
      <c r="V75" s="1">
        <v>0</v>
      </c>
      <c r="W75" s="1">
        <v>0</v>
      </c>
      <c r="X75" s="1">
        <v>1000</v>
      </c>
      <c r="Y75" s="1">
        <v>1430.7807594476301</v>
      </c>
      <c r="Z75" s="1">
        <v>0</v>
      </c>
      <c r="AA75" s="1">
        <v>0</v>
      </c>
      <c r="AB75" s="1">
        <v>505.82931999969901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1000</v>
      </c>
      <c r="AK75">
        <v>0</v>
      </c>
    </row>
    <row r="76" spans="1:37" x14ac:dyDescent="0.3">
      <c r="A76" s="1" t="s">
        <v>102</v>
      </c>
      <c r="B76" s="7" t="s">
        <v>92</v>
      </c>
      <c r="C76" s="1">
        <v>0</v>
      </c>
      <c r="D76" s="1">
        <v>1462.5036972452499</v>
      </c>
      <c r="E76" s="1">
        <v>300</v>
      </c>
      <c r="F76" s="1">
        <v>0</v>
      </c>
      <c r="G76" s="1">
        <v>350</v>
      </c>
      <c r="H76" s="1">
        <v>1630.331431028</v>
      </c>
      <c r="I76" s="1">
        <v>500</v>
      </c>
      <c r="J76" s="1">
        <v>1789.50848048067</v>
      </c>
      <c r="K76" s="1">
        <v>0</v>
      </c>
      <c r="L76" s="1">
        <v>1000</v>
      </c>
      <c r="M76" s="1">
        <v>0</v>
      </c>
      <c r="N76" s="1">
        <v>2201.08682865318</v>
      </c>
      <c r="O76" s="1">
        <v>1577.9893158996201</v>
      </c>
      <c r="P76" s="1">
        <v>1838.3882306706901</v>
      </c>
      <c r="Q76" s="1">
        <v>1284.4862978178601</v>
      </c>
      <c r="R76" s="1">
        <v>1000</v>
      </c>
      <c r="S76" s="1">
        <v>0</v>
      </c>
      <c r="T76" s="1">
        <v>1087.0487478216301</v>
      </c>
      <c r="U76" s="1">
        <v>0</v>
      </c>
      <c r="V76" s="1">
        <v>1809.0938656153198</v>
      </c>
      <c r="W76" s="1">
        <v>1285.66128237525</v>
      </c>
      <c r="X76" s="1">
        <v>2702.3606217174101</v>
      </c>
      <c r="Y76" s="1">
        <v>2000.60210862749</v>
      </c>
      <c r="Z76" s="1">
        <v>560.61008017351105</v>
      </c>
      <c r="AA76" s="1">
        <v>2252.6160473271798</v>
      </c>
      <c r="AB76" s="1">
        <v>2623.54865906435</v>
      </c>
      <c r="AC76" s="1">
        <v>1472.1386482586699</v>
      </c>
      <c r="AD76" s="1">
        <v>1879.07717022939</v>
      </c>
      <c r="AE76" s="1">
        <v>600</v>
      </c>
      <c r="AF76" s="1">
        <v>0</v>
      </c>
      <c r="AG76" s="1">
        <v>0</v>
      </c>
      <c r="AH76" s="1">
        <v>2702.3606217174101</v>
      </c>
      <c r="AI76" s="1">
        <v>0</v>
      </c>
      <c r="AJ76" s="1">
        <v>0</v>
      </c>
      <c r="AK76">
        <v>0</v>
      </c>
    </row>
    <row r="77" spans="1:37" x14ac:dyDescent="0.3">
      <c r="A77" s="1" t="s">
        <v>102</v>
      </c>
      <c r="B77" s="7" t="s">
        <v>98</v>
      </c>
      <c r="C77" s="1">
        <v>2201.08682865318</v>
      </c>
      <c r="D77" s="1">
        <v>1188.0094566349799</v>
      </c>
      <c r="E77" s="1">
        <v>0</v>
      </c>
      <c r="F77" s="1">
        <v>453.95261489014501</v>
      </c>
      <c r="G77" s="1">
        <v>0</v>
      </c>
      <c r="H77" s="1">
        <v>1334.1030659155401</v>
      </c>
      <c r="I77" s="1">
        <v>1662.6622525184398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859.98490218899008</v>
      </c>
      <c r="P77" s="1">
        <v>947.645128812331</v>
      </c>
      <c r="Q77" s="1">
        <v>0</v>
      </c>
      <c r="R77" s="1">
        <v>1007.1001103608399</v>
      </c>
      <c r="S77" s="1">
        <v>0</v>
      </c>
      <c r="T77" s="1">
        <v>0</v>
      </c>
      <c r="U77" s="1">
        <v>0</v>
      </c>
      <c r="V77" s="1">
        <v>521.15889498532397</v>
      </c>
      <c r="W77" s="1">
        <v>0</v>
      </c>
      <c r="X77" s="1">
        <v>0</v>
      </c>
      <c r="Y77" s="1">
        <v>1480.0860704174399</v>
      </c>
      <c r="Z77" s="1">
        <v>0</v>
      </c>
      <c r="AA77" s="1">
        <v>772.59590847392906</v>
      </c>
      <c r="AB77" s="1">
        <v>0</v>
      </c>
      <c r="AC77" s="1">
        <v>1031.61870157402</v>
      </c>
      <c r="AD77" s="1">
        <v>1109.6121626510699</v>
      </c>
      <c r="AE77" s="1">
        <v>0</v>
      </c>
      <c r="AF77" s="1">
        <v>868</v>
      </c>
      <c r="AG77" s="1">
        <v>0</v>
      </c>
      <c r="AH77" s="1">
        <v>0</v>
      </c>
      <c r="AI77" s="1">
        <v>0</v>
      </c>
      <c r="AJ77" s="1">
        <v>0</v>
      </c>
      <c r="AK77">
        <v>0</v>
      </c>
    </row>
    <row r="78" spans="1:37" x14ac:dyDescent="0.3">
      <c r="A78" s="1" t="s">
        <v>102</v>
      </c>
      <c r="B78" s="7" t="s">
        <v>104</v>
      </c>
      <c r="C78" s="1">
        <v>1577.9893158996201</v>
      </c>
      <c r="D78" s="1">
        <v>332.26843218335301</v>
      </c>
      <c r="E78" s="1">
        <v>1075.0708709829501</v>
      </c>
      <c r="F78" s="1">
        <v>753.16464265603702</v>
      </c>
      <c r="G78" s="1">
        <v>662.93928739685907</v>
      </c>
      <c r="H78" s="1">
        <v>528.62735733984505</v>
      </c>
      <c r="I78" s="1">
        <v>809.27324768310598</v>
      </c>
      <c r="J78" s="1">
        <v>1294.2279971775301</v>
      </c>
      <c r="K78" s="1">
        <v>0</v>
      </c>
      <c r="L78" s="1">
        <v>1723.5923456386299</v>
      </c>
      <c r="M78" s="1">
        <v>0</v>
      </c>
      <c r="N78" s="1">
        <v>859.98490218899099</v>
      </c>
      <c r="O78" s="1">
        <v>0</v>
      </c>
      <c r="P78" s="1">
        <v>331.48986219249798</v>
      </c>
      <c r="Q78" s="1">
        <v>0</v>
      </c>
      <c r="R78" s="1">
        <v>427.98870255175405</v>
      </c>
      <c r="S78" s="1">
        <v>1262.65091310359</v>
      </c>
      <c r="T78" s="1">
        <v>938.10517788985101</v>
      </c>
      <c r="U78" s="1">
        <v>0</v>
      </c>
      <c r="V78" s="1">
        <v>339.14004627368701</v>
      </c>
      <c r="W78" s="1">
        <v>1129.39397401365</v>
      </c>
      <c r="X78" s="1">
        <v>0</v>
      </c>
      <c r="Y78" s="1">
        <v>818.17144171362804</v>
      </c>
      <c r="Z78" s="1">
        <v>0</v>
      </c>
      <c r="AA78" s="1">
        <v>677.09091812818099</v>
      </c>
      <c r="AB78" s="1">
        <v>1974.18746626347</v>
      </c>
      <c r="AC78" s="1">
        <v>171.92921205264901</v>
      </c>
      <c r="AD78" s="1">
        <v>470.59611593338201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>
        <v>0</v>
      </c>
    </row>
    <row r="79" spans="1:37" x14ac:dyDescent="0.3">
      <c r="A79" s="1" t="s">
        <v>102</v>
      </c>
      <c r="B79" s="7" t="s">
        <v>110</v>
      </c>
      <c r="C79" s="1">
        <v>1838.3882306706901</v>
      </c>
      <c r="D79" s="1">
        <v>400.59372578107298</v>
      </c>
      <c r="E79" s="1">
        <v>1146.04524644247</v>
      </c>
      <c r="F79" s="1">
        <v>671.17606225370605</v>
      </c>
      <c r="G79" s="1">
        <v>850.87250518848896</v>
      </c>
      <c r="H79" s="1">
        <v>415.872666555092</v>
      </c>
      <c r="I79" s="1">
        <v>790.13366259144595</v>
      </c>
      <c r="J79" s="1">
        <v>1171.93947295151</v>
      </c>
      <c r="K79" s="1">
        <v>0</v>
      </c>
      <c r="L79" s="1">
        <v>0</v>
      </c>
      <c r="M79" s="1">
        <v>0</v>
      </c>
      <c r="N79" s="1">
        <v>947.645128812331</v>
      </c>
      <c r="O79" s="1">
        <v>331.489862192499</v>
      </c>
      <c r="P79" s="1">
        <v>0</v>
      </c>
      <c r="Q79" s="1">
        <v>0</v>
      </c>
      <c r="R79" s="1">
        <v>755.25685508296101</v>
      </c>
      <c r="S79" s="1">
        <v>961.22566260652798</v>
      </c>
      <c r="T79" s="1">
        <v>1025.1109061800601</v>
      </c>
      <c r="U79" s="1">
        <v>1141.8269998191799</v>
      </c>
      <c r="V79" s="1">
        <v>486.509831457367</v>
      </c>
      <c r="W79" s="1">
        <v>1144.4012916258498</v>
      </c>
      <c r="X79" s="1">
        <v>0</v>
      </c>
      <c r="Y79" s="1">
        <v>551.71910134001803</v>
      </c>
      <c r="Z79" s="1">
        <v>0</v>
      </c>
      <c r="AA79" s="1">
        <v>452.356585476161</v>
      </c>
      <c r="AB79" s="1">
        <v>1745.8480912927701</v>
      </c>
      <c r="AC79" s="1">
        <v>369.97218165411005</v>
      </c>
      <c r="AD79" s="1">
        <v>171.64965832355401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>
        <v>0</v>
      </c>
    </row>
    <row r="80" spans="1:37" x14ac:dyDescent="0.3">
      <c r="A80" s="1" t="s">
        <v>102</v>
      </c>
      <c r="B80" s="7" t="s">
        <v>116</v>
      </c>
      <c r="C80" s="1">
        <v>1284.4862978178601</v>
      </c>
      <c r="D80" s="1">
        <v>0</v>
      </c>
      <c r="E80" s="1">
        <v>924.13527462824095</v>
      </c>
      <c r="F80" s="1">
        <v>0</v>
      </c>
      <c r="G80" s="1">
        <v>0</v>
      </c>
      <c r="H80" s="1">
        <v>0</v>
      </c>
      <c r="I80" s="1">
        <v>1286.0923385641399</v>
      </c>
      <c r="J80" s="1">
        <v>1213.4344984837101</v>
      </c>
      <c r="K80" s="1">
        <v>0</v>
      </c>
      <c r="L80" s="1">
        <v>1479.4523671480001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1057.1666425449798</v>
      </c>
      <c r="U80" s="1">
        <v>0</v>
      </c>
      <c r="V80" s="1">
        <v>0</v>
      </c>
      <c r="W80" s="1">
        <v>932.264714643704</v>
      </c>
      <c r="X80" s="1">
        <v>1780.16067787714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363.85293099165801</v>
      </c>
      <c r="AF80" s="1">
        <v>0</v>
      </c>
      <c r="AG80" s="1">
        <v>0</v>
      </c>
      <c r="AH80" s="1">
        <v>1780.16067787714</v>
      </c>
      <c r="AI80" s="1">
        <v>0</v>
      </c>
      <c r="AJ80" s="1">
        <v>0</v>
      </c>
      <c r="AK80">
        <v>0</v>
      </c>
    </row>
    <row r="81" spans="1:37" x14ac:dyDescent="0.3">
      <c r="A81" s="1" t="s">
        <v>102</v>
      </c>
      <c r="B81" s="7" t="s">
        <v>122</v>
      </c>
      <c r="C81" s="1">
        <v>1223.64121711451</v>
      </c>
      <c r="D81" s="1">
        <v>557.69258660892194</v>
      </c>
      <c r="E81" s="1">
        <v>1040.2243047708</v>
      </c>
      <c r="F81" s="1">
        <v>1075.5099926088301</v>
      </c>
      <c r="G81" s="1">
        <v>540.00727508318903</v>
      </c>
      <c r="H81" s="1">
        <v>812.42519774304708</v>
      </c>
      <c r="I81" s="1">
        <v>934.15270892569299</v>
      </c>
      <c r="J81" s="1">
        <v>1472.55546826829</v>
      </c>
      <c r="K81" s="1">
        <v>0</v>
      </c>
      <c r="L81" s="1">
        <v>1341.0179170542301</v>
      </c>
      <c r="M81" s="1">
        <v>0</v>
      </c>
      <c r="N81" s="1">
        <v>1007.1001103608399</v>
      </c>
      <c r="O81" s="1">
        <v>427.98870255175405</v>
      </c>
      <c r="P81" s="1">
        <v>755.25685508296192</v>
      </c>
      <c r="Q81" s="1">
        <v>0</v>
      </c>
      <c r="R81" s="1">
        <v>0</v>
      </c>
      <c r="S81" s="1">
        <v>0</v>
      </c>
      <c r="T81" s="1">
        <v>903.07870161533708</v>
      </c>
      <c r="U81" s="1">
        <v>0</v>
      </c>
      <c r="V81" s="1">
        <v>586.66369571887094</v>
      </c>
      <c r="W81" s="1">
        <v>1161.0499939660699</v>
      </c>
      <c r="X81" s="1">
        <v>0</v>
      </c>
      <c r="Y81" s="1">
        <v>1174.66292608554</v>
      </c>
      <c r="Z81" s="1">
        <v>0</v>
      </c>
      <c r="AA81" s="1">
        <v>1082.6257637412202</v>
      </c>
      <c r="AB81" s="1">
        <v>2245.4899867019499</v>
      </c>
      <c r="AC81" s="1">
        <v>429.94551876705401</v>
      </c>
      <c r="AD81" s="1">
        <v>874.10712133104096</v>
      </c>
      <c r="AE81" s="1">
        <v>1673.8376714381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>
        <v>0</v>
      </c>
    </row>
    <row r="82" spans="1:37" x14ac:dyDescent="0.3">
      <c r="A82" s="1" t="s">
        <v>102</v>
      </c>
      <c r="B82" s="7" t="s">
        <v>127</v>
      </c>
      <c r="C82" s="1">
        <v>0</v>
      </c>
      <c r="D82" s="1">
        <v>1094.83749350671</v>
      </c>
      <c r="E82" s="1">
        <v>0</v>
      </c>
      <c r="F82" s="1">
        <v>0</v>
      </c>
      <c r="G82" s="1">
        <v>0</v>
      </c>
      <c r="H82" s="1">
        <v>850.90017038750102</v>
      </c>
      <c r="I82" s="1">
        <v>1015.33146361259</v>
      </c>
      <c r="J82" s="1">
        <v>873.01233222354495</v>
      </c>
      <c r="K82" s="1">
        <v>384.46822270052297</v>
      </c>
      <c r="L82" s="1">
        <v>0</v>
      </c>
      <c r="M82" s="1">
        <v>1026.3112498938599</v>
      </c>
      <c r="N82" s="1">
        <v>0</v>
      </c>
      <c r="O82" s="1">
        <v>1262.65091310359</v>
      </c>
      <c r="P82" s="1">
        <v>961.22566260652798</v>
      </c>
      <c r="Q82" s="1">
        <v>0</v>
      </c>
      <c r="R82" s="1">
        <v>0</v>
      </c>
      <c r="S82" s="1">
        <v>0</v>
      </c>
      <c r="T82" s="1">
        <v>0</v>
      </c>
      <c r="U82" s="1">
        <v>180.607718080865</v>
      </c>
      <c r="V82" s="1">
        <v>0</v>
      </c>
      <c r="W82" s="1">
        <v>1249.6982264928699</v>
      </c>
      <c r="X82" s="1">
        <v>1153.0141123032299</v>
      </c>
      <c r="Y82" s="1">
        <v>464.51770990894602</v>
      </c>
      <c r="Z82" s="1">
        <v>0</v>
      </c>
      <c r="AA82" s="1">
        <v>1059.29442059653</v>
      </c>
      <c r="AB82" s="1">
        <v>923.23087982093102</v>
      </c>
      <c r="AC82" s="1">
        <v>1207.0468892582498</v>
      </c>
      <c r="AD82" s="1">
        <v>797.05288986867799</v>
      </c>
      <c r="AE82" s="1">
        <v>0</v>
      </c>
      <c r="AF82" s="1">
        <v>0</v>
      </c>
      <c r="AG82" s="1">
        <v>0</v>
      </c>
      <c r="AH82" s="1">
        <v>1153.0141123032299</v>
      </c>
      <c r="AI82" s="1">
        <v>0</v>
      </c>
      <c r="AJ82" s="1">
        <v>0</v>
      </c>
      <c r="AK82">
        <v>0</v>
      </c>
    </row>
    <row r="83" spans="1:37" x14ac:dyDescent="0.3">
      <c r="A83" s="1" t="s">
        <v>102</v>
      </c>
      <c r="B83" s="7" t="s">
        <v>132</v>
      </c>
      <c r="C83" s="1">
        <v>1087.0487478216301</v>
      </c>
      <c r="D83" s="1">
        <v>640.31926514528504</v>
      </c>
      <c r="E83" s="1">
        <v>140.402716275073</v>
      </c>
      <c r="F83" s="1">
        <v>0</v>
      </c>
      <c r="G83" s="1">
        <v>367.02347411715601</v>
      </c>
      <c r="H83" s="1">
        <v>665.23720472525895</v>
      </c>
      <c r="I83" s="1">
        <v>339.256989214344</v>
      </c>
      <c r="J83" s="1">
        <v>737.80857292999201</v>
      </c>
      <c r="K83" s="1">
        <v>0</v>
      </c>
      <c r="L83" s="1">
        <v>1307.3596546454498</v>
      </c>
      <c r="M83" s="1">
        <v>0</v>
      </c>
      <c r="N83" s="1">
        <v>0</v>
      </c>
      <c r="O83" s="1">
        <v>938.10517788985101</v>
      </c>
      <c r="P83" s="1">
        <v>1025.1109061800601</v>
      </c>
      <c r="Q83" s="1">
        <v>1057.1666425449798</v>
      </c>
      <c r="R83" s="1">
        <v>903.07870161533799</v>
      </c>
      <c r="S83" s="1">
        <v>0</v>
      </c>
      <c r="T83" s="1">
        <v>0</v>
      </c>
      <c r="U83" s="1">
        <v>0</v>
      </c>
      <c r="V83" s="1">
        <v>0</v>
      </c>
      <c r="W83" s="1">
        <v>279.53690262646001</v>
      </c>
      <c r="X83" s="1">
        <v>1703.3396367090099</v>
      </c>
      <c r="Y83" s="1">
        <v>969.45405735543102</v>
      </c>
      <c r="Z83" s="1">
        <v>0</v>
      </c>
      <c r="AA83" s="1">
        <v>0</v>
      </c>
      <c r="AB83" s="1">
        <v>1586.2880663705801</v>
      </c>
      <c r="AC83" s="1">
        <v>767.72843470975192</v>
      </c>
      <c r="AD83" s="1">
        <v>981.16819225591007</v>
      </c>
      <c r="AE83" s="1">
        <v>785.88569114541792</v>
      </c>
      <c r="AF83" s="1">
        <v>0</v>
      </c>
      <c r="AG83" s="1">
        <v>0</v>
      </c>
      <c r="AH83" s="1">
        <v>1703.3396367090099</v>
      </c>
      <c r="AI83" s="1">
        <v>0</v>
      </c>
      <c r="AJ83" s="1">
        <v>0</v>
      </c>
      <c r="AK83">
        <v>0</v>
      </c>
    </row>
    <row r="84" spans="1:37" x14ac:dyDescent="0.3">
      <c r="A84" s="1" t="s">
        <v>102</v>
      </c>
      <c r="B84" s="7" t="s">
        <v>137</v>
      </c>
      <c r="C84" s="1">
        <v>0</v>
      </c>
      <c r="D84" s="1">
        <v>1264.2639586615901</v>
      </c>
      <c r="E84" s="1">
        <v>0</v>
      </c>
      <c r="F84" s="1">
        <v>0</v>
      </c>
      <c r="G84" s="1">
        <v>0</v>
      </c>
      <c r="H84" s="1">
        <v>1016.03976861827</v>
      </c>
      <c r="I84" s="1">
        <v>1144.5981630804799</v>
      </c>
      <c r="J84" s="1">
        <v>921.64596476852296</v>
      </c>
      <c r="K84" s="1">
        <v>205.65185271509202</v>
      </c>
      <c r="L84" s="1">
        <v>0</v>
      </c>
      <c r="M84" s="1">
        <v>852.16339759525101</v>
      </c>
      <c r="N84" s="1">
        <v>0</v>
      </c>
      <c r="O84" s="1">
        <v>0</v>
      </c>
      <c r="P84" s="1">
        <v>1141.8269998191799</v>
      </c>
      <c r="Q84" s="1">
        <v>0</v>
      </c>
      <c r="R84" s="1">
        <v>0</v>
      </c>
      <c r="S84" s="1">
        <v>180.607718080865</v>
      </c>
      <c r="T84" s="1">
        <v>0</v>
      </c>
      <c r="U84" s="1">
        <v>0</v>
      </c>
      <c r="V84" s="1">
        <v>0</v>
      </c>
      <c r="W84" s="1">
        <v>1345.2498022536599</v>
      </c>
      <c r="X84" s="1">
        <v>1031.75587080375</v>
      </c>
      <c r="Y84" s="1">
        <v>636.20237546535895</v>
      </c>
      <c r="Z84" s="1">
        <v>0</v>
      </c>
      <c r="AA84" s="1">
        <v>1225.5033101732299</v>
      </c>
      <c r="AB84" s="1">
        <v>802.01204829864901</v>
      </c>
      <c r="AC84" s="1">
        <v>0</v>
      </c>
      <c r="AD84" s="1">
        <v>977.33382873698895</v>
      </c>
      <c r="AE84" s="1">
        <v>0</v>
      </c>
      <c r="AF84" s="1">
        <v>0</v>
      </c>
      <c r="AG84" s="1">
        <v>0</v>
      </c>
      <c r="AH84" s="1">
        <v>1031.75587080375</v>
      </c>
      <c r="AI84" s="1">
        <v>0</v>
      </c>
      <c r="AJ84" s="1">
        <v>0</v>
      </c>
      <c r="AK84">
        <v>0</v>
      </c>
    </row>
    <row r="85" spans="1:37" x14ac:dyDescent="0.3">
      <c r="A85" s="1" t="s">
        <v>102</v>
      </c>
      <c r="B85" s="7" t="s">
        <v>141</v>
      </c>
      <c r="C85" s="1">
        <v>1285.66128237525</v>
      </c>
      <c r="D85" s="1">
        <v>804.23854010353705</v>
      </c>
      <c r="E85" s="1">
        <v>192.198479320232</v>
      </c>
      <c r="F85" s="1">
        <v>0</v>
      </c>
      <c r="G85" s="1">
        <v>637.54705771983106</v>
      </c>
      <c r="H85" s="1">
        <v>738.706129558464</v>
      </c>
      <c r="I85" s="1">
        <v>356.148252621496</v>
      </c>
      <c r="J85" s="1">
        <v>503.888449476456</v>
      </c>
      <c r="K85" s="1">
        <v>0</v>
      </c>
      <c r="L85" s="1">
        <v>1513.17891265412</v>
      </c>
      <c r="M85" s="1">
        <v>0</v>
      </c>
      <c r="N85" s="1">
        <v>0</v>
      </c>
      <c r="O85" s="1">
        <v>1129.39397401365</v>
      </c>
      <c r="P85" s="1">
        <v>1144.4012916258498</v>
      </c>
      <c r="Q85" s="1">
        <v>932.264714643704</v>
      </c>
      <c r="R85" s="1">
        <v>1161.0499939660699</v>
      </c>
      <c r="S85" s="1">
        <v>1249.6982264928699</v>
      </c>
      <c r="T85" s="1">
        <v>279.53690262646001</v>
      </c>
      <c r="U85" s="1">
        <v>1345.2498022536599</v>
      </c>
      <c r="V85" s="1">
        <v>0</v>
      </c>
      <c r="W85" s="1">
        <v>0</v>
      </c>
      <c r="X85" s="1">
        <v>1444.2496408617201</v>
      </c>
      <c r="Y85" s="1">
        <v>943.15722813118703</v>
      </c>
      <c r="Z85" s="1">
        <v>0</v>
      </c>
      <c r="AA85" s="1">
        <v>0</v>
      </c>
      <c r="AB85" s="1">
        <v>1343.7475420231901</v>
      </c>
      <c r="AC85" s="1">
        <v>958.07311103482107</v>
      </c>
      <c r="AD85" s="1">
        <v>1060.74538884102</v>
      </c>
      <c r="AE85" s="1">
        <v>604.03108572155702</v>
      </c>
      <c r="AF85" s="1">
        <v>0</v>
      </c>
      <c r="AG85" s="1">
        <v>0</v>
      </c>
      <c r="AH85" s="1">
        <v>1444.2496408617201</v>
      </c>
      <c r="AI85" s="1">
        <v>0</v>
      </c>
      <c r="AJ85" s="1">
        <v>0</v>
      </c>
      <c r="AK85">
        <v>0</v>
      </c>
    </row>
    <row r="86" spans="1:37" x14ac:dyDescent="0.3">
      <c r="A86" s="1" t="s">
        <v>102</v>
      </c>
      <c r="B86" s="7" t="s">
        <v>145</v>
      </c>
      <c r="C86" s="1">
        <v>2702.3606217174001</v>
      </c>
      <c r="D86" s="1">
        <v>0</v>
      </c>
      <c r="E86" s="1">
        <v>1636.1429978025399</v>
      </c>
      <c r="F86" s="1">
        <v>0</v>
      </c>
      <c r="G86" s="1">
        <v>0</v>
      </c>
      <c r="H86" s="1">
        <v>1641.9987908836001</v>
      </c>
      <c r="I86" s="1">
        <v>1503.6342566216899</v>
      </c>
      <c r="J86" s="1">
        <v>700</v>
      </c>
      <c r="K86" s="1">
        <v>884.99930143106201</v>
      </c>
      <c r="L86" s="1">
        <v>0</v>
      </c>
      <c r="M86" s="1">
        <v>1000</v>
      </c>
      <c r="N86" s="1">
        <v>0</v>
      </c>
      <c r="O86" s="1">
        <v>0</v>
      </c>
      <c r="P86" s="1">
        <v>0</v>
      </c>
      <c r="Q86" s="1">
        <v>1780.16067787714</v>
      </c>
      <c r="R86" s="1">
        <v>0</v>
      </c>
      <c r="S86" s="1">
        <v>1153.0141123032299</v>
      </c>
      <c r="T86" s="1">
        <v>1703.3396367090099</v>
      </c>
      <c r="U86" s="1">
        <v>1031.75587080375</v>
      </c>
      <c r="V86" s="1">
        <v>0</v>
      </c>
      <c r="W86" s="1">
        <v>1444.2496408617201</v>
      </c>
      <c r="X86" s="1">
        <v>0</v>
      </c>
      <c r="Y86" s="1">
        <v>1408.53557129252</v>
      </c>
      <c r="Z86" s="1">
        <v>0</v>
      </c>
      <c r="AA86" s="1">
        <v>0</v>
      </c>
      <c r="AB86" s="1">
        <v>230.31830030483601</v>
      </c>
      <c r="AC86" s="1">
        <v>0</v>
      </c>
      <c r="AD86" s="1">
        <v>0</v>
      </c>
      <c r="AE86" s="1">
        <v>1492.3110247683198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>
        <v>0</v>
      </c>
    </row>
    <row r="87" spans="1:37" x14ac:dyDescent="0.3">
      <c r="A87" s="1" t="s">
        <v>102</v>
      </c>
      <c r="B87" s="7" t="s">
        <v>173</v>
      </c>
      <c r="C87" s="1">
        <v>1809.0938656153198</v>
      </c>
      <c r="D87" s="1">
        <v>667.28743942098004</v>
      </c>
      <c r="E87" s="1">
        <v>0</v>
      </c>
      <c r="F87" s="1">
        <v>489.50968613755697</v>
      </c>
      <c r="G87" s="1">
        <v>978.202256013701</v>
      </c>
      <c r="H87" s="1">
        <v>829.37590922436198</v>
      </c>
      <c r="I87" s="1">
        <v>1143.0904705983601</v>
      </c>
      <c r="J87" s="1">
        <v>0</v>
      </c>
      <c r="K87" s="1">
        <v>0</v>
      </c>
      <c r="L87" s="1">
        <v>0</v>
      </c>
      <c r="M87" s="1">
        <v>0</v>
      </c>
      <c r="N87" s="1">
        <v>521.15889498532499</v>
      </c>
      <c r="O87" s="1">
        <v>339.14004627368701</v>
      </c>
      <c r="P87" s="1">
        <v>486.509831457367</v>
      </c>
      <c r="Q87" s="1">
        <v>0</v>
      </c>
      <c r="R87" s="1">
        <v>586.66369571887094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1038.1278970272401</v>
      </c>
      <c r="Z87" s="1">
        <v>0</v>
      </c>
      <c r="AA87" s="1">
        <v>569.06990902236203</v>
      </c>
      <c r="AB87" s="1">
        <v>0</v>
      </c>
      <c r="AC87" s="1">
        <v>511.015665007346</v>
      </c>
      <c r="AD87" s="1">
        <v>658.157323216142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>
        <v>0</v>
      </c>
    </row>
    <row r="88" spans="1:37" x14ac:dyDescent="0.3">
      <c r="A88" s="1" t="s">
        <v>102</v>
      </c>
      <c r="B88" s="7" t="s">
        <v>149</v>
      </c>
      <c r="C88" s="1">
        <v>2000.60210862749</v>
      </c>
      <c r="D88" s="1">
        <v>630.35834473777004</v>
      </c>
      <c r="E88" s="1">
        <v>1037.5298659720399</v>
      </c>
      <c r="F88" s="1">
        <v>1129.6862445515799</v>
      </c>
      <c r="G88" s="1">
        <v>1001.53130217721</v>
      </c>
      <c r="H88" s="1">
        <v>390.17771934421097</v>
      </c>
      <c r="I88" s="1">
        <v>633.87344837345699</v>
      </c>
      <c r="J88" s="1">
        <v>745.49926267908506</v>
      </c>
      <c r="K88" s="1">
        <v>825.43250435985999</v>
      </c>
      <c r="L88" s="1">
        <v>0</v>
      </c>
      <c r="M88" s="1">
        <v>1430.7807594476301</v>
      </c>
      <c r="N88" s="1">
        <v>1480.0860704174399</v>
      </c>
      <c r="O88" s="1">
        <v>818.17144171362804</v>
      </c>
      <c r="P88" s="1">
        <v>551.71910134001803</v>
      </c>
      <c r="Q88" s="1">
        <v>0</v>
      </c>
      <c r="R88" s="1">
        <v>1174.66292608554</v>
      </c>
      <c r="S88" s="1">
        <v>464.51770990894602</v>
      </c>
      <c r="T88" s="1">
        <v>969.45405735543102</v>
      </c>
      <c r="U88" s="1">
        <v>636.20237546535998</v>
      </c>
      <c r="V88" s="1">
        <v>1038.1278970272401</v>
      </c>
      <c r="W88" s="1">
        <v>943.15722813118703</v>
      </c>
      <c r="X88" s="1">
        <v>1408.53557129252</v>
      </c>
      <c r="Y88" s="1">
        <v>0</v>
      </c>
      <c r="Z88" s="1">
        <v>0</v>
      </c>
      <c r="AA88" s="1">
        <v>809.16174161674303</v>
      </c>
      <c r="AB88" s="1">
        <v>1196.52699238643</v>
      </c>
      <c r="AC88" s="1">
        <v>746.53257175725798</v>
      </c>
      <c r="AD88" s="1">
        <v>380.21135998730699</v>
      </c>
      <c r="AE88" s="1">
        <v>1502.6294206436</v>
      </c>
      <c r="AF88" s="1">
        <v>0</v>
      </c>
      <c r="AG88" s="1">
        <v>0</v>
      </c>
      <c r="AH88" s="1">
        <v>1408.53557129252</v>
      </c>
      <c r="AI88" s="1">
        <v>0</v>
      </c>
      <c r="AJ88" s="1">
        <v>0</v>
      </c>
      <c r="AK88">
        <v>0</v>
      </c>
    </row>
    <row r="89" spans="1:37" x14ac:dyDescent="0.3">
      <c r="A89" s="1" t="s">
        <v>102</v>
      </c>
      <c r="B89" s="7" t="s">
        <v>153</v>
      </c>
      <c r="C89" s="1">
        <v>560.61008017351105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421.672415134201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1672.93153161432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>
        <v>0</v>
      </c>
    </row>
    <row r="90" spans="1:37" x14ac:dyDescent="0.3">
      <c r="A90" s="1" t="s">
        <v>102</v>
      </c>
      <c r="B90" s="7" t="s">
        <v>157</v>
      </c>
      <c r="C90" s="1">
        <v>2252.6160473271798</v>
      </c>
      <c r="D90" s="1">
        <v>850.72120472862309</v>
      </c>
      <c r="E90" s="1">
        <v>0</v>
      </c>
      <c r="F90" s="1">
        <v>343.03271562063702</v>
      </c>
      <c r="G90" s="1">
        <v>1292.2756861994699</v>
      </c>
      <c r="H90" s="1">
        <v>842.37130979343601</v>
      </c>
      <c r="I90" s="1">
        <v>1224.8462438825002</v>
      </c>
      <c r="J90" s="1">
        <v>1533.4077074085801</v>
      </c>
      <c r="K90" s="1">
        <v>0</v>
      </c>
      <c r="L90" s="1">
        <v>0</v>
      </c>
      <c r="M90" s="1">
        <v>0</v>
      </c>
      <c r="N90" s="1">
        <v>772.59590847392906</v>
      </c>
      <c r="O90" s="1">
        <v>677.0909181281819</v>
      </c>
      <c r="P90" s="1">
        <v>452.356585476161</v>
      </c>
      <c r="Q90" s="1">
        <v>0</v>
      </c>
      <c r="R90" s="1">
        <v>1082.6257637412202</v>
      </c>
      <c r="S90" s="1">
        <v>1059.29442059653</v>
      </c>
      <c r="T90" s="1">
        <v>0</v>
      </c>
      <c r="U90" s="1">
        <v>1225.5033101732299</v>
      </c>
      <c r="V90" s="1">
        <v>569.06990902236203</v>
      </c>
      <c r="W90" s="1">
        <v>0</v>
      </c>
      <c r="X90" s="1">
        <v>0</v>
      </c>
      <c r="Y90" s="1">
        <v>809.16174161674303</v>
      </c>
      <c r="Z90" s="1">
        <v>0</v>
      </c>
      <c r="AA90" s="1">
        <v>0</v>
      </c>
      <c r="AB90" s="1">
        <v>0</v>
      </c>
      <c r="AC90" s="1">
        <v>787.56824992521501</v>
      </c>
      <c r="AD90" s="1">
        <v>523.91508623551999</v>
      </c>
      <c r="AE90" s="1">
        <v>0</v>
      </c>
      <c r="AF90" s="1">
        <v>899</v>
      </c>
      <c r="AG90" s="1">
        <v>0</v>
      </c>
      <c r="AH90" s="1">
        <v>0</v>
      </c>
      <c r="AI90" s="1">
        <v>0</v>
      </c>
      <c r="AJ90" s="1">
        <v>0</v>
      </c>
      <c r="AK90">
        <v>0</v>
      </c>
    </row>
    <row r="91" spans="1:37" x14ac:dyDescent="0.3">
      <c r="A91" s="1" t="s">
        <v>102</v>
      </c>
      <c r="B91" s="7" t="s">
        <v>160</v>
      </c>
      <c r="C91" s="1">
        <v>2623.54865906435</v>
      </c>
      <c r="D91" s="1">
        <v>1698.78586366179</v>
      </c>
      <c r="E91" s="1">
        <v>1535.2614592201701</v>
      </c>
      <c r="F91" s="1">
        <v>0</v>
      </c>
      <c r="G91" s="1">
        <v>1857.41285149137</v>
      </c>
      <c r="H91" s="1">
        <v>1454.21916641332</v>
      </c>
      <c r="I91" s="1">
        <v>1354.2725273615699</v>
      </c>
      <c r="J91" s="1">
        <v>400</v>
      </c>
      <c r="K91" s="1">
        <v>661.72041219775406</v>
      </c>
      <c r="L91" s="1">
        <v>0</v>
      </c>
      <c r="M91" s="1">
        <v>505.82931999969901</v>
      </c>
      <c r="N91" s="1">
        <v>0</v>
      </c>
      <c r="O91" s="1">
        <v>1974.18746626347</v>
      </c>
      <c r="P91" s="1">
        <v>1745.8480912927701</v>
      </c>
      <c r="Q91" s="1">
        <v>0</v>
      </c>
      <c r="R91" s="1">
        <v>2245.4899867019499</v>
      </c>
      <c r="S91" s="1">
        <v>923.23087982093102</v>
      </c>
      <c r="T91" s="1">
        <v>1586.2880663705801</v>
      </c>
      <c r="U91" s="1">
        <v>802.01204829864901</v>
      </c>
      <c r="V91" s="1">
        <v>0</v>
      </c>
      <c r="W91" s="1">
        <v>1343.7475420231901</v>
      </c>
      <c r="X91" s="1">
        <v>230.31830030483601</v>
      </c>
      <c r="Y91" s="1">
        <v>1196.52699238643</v>
      </c>
      <c r="Z91" s="1">
        <v>0</v>
      </c>
      <c r="AA91" s="1">
        <v>0</v>
      </c>
      <c r="AB91" s="1">
        <v>0</v>
      </c>
      <c r="AC91" s="1">
        <v>1858.1773164466701</v>
      </c>
      <c r="AD91" s="1">
        <v>1575.3717320999899</v>
      </c>
      <c r="AE91" s="1">
        <v>1485.1832458255701</v>
      </c>
      <c r="AF91" s="1">
        <v>0</v>
      </c>
      <c r="AG91" s="1">
        <v>230.31830030483601</v>
      </c>
      <c r="AH91" s="1">
        <v>0</v>
      </c>
      <c r="AI91" s="1">
        <v>230.31830030483601</v>
      </c>
      <c r="AJ91" s="1">
        <v>230.31830030483601</v>
      </c>
      <c r="AK91">
        <v>0</v>
      </c>
    </row>
    <row r="92" spans="1:37" x14ac:dyDescent="0.3">
      <c r="A92" s="1" t="s">
        <v>102</v>
      </c>
      <c r="B92" s="7" t="s">
        <v>162</v>
      </c>
      <c r="C92" s="1">
        <v>1472.1386482586699</v>
      </c>
      <c r="D92" s="1">
        <v>171.23968487161298</v>
      </c>
      <c r="E92" s="1">
        <v>903.982915252147</v>
      </c>
      <c r="F92" s="1">
        <v>908.28599436695106</v>
      </c>
      <c r="G92" s="1">
        <v>511.841445195772</v>
      </c>
      <c r="H92" s="1">
        <v>404.30883342103601</v>
      </c>
      <c r="I92" s="1">
        <v>643.64683867472309</v>
      </c>
      <c r="J92" s="1">
        <v>1144.11719890019</v>
      </c>
      <c r="K92" s="1">
        <v>0</v>
      </c>
      <c r="L92" s="1">
        <v>1632.96478199994</v>
      </c>
      <c r="M92" s="1">
        <v>0</v>
      </c>
      <c r="N92" s="1">
        <v>1031.61870157402</v>
      </c>
      <c r="O92" s="1">
        <v>171.92921205264901</v>
      </c>
      <c r="P92" s="1">
        <v>369.97218165411005</v>
      </c>
      <c r="Q92" s="1">
        <v>0</v>
      </c>
      <c r="R92" s="1">
        <v>429.94551876705401</v>
      </c>
      <c r="S92" s="1">
        <v>1207.0468892582498</v>
      </c>
      <c r="T92" s="1">
        <v>767.72843470975192</v>
      </c>
      <c r="U92" s="1">
        <v>0</v>
      </c>
      <c r="V92" s="1">
        <v>511.015665007346</v>
      </c>
      <c r="W92" s="1">
        <v>958.07311103482107</v>
      </c>
      <c r="X92" s="1">
        <v>0</v>
      </c>
      <c r="Y92" s="1">
        <v>746.53257175725901</v>
      </c>
      <c r="Z92" s="1">
        <v>0</v>
      </c>
      <c r="AA92" s="1">
        <v>787.56824992521501</v>
      </c>
      <c r="AB92" s="1">
        <v>1858.1773164466701</v>
      </c>
      <c r="AC92" s="1">
        <v>0</v>
      </c>
      <c r="AD92" s="1">
        <v>454.53487290644597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>
        <v>0</v>
      </c>
    </row>
    <row r="93" spans="1:37" x14ac:dyDescent="0.3">
      <c r="A93" s="1" t="s">
        <v>102</v>
      </c>
      <c r="B93" s="7" t="s">
        <v>165</v>
      </c>
      <c r="C93" s="1">
        <v>1879.07717022939</v>
      </c>
      <c r="D93" s="1">
        <v>416.67442091245101</v>
      </c>
      <c r="E93" s="1">
        <v>1089.5599581445199</v>
      </c>
      <c r="F93" s="1">
        <v>797.89632698648404</v>
      </c>
      <c r="G93" s="1">
        <v>869.38049533326898</v>
      </c>
      <c r="H93" s="1">
        <v>323.68806336508601</v>
      </c>
      <c r="I93" s="1">
        <v>705.30028234734198</v>
      </c>
      <c r="J93" s="1">
        <v>1030.02389787685</v>
      </c>
      <c r="K93" s="1">
        <v>1177.7913358512399</v>
      </c>
      <c r="L93" s="1">
        <v>0</v>
      </c>
      <c r="M93" s="1">
        <v>0</v>
      </c>
      <c r="N93" s="1">
        <v>1109.6121626510699</v>
      </c>
      <c r="O93" s="1">
        <v>470.59611593338201</v>
      </c>
      <c r="P93" s="1">
        <v>171.64965832355401</v>
      </c>
      <c r="Q93" s="1">
        <v>0</v>
      </c>
      <c r="R93" s="1">
        <v>874.10712133104096</v>
      </c>
      <c r="S93" s="1">
        <v>797.05288986867799</v>
      </c>
      <c r="T93" s="1">
        <v>981.16819225591007</v>
      </c>
      <c r="U93" s="1">
        <v>977.33382873698895</v>
      </c>
      <c r="V93" s="1">
        <v>658.157323216142</v>
      </c>
      <c r="W93" s="1">
        <v>1060.74538884102</v>
      </c>
      <c r="X93" s="1">
        <v>0</v>
      </c>
      <c r="Y93" s="1">
        <v>380.21135998730603</v>
      </c>
      <c r="Z93" s="1">
        <v>0</v>
      </c>
      <c r="AA93" s="1">
        <v>523.91508623551999</v>
      </c>
      <c r="AB93" s="1">
        <v>1575.3717320999899</v>
      </c>
      <c r="AC93" s="1">
        <v>454.53487290644597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>
        <v>0</v>
      </c>
    </row>
    <row r="94" spans="1:37" x14ac:dyDescent="0.3">
      <c r="A94" s="1" t="s">
        <v>102</v>
      </c>
      <c r="B94" s="1" t="s">
        <v>168</v>
      </c>
      <c r="C94" s="1">
        <v>0</v>
      </c>
      <c r="D94" s="1">
        <v>0</v>
      </c>
      <c r="E94" s="1">
        <v>0</v>
      </c>
      <c r="F94" s="1">
        <v>428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868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899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>
        <v>0</v>
      </c>
    </row>
    <row r="95" spans="1:37" x14ac:dyDescent="0.3">
      <c r="A95" s="1" t="s">
        <v>102</v>
      </c>
      <c r="B95" s="7" t="s">
        <v>171</v>
      </c>
      <c r="C95" s="1">
        <v>600</v>
      </c>
      <c r="D95" s="1">
        <v>1399.0173033453</v>
      </c>
      <c r="E95" s="1">
        <v>645.5935980418019</v>
      </c>
      <c r="F95" s="1">
        <v>0</v>
      </c>
      <c r="G95" s="1">
        <v>1134.76331056603</v>
      </c>
      <c r="H95" s="1">
        <v>1341.3757744945199</v>
      </c>
      <c r="I95" s="1">
        <v>959.53068808902401</v>
      </c>
      <c r="J95" s="1">
        <v>850.09003943214498</v>
      </c>
      <c r="K95" s="1">
        <v>0</v>
      </c>
      <c r="L95" s="1">
        <v>1549.5137640238599</v>
      </c>
      <c r="M95" s="1">
        <v>0</v>
      </c>
      <c r="N95" s="1">
        <v>0</v>
      </c>
      <c r="O95" s="1">
        <v>0</v>
      </c>
      <c r="P95" s="1">
        <v>0</v>
      </c>
      <c r="Q95" s="1">
        <v>363.85293099165801</v>
      </c>
      <c r="R95" s="1">
        <v>1673.8376714381</v>
      </c>
      <c r="S95" s="1">
        <v>0</v>
      </c>
      <c r="T95" s="1">
        <v>785.88569114541792</v>
      </c>
      <c r="U95" s="1">
        <v>0</v>
      </c>
      <c r="V95" s="1">
        <v>0</v>
      </c>
      <c r="W95" s="1">
        <v>604.03108572155702</v>
      </c>
      <c r="X95" s="1">
        <v>1492.3110247683298</v>
      </c>
      <c r="Y95" s="1">
        <v>1502.6294206436</v>
      </c>
      <c r="Z95" s="1">
        <v>1672.93153161432</v>
      </c>
      <c r="AA95" s="1">
        <v>0</v>
      </c>
      <c r="AB95" s="1">
        <v>1485.1832458255701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1492.3110247683298</v>
      </c>
    </row>
    <row r="96" spans="1:37" x14ac:dyDescent="0.3">
      <c r="A96" s="1" t="s">
        <v>56</v>
      </c>
      <c r="B96" s="7" t="s">
        <v>18</v>
      </c>
      <c r="C96" s="1">
        <v>1462.5036972452499</v>
      </c>
      <c r="D96" s="1">
        <v>0</v>
      </c>
      <c r="E96" s="1">
        <v>770.236828192453</v>
      </c>
      <c r="F96" s="1">
        <v>1022.45061807718</v>
      </c>
      <c r="G96" s="1">
        <v>456.356604383042</v>
      </c>
      <c r="H96" s="1">
        <v>254.84215530230099</v>
      </c>
      <c r="I96" s="1">
        <v>477.03670245972501</v>
      </c>
      <c r="J96" s="1">
        <v>973.03029341892591</v>
      </c>
      <c r="K96" s="1">
        <v>0</v>
      </c>
      <c r="L96" s="1">
        <v>1640.58307712588</v>
      </c>
      <c r="M96" s="1">
        <v>0</v>
      </c>
      <c r="N96" s="1">
        <v>1188.0094566349799</v>
      </c>
      <c r="O96" s="1">
        <v>332.26843218335199</v>
      </c>
      <c r="P96" s="1">
        <v>400.59372578107298</v>
      </c>
      <c r="Q96" s="1">
        <v>0</v>
      </c>
      <c r="R96" s="1">
        <v>557.69258660892194</v>
      </c>
      <c r="S96" s="1">
        <v>1094.83749350671</v>
      </c>
      <c r="T96" s="1">
        <v>640.31926514528504</v>
      </c>
      <c r="U96" s="1">
        <v>1264.2639586615901</v>
      </c>
      <c r="V96" s="1">
        <v>667.28743942098004</v>
      </c>
      <c r="W96" s="1">
        <v>804.23854010353705</v>
      </c>
      <c r="X96" s="1">
        <v>0</v>
      </c>
      <c r="Y96" s="1">
        <v>630.35834473776902</v>
      </c>
      <c r="Z96" s="1">
        <v>0</v>
      </c>
      <c r="AA96" s="1">
        <v>850.72120472862309</v>
      </c>
      <c r="AB96" s="1">
        <v>1698.78586366179</v>
      </c>
      <c r="AC96" s="1">
        <v>171.239684871614</v>
      </c>
      <c r="AD96" s="1">
        <v>416.67442091245101</v>
      </c>
      <c r="AE96" s="1">
        <v>1399.0173033453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>
        <v>0</v>
      </c>
    </row>
    <row r="97" spans="1:37" x14ac:dyDescent="0.3">
      <c r="A97" s="1" t="s">
        <v>56</v>
      </c>
      <c r="B97" s="7" t="s">
        <v>26</v>
      </c>
      <c r="C97" s="1">
        <v>1099.0230756102801</v>
      </c>
      <c r="D97" s="1">
        <v>770.236828192453</v>
      </c>
      <c r="E97" s="1">
        <v>0</v>
      </c>
      <c r="F97" s="1">
        <v>0</v>
      </c>
      <c r="G97" s="1">
        <v>501.39553045155702</v>
      </c>
      <c r="H97" s="1">
        <v>767.87486374571495</v>
      </c>
      <c r="I97" s="1">
        <v>406.49570969197498</v>
      </c>
      <c r="J97" s="1">
        <v>692.15566005255198</v>
      </c>
      <c r="K97" s="1">
        <v>0</v>
      </c>
      <c r="L97" s="1">
        <v>1325.3755051562</v>
      </c>
      <c r="M97" s="1">
        <v>0</v>
      </c>
      <c r="N97" s="1">
        <v>0</v>
      </c>
      <c r="O97" s="1">
        <v>1075.0708709829501</v>
      </c>
      <c r="P97" s="1">
        <v>1146.04524644247</v>
      </c>
      <c r="Q97" s="1">
        <v>924.13527462824004</v>
      </c>
      <c r="R97" s="1">
        <v>1040.2243047708</v>
      </c>
      <c r="S97" s="1">
        <v>0</v>
      </c>
      <c r="T97" s="1">
        <v>140.402716275073</v>
      </c>
      <c r="U97" s="1">
        <v>0</v>
      </c>
      <c r="V97" s="1">
        <v>0</v>
      </c>
      <c r="W97" s="1">
        <v>192.198479320232</v>
      </c>
      <c r="X97" s="1">
        <v>1636.1429978025399</v>
      </c>
      <c r="Y97" s="1">
        <v>1037.5298659720399</v>
      </c>
      <c r="Z97" s="1">
        <v>0</v>
      </c>
      <c r="AA97" s="1">
        <v>0</v>
      </c>
      <c r="AB97" s="1">
        <v>1535.2614592201701</v>
      </c>
      <c r="AC97" s="1">
        <v>903.982915252147</v>
      </c>
      <c r="AD97" s="1">
        <v>1089.5599581445199</v>
      </c>
      <c r="AE97" s="1">
        <v>645.5935980418019</v>
      </c>
      <c r="AF97" s="1">
        <v>0</v>
      </c>
      <c r="AG97" s="1">
        <v>0</v>
      </c>
      <c r="AH97" s="1">
        <v>1636.1429978025399</v>
      </c>
      <c r="AI97" s="1">
        <v>0</v>
      </c>
      <c r="AJ97" s="1">
        <v>0</v>
      </c>
      <c r="AK97">
        <v>0</v>
      </c>
    </row>
    <row r="98" spans="1:37" x14ac:dyDescent="0.3">
      <c r="A98" s="1" t="s">
        <v>56</v>
      </c>
      <c r="B98" s="7" t="s">
        <v>34</v>
      </c>
      <c r="C98" s="1">
        <v>0</v>
      </c>
      <c r="D98" s="1">
        <v>1022.45061807717</v>
      </c>
      <c r="E98" s="1">
        <v>0</v>
      </c>
      <c r="F98" s="1">
        <v>0</v>
      </c>
      <c r="G98" s="1">
        <v>1415.44768519386</v>
      </c>
      <c r="H98" s="1">
        <v>1087.0459106394901</v>
      </c>
      <c r="I98" s="1">
        <v>1458.0167648837798</v>
      </c>
      <c r="J98" s="1">
        <v>0</v>
      </c>
      <c r="K98" s="1">
        <v>0</v>
      </c>
      <c r="L98" s="1">
        <v>0</v>
      </c>
      <c r="M98" s="1">
        <v>0</v>
      </c>
      <c r="N98" s="1">
        <v>453.95261489014501</v>
      </c>
      <c r="O98" s="1">
        <v>753.16464265603702</v>
      </c>
      <c r="P98" s="1">
        <v>671.17606225370605</v>
      </c>
      <c r="Q98" s="1">
        <v>0</v>
      </c>
      <c r="R98" s="1">
        <v>1075.5099926088301</v>
      </c>
      <c r="S98" s="1">
        <v>0</v>
      </c>
      <c r="T98" s="1">
        <v>0</v>
      </c>
      <c r="U98" s="1">
        <v>0</v>
      </c>
      <c r="V98" s="1">
        <v>489.50968613755697</v>
      </c>
      <c r="W98" s="1">
        <v>0</v>
      </c>
      <c r="X98" s="1">
        <v>0</v>
      </c>
      <c r="Y98" s="1">
        <v>1129.6862445515799</v>
      </c>
      <c r="Z98" s="1">
        <v>0</v>
      </c>
      <c r="AA98" s="1">
        <v>343.03271562063702</v>
      </c>
      <c r="AB98" s="1">
        <v>0</v>
      </c>
      <c r="AC98" s="1">
        <v>908.28599436695106</v>
      </c>
      <c r="AD98" s="1">
        <v>797.89632698648404</v>
      </c>
      <c r="AE98" s="1">
        <v>0</v>
      </c>
      <c r="AF98" s="1">
        <v>428</v>
      </c>
      <c r="AG98" s="1">
        <v>0</v>
      </c>
      <c r="AH98" s="1">
        <v>0</v>
      </c>
      <c r="AI98" s="1">
        <v>0</v>
      </c>
      <c r="AJ98" s="1">
        <v>0</v>
      </c>
      <c r="AK98">
        <v>0</v>
      </c>
    </row>
    <row r="99" spans="1:37" x14ac:dyDescent="0.3">
      <c r="A99" s="1" t="s">
        <v>56</v>
      </c>
      <c r="B99" s="7" t="s">
        <v>42</v>
      </c>
      <c r="C99" s="1">
        <v>1014.34394513314</v>
      </c>
      <c r="D99" s="1">
        <v>456.356604383042</v>
      </c>
      <c r="E99" s="1">
        <v>501.39553045155702</v>
      </c>
      <c r="F99" s="1">
        <v>1415.44768519386</v>
      </c>
      <c r="G99" s="1">
        <v>0</v>
      </c>
      <c r="H99" s="1">
        <v>619.88650523467504</v>
      </c>
      <c r="I99" s="1">
        <v>504.61636209337797</v>
      </c>
      <c r="J99" s="1">
        <v>1027.04980656165</v>
      </c>
      <c r="K99" s="1">
        <v>0</v>
      </c>
      <c r="L99" s="1">
        <v>1204.00805515613</v>
      </c>
      <c r="M99" s="1">
        <v>0</v>
      </c>
      <c r="N99" s="1">
        <v>0</v>
      </c>
      <c r="O99" s="1">
        <v>662.93928739685907</v>
      </c>
      <c r="P99" s="1">
        <v>850.87250518848896</v>
      </c>
      <c r="Q99" s="1">
        <v>0</v>
      </c>
      <c r="R99" s="1">
        <v>540.00727508318994</v>
      </c>
      <c r="S99" s="1">
        <v>0</v>
      </c>
      <c r="T99" s="1">
        <v>367.02347411715601</v>
      </c>
      <c r="U99" s="1">
        <v>0</v>
      </c>
      <c r="V99" s="1">
        <v>978.20225601370009</v>
      </c>
      <c r="W99" s="1">
        <v>637.54705771983208</v>
      </c>
      <c r="X99" s="1">
        <v>0</v>
      </c>
      <c r="Y99" s="1">
        <v>1001.53130217721</v>
      </c>
      <c r="Z99" s="1">
        <v>0</v>
      </c>
      <c r="AA99" s="1">
        <v>1292.2756861994699</v>
      </c>
      <c r="AB99" s="1">
        <v>1857.41285149137</v>
      </c>
      <c r="AC99" s="1">
        <v>511.841445195772</v>
      </c>
      <c r="AD99" s="1">
        <v>869.38049533326898</v>
      </c>
      <c r="AE99" s="1">
        <v>1134.76331056603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>
        <v>0</v>
      </c>
    </row>
    <row r="100" spans="1:37" x14ac:dyDescent="0.3">
      <c r="A100" s="1" t="s">
        <v>56</v>
      </c>
      <c r="B100" s="7" t="s">
        <v>50</v>
      </c>
      <c r="C100" s="1">
        <v>1630.331431028</v>
      </c>
      <c r="D100" s="1">
        <v>254.84215530230099</v>
      </c>
      <c r="E100" s="1">
        <v>767.87486374571495</v>
      </c>
      <c r="F100" s="1">
        <v>1087.0459106394901</v>
      </c>
      <c r="G100" s="1">
        <v>619.88650523467504</v>
      </c>
      <c r="H100" s="1">
        <v>0</v>
      </c>
      <c r="I100" s="1">
        <v>382.62832690687503</v>
      </c>
      <c r="J100" s="1">
        <v>777.762743983733</v>
      </c>
      <c r="K100" s="1">
        <v>1194.05150474325</v>
      </c>
      <c r="L100" s="1">
        <v>0</v>
      </c>
      <c r="M100" s="1">
        <v>0</v>
      </c>
      <c r="N100" s="1">
        <v>1334.1030659155401</v>
      </c>
      <c r="O100" s="1">
        <v>528.62735733984505</v>
      </c>
      <c r="P100" s="1">
        <v>415.872666555092</v>
      </c>
      <c r="Q100" s="1">
        <v>0</v>
      </c>
      <c r="R100" s="1">
        <v>812.42519774304708</v>
      </c>
      <c r="S100" s="1">
        <v>850.90017038750102</v>
      </c>
      <c r="T100" s="1">
        <v>665.23720472525895</v>
      </c>
      <c r="U100" s="1">
        <v>1016.03976861826</v>
      </c>
      <c r="V100" s="1">
        <v>829.37590922436198</v>
      </c>
      <c r="W100" s="1">
        <v>738.706129558464</v>
      </c>
      <c r="X100" s="1">
        <v>1641.9987908836001</v>
      </c>
      <c r="Y100" s="1">
        <v>390.17771934421097</v>
      </c>
      <c r="Z100" s="1">
        <v>0</v>
      </c>
      <c r="AA100" s="1">
        <v>842.37130979343601</v>
      </c>
      <c r="AB100" s="1">
        <v>1454.21916641332</v>
      </c>
      <c r="AC100" s="1">
        <v>404.30883342103704</v>
      </c>
      <c r="AD100" s="1">
        <v>323.68806336508601</v>
      </c>
      <c r="AE100" s="1">
        <v>1341.3757744945199</v>
      </c>
      <c r="AF100" s="1">
        <v>0</v>
      </c>
      <c r="AG100" s="1">
        <v>0</v>
      </c>
      <c r="AH100" s="1">
        <v>1641.9987908836001</v>
      </c>
      <c r="AI100" s="1">
        <v>0</v>
      </c>
      <c r="AJ100" s="1">
        <v>0</v>
      </c>
      <c r="AK100">
        <v>0</v>
      </c>
    </row>
    <row r="101" spans="1:37" x14ac:dyDescent="0.3">
      <c r="A101" s="1" t="s">
        <v>56</v>
      </c>
      <c r="B101" s="7" t="s">
        <v>58</v>
      </c>
      <c r="C101" s="1">
        <v>1410.7543914733799</v>
      </c>
      <c r="D101" s="1">
        <v>477.03670245972501</v>
      </c>
      <c r="E101" s="1">
        <v>406.49570969197498</v>
      </c>
      <c r="F101" s="1">
        <v>1458.0167648837798</v>
      </c>
      <c r="G101" s="1">
        <v>504.61636209337797</v>
      </c>
      <c r="H101" s="1">
        <v>382.62832690687503</v>
      </c>
      <c r="I101" s="1">
        <v>0</v>
      </c>
      <c r="J101" s="1">
        <v>540.48617707193898</v>
      </c>
      <c r="K101" s="1">
        <v>1281.0399000955401</v>
      </c>
      <c r="L101" s="1">
        <v>1624.9639850144902</v>
      </c>
      <c r="M101" s="1">
        <v>1750.79412833571</v>
      </c>
      <c r="N101" s="1">
        <v>1662.6622525184398</v>
      </c>
      <c r="O101" s="1">
        <v>809.27324768310598</v>
      </c>
      <c r="P101" s="1">
        <v>790.13366259144595</v>
      </c>
      <c r="Q101" s="1">
        <v>1286.0923385641399</v>
      </c>
      <c r="R101" s="1">
        <v>934.15270892569299</v>
      </c>
      <c r="S101" s="1">
        <v>1015.33146361259</v>
      </c>
      <c r="T101" s="1">
        <v>339.256989214344</v>
      </c>
      <c r="U101" s="1">
        <v>1144.5981630804799</v>
      </c>
      <c r="V101" s="1">
        <v>1143.0904705983601</v>
      </c>
      <c r="W101" s="1">
        <v>356.148252621496</v>
      </c>
      <c r="X101" s="1">
        <v>1503.6342566216899</v>
      </c>
      <c r="Y101" s="1">
        <v>633.87344837345699</v>
      </c>
      <c r="Z101" s="1">
        <v>0</v>
      </c>
      <c r="AA101" s="1">
        <v>1224.8462438825002</v>
      </c>
      <c r="AB101" s="1">
        <v>1354.2725273615699</v>
      </c>
      <c r="AC101" s="1">
        <v>643.64683867472309</v>
      </c>
      <c r="AD101" s="1">
        <v>705.30028234734198</v>
      </c>
      <c r="AE101" s="1">
        <v>959.53068808902401</v>
      </c>
      <c r="AF101" s="1">
        <v>0</v>
      </c>
      <c r="AG101" s="1">
        <v>0</v>
      </c>
      <c r="AH101" s="1">
        <v>1503.6342566216899</v>
      </c>
      <c r="AI101" s="1">
        <v>0</v>
      </c>
      <c r="AJ101" s="1">
        <v>0</v>
      </c>
      <c r="AK101">
        <v>0</v>
      </c>
    </row>
    <row r="102" spans="1:37" x14ac:dyDescent="0.3">
      <c r="A102" s="1" t="s">
        <v>56</v>
      </c>
      <c r="B102" s="7" t="s">
        <v>66</v>
      </c>
      <c r="C102" s="1">
        <v>1789.50848048067</v>
      </c>
      <c r="D102" s="1">
        <v>973.03029341892591</v>
      </c>
      <c r="E102" s="1">
        <v>692.15566005255096</v>
      </c>
      <c r="F102" s="1">
        <v>0</v>
      </c>
      <c r="G102" s="1">
        <v>1027.04980656165</v>
      </c>
      <c r="H102" s="1">
        <v>777.762743983733</v>
      </c>
      <c r="I102" s="1">
        <v>540.48617707193796</v>
      </c>
      <c r="J102" s="1">
        <v>0</v>
      </c>
      <c r="K102" s="1">
        <v>978.43615901451699</v>
      </c>
      <c r="L102" s="1">
        <v>0</v>
      </c>
      <c r="M102" s="1">
        <v>1298.0924487966699</v>
      </c>
      <c r="N102" s="1">
        <v>0</v>
      </c>
      <c r="O102" s="1">
        <v>1294.2279971775301</v>
      </c>
      <c r="P102" s="1">
        <v>1171.93947295151</v>
      </c>
      <c r="Q102" s="1">
        <v>1213.4344984837101</v>
      </c>
      <c r="R102" s="1">
        <v>1472.55546826829</v>
      </c>
      <c r="S102" s="1">
        <v>873.01233222354495</v>
      </c>
      <c r="T102" s="1">
        <v>737.80857292999201</v>
      </c>
      <c r="U102" s="1">
        <v>921.64596476852296</v>
      </c>
      <c r="V102" s="1">
        <v>0</v>
      </c>
      <c r="W102" s="1">
        <v>503.888449476456</v>
      </c>
      <c r="X102" s="1">
        <v>700</v>
      </c>
      <c r="Y102" s="1">
        <v>745.49926267908506</v>
      </c>
      <c r="Z102" s="1">
        <v>0</v>
      </c>
      <c r="AA102" s="1">
        <v>1533.4077074085801</v>
      </c>
      <c r="AB102" s="1">
        <v>400</v>
      </c>
      <c r="AC102" s="1">
        <v>1144.11719890019</v>
      </c>
      <c r="AD102" s="1">
        <v>1030.02389787685</v>
      </c>
      <c r="AE102" s="1">
        <v>850.09003943214498</v>
      </c>
      <c r="AF102" s="1">
        <v>0</v>
      </c>
      <c r="AG102" s="1">
        <v>0</v>
      </c>
      <c r="AH102" s="1">
        <v>700</v>
      </c>
      <c r="AI102" s="1">
        <v>0</v>
      </c>
      <c r="AJ102" s="1">
        <v>0</v>
      </c>
      <c r="AK102">
        <v>0</v>
      </c>
    </row>
    <row r="103" spans="1:37" x14ac:dyDescent="0.3">
      <c r="A103" s="1" t="s">
        <v>56</v>
      </c>
      <c r="B103" s="7" t="s">
        <v>74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1194.05150474325</v>
      </c>
      <c r="I103" s="1">
        <v>1281.0399000955401</v>
      </c>
      <c r="J103" s="1">
        <v>978.43615901451699</v>
      </c>
      <c r="K103" s="1">
        <v>0</v>
      </c>
      <c r="L103" s="1">
        <v>0</v>
      </c>
      <c r="M103" s="1">
        <v>647.91129284531996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384.46822270052297</v>
      </c>
      <c r="T103" s="1">
        <v>0</v>
      </c>
      <c r="U103" s="1">
        <v>205.65185271509202</v>
      </c>
      <c r="V103" s="1">
        <v>0</v>
      </c>
      <c r="W103" s="1">
        <v>0</v>
      </c>
      <c r="X103" s="1">
        <v>884.99930143106201</v>
      </c>
      <c r="Y103" s="1">
        <v>825.43250435985999</v>
      </c>
      <c r="Z103" s="1">
        <v>0</v>
      </c>
      <c r="AA103" s="1">
        <v>0</v>
      </c>
      <c r="AB103" s="1">
        <v>661.72041219775406</v>
      </c>
      <c r="AC103" s="1">
        <v>0</v>
      </c>
      <c r="AD103" s="1">
        <v>1177.7913358512399</v>
      </c>
      <c r="AE103" s="1">
        <v>0</v>
      </c>
      <c r="AF103" s="1">
        <v>0</v>
      </c>
      <c r="AG103" s="1">
        <v>0</v>
      </c>
      <c r="AH103" s="1">
        <v>884.99930143106201</v>
      </c>
      <c r="AI103" s="1">
        <v>0</v>
      </c>
      <c r="AJ103" s="1">
        <v>0</v>
      </c>
      <c r="AK103">
        <v>0</v>
      </c>
    </row>
    <row r="104" spans="1:37" x14ac:dyDescent="0.3">
      <c r="A104" s="1" t="s">
        <v>56</v>
      </c>
      <c r="B104" s="7" t="s">
        <v>80</v>
      </c>
      <c r="C104" s="1">
        <v>229.590304990151</v>
      </c>
      <c r="D104" s="1">
        <v>1640.58307712588</v>
      </c>
      <c r="E104" s="1">
        <v>1325.3755051562</v>
      </c>
      <c r="F104" s="1">
        <v>0</v>
      </c>
      <c r="G104" s="1">
        <v>1204.00805515613</v>
      </c>
      <c r="H104" s="1">
        <v>0</v>
      </c>
      <c r="I104" s="1">
        <v>1624.9639850144902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1723.5923456386299</v>
      </c>
      <c r="P104" s="1">
        <v>0</v>
      </c>
      <c r="Q104" s="1">
        <v>1479.4523671480001</v>
      </c>
      <c r="R104" s="1">
        <v>1341.0179170542301</v>
      </c>
      <c r="S104" s="1">
        <v>0</v>
      </c>
      <c r="T104" s="1">
        <v>1307.3596546454498</v>
      </c>
      <c r="U104" s="1">
        <v>0</v>
      </c>
      <c r="V104" s="1">
        <v>0</v>
      </c>
      <c r="W104" s="1">
        <v>1513.17891265412</v>
      </c>
      <c r="X104" s="1">
        <v>0</v>
      </c>
      <c r="Y104" s="1">
        <v>0</v>
      </c>
      <c r="Z104" s="1">
        <v>421.672415134201</v>
      </c>
      <c r="AA104" s="1">
        <v>0</v>
      </c>
      <c r="AB104" s="1">
        <v>0</v>
      </c>
      <c r="AC104" s="1">
        <v>1632.96478199994</v>
      </c>
      <c r="AD104" s="1">
        <v>0</v>
      </c>
      <c r="AE104" s="1">
        <v>1549.5137640238599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>
        <v>0</v>
      </c>
    </row>
    <row r="105" spans="1:37" x14ac:dyDescent="0.3">
      <c r="A105" s="1" t="s">
        <v>56</v>
      </c>
      <c r="B105" s="7" t="s">
        <v>86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1750.79412833571</v>
      </c>
      <c r="J105" s="1">
        <v>1298.0924487966699</v>
      </c>
      <c r="K105" s="1">
        <v>647.91129284531996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1026.3112498938599</v>
      </c>
      <c r="T105" s="1">
        <v>0</v>
      </c>
      <c r="U105" s="1">
        <v>852.16339759525101</v>
      </c>
      <c r="V105" s="1">
        <v>0</v>
      </c>
      <c r="W105" s="1">
        <v>0</v>
      </c>
      <c r="X105" s="1">
        <v>1000</v>
      </c>
      <c r="Y105" s="1">
        <v>1430.7807594476301</v>
      </c>
      <c r="Z105" s="1">
        <v>0</v>
      </c>
      <c r="AA105" s="1">
        <v>0</v>
      </c>
      <c r="AB105" s="1">
        <v>505.82931999969901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1000</v>
      </c>
      <c r="AK105">
        <v>0</v>
      </c>
    </row>
    <row r="106" spans="1:37" x14ac:dyDescent="0.3">
      <c r="A106" s="1" t="s">
        <v>56</v>
      </c>
      <c r="B106" s="7" t="s">
        <v>92</v>
      </c>
      <c r="C106" s="1">
        <v>0</v>
      </c>
      <c r="D106" s="1">
        <v>1462.5036972452499</v>
      </c>
      <c r="E106" s="1">
        <v>300</v>
      </c>
      <c r="F106" s="1">
        <v>0</v>
      </c>
      <c r="G106" s="1">
        <v>350</v>
      </c>
      <c r="H106" s="1">
        <v>1630.331431028</v>
      </c>
      <c r="I106" s="1">
        <v>500</v>
      </c>
      <c r="J106" s="1">
        <v>1789.50848048067</v>
      </c>
      <c r="K106" s="1">
        <v>0</v>
      </c>
      <c r="L106" s="1">
        <v>1000</v>
      </c>
      <c r="M106" s="1">
        <v>0</v>
      </c>
      <c r="N106" s="1">
        <v>2201.08682865318</v>
      </c>
      <c r="O106" s="1">
        <v>1577.9893158996201</v>
      </c>
      <c r="P106" s="1">
        <v>1838.3882306706901</v>
      </c>
      <c r="Q106" s="1">
        <v>1284.4862978178601</v>
      </c>
      <c r="R106" s="1">
        <v>1000</v>
      </c>
      <c r="S106" s="1">
        <v>0</v>
      </c>
      <c r="T106" s="1">
        <v>1087.0487478216301</v>
      </c>
      <c r="U106" s="1">
        <v>0</v>
      </c>
      <c r="V106" s="1">
        <v>1809.0938656153198</v>
      </c>
      <c r="W106" s="1">
        <v>1285.66128237525</v>
      </c>
      <c r="X106" s="1">
        <v>2702.3606217174101</v>
      </c>
      <c r="Y106" s="1">
        <v>2000.60210862749</v>
      </c>
      <c r="Z106" s="1">
        <v>560.61008017351105</v>
      </c>
      <c r="AA106" s="1">
        <v>2252.6160473271798</v>
      </c>
      <c r="AB106" s="1">
        <v>2623.54865906435</v>
      </c>
      <c r="AC106" s="1">
        <v>1472.1386482586699</v>
      </c>
      <c r="AD106" s="1">
        <v>1879.07717022939</v>
      </c>
      <c r="AE106" s="1">
        <v>600</v>
      </c>
      <c r="AF106" s="1">
        <v>0</v>
      </c>
      <c r="AG106" s="1">
        <v>0</v>
      </c>
      <c r="AH106" s="1">
        <v>2702.3606217174101</v>
      </c>
      <c r="AI106" s="1">
        <v>0</v>
      </c>
      <c r="AJ106" s="1">
        <v>0</v>
      </c>
      <c r="AK106">
        <v>0</v>
      </c>
    </row>
    <row r="107" spans="1:37" x14ac:dyDescent="0.3">
      <c r="A107" s="1" t="s">
        <v>56</v>
      </c>
      <c r="B107" s="7" t="s">
        <v>98</v>
      </c>
      <c r="C107" s="1">
        <v>2201.08682865318</v>
      </c>
      <c r="D107" s="1">
        <v>1188.0094566349799</v>
      </c>
      <c r="E107" s="1">
        <v>0</v>
      </c>
      <c r="F107" s="1">
        <v>453.95261489014501</v>
      </c>
      <c r="G107" s="1">
        <v>0</v>
      </c>
      <c r="H107" s="1">
        <v>1334.1030659155401</v>
      </c>
      <c r="I107" s="1">
        <v>1662.6622525184398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859.98490218899008</v>
      </c>
      <c r="P107" s="1">
        <v>947.645128812331</v>
      </c>
      <c r="Q107" s="1">
        <v>0</v>
      </c>
      <c r="R107" s="1">
        <v>1007.1001103608399</v>
      </c>
      <c r="S107" s="1">
        <v>0</v>
      </c>
      <c r="T107" s="1">
        <v>0</v>
      </c>
      <c r="U107" s="1">
        <v>0</v>
      </c>
      <c r="V107" s="1">
        <v>521.15889498532397</v>
      </c>
      <c r="W107" s="1">
        <v>0</v>
      </c>
      <c r="X107" s="1">
        <v>0</v>
      </c>
      <c r="Y107" s="1">
        <v>1480.0860704174399</v>
      </c>
      <c r="Z107" s="1">
        <v>0</v>
      </c>
      <c r="AA107" s="1">
        <v>772.59590847392906</v>
      </c>
      <c r="AB107" s="1">
        <v>0</v>
      </c>
      <c r="AC107" s="1">
        <v>1031.61870157402</v>
      </c>
      <c r="AD107" s="1">
        <v>1109.6121626510699</v>
      </c>
      <c r="AE107" s="1">
        <v>0</v>
      </c>
      <c r="AF107" s="1">
        <v>868</v>
      </c>
      <c r="AG107" s="1">
        <v>0</v>
      </c>
      <c r="AH107" s="1">
        <v>0</v>
      </c>
      <c r="AI107" s="1">
        <v>0</v>
      </c>
      <c r="AJ107" s="1">
        <v>0</v>
      </c>
      <c r="AK107">
        <v>0</v>
      </c>
    </row>
    <row r="108" spans="1:37" x14ac:dyDescent="0.3">
      <c r="A108" s="1" t="s">
        <v>56</v>
      </c>
      <c r="B108" s="7" t="s">
        <v>104</v>
      </c>
      <c r="C108" s="1">
        <v>1577.9893158996201</v>
      </c>
      <c r="D108" s="1">
        <v>332.26843218335301</v>
      </c>
      <c r="E108" s="1">
        <v>1075.0708709829501</v>
      </c>
      <c r="F108" s="1">
        <v>753.16464265603702</v>
      </c>
      <c r="G108" s="1">
        <v>662.93928739685907</v>
      </c>
      <c r="H108" s="1">
        <v>528.62735733984505</v>
      </c>
      <c r="I108" s="1">
        <v>809.27324768310598</v>
      </c>
      <c r="J108" s="1">
        <v>1294.2279971775301</v>
      </c>
      <c r="K108" s="1">
        <v>0</v>
      </c>
      <c r="L108" s="1">
        <v>1723.5923456386299</v>
      </c>
      <c r="M108" s="1">
        <v>0</v>
      </c>
      <c r="N108" s="1">
        <v>859.98490218899099</v>
      </c>
      <c r="O108" s="1">
        <v>0</v>
      </c>
      <c r="P108" s="1">
        <v>331.48986219249798</v>
      </c>
      <c r="Q108" s="1">
        <v>0</v>
      </c>
      <c r="R108" s="1">
        <v>427.98870255175405</v>
      </c>
      <c r="S108" s="1">
        <v>1262.65091310359</v>
      </c>
      <c r="T108" s="1">
        <v>938.10517788985101</v>
      </c>
      <c r="U108" s="1">
        <v>0</v>
      </c>
      <c r="V108" s="1">
        <v>339.14004627368701</v>
      </c>
      <c r="W108" s="1">
        <v>1129.39397401365</v>
      </c>
      <c r="X108" s="1">
        <v>0</v>
      </c>
      <c r="Y108" s="1">
        <v>818.17144171362804</v>
      </c>
      <c r="Z108" s="1">
        <v>0</v>
      </c>
      <c r="AA108" s="1">
        <v>677.09091812818099</v>
      </c>
      <c r="AB108" s="1">
        <v>1974.18746626347</v>
      </c>
      <c r="AC108" s="1">
        <v>171.92921205264901</v>
      </c>
      <c r="AD108" s="1">
        <v>470.59611593338201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>
        <v>0</v>
      </c>
    </row>
    <row r="109" spans="1:37" x14ac:dyDescent="0.3">
      <c r="A109" s="1" t="s">
        <v>56</v>
      </c>
      <c r="B109" s="7" t="s">
        <v>110</v>
      </c>
      <c r="C109" s="1">
        <v>1838.3882306706901</v>
      </c>
      <c r="D109" s="1">
        <v>400.59372578107298</v>
      </c>
      <c r="E109" s="1">
        <v>1146.04524644247</v>
      </c>
      <c r="F109" s="1">
        <v>671.17606225370605</v>
      </c>
      <c r="G109" s="1">
        <v>850.87250518848896</v>
      </c>
      <c r="H109" s="1">
        <v>415.872666555092</v>
      </c>
      <c r="I109" s="1">
        <v>790.13366259144595</v>
      </c>
      <c r="J109" s="1">
        <v>1171.93947295151</v>
      </c>
      <c r="K109" s="1">
        <v>0</v>
      </c>
      <c r="L109" s="1">
        <v>0</v>
      </c>
      <c r="M109" s="1">
        <v>0</v>
      </c>
      <c r="N109" s="1">
        <v>947.645128812331</v>
      </c>
      <c r="O109" s="1">
        <v>331.489862192499</v>
      </c>
      <c r="P109" s="1">
        <v>0</v>
      </c>
      <c r="Q109" s="1">
        <v>0</v>
      </c>
      <c r="R109" s="1">
        <v>755.25685508296101</v>
      </c>
      <c r="S109" s="1">
        <v>961.22566260652798</v>
      </c>
      <c r="T109" s="1">
        <v>1025.1109061800601</v>
      </c>
      <c r="U109" s="1">
        <v>1141.8269998191799</v>
      </c>
      <c r="V109" s="1">
        <v>486.509831457367</v>
      </c>
      <c r="W109" s="1">
        <v>1144.4012916258498</v>
      </c>
      <c r="X109" s="1">
        <v>0</v>
      </c>
      <c r="Y109" s="1">
        <v>551.71910134001803</v>
      </c>
      <c r="Z109" s="1">
        <v>0</v>
      </c>
      <c r="AA109" s="1">
        <v>452.356585476161</v>
      </c>
      <c r="AB109" s="1">
        <v>1745.8480912927701</v>
      </c>
      <c r="AC109" s="1">
        <v>369.97218165411005</v>
      </c>
      <c r="AD109" s="1">
        <v>171.64965832355401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>
        <v>0</v>
      </c>
    </row>
    <row r="110" spans="1:37" x14ac:dyDescent="0.3">
      <c r="A110" s="1" t="s">
        <v>56</v>
      </c>
      <c r="B110" s="7" t="s">
        <v>116</v>
      </c>
      <c r="C110" s="1">
        <v>1284.4862978178601</v>
      </c>
      <c r="D110" s="1">
        <v>0</v>
      </c>
      <c r="E110" s="1">
        <v>924.13527462824095</v>
      </c>
      <c r="F110" s="1">
        <v>0</v>
      </c>
      <c r="G110" s="1">
        <v>0</v>
      </c>
      <c r="H110" s="1">
        <v>0</v>
      </c>
      <c r="I110" s="1">
        <v>1286.0923385641399</v>
      </c>
      <c r="J110" s="1">
        <v>1213.4344984837101</v>
      </c>
      <c r="K110" s="1">
        <v>0</v>
      </c>
      <c r="L110" s="1">
        <v>1479.4523671480001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1057.1666425449798</v>
      </c>
      <c r="U110" s="1">
        <v>0</v>
      </c>
      <c r="V110" s="1">
        <v>0</v>
      </c>
      <c r="W110" s="1">
        <v>932.264714643704</v>
      </c>
      <c r="X110" s="1">
        <v>1780.16067787714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363.85293099165801</v>
      </c>
      <c r="AF110" s="1">
        <v>0</v>
      </c>
      <c r="AG110" s="1">
        <v>0</v>
      </c>
      <c r="AH110" s="1">
        <v>1780.16067787714</v>
      </c>
      <c r="AI110" s="1">
        <v>0</v>
      </c>
      <c r="AJ110" s="1">
        <v>0</v>
      </c>
      <c r="AK110">
        <v>0</v>
      </c>
    </row>
    <row r="111" spans="1:37" x14ac:dyDescent="0.3">
      <c r="A111" s="1" t="s">
        <v>56</v>
      </c>
      <c r="B111" s="7" t="s">
        <v>122</v>
      </c>
      <c r="C111" s="1">
        <v>1223.64121711451</v>
      </c>
      <c r="D111" s="1">
        <v>557.69258660892194</v>
      </c>
      <c r="E111" s="1">
        <v>1040.2243047708</v>
      </c>
      <c r="F111" s="1">
        <v>1075.5099926088301</v>
      </c>
      <c r="G111" s="1">
        <v>540.00727508318903</v>
      </c>
      <c r="H111" s="1">
        <v>812.42519774304708</v>
      </c>
      <c r="I111" s="1">
        <v>934.15270892569299</v>
      </c>
      <c r="J111" s="1">
        <v>1472.55546826829</v>
      </c>
      <c r="K111" s="1">
        <v>0</v>
      </c>
      <c r="L111" s="1">
        <v>1341.0179170542301</v>
      </c>
      <c r="M111" s="1">
        <v>0</v>
      </c>
      <c r="N111" s="1">
        <v>1007.1001103608399</v>
      </c>
      <c r="O111" s="1">
        <v>427.98870255175405</v>
      </c>
      <c r="P111" s="1">
        <v>755.25685508296192</v>
      </c>
      <c r="Q111" s="1">
        <v>0</v>
      </c>
      <c r="R111" s="1">
        <v>0</v>
      </c>
      <c r="S111" s="1">
        <v>0</v>
      </c>
      <c r="T111" s="1">
        <v>903.07870161533708</v>
      </c>
      <c r="U111" s="1">
        <v>0</v>
      </c>
      <c r="V111" s="1">
        <v>586.66369571887094</v>
      </c>
      <c r="W111" s="1">
        <v>1161.0499939660699</v>
      </c>
      <c r="X111" s="1">
        <v>0</v>
      </c>
      <c r="Y111" s="1">
        <v>1174.66292608554</v>
      </c>
      <c r="Z111" s="1">
        <v>0</v>
      </c>
      <c r="AA111" s="1">
        <v>1082.6257637412202</v>
      </c>
      <c r="AB111" s="1">
        <v>2245.4899867019499</v>
      </c>
      <c r="AC111" s="1">
        <v>429.94551876705401</v>
      </c>
      <c r="AD111" s="1">
        <v>874.10712133104096</v>
      </c>
      <c r="AE111" s="1">
        <v>1673.8376714381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>
        <v>0</v>
      </c>
    </row>
    <row r="112" spans="1:37" x14ac:dyDescent="0.3">
      <c r="A112" s="1" t="s">
        <v>56</v>
      </c>
      <c r="B112" s="7" t="s">
        <v>127</v>
      </c>
      <c r="C112" s="1">
        <v>0</v>
      </c>
      <c r="D112" s="1">
        <v>1094.83749350671</v>
      </c>
      <c r="E112" s="1">
        <v>0</v>
      </c>
      <c r="F112" s="1">
        <v>0</v>
      </c>
      <c r="G112" s="1">
        <v>0</v>
      </c>
      <c r="H112" s="1">
        <v>850.90017038750102</v>
      </c>
      <c r="I112" s="1">
        <v>1015.33146361259</v>
      </c>
      <c r="J112" s="1">
        <v>873.01233222354495</v>
      </c>
      <c r="K112" s="1">
        <v>384.46822270052297</v>
      </c>
      <c r="L112" s="1">
        <v>0</v>
      </c>
      <c r="M112" s="1">
        <v>1026.3112498938599</v>
      </c>
      <c r="N112" s="1">
        <v>0</v>
      </c>
      <c r="O112" s="1">
        <v>1262.65091310359</v>
      </c>
      <c r="P112" s="1">
        <v>961.22566260652798</v>
      </c>
      <c r="Q112" s="1">
        <v>0</v>
      </c>
      <c r="R112" s="1">
        <v>0</v>
      </c>
      <c r="S112" s="1">
        <v>0</v>
      </c>
      <c r="T112" s="1">
        <v>0</v>
      </c>
      <c r="U112" s="1">
        <v>180.607718080865</v>
      </c>
      <c r="V112" s="1">
        <v>0</v>
      </c>
      <c r="W112" s="1">
        <v>1249.6982264928699</v>
      </c>
      <c r="X112" s="1">
        <v>1153.0141123032299</v>
      </c>
      <c r="Y112" s="1">
        <v>464.51770990894602</v>
      </c>
      <c r="Z112" s="1">
        <v>0</v>
      </c>
      <c r="AA112" s="1">
        <v>1059.29442059653</v>
      </c>
      <c r="AB112" s="1">
        <v>923.23087982093102</v>
      </c>
      <c r="AC112" s="1">
        <v>1207.0468892582498</v>
      </c>
      <c r="AD112" s="1">
        <v>797.05288986867799</v>
      </c>
      <c r="AE112" s="1">
        <v>0</v>
      </c>
      <c r="AF112" s="1">
        <v>0</v>
      </c>
      <c r="AG112" s="1">
        <v>0</v>
      </c>
      <c r="AH112" s="1">
        <v>1153.0141123032299</v>
      </c>
      <c r="AI112" s="1">
        <v>0</v>
      </c>
      <c r="AJ112" s="1">
        <v>0</v>
      </c>
      <c r="AK112">
        <v>0</v>
      </c>
    </row>
    <row r="113" spans="1:37" x14ac:dyDescent="0.3">
      <c r="A113" s="1" t="s">
        <v>56</v>
      </c>
      <c r="B113" s="7" t="s">
        <v>132</v>
      </c>
      <c r="C113" s="1">
        <v>1087.0487478216301</v>
      </c>
      <c r="D113" s="1">
        <v>640.31926514528504</v>
      </c>
      <c r="E113" s="1">
        <v>140.402716275073</v>
      </c>
      <c r="F113" s="1">
        <v>0</v>
      </c>
      <c r="G113" s="1">
        <v>367.02347411715601</v>
      </c>
      <c r="H113" s="1">
        <v>665.23720472525895</v>
      </c>
      <c r="I113" s="1">
        <v>339.256989214344</v>
      </c>
      <c r="J113" s="1">
        <v>737.80857292999201</v>
      </c>
      <c r="K113" s="1">
        <v>0</v>
      </c>
      <c r="L113" s="1">
        <v>1307.3596546454498</v>
      </c>
      <c r="M113" s="1">
        <v>0</v>
      </c>
      <c r="N113" s="1">
        <v>0</v>
      </c>
      <c r="O113" s="1">
        <v>938.10517788985101</v>
      </c>
      <c r="P113" s="1">
        <v>1025.1109061800601</v>
      </c>
      <c r="Q113" s="1">
        <v>1057.1666425449798</v>
      </c>
      <c r="R113" s="1">
        <v>903.07870161533799</v>
      </c>
      <c r="S113" s="1">
        <v>0</v>
      </c>
      <c r="T113" s="1">
        <v>0</v>
      </c>
      <c r="U113" s="1">
        <v>0</v>
      </c>
      <c r="V113" s="1">
        <v>0</v>
      </c>
      <c r="W113" s="1">
        <v>279.53690262646001</v>
      </c>
      <c r="X113" s="1">
        <v>1703.3396367090099</v>
      </c>
      <c r="Y113" s="1">
        <v>969.45405735543102</v>
      </c>
      <c r="Z113" s="1">
        <v>0</v>
      </c>
      <c r="AA113" s="1">
        <v>0</v>
      </c>
      <c r="AB113" s="1">
        <v>1586.2880663705801</v>
      </c>
      <c r="AC113" s="1">
        <v>767.72843470975192</v>
      </c>
      <c r="AD113" s="1">
        <v>981.16819225591007</v>
      </c>
      <c r="AE113" s="1">
        <v>785.88569114541792</v>
      </c>
      <c r="AF113" s="1">
        <v>0</v>
      </c>
      <c r="AG113" s="1">
        <v>0</v>
      </c>
      <c r="AH113" s="1">
        <v>1703.3396367090099</v>
      </c>
      <c r="AI113" s="1">
        <v>0</v>
      </c>
      <c r="AJ113" s="1">
        <v>0</v>
      </c>
      <c r="AK113">
        <v>0</v>
      </c>
    </row>
    <row r="114" spans="1:37" x14ac:dyDescent="0.3">
      <c r="A114" s="1" t="s">
        <v>56</v>
      </c>
      <c r="B114" s="7" t="s">
        <v>137</v>
      </c>
      <c r="C114" s="1">
        <v>0</v>
      </c>
      <c r="D114" s="1">
        <v>1264.2639586615901</v>
      </c>
      <c r="E114" s="1">
        <v>0</v>
      </c>
      <c r="F114" s="1">
        <v>0</v>
      </c>
      <c r="G114" s="1">
        <v>0</v>
      </c>
      <c r="H114" s="1">
        <v>1016.03976861827</v>
      </c>
      <c r="I114" s="1">
        <v>1144.5981630804799</v>
      </c>
      <c r="J114" s="1">
        <v>921.64596476852296</v>
      </c>
      <c r="K114" s="1">
        <v>205.65185271509202</v>
      </c>
      <c r="L114" s="1">
        <v>0</v>
      </c>
      <c r="M114" s="1">
        <v>852.16339759525101</v>
      </c>
      <c r="N114" s="1">
        <v>0</v>
      </c>
      <c r="O114" s="1">
        <v>0</v>
      </c>
      <c r="P114" s="1">
        <v>1141.8269998191799</v>
      </c>
      <c r="Q114" s="1">
        <v>0</v>
      </c>
      <c r="R114" s="1">
        <v>0</v>
      </c>
      <c r="S114" s="1">
        <v>180.607718080865</v>
      </c>
      <c r="T114" s="1">
        <v>0</v>
      </c>
      <c r="U114" s="1">
        <v>0</v>
      </c>
      <c r="V114" s="1">
        <v>0</v>
      </c>
      <c r="W114" s="1">
        <v>1345.2498022536599</v>
      </c>
      <c r="X114" s="1">
        <v>1031.75587080375</v>
      </c>
      <c r="Y114" s="1">
        <v>636.20237546535895</v>
      </c>
      <c r="Z114" s="1">
        <v>0</v>
      </c>
      <c r="AA114" s="1">
        <v>1225.5033101732299</v>
      </c>
      <c r="AB114" s="1">
        <v>802.01204829864901</v>
      </c>
      <c r="AC114" s="1">
        <v>0</v>
      </c>
      <c r="AD114" s="1">
        <v>977.33382873698895</v>
      </c>
      <c r="AE114" s="1">
        <v>0</v>
      </c>
      <c r="AF114" s="1">
        <v>0</v>
      </c>
      <c r="AG114" s="1">
        <v>0</v>
      </c>
      <c r="AH114" s="1">
        <v>1031.75587080375</v>
      </c>
      <c r="AI114" s="1">
        <v>0</v>
      </c>
      <c r="AJ114" s="1">
        <v>0</v>
      </c>
      <c r="AK114">
        <v>0</v>
      </c>
    </row>
    <row r="115" spans="1:37" x14ac:dyDescent="0.3">
      <c r="A115" s="1" t="s">
        <v>56</v>
      </c>
      <c r="B115" s="7" t="s">
        <v>141</v>
      </c>
      <c r="C115" s="1">
        <v>1285.66128237525</v>
      </c>
      <c r="D115" s="1">
        <v>804.23854010353705</v>
      </c>
      <c r="E115" s="1">
        <v>192.198479320232</v>
      </c>
      <c r="F115" s="1">
        <v>0</v>
      </c>
      <c r="G115" s="1">
        <v>637.54705771983106</v>
      </c>
      <c r="H115" s="1">
        <v>738.706129558464</v>
      </c>
      <c r="I115" s="1">
        <v>356.148252621496</v>
      </c>
      <c r="J115" s="1">
        <v>503.888449476456</v>
      </c>
      <c r="K115" s="1">
        <v>0</v>
      </c>
      <c r="L115" s="1">
        <v>1513.17891265412</v>
      </c>
      <c r="M115" s="1">
        <v>0</v>
      </c>
      <c r="N115" s="1">
        <v>0</v>
      </c>
      <c r="O115" s="1">
        <v>1129.39397401365</v>
      </c>
      <c r="P115" s="1">
        <v>1144.4012916258498</v>
      </c>
      <c r="Q115" s="1">
        <v>932.264714643704</v>
      </c>
      <c r="R115" s="1">
        <v>1161.0499939660699</v>
      </c>
      <c r="S115" s="1">
        <v>1249.6982264928699</v>
      </c>
      <c r="T115" s="1">
        <v>279.53690262646001</v>
      </c>
      <c r="U115" s="1">
        <v>1345.2498022536599</v>
      </c>
      <c r="V115" s="1">
        <v>0</v>
      </c>
      <c r="W115" s="1">
        <v>0</v>
      </c>
      <c r="X115" s="1">
        <v>1444.2496408617201</v>
      </c>
      <c r="Y115" s="1">
        <v>943.15722813118703</v>
      </c>
      <c r="Z115" s="1">
        <v>0</v>
      </c>
      <c r="AA115" s="1">
        <v>0</v>
      </c>
      <c r="AB115" s="1">
        <v>1343.7475420231901</v>
      </c>
      <c r="AC115" s="1">
        <v>958.07311103482107</v>
      </c>
      <c r="AD115" s="1">
        <v>1060.74538884102</v>
      </c>
      <c r="AE115" s="1">
        <v>604.03108572155702</v>
      </c>
      <c r="AF115" s="1">
        <v>0</v>
      </c>
      <c r="AG115" s="1">
        <v>0</v>
      </c>
      <c r="AH115" s="1">
        <v>1444.2496408617201</v>
      </c>
      <c r="AI115" s="1">
        <v>0</v>
      </c>
      <c r="AJ115" s="1">
        <v>0</v>
      </c>
      <c r="AK115">
        <v>0</v>
      </c>
    </row>
    <row r="116" spans="1:37" x14ac:dyDescent="0.3">
      <c r="A116" s="1" t="s">
        <v>56</v>
      </c>
      <c r="B116" s="7" t="s">
        <v>145</v>
      </c>
      <c r="C116" s="1">
        <v>2702.3606217174001</v>
      </c>
      <c r="D116" s="1">
        <v>0</v>
      </c>
      <c r="E116" s="1">
        <v>1636.1429978025399</v>
      </c>
      <c r="F116" s="1">
        <v>0</v>
      </c>
      <c r="G116" s="1">
        <v>0</v>
      </c>
      <c r="H116" s="1">
        <v>1641.9987908836001</v>
      </c>
      <c r="I116" s="1">
        <v>1503.6342566216899</v>
      </c>
      <c r="J116" s="1">
        <v>700</v>
      </c>
      <c r="K116" s="1">
        <v>884.99930143106201</v>
      </c>
      <c r="L116" s="1">
        <v>0</v>
      </c>
      <c r="M116" s="1">
        <v>1000</v>
      </c>
      <c r="N116" s="1">
        <v>0</v>
      </c>
      <c r="O116" s="1">
        <v>0</v>
      </c>
      <c r="P116" s="1">
        <v>0</v>
      </c>
      <c r="Q116" s="1">
        <v>1780.16067787714</v>
      </c>
      <c r="R116" s="1">
        <v>0</v>
      </c>
      <c r="S116" s="1">
        <v>1153.0141123032299</v>
      </c>
      <c r="T116" s="1">
        <v>1703.3396367090099</v>
      </c>
      <c r="U116" s="1">
        <v>1031.75587080375</v>
      </c>
      <c r="V116" s="1">
        <v>0</v>
      </c>
      <c r="W116" s="1">
        <v>1444.2496408617201</v>
      </c>
      <c r="X116" s="1">
        <v>0</v>
      </c>
      <c r="Y116" s="1">
        <v>1408.53557129252</v>
      </c>
      <c r="Z116" s="1">
        <v>0</v>
      </c>
      <c r="AA116" s="1">
        <v>0</v>
      </c>
      <c r="AB116" s="1">
        <v>230.31830030483601</v>
      </c>
      <c r="AC116" s="1">
        <v>0</v>
      </c>
      <c r="AD116" s="1">
        <v>0</v>
      </c>
      <c r="AE116" s="1">
        <v>1492.3110247683198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>
        <v>0</v>
      </c>
    </row>
    <row r="117" spans="1:37" x14ac:dyDescent="0.3">
      <c r="A117" s="1" t="s">
        <v>56</v>
      </c>
      <c r="B117" s="7" t="s">
        <v>173</v>
      </c>
      <c r="C117" s="1">
        <v>1809.0938656153198</v>
      </c>
      <c r="D117" s="1">
        <v>667.28743942098004</v>
      </c>
      <c r="E117" s="1">
        <v>0</v>
      </c>
      <c r="F117" s="1">
        <v>489.50968613755697</v>
      </c>
      <c r="G117" s="1">
        <v>978.202256013701</v>
      </c>
      <c r="H117" s="1">
        <v>829.37590922436198</v>
      </c>
      <c r="I117" s="1">
        <v>1143.0904705983601</v>
      </c>
      <c r="J117" s="1">
        <v>0</v>
      </c>
      <c r="K117" s="1">
        <v>0</v>
      </c>
      <c r="L117" s="1">
        <v>0</v>
      </c>
      <c r="M117" s="1">
        <v>0</v>
      </c>
      <c r="N117" s="1">
        <v>521.15889498532499</v>
      </c>
      <c r="O117" s="1">
        <v>339.14004627368701</v>
      </c>
      <c r="P117" s="1">
        <v>486.509831457367</v>
      </c>
      <c r="Q117" s="1">
        <v>0</v>
      </c>
      <c r="R117" s="1">
        <v>586.66369571887094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1038.1278970272401</v>
      </c>
      <c r="Z117" s="1">
        <v>0</v>
      </c>
      <c r="AA117" s="1">
        <v>569.06990902236203</v>
      </c>
      <c r="AB117" s="1">
        <v>0</v>
      </c>
      <c r="AC117" s="1">
        <v>511.015665007346</v>
      </c>
      <c r="AD117" s="1">
        <v>658.157323216142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>
        <v>0</v>
      </c>
    </row>
    <row r="118" spans="1:37" x14ac:dyDescent="0.3">
      <c r="A118" s="1" t="s">
        <v>56</v>
      </c>
      <c r="B118" s="7" t="s">
        <v>149</v>
      </c>
      <c r="C118" s="1">
        <v>2000.60210862749</v>
      </c>
      <c r="D118" s="1">
        <v>630.35834473777004</v>
      </c>
      <c r="E118" s="1">
        <v>1037.5298659720399</v>
      </c>
      <c r="F118" s="1">
        <v>1129.6862445515799</v>
      </c>
      <c r="G118" s="1">
        <v>1001.53130217721</v>
      </c>
      <c r="H118" s="1">
        <v>390.17771934421097</v>
      </c>
      <c r="I118" s="1">
        <v>633.87344837345699</v>
      </c>
      <c r="J118" s="1">
        <v>745.49926267908506</v>
      </c>
      <c r="K118" s="1">
        <v>825.43250435985999</v>
      </c>
      <c r="L118" s="1">
        <v>0</v>
      </c>
      <c r="M118" s="1">
        <v>1430.7807594476301</v>
      </c>
      <c r="N118" s="1">
        <v>1480.0860704174399</v>
      </c>
      <c r="O118" s="1">
        <v>818.17144171362804</v>
      </c>
      <c r="P118" s="1">
        <v>551.71910134001803</v>
      </c>
      <c r="Q118" s="1">
        <v>0</v>
      </c>
      <c r="R118" s="1">
        <v>1174.66292608554</v>
      </c>
      <c r="S118" s="1">
        <v>464.51770990894602</v>
      </c>
      <c r="T118" s="1">
        <v>969.45405735543102</v>
      </c>
      <c r="U118" s="1">
        <v>636.20237546535998</v>
      </c>
      <c r="V118" s="1">
        <v>1038.1278970272401</v>
      </c>
      <c r="W118" s="1">
        <v>943.15722813118703</v>
      </c>
      <c r="X118" s="1">
        <v>1408.53557129252</v>
      </c>
      <c r="Y118" s="1">
        <v>0</v>
      </c>
      <c r="Z118" s="1">
        <v>0</v>
      </c>
      <c r="AA118" s="1">
        <v>809.16174161674303</v>
      </c>
      <c r="AB118" s="1">
        <v>1196.52699238643</v>
      </c>
      <c r="AC118" s="1">
        <v>746.53257175725798</v>
      </c>
      <c r="AD118" s="1">
        <v>380.21135998730699</v>
      </c>
      <c r="AE118" s="1">
        <v>1502.6294206436</v>
      </c>
      <c r="AF118" s="1">
        <v>0</v>
      </c>
      <c r="AG118" s="1">
        <v>0</v>
      </c>
      <c r="AH118" s="1">
        <v>1408.53557129252</v>
      </c>
      <c r="AI118" s="1">
        <v>0</v>
      </c>
      <c r="AJ118" s="1">
        <v>0</v>
      </c>
      <c r="AK118">
        <v>0</v>
      </c>
    </row>
    <row r="119" spans="1:37" x14ac:dyDescent="0.3">
      <c r="A119" s="1" t="s">
        <v>56</v>
      </c>
      <c r="B119" s="7" t="s">
        <v>153</v>
      </c>
      <c r="C119" s="1">
        <v>560.61008017351105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421.672415134201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1672.93153161432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>
        <v>0</v>
      </c>
    </row>
    <row r="120" spans="1:37" x14ac:dyDescent="0.3">
      <c r="A120" s="1" t="s">
        <v>56</v>
      </c>
      <c r="B120" s="7" t="s">
        <v>157</v>
      </c>
      <c r="C120" s="1">
        <v>2252.6160473271798</v>
      </c>
      <c r="D120" s="1">
        <v>850.72120472862309</v>
      </c>
      <c r="E120" s="1">
        <v>0</v>
      </c>
      <c r="F120" s="1">
        <v>343.03271562063702</v>
      </c>
      <c r="G120" s="1">
        <v>1292.2756861994699</v>
      </c>
      <c r="H120" s="1">
        <v>842.37130979343601</v>
      </c>
      <c r="I120" s="1">
        <v>1224.8462438825002</v>
      </c>
      <c r="J120" s="1">
        <v>1533.4077074085801</v>
      </c>
      <c r="K120" s="1">
        <v>0</v>
      </c>
      <c r="L120" s="1">
        <v>0</v>
      </c>
      <c r="M120" s="1">
        <v>0</v>
      </c>
      <c r="N120" s="1">
        <v>772.59590847392906</v>
      </c>
      <c r="O120" s="1">
        <v>677.0909181281819</v>
      </c>
      <c r="P120" s="1">
        <v>452.356585476161</v>
      </c>
      <c r="Q120" s="1">
        <v>0</v>
      </c>
      <c r="R120" s="1">
        <v>1082.6257637412202</v>
      </c>
      <c r="S120" s="1">
        <v>1059.29442059653</v>
      </c>
      <c r="T120" s="1">
        <v>0</v>
      </c>
      <c r="U120" s="1">
        <v>1225.5033101732299</v>
      </c>
      <c r="V120" s="1">
        <v>569.06990902236203</v>
      </c>
      <c r="W120" s="1">
        <v>0</v>
      </c>
      <c r="X120" s="1">
        <v>0</v>
      </c>
      <c r="Y120" s="1">
        <v>809.16174161674303</v>
      </c>
      <c r="Z120" s="1">
        <v>0</v>
      </c>
      <c r="AA120" s="1">
        <v>0</v>
      </c>
      <c r="AB120" s="1">
        <v>0</v>
      </c>
      <c r="AC120" s="1">
        <v>787.56824992521501</v>
      </c>
      <c r="AD120" s="1">
        <v>523.91508623551999</v>
      </c>
      <c r="AE120" s="1">
        <v>0</v>
      </c>
      <c r="AF120" s="1">
        <v>899</v>
      </c>
      <c r="AG120" s="1">
        <v>0</v>
      </c>
      <c r="AH120" s="1">
        <v>0</v>
      </c>
      <c r="AI120" s="1">
        <v>0</v>
      </c>
      <c r="AJ120" s="1">
        <v>0</v>
      </c>
      <c r="AK120">
        <v>0</v>
      </c>
    </row>
    <row r="121" spans="1:37" x14ac:dyDescent="0.3">
      <c r="A121" s="1" t="s">
        <v>56</v>
      </c>
      <c r="B121" s="7" t="s">
        <v>160</v>
      </c>
      <c r="C121" s="1">
        <v>2623.54865906435</v>
      </c>
      <c r="D121" s="1">
        <v>1698.78586366179</v>
      </c>
      <c r="E121" s="1">
        <v>1535.2614592201701</v>
      </c>
      <c r="F121" s="1">
        <v>0</v>
      </c>
      <c r="G121" s="1">
        <v>1857.41285149137</v>
      </c>
      <c r="H121" s="1">
        <v>1454.21916641332</v>
      </c>
      <c r="I121" s="1">
        <v>1354.2725273615699</v>
      </c>
      <c r="J121" s="1">
        <v>400</v>
      </c>
      <c r="K121" s="1">
        <v>661.72041219775406</v>
      </c>
      <c r="L121" s="1">
        <v>0</v>
      </c>
      <c r="M121" s="1">
        <v>505.82931999969901</v>
      </c>
      <c r="N121" s="1">
        <v>0</v>
      </c>
      <c r="O121" s="1">
        <v>1974.18746626347</v>
      </c>
      <c r="P121" s="1">
        <v>1745.8480912927701</v>
      </c>
      <c r="Q121" s="1">
        <v>0</v>
      </c>
      <c r="R121" s="1">
        <v>2245.4899867019499</v>
      </c>
      <c r="S121" s="1">
        <v>923.23087982093102</v>
      </c>
      <c r="T121" s="1">
        <v>1586.2880663705801</v>
      </c>
      <c r="U121" s="1">
        <v>802.01204829864901</v>
      </c>
      <c r="V121" s="1">
        <v>0</v>
      </c>
      <c r="W121" s="1">
        <v>1343.7475420231901</v>
      </c>
      <c r="X121" s="1">
        <v>230.31830030483601</v>
      </c>
      <c r="Y121" s="1">
        <v>1196.52699238643</v>
      </c>
      <c r="Z121" s="1">
        <v>0</v>
      </c>
      <c r="AA121" s="1">
        <v>0</v>
      </c>
      <c r="AB121" s="1">
        <v>0</v>
      </c>
      <c r="AC121" s="1">
        <v>1858.1773164466701</v>
      </c>
      <c r="AD121" s="1">
        <v>1575.3717320999899</v>
      </c>
      <c r="AE121" s="1">
        <v>1485.1832458255701</v>
      </c>
      <c r="AF121" s="1">
        <v>0</v>
      </c>
      <c r="AG121" s="1">
        <v>230.31830030483601</v>
      </c>
      <c r="AH121" s="1">
        <v>0</v>
      </c>
      <c r="AI121" s="1">
        <v>230.31830030483601</v>
      </c>
      <c r="AJ121" s="1">
        <v>230.31830030483601</v>
      </c>
      <c r="AK121">
        <v>0</v>
      </c>
    </row>
    <row r="122" spans="1:37" x14ac:dyDescent="0.3">
      <c r="A122" s="1" t="s">
        <v>56</v>
      </c>
      <c r="B122" s="7" t="s">
        <v>162</v>
      </c>
      <c r="C122" s="1">
        <v>1472.1386482586699</v>
      </c>
      <c r="D122" s="1">
        <v>171.23968487161298</v>
      </c>
      <c r="E122" s="1">
        <v>903.982915252147</v>
      </c>
      <c r="F122" s="1">
        <v>908.28599436695106</v>
      </c>
      <c r="G122" s="1">
        <v>511.841445195772</v>
      </c>
      <c r="H122" s="1">
        <v>404.30883342103601</v>
      </c>
      <c r="I122" s="1">
        <v>643.64683867472309</v>
      </c>
      <c r="J122" s="1">
        <v>1144.11719890019</v>
      </c>
      <c r="K122" s="1">
        <v>0</v>
      </c>
      <c r="L122" s="1">
        <v>1632.96478199994</v>
      </c>
      <c r="M122" s="1">
        <v>0</v>
      </c>
      <c r="N122" s="1">
        <v>1031.61870157402</v>
      </c>
      <c r="O122" s="1">
        <v>171.92921205264901</v>
      </c>
      <c r="P122" s="1">
        <v>369.97218165411005</v>
      </c>
      <c r="Q122" s="1">
        <v>0</v>
      </c>
      <c r="R122" s="1">
        <v>429.94551876705401</v>
      </c>
      <c r="S122" s="1">
        <v>1207.0468892582498</v>
      </c>
      <c r="T122" s="1">
        <v>767.72843470975192</v>
      </c>
      <c r="U122" s="1">
        <v>0</v>
      </c>
      <c r="V122" s="1">
        <v>511.015665007346</v>
      </c>
      <c r="W122" s="1">
        <v>958.07311103482107</v>
      </c>
      <c r="X122" s="1">
        <v>0</v>
      </c>
      <c r="Y122" s="1">
        <v>746.53257175725901</v>
      </c>
      <c r="Z122" s="1">
        <v>0</v>
      </c>
      <c r="AA122" s="1">
        <v>787.56824992521501</v>
      </c>
      <c r="AB122" s="1">
        <v>1858.1773164466701</v>
      </c>
      <c r="AC122" s="1">
        <v>0</v>
      </c>
      <c r="AD122" s="1">
        <v>454.53487290644597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>
        <v>0</v>
      </c>
    </row>
    <row r="123" spans="1:37" x14ac:dyDescent="0.3">
      <c r="A123" s="1" t="s">
        <v>56</v>
      </c>
      <c r="B123" s="7" t="s">
        <v>165</v>
      </c>
      <c r="C123" s="1">
        <v>1879.07717022939</v>
      </c>
      <c r="D123" s="1">
        <v>416.67442091245101</v>
      </c>
      <c r="E123" s="1">
        <v>1089.5599581445199</v>
      </c>
      <c r="F123" s="1">
        <v>797.89632698648404</v>
      </c>
      <c r="G123" s="1">
        <v>869.38049533326898</v>
      </c>
      <c r="H123" s="1">
        <v>323.68806336508601</v>
      </c>
      <c r="I123" s="1">
        <v>705.30028234734198</v>
      </c>
      <c r="J123" s="1">
        <v>1030.02389787685</v>
      </c>
      <c r="K123" s="1">
        <v>1177.7913358512399</v>
      </c>
      <c r="L123" s="1">
        <v>0</v>
      </c>
      <c r="M123" s="1">
        <v>0</v>
      </c>
      <c r="N123" s="1">
        <v>1109.6121626510699</v>
      </c>
      <c r="O123" s="1">
        <v>470.59611593338201</v>
      </c>
      <c r="P123" s="1">
        <v>171.64965832355401</v>
      </c>
      <c r="Q123" s="1">
        <v>0</v>
      </c>
      <c r="R123" s="1">
        <v>874.10712133104096</v>
      </c>
      <c r="S123" s="1">
        <v>797.05288986867799</v>
      </c>
      <c r="T123" s="1">
        <v>981.16819225591007</v>
      </c>
      <c r="U123" s="1">
        <v>977.33382873698895</v>
      </c>
      <c r="V123" s="1">
        <v>658.157323216142</v>
      </c>
      <c r="W123" s="1">
        <v>1060.74538884102</v>
      </c>
      <c r="X123" s="1">
        <v>0</v>
      </c>
      <c r="Y123" s="1">
        <v>380.21135998730603</v>
      </c>
      <c r="Z123" s="1">
        <v>0</v>
      </c>
      <c r="AA123" s="1">
        <v>523.91508623551999</v>
      </c>
      <c r="AB123" s="1">
        <v>1575.3717320999899</v>
      </c>
      <c r="AC123" s="1">
        <v>454.53487290644597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>
        <v>0</v>
      </c>
    </row>
    <row r="124" spans="1:37" x14ac:dyDescent="0.3">
      <c r="A124" s="1" t="s">
        <v>56</v>
      </c>
      <c r="B124" s="1" t="s">
        <v>168</v>
      </c>
      <c r="C124" s="1">
        <v>0</v>
      </c>
      <c r="D124" s="1">
        <v>0</v>
      </c>
      <c r="E124" s="1">
        <v>0</v>
      </c>
      <c r="F124" s="1">
        <v>428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868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899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>
        <v>0</v>
      </c>
    </row>
    <row r="125" spans="1:37" x14ac:dyDescent="0.3">
      <c r="A125" s="1" t="s">
        <v>56</v>
      </c>
      <c r="B125" s="7" t="s">
        <v>171</v>
      </c>
      <c r="C125" s="1">
        <v>600</v>
      </c>
      <c r="D125" s="1">
        <v>1399.0173033453</v>
      </c>
      <c r="E125" s="1">
        <v>645.5935980418019</v>
      </c>
      <c r="F125" s="1">
        <v>0</v>
      </c>
      <c r="G125" s="1">
        <v>1134.76331056603</v>
      </c>
      <c r="H125" s="1">
        <v>1341.3757744945199</v>
      </c>
      <c r="I125" s="1">
        <v>959.53068808902401</v>
      </c>
      <c r="J125" s="1">
        <v>850.09003943214498</v>
      </c>
      <c r="K125" s="1">
        <v>0</v>
      </c>
      <c r="L125" s="1">
        <v>1549.5137640238599</v>
      </c>
      <c r="M125" s="1">
        <v>0</v>
      </c>
      <c r="N125" s="1">
        <v>0</v>
      </c>
      <c r="O125" s="1">
        <v>0</v>
      </c>
      <c r="P125" s="1">
        <v>0</v>
      </c>
      <c r="Q125" s="1">
        <v>363.85293099165801</v>
      </c>
      <c r="R125" s="1">
        <v>1673.8376714381</v>
      </c>
      <c r="S125" s="1">
        <v>0</v>
      </c>
      <c r="T125" s="1">
        <v>785.88569114541792</v>
      </c>
      <c r="U125" s="1">
        <v>0</v>
      </c>
      <c r="V125" s="1">
        <v>0</v>
      </c>
      <c r="W125" s="1">
        <v>604.03108572155702</v>
      </c>
      <c r="X125" s="1">
        <v>1492.3110247683298</v>
      </c>
      <c r="Y125" s="1">
        <v>1502.6294206436</v>
      </c>
      <c r="Z125" s="1">
        <v>1672.93153161432</v>
      </c>
      <c r="AA125" s="1">
        <v>0</v>
      </c>
      <c r="AB125" s="1">
        <v>1485.1832458255701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1492.3110247683298</v>
      </c>
    </row>
    <row r="126" spans="1:37" x14ac:dyDescent="0.3">
      <c r="A126" s="1" t="s">
        <v>108</v>
      </c>
      <c r="B126" s="7" t="s">
        <v>18</v>
      </c>
      <c r="C126" s="1">
        <v>1462.5036972452499</v>
      </c>
      <c r="D126" s="1">
        <v>0</v>
      </c>
      <c r="E126" s="1">
        <v>770.236828192453</v>
      </c>
      <c r="F126" s="1">
        <v>1022.45061807718</v>
      </c>
      <c r="G126" s="1">
        <v>456.356604383042</v>
      </c>
      <c r="H126" s="1">
        <v>254.84215530230099</v>
      </c>
      <c r="I126" s="1">
        <v>477.03670245972501</v>
      </c>
      <c r="J126" s="1">
        <v>973.03029341892591</v>
      </c>
      <c r="K126" s="1">
        <v>0</v>
      </c>
      <c r="L126" s="1">
        <v>1640.58307712588</v>
      </c>
      <c r="M126" s="1">
        <v>0</v>
      </c>
      <c r="N126" s="1">
        <v>1188.0094566349799</v>
      </c>
      <c r="O126" s="1">
        <v>332.26843218335199</v>
      </c>
      <c r="P126" s="1">
        <v>400.59372578107298</v>
      </c>
      <c r="Q126" s="1">
        <v>0</v>
      </c>
      <c r="R126" s="1">
        <v>557.69258660892194</v>
      </c>
      <c r="S126" s="1">
        <v>1094.83749350671</v>
      </c>
      <c r="T126" s="1">
        <v>640.31926514528504</v>
      </c>
      <c r="U126" s="1">
        <v>1264.2639586615901</v>
      </c>
      <c r="V126" s="1">
        <v>667.28743942098004</v>
      </c>
      <c r="W126" s="1">
        <v>804.23854010353705</v>
      </c>
      <c r="X126" s="1">
        <v>0</v>
      </c>
      <c r="Y126" s="1">
        <v>630.35834473776902</v>
      </c>
      <c r="Z126" s="1">
        <v>0</v>
      </c>
      <c r="AA126" s="1">
        <v>850.72120472862309</v>
      </c>
      <c r="AB126" s="1">
        <v>1698.78586366179</v>
      </c>
      <c r="AC126" s="1">
        <v>171.239684871614</v>
      </c>
      <c r="AD126" s="1">
        <v>416.67442091245101</v>
      </c>
      <c r="AE126" s="1">
        <v>1399.0173033453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>
        <v>0</v>
      </c>
    </row>
    <row r="127" spans="1:37" x14ac:dyDescent="0.3">
      <c r="A127" s="1" t="s">
        <v>108</v>
      </c>
      <c r="B127" s="7" t="s">
        <v>26</v>
      </c>
      <c r="C127" s="1">
        <v>1099.0230756102801</v>
      </c>
      <c r="D127" s="1">
        <v>770.236828192453</v>
      </c>
      <c r="E127" s="1">
        <v>0</v>
      </c>
      <c r="F127" s="1">
        <v>0</v>
      </c>
      <c r="G127" s="1">
        <v>501.39553045155702</v>
      </c>
      <c r="H127" s="1">
        <v>767.87486374571495</v>
      </c>
      <c r="I127" s="1">
        <v>406.49570969197498</v>
      </c>
      <c r="J127" s="1">
        <v>692.15566005255198</v>
      </c>
      <c r="K127" s="1">
        <v>0</v>
      </c>
      <c r="L127" s="1">
        <v>1325.3755051562</v>
      </c>
      <c r="M127" s="1">
        <v>0</v>
      </c>
      <c r="N127" s="1">
        <v>0</v>
      </c>
      <c r="O127" s="1">
        <v>1075.0708709829501</v>
      </c>
      <c r="P127" s="1">
        <v>1146.04524644247</v>
      </c>
      <c r="Q127" s="1">
        <v>924.13527462824004</v>
      </c>
      <c r="R127" s="1">
        <v>1040.2243047708</v>
      </c>
      <c r="S127" s="1">
        <v>0</v>
      </c>
      <c r="T127" s="1">
        <v>140.402716275073</v>
      </c>
      <c r="U127" s="1">
        <v>0</v>
      </c>
      <c r="V127" s="1">
        <v>0</v>
      </c>
      <c r="W127" s="1">
        <v>192.198479320232</v>
      </c>
      <c r="X127" s="1">
        <v>1636.1429978025399</v>
      </c>
      <c r="Y127" s="1">
        <v>1037.5298659720399</v>
      </c>
      <c r="Z127" s="1">
        <v>0</v>
      </c>
      <c r="AA127" s="1">
        <v>0</v>
      </c>
      <c r="AB127" s="1">
        <v>1535.2614592201701</v>
      </c>
      <c r="AC127" s="1">
        <v>903.982915252147</v>
      </c>
      <c r="AD127" s="1">
        <v>1089.5599581445199</v>
      </c>
      <c r="AE127" s="1">
        <v>645.5935980418019</v>
      </c>
      <c r="AF127" s="1">
        <v>0</v>
      </c>
      <c r="AG127" s="1">
        <v>0</v>
      </c>
      <c r="AH127" s="1">
        <v>1636.1429978025399</v>
      </c>
      <c r="AI127" s="1">
        <v>0</v>
      </c>
      <c r="AJ127" s="1">
        <v>0</v>
      </c>
      <c r="AK127">
        <v>0</v>
      </c>
    </row>
    <row r="128" spans="1:37" x14ac:dyDescent="0.3">
      <c r="A128" s="1" t="s">
        <v>108</v>
      </c>
      <c r="B128" s="7" t="s">
        <v>34</v>
      </c>
      <c r="C128" s="1">
        <v>0</v>
      </c>
      <c r="D128" s="1">
        <v>1022.45061807717</v>
      </c>
      <c r="E128" s="1">
        <v>0</v>
      </c>
      <c r="F128" s="1">
        <v>0</v>
      </c>
      <c r="G128" s="1">
        <v>1415.44768519386</v>
      </c>
      <c r="H128" s="1">
        <v>1087.0459106394901</v>
      </c>
      <c r="I128" s="1">
        <v>1458.0167648837798</v>
      </c>
      <c r="J128" s="1">
        <v>0</v>
      </c>
      <c r="K128" s="1">
        <v>0</v>
      </c>
      <c r="L128" s="1">
        <v>0</v>
      </c>
      <c r="M128" s="1">
        <v>0</v>
      </c>
      <c r="N128" s="1">
        <v>453.95261489014501</v>
      </c>
      <c r="O128" s="1">
        <v>753.16464265603702</v>
      </c>
      <c r="P128" s="1">
        <v>671.17606225370605</v>
      </c>
      <c r="Q128" s="1">
        <v>0</v>
      </c>
      <c r="R128" s="1">
        <v>1075.5099926088301</v>
      </c>
      <c r="S128" s="1">
        <v>0</v>
      </c>
      <c r="T128" s="1">
        <v>0</v>
      </c>
      <c r="U128" s="1">
        <v>0</v>
      </c>
      <c r="V128" s="1">
        <v>489.50968613755697</v>
      </c>
      <c r="W128" s="1">
        <v>0</v>
      </c>
      <c r="X128" s="1">
        <v>0</v>
      </c>
      <c r="Y128" s="1">
        <v>1129.6862445515799</v>
      </c>
      <c r="Z128" s="1">
        <v>0</v>
      </c>
      <c r="AA128" s="1">
        <v>343.03271562063702</v>
      </c>
      <c r="AB128" s="1">
        <v>0</v>
      </c>
      <c r="AC128" s="1">
        <v>908.28599436695106</v>
      </c>
      <c r="AD128" s="1">
        <v>797.89632698648404</v>
      </c>
      <c r="AE128" s="1">
        <v>0</v>
      </c>
      <c r="AF128" s="1">
        <v>428</v>
      </c>
      <c r="AG128" s="1">
        <v>0</v>
      </c>
      <c r="AH128" s="1">
        <v>0</v>
      </c>
      <c r="AI128" s="1">
        <v>0</v>
      </c>
      <c r="AJ128" s="1">
        <v>0</v>
      </c>
      <c r="AK128">
        <v>0</v>
      </c>
    </row>
    <row r="129" spans="1:37" x14ac:dyDescent="0.3">
      <c r="A129" s="1" t="s">
        <v>108</v>
      </c>
      <c r="B129" s="7" t="s">
        <v>42</v>
      </c>
      <c r="C129" s="1">
        <v>1014.34394513314</v>
      </c>
      <c r="D129" s="1">
        <v>456.356604383042</v>
      </c>
      <c r="E129" s="1">
        <v>501.39553045155702</v>
      </c>
      <c r="F129" s="1">
        <v>1415.44768519386</v>
      </c>
      <c r="G129" s="1">
        <v>0</v>
      </c>
      <c r="H129" s="1">
        <v>619.88650523467504</v>
      </c>
      <c r="I129" s="1">
        <v>504.61636209337797</v>
      </c>
      <c r="J129" s="1">
        <v>1027.04980656165</v>
      </c>
      <c r="K129" s="1">
        <v>0</v>
      </c>
      <c r="L129" s="1">
        <v>1204.00805515613</v>
      </c>
      <c r="M129" s="1">
        <v>0</v>
      </c>
      <c r="N129" s="1">
        <v>0</v>
      </c>
      <c r="O129" s="1">
        <v>662.93928739685907</v>
      </c>
      <c r="P129" s="1">
        <v>850.87250518848896</v>
      </c>
      <c r="Q129" s="1">
        <v>0</v>
      </c>
      <c r="R129" s="1">
        <v>540.00727508318994</v>
      </c>
      <c r="S129" s="1">
        <v>0</v>
      </c>
      <c r="T129" s="1">
        <v>367.02347411715601</v>
      </c>
      <c r="U129" s="1">
        <v>0</v>
      </c>
      <c r="V129" s="1">
        <v>978.20225601370009</v>
      </c>
      <c r="W129" s="1">
        <v>637.54705771983208</v>
      </c>
      <c r="X129" s="1">
        <v>0</v>
      </c>
      <c r="Y129" s="1">
        <v>1001.53130217721</v>
      </c>
      <c r="Z129" s="1">
        <v>0</v>
      </c>
      <c r="AA129" s="1">
        <v>1292.2756861994699</v>
      </c>
      <c r="AB129" s="1">
        <v>1857.41285149137</v>
      </c>
      <c r="AC129" s="1">
        <v>511.841445195772</v>
      </c>
      <c r="AD129" s="1">
        <v>869.38049533326898</v>
      </c>
      <c r="AE129" s="1">
        <v>1134.76331056603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>
        <v>0</v>
      </c>
    </row>
    <row r="130" spans="1:37" x14ac:dyDescent="0.3">
      <c r="A130" s="1" t="s">
        <v>108</v>
      </c>
      <c r="B130" s="7" t="s">
        <v>50</v>
      </c>
      <c r="C130" s="1">
        <v>1630.331431028</v>
      </c>
      <c r="D130" s="1">
        <v>254.84215530230099</v>
      </c>
      <c r="E130" s="1">
        <v>767.87486374571495</v>
      </c>
      <c r="F130" s="1">
        <v>1087.0459106394901</v>
      </c>
      <c r="G130" s="1">
        <v>619.88650523467504</v>
      </c>
      <c r="H130" s="1">
        <v>0</v>
      </c>
      <c r="I130" s="1">
        <v>382.62832690687503</v>
      </c>
      <c r="J130" s="1">
        <v>777.762743983733</v>
      </c>
      <c r="K130" s="1">
        <v>1194.05150474325</v>
      </c>
      <c r="L130" s="1">
        <v>0</v>
      </c>
      <c r="M130" s="1">
        <v>0</v>
      </c>
      <c r="N130" s="1">
        <v>1334.1030659155401</v>
      </c>
      <c r="O130" s="1">
        <v>528.62735733984505</v>
      </c>
      <c r="P130" s="1">
        <v>415.872666555092</v>
      </c>
      <c r="Q130" s="1">
        <v>0</v>
      </c>
      <c r="R130" s="1">
        <v>812.42519774304708</v>
      </c>
      <c r="S130" s="1">
        <v>850.90017038750102</v>
      </c>
      <c r="T130" s="1">
        <v>665.23720472525895</v>
      </c>
      <c r="U130" s="1">
        <v>1016.03976861826</v>
      </c>
      <c r="V130" s="1">
        <v>829.37590922436198</v>
      </c>
      <c r="W130" s="1">
        <v>738.706129558464</v>
      </c>
      <c r="X130" s="1">
        <v>1641.9987908836001</v>
      </c>
      <c r="Y130" s="1">
        <v>390.17771934421097</v>
      </c>
      <c r="Z130" s="1">
        <v>0</v>
      </c>
      <c r="AA130" s="1">
        <v>842.37130979343601</v>
      </c>
      <c r="AB130" s="1">
        <v>1454.21916641332</v>
      </c>
      <c r="AC130" s="1">
        <v>404.30883342103704</v>
      </c>
      <c r="AD130" s="1">
        <v>323.68806336508601</v>
      </c>
      <c r="AE130" s="1">
        <v>1341.3757744945199</v>
      </c>
      <c r="AF130" s="1">
        <v>0</v>
      </c>
      <c r="AG130" s="1">
        <v>0</v>
      </c>
      <c r="AH130" s="1">
        <v>1641.9987908836001</v>
      </c>
      <c r="AI130" s="1">
        <v>0</v>
      </c>
      <c r="AJ130" s="1">
        <v>0</v>
      </c>
      <c r="AK130">
        <v>0</v>
      </c>
    </row>
    <row r="131" spans="1:37" x14ac:dyDescent="0.3">
      <c r="A131" s="1" t="s">
        <v>108</v>
      </c>
      <c r="B131" s="7" t="s">
        <v>58</v>
      </c>
      <c r="C131" s="1">
        <v>1410.7543914733799</v>
      </c>
      <c r="D131" s="1">
        <v>477.03670245972501</v>
      </c>
      <c r="E131" s="1">
        <v>406.49570969197498</v>
      </c>
      <c r="F131" s="1">
        <v>1458.0167648837798</v>
      </c>
      <c r="G131" s="1">
        <v>504.61636209337797</v>
      </c>
      <c r="H131" s="1">
        <v>382.62832690687503</v>
      </c>
      <c r="I131" s="1">
        <v>0</v>
      </c>
      <c r="J131" s="1">
        <v>540.48617707193898</v>
      </c>
      <c r="K131" s="1">
        <v>1281.0399000955401</v>
      </c>
      <c r="L131" s="1">
        <v>1624.9639850144902</v>
      </c>
      <c r="M131" s="1">
        <v>1750.79412833571</v>
      </c>
      <c r="N131" s="1">
        <v>1662.6622525184398</v>
      </c>
      <c r="O131" s="1">
        <v>809.27324768310598</v>
      </c>
      <c r="P131" s="1">
        <v>790.13366259144595</v>
      </c>
      <c r="Q131" s="1">
        <v>1286.0923385641399</v>
      </c>
      <c r="R131" s="1">
        <v>934.15270892569299</v>
      </c>
      <c r="S131" s="1">
        <v>1015.33146361259</v>
      </c>
      <c r="T131" s="1">
        <v>339.256989214344</v>
      </c>
      <c r="U131" s="1">
        <v>1144.5981630804799</v>
      </c>
      <c r="V131" s="1">
        <v>1143.0904705983601</v>
      </c>
      <c r="W131" s="1">
        <v>356.148252621496</v>
      </c>
      <c r="X131" s="1">
        <v>1503.6342566216899</v>
      </c>
      <c r="Y131" s="1">
        <v>633.87344837345699</v>
      </c>
      <c r="Z131" s="1">
        <v>0</v>
      </c>
      <c r="AA131" s="1">
        <v>1224.8462438825002</v>
      </c>
      <c r="AB131" s="1">
        <v>1354.2725273615699</v>
      </c>
      <c r="AC131" s="1">
        <v>643.64683867472309</v>
      </c>
      <c r="AD131" s="1">
        <v>705.30028234734198</v>
      </c>
      <c r="AE131" s="1">
        <v>959.53068808902401</v>
      </c>
      <c r="AF131" s="1">
        <v>0</v>
      </c>
      <c r="AG131" s="1">
        <v>0</v>
      </c>
      <c r="AH131" s="1">
        <v>1503.6342566216899</v>
      </c>
      <c r="AI131" s="1">
        <v>0</v>
      </c>
      <c r="AJ131" s="1">
        <v>0</v>
      </c>
      <c r="AK131">
        <v>0</v>
      </c>
    </row>
    <row r="132" spans="1:37" x14ac:dyDescent="0.3">
      <c r="A132" s="1" t="s">
        <v>108</v>
      </c>
      <c r="B132" s="7" t="s">
        <v>66</v>
      </c>
      <c r="C132" s="1">
        <v>1789.50848048067</v>
      </c>
      <c r="D132" s="1">
        <v>973.03029341892591</v>
      </c>
      <c r="E132" s="1">
        <v>692.15566005255096</v>
      </c>
      <c r="F132" s="1">
        <v>0</v>
      </c>
      <c r="G132" s="1">
        <v>1027.04980656165</v>
      </c>
      <c r="H132" s="1">
        <v>777.762743983733</v>
      </c>
      <c r="I132" s="1">
        <v>540.48617707193796</v>
      </c>
      <c r="J132" s="1">
        <v>0</v>
      </c>
      <c r="K132" s="1">
        <v>978.43615901451699</v>
      </c>
      <c r="L132" s="1">
        <v>0</v>
      </c>
      <c r="M132" s="1">
        <v>1298.0924487966699</v>
      </c>
      <c r="N132" s="1">
        <v>0</v>
      </c>
      <c r="O132" s="1">
        <v>1294.2279971775301</v>
      </c>
      <c r="P132" s="1">
        <v>1171.93947295151</v>
      </c>
      <c r="Q132" s="1">
        <v>1213.4344984837101</v>
      </c>
      <c r="R132" s="1">
        <v>1472.55546826829</v>
      </c>
      <c r="S132" s="1">
        <v>873.01233222354495</v>
      </c>
      <c r="T132" s="1">
        <v>737.80857292999201</v>
      </c>
      <c r="U132" s="1">
        <v>921.64596476852296</v>
      </c>
      <c r="V132" s="1">
        <v>0</v>
      </c>
      <c r="W132" s="1">
        <v>503.888449476456</v>
      </c>
      <c r="X132" s="1">
        <v>700</v>
      </c>
      <c r="Y132" s="1">
        <v>745.49926267908506</v>
      </c>
      <c r="Z132" s="1">
        <v>0</v>
      </c>
      <c r="AA132" s="1">
        <v>1533.4077074085801</v>
      </c>
      <c r="AB132" s="1">
        <v>400</v>
      </c>
      <c r="AC132" s="1">
        <v>1144.11719890019</v>
      </c>
      <c r="AD132" s="1">
        <v>1030.02389787685</v>
      </c>
      <c r="AE132" s="1">
        <v>850.09003943214498</v>
      </c>
      <c r="AF132" s="1">
        <v>0</v>
      </c>
      <c r="AG132" s="1">
        <v>0</v>
      </c>
      <c r="AH132" s="1">
        <v>700</v>
      </c>
      <c r="AI132" s="1">
        <v>0</v>
      </c>
      <c r="AJ132" s="1">
        <v>0</v>
      </c>
      <c r="AK132">
        <v>0</v>
      </c>
    </row>
    <row r="133" spans="1:37" x14ac:dyDescent="0.3">
      <c r="A133" s="1" t="s">
        <v>108</v>
      </c>
      <c r="B133" s="7" t="s">
        <v>74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1194.05150474325</v>
      </c>
      <c r="I133" s="1">
        <v>1281.0399000955401</v>
      </c>
      <c r="J133" s="1">
        <v>978.43615901451699</v>
      </c>
      <c r="K133" s="1">
        <v>0</v>
      </c>
      <c r="L133" s="1">
        <v>0</v>
      </c>
      <c r="M133" s="1">
        <v>647.91129284531996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384.46822270052297</v>
      </c>
      <c r="T133" s="1">
        <v>0</v>
      </c>
      <c r="U133" s="1">
        <v>205.65185271509202</v>
      </c>
      <c r="V133" s="1">
        <v>0</v>
      </c>
      <c r="W133" s="1">
        <v>0</v>
      </c>
      <c r="X133" s="1">
        <v>884.99930143106201</v>
      </c>
      <c r="Y133" s="1">
        <v>825.43250435985999</v>
      </c>
      <c r="Z133" s="1">
        <v>0</v>
      </c>
      <c r="AA133" s="1">
        <v>0</v>
      </c>
      <c r="AB133" s="1">
        <v>661.72041219775406</v>
      </c>
      <c r="AC133" s="1">
        <v>0</v>
      </c>
      <c r="AD133" s="1">
        <v>1177.7913358512399</v>
      </c>
      <c r="AE133" s="1">
        <v>0</v>
      </c>
      <c r="AF133" s="1">
        <v>0</v>
      </c>
      <c r="AG133" s="1">
        <v>0</v>
      </c>
      <c r="AH133" s="1">
        <v>884.99930143106201</v>
      </c>
      <c r="AI133" s="1">
        <v>0</v>
      </c>
      <c r="AJ133" s="1">
        <v>0</v>
      </c>
      <c r="AK133">
        <v>0</v>
      </c>
    </row>
    <row r="134" spans="1:37" x14ac:dyDescent="0.3">
      <c r="A134" s="1" t="s">
        <v>108</v>
      </c>
      <c r="B134" s="7" t="s">
        <v>80</v>
      </c>
      <c r="C134" s="1">
        <v>229.590304990151</v>
      </c>
      <c r="D134" s="1">
        <v>1640.58307712588</v>
      </c>
      <c r="E134" s="1">
        <v>1325.3755051562</v>
      </c>
      <c r="F134" s="1">
        <v>0</v>
      </c>
      <c r="G134" s="1">
        <v>1204.00805515613</v>
      </c>
      <c r="H134" s="1">
        <v>0</v>
      </c>
      <c r="I134" s="1">
        <v>1624.9639850144902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1723.5923456386299</v>
      </c>
      <c r="P134" s="1">
        <v>0</v>
      </c>
      <c r="Q134" s="1">
        <v>1479.4523671480001</v>
      </c>
      <c r="R134" s="1">
        <v>1341.0179170542301</v>
      </c>
      <c r="S134" s="1">
        <v>0</v>
      </c>
      <c r="T134" s="1">
        <v>1307.3596546454498</v>
      </c>
      <c r="U134" s="1">
        <v>0</v>
      </c>
      <c r="V134" s="1">
        <v>0</v>
      </c>
      <c r="W134" s="1">
        <v>1513.17891265412</v>
      </c>
      <c r="X134" s="1">
        <v>0</v>
      </c>
      <c r="Y134" s="1">
        <v>0</v>
      </c>
      <c r="Z134" s="1">
        <v>421.672415134201</v>
      </c>
      <c r="AA134" s="1">
        <v>0</v>
      </c>
      <c r="AB134" s="1">
        <v>0</v>
      </c>
      <c r="AC134" s="1">
        <v>1632.96478199994</v>
      </c>
      <c r="AD134" s="1">
        <v>0</v>
      </c>
      <c r="AE134" s="1">
        <v>1549.5137640238599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>
        <v>0</v>
      </c>
    </row>
    <row r="135" spans="1:37" x14ac:dyDescent="0.3">
      <c r="A135" s="1" t="s">
        <v>108</v>
      </c>
      <c r="B135" s="7" t="s">
        <v>86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1750.79412833571</v>
      </c>
      <c r="J135" s="1">
        <v>1298.0924487966699</v>
      </c>
      <c r="K135" s="1">
        <v>647.91129284531996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1026.3112498938599</v>
      </c>
      <c r="T135" s="1">
        <v>0</v>
      </c>
      <c r="U135" s="1">
        <v>852.16339759525101</v>
      </c>
      <c r="V135" s="1">
        <v>0</v>
      </c>
      <c r="W135" s="1">
        <v>0</v>
      </c>
      <c r="X135" s="1">
        <v>1000</v>
      </c>
      <c r="Y135" s="1">
        <v>1430.7807594476301</v>
      </c>
      <c r="Z135" s="1">
        <v>0</v>
      </c>
      <c r="AA135" s="1">
        <v>0</v>
      </c>
      <c r="AB135" s="1">
        <v>505.82931999969901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1000</v>
      </c>
      <c r="AK135">
        <v>0</v>
      </c>
    </row>
    <row r="136" spans="1:37" x14ac:dyDescent="0.3">
      <c r="A136" s="1" t="s">
        <v>108</v>
      </c>
      <c r="B136" s="7" t="s">
        <v>92</v>
      </c>
      <c r="C136" s="1">
        <v>0</v>
      </c>
      <c r="D136" s="1">
        <v>1462.5036972452499</v>
      </c>
      <c r="E136" s="1">
        <v>300</v>
      </c>
      <c r="F136" s="1">
        <v>0</v>
      </c>
      <c r="G136" s="1">
        <v>350</v>
      </c>
      <c r="H136" s="1">
        <v>1630.331431028</v>
      </c>
      <c r="I136" s="1">
        <v>500</v>
      </c>
      <c r="J136" s="1">
        <v>1789.50848048067</v>
      </c>
      <c r="K136" s="1">
        <v>0</v>
      </c>
      <c r="L136" s="1">
        <v>1000</v>
      </c>
      <c r="M136" s="1">
        <v>0</v>
      </c>
      <c r="N136" s="1">
        <v>2201.08682865318</v>
      </c>
      <c r="O136" s="1">
        <v>1577.9893158996201</v>
      </c>
      <c r="P136" s="1">
        <v>1838.3882306706901</v>
      </c>
      <c r="Q136" s="1">
        <v>1284.4862978178601</v>
      </c>
      <c r="R136" s="1">
        <v>1000</v>
      </c>
      <c r="S136" s="1">
        <v>0</v>
      </c>
      <c r="T136" s="1">
        <v>1087.0487478216301</v>
      </c>
      <c r="U136" s="1">
        <v>0</v>
      </c>
      <c r="V136" s="1">
        <v>1809.0938656153198</v>
      </c>
      <c r="W136" s="1">
        <v>1285.66128237525</v>
      </c>
      <c r="X136" s="1">
        <v>2702.3606217174101</v>
      </c>
      <c r="Y136" s="1">
        <v>2000.60210862749</v>
      </c>
      <c r="Z136" s="1">
        <v>560.61008017351105</v>
      </c>
      <c r="AA136" s="1">
        <v>2252.6160473271798</v>
      </c>
      <c r="AB136" s="1">
        <v>2623.54865906435</v>
      </c>
      <c r="AC136" s="1">
        <v>1472.1386482586699</v>
      </c>
      <c r="AD136" s="1">
        <v>1879.07717022939</v>
      </c>
      <c r="AE136" s="1">
        <v>600</v>
      </c>
      <c r="AF136" s="1">
        <v>0</v>
      </c>
      <c r="AG136" s="1">
        <v>0</v>
      </c>
      <c r="AH136" s="1">
        <v>2702.3606217174101</v>
      </c>
      <c r="AI136" s="1">
        <v>0</v>
      </c>
      <c r="AJ136" s="1">
        <v>0</v>
      </c>
      <c r="AK136">
        <v>0</v>
      </c>
    </row>
    <row r="137" spans="1:37" x14ac:dyDescent="0.3">
      <c r="A137" s="1" t="s">
        <v>108</v>
      </c>
      <c r="B137" s="7" t="s">
        <v>98</v>
      </c>
      <c r="C137" s="1">
        <v>2201.08682865318</v>
      </c>
      <c r="D137" s="1">
        <v>1188.0094566349799</v>
      </c>
      <c r="E137" s="1">
        <v>0</v>
      </c>
      <c r="F137" s="1">
        <v>453.95261489014501</v>
      </c>
      <c r="G137" s="1">
        <v>0</v>
      </c>
      <c r="H137" s="1">
        <v>1334.1030659155401</v>
      </c>
      <c r="I137" s="1">
        <v>1662.6622525184398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859.98490218899008</v>
      </c>
      <c r="P137" s="1">
        <v>947.645128812331</v>
      </c>
      <c r="Q137" s="1">
        <v>0</v>
      </c>
      <c r="R137" s="1">
        <v>1007.1001103608399</v>
      </c>
      <c r="S137" s="1">
        <v>0</v>
      </c>
      <c r="T137" s="1">
        <v>0</v>
      </c>
      <c r="U137" s="1">
        <v>0</v>
      </c>
      <c r="V137" s="1">
        <v>521.15889498532397</v>
      </c>
      <c r="W137" s="1">
        <v>0</v>
      </c>
      <c r="X137" s="1">
        <v>0</v>
      </c>
      <c r="Y137" s="1">
        <v>1480.0860704174399</v>
      </c>
      <c r="Z137" s="1">
        <v>0</v>
      </c>
      <c r="AA137" s="1">
        <v>772.59590847392906</v>
      </c>
      <c r="AB137" s="1">
        <v>0</v>
      </c>
      <c r="AC137" s="1">
        <v>1031.61870157402</v>
      </c>
      <c r="AD137" s="1">
        <v>1109.6121626510699</v>
      </c>
      <c r="AE137" s="1">
        <v>0</v>
      </c>
      <c r="AF137" s="1">
        <v>868</v>
      </c>
      <c r="AG137" s="1">
        <v>0</v>
      </c>
      <c r="AH137" s="1">
        <v>0</v>
      </c>
      <c r="AI137" s="1">
        <v>0</v>
      </c>
      <c r="AJ137" s="1">
        <v>0</v>
      </c>
      <c r="AK137">
        <v>0</v>
      </c>
    </row>
    <row r="138" spans="1:37" x14ac:dyDescent="0.3">
      <c r="A138" s="1" t="s">
        <v>108</v>
      </c>
      <c r="B138" s="7" t="s">
        <v>104</v>
      </c>
      <c r="C138" s="1">
        <v>1577.9893158996201</v>
      </c>
      <c r="D138" s="1">
        <v>332.26843218335301</v>
      </c>
      <c r="E138" s="1">
        <v>1075.0708709829501</v>
      </c>
      <c r="F138" s="1">
        <v>753.16464265603702</v>
      </c>
      <c r="G138" s="1">
        <v>662.93928739685907</v>
      </c>
      <c r="H138" s="1">
        <v>528.62735733984505</v>
      </c>
      <c r="I138" s="1">
        <v>809.27324768310598</v>
      </c>
      <c r="J138" s="1">
        <v>1294.2279971775301</v>
      </c>
      <c r="K138" s="1">
        <v>0</v>
      </c>
      <c r="L138" s="1">
        <v>1723.5923456386299</v>
      </c>
      <c r="M138" s="1">
        <v>0</v>
      </c>
      <c r="N138" s="1">
        <v>859.98490218899099</v>
      </c>
      <c r="O138" s="1">
        <v>0</v>
      </c>
      <c r="P138" s="1">
        <v>331.48986219249798</v>
      </c>
      <c r="Q138" s="1">
        <v>0</v>
      </c>
      <c r="R138" s="1">
        <v>427.98870255175405</v>
      </c>
      <c r="S138" s="1">
        <v>1262.65091310359</v>
      </c>
      <c r="T138" s="1">
        <v>938.10517788985101</v>
      </c>
      <c r="U138" s="1">
        <v>0</v>
      </c>
      <c r="V138" s="1">
        <v>339.14004627368701</v>
      </c>
      <c r="W138" s="1">
        <v>1129.39397401365</v>
      </c>
      <c r="X138" s="1">
        <v>0</v>
      </c>
      <c r="Y138" s="1">
        <v>818.17144171362804</v>
      </c>
      <c r="Z138" s="1">
        <v>0</v>
      </c>
      <c r="AA138" s="1">
        <v>677.09091812818099</v>
      </c>
      <c r="AB138" s="1">
        <v>1974.18746626347</v>
      </c>
      <c r="AC138" s="1">
        <v>171.92921205264901</v>
      </c>
      <c r="AD138" s="1">
        <v>470.59611593338201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>
        <v>0</v>
      </c>
    </row>
    <row r="139" spans="1:37" x14ac:dyDescent="0.3">
      <c r="A139" s="1" t="s">
        <v>108</v>
      </c>
      <c r="B139" s="7" t="s">
        <v>110</v>
      </c>
      <c r="C139" s="1">
        <v>1838.3882306706901</v>
      </c>
      <c r="D139" s="1">
        <v>400.59372578107298</v>
      </c>
      <c r="E139" s="1">
        <v>1146.04524644247</v>
      </c>
      <c r="F139" s="1">
        <v>671.17606225370605</v>
      </c>
      <c r="G139" s="1">
        <v>850.87250518848896</v>
      </c>
      <c r="H139" s="1">
        <v>415.872666555092</v>
      </c>
      <c r="I139" s="1">
        <v>790.13366259144595</v>
      </c>
      <c r="J139" s="1">
        <v>1171.93947295151</v>
      </c>
      <c r="K139" s="1">
        <v>0</v>
      </c>
      <c r="L139" s="1">
        <v>0</v>
      </c>
      <c r="M139" s="1">
        <v>0</v>
      </c>
      <c r="N139" s="1">
        <v>947.645128812331</v>
      </c>
      <c r="O139" s="1">
        <v>331.489862192499</v>
      </c>
      <c r="P139" s="1">
        <v>0</v>
      </c>
      <c r="Q139" s="1">
        <v>0</v>
      </c>
      <c r="R139" s="1">
        <v>755.25685508296101</v>
      </c>
      <c r="S139" s="1">
        <v>961.22566260652798</v>
      </c>
      <c r="T139" s="1">
        <v>1025.1109061800601</v>
      </c>
      <c r="U139" s="1">
        <v>1141.8269998191799</v>
      </c>
      <c r="V139" s="1">
        <v>486.509831457367</v>
      </c>
      <c r="W139" s="1">
        <v>1144.4012916258498</v>
      </c>
      <c r="X139" s="1">
        <v>0</v>
      </c>
      <c r="Y139" s="1">
        <v>551.71910134001803</v>
      </c>
      <c r="Z139" s="1">
        <v>0</v>
      </c>
      <c r="AA139" s="1">
        <v>452.356585476161</v>
      </c>
      <c r="AB139" s="1">
        <v>1745.8480912927701</v>
      </c>
      <c r="AC139" s="1">
        <v>369.97218165411005</v>
      </c>
      <c r="AD139" s="1">
        <v>171.64965832355401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>
        <v>0</v>
      </c>
    </row>
    <row r="140" spans="1:37" x14ac:dyDescent="0.3">
      <c r="A140" s="1" t="s">
        <v>108</v>
      </c>
      <c r="B140" s="7" t="s">
        <v>116</v>
      </c>
      <c r="C140" s="1">
        <v>1284.4862978178601</v>
      </c>
      <c r="D140" s="1">
        <v>0</v>
      </c>
      <c r="E140" s="1">
        <v>924.13527462824095</v>
      </c>
      <c r="F140" s="1">
        <v>0</v>
      </c>
      <c r="G140" s="1">
        <v>0</v>
      </c>
      <c r="H140" s="1">
        <v>0</v>
      </c>
      <c r="I140" s="1">
        <v>1286.0923385641399</v>
      </c>
      <c r="J140" s="1">
        <v>1213.4344984837101</v>
      </c>
      <c r="K140" s="1">
        <v>0</v>
      </c>
      <c r="L140" s="1">
        <v>1479.4523671480001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1057.1666425449798</v>
      </c>
      <c r="U140" s="1">
        <v>0</v>
      </c>
      <c r="V140" s="1">
        <v>0</v>
      </c>
      <c r="W140" s="1">
        <v>932.264714643704</v>
      </c>
      <c r="X140" s="1">
        <v>1780.16067787714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363.85293099165801</v>
      </c>
      <c r="AF140" s="1">
        <v>0</v>
      </c>
      <c r="AG140" s="1">
        <v>0</v>
      </c>
      <c r="AH140" s="1">
        <v>1780.16067787714</v>
      </c>
      <c r="AI140" s="1">
        <v>0</v>
      </c>
      <c r="AJ140" s="1">
        <v>0</v>
      </c>
      <c r="AK140">
        <v>0</v>
      </c>
    </row>
    <row r="141" spans="1:37" x14ac:dyDescent="0.3">
      <c r="A141" s="1" t="s">
        <v>108</v>
      </c>
      <c r="B141" s="7" t="s">
        <v>122</v>
      </c>
      <c r="C141" s="1">
        <v>1223.64121711451</v>
      </c>
      <c r="D141" s="1">
        <v>557.69258660892194</v>
      </c>
      <c r="E141" s="1">
        <v>1040.2243047708</v>
      </c>
      <c r="F141" s="1">
        <v>1075.5099926088301</v>
      </c>
      <c r="G141" s="1">
        <v>540.00727508318903</v>
      </c>
      <c r="H141" s="1">
        <v>812.42519774304708</v>
      </c>
      <c r="I141" s="1">
        <v>934.15270892569299</v>
      </c>
      <c r="J141" s="1">
        <v>1472.55546826829</v>
      </c>
      <c r="K141" s="1">
        <v>0</v>
      </c>
      <c r="L141" s="1">
        <v>1341.0179170542301</v>
      </c>
      <c r="M141" s="1">
        <v>0</v>
      </c>
      <c r="N141" s="1">
        <v>1007.1001103608399</v>
      </c>
      <c r="O141" s="1">
        <v>427.98870255175405</v>
      </c>
      <c r="P141" s="1">
        <v>755.25685508296192</v>
      </c>
      <c r="Q141" s="1">
        <v>0</v>
      </c>
      <c r="R141" s="1">
        <v>0</v>
      </c>
      <c r="S141" s="1">
        <v>0</v>
      </c>
      <c r="T141" s="1">
        <v>903.07870161533708</v>
      </c>
      <c r="U141" s="1">
        <v>0</v>
      </c>
      <c r="V141" s="1">
        <v>586.66369571887094</v>
      </c>
      <c r="W141" s="1">
        <v>1161.0499939660699</v>
      </c>
      <c r="X141" s="1">
        <v>0</v>
      </c>
      <c r="Y141" s="1">
        <v>1174.66292608554</v>
      </c>
      <c r="Z141" s="1">
        <v>0</v>
      </c>
      <c r="AA141" s="1">
        <v>1082.6257637412202</v>
      </c>
      <c r="AB141" s="1">
        <v>2245.4899867019499</v>
      </c>
      <c r="AC141" s="1">
        <v>429.94551876705401</v>
      </c>
      <c r="AD141" s="1">
        <v>874.10712133104096</v>
      </c>
      <c r="AE141" s="1">
        <v>1673.8376714381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>
        <v>0</v>
      </c>
    </row>
    <row r="142" spans="1:37" x14ac:dyDescent="0.3">
      <c r="A142" s="1" t="s">
        <v>108</v>
      </c>
      <c r="B142" s="7" t="s">
        <v>127</v>
      </c>
      <c r="C142" s="1">
        <v>0</v>
      </c>
      <c r="D142" s="1">
        <v>1094.83749350671</v>
      </c>
      <c r="E142" s="1">
        <v>0</v>
      </c>
      <c r="F142" s="1">
        <v>0</v>
      </c>
      <c r="G142" s="1">
        <v>0</v>
      </c>
      <c r="H142" s="1">
        <v>850.90017038750102</v>
      </c>
      <c r="I142" s="1">
        <v>1015.33146361259</v>
      </c>
      <c r="J142" s="1">
        <v>873.01233222354495</v>
      </c>
      <c r="K142" s="1">
        <v>384.46822270052297</v>
      </c>
      <c r="L142" s="1">
        <v>0</v>
      </c>
      <c r="M142" s="1">
        <v>1026.3112498938599</v>
      </c>
      <c r="N142" s="1">
        <v>0</v>
      </c>
      <c r="O142" s="1">
        <v>1262.65091310359</v>
      </c>
      <c r="P142" s="1">
        <v>961.22566260652798</v>
      </c>
      <c r="Q142" s="1">
        <v>0</v>
      </c>
      <c r="R142" s="1">
        <v>0</v>
      </c>
      <c r="S142" s="1">
        <v>0</v>
      </c>
      <c r="T142" s="1">
        <v>0</v>
      </c>
      <c r="U142" s="1">
        <v>180.607718080865</v>
      </c>
      <c r="V142" s="1">
        <v>0</v>
      </c>
      <c r="W142" s="1">
        <v>1249.6982264928699</v>
      </c>
      <c r="X142" s="1">
        <v>1153.0141123032299</v>
      </c>
      <c r="Y142" s="1">
        <v>464.51770990894602</v>
      </c>
      <c r="Z142" s="1">
        <v>0</v>
      </c>
      <c r="AA142" s="1">
        <v>1059.29442059653</v>
      </c>
      <c r="AB142" s="1">
        <v>923.23087982093102</v>
      </c>
      <c r="AC142" s="1">
        <v>1207.0468892582498</v>
      </c>
      <c r="AD142" s="1">
        <v>797.05288986867799</v>
      </c>
      <c r="AE142" s="1">
        <v>0</v>
      </c>
      <c r="AF142" s="1">
        <v>0</v>
      </c>
      <c r="AG142" s="1">
        <v>0</v>
      </c>
      <c r="AH142" s="1">
        <v>1153.0141123032299</v>
      </c>
      <c r="AI142" s="1">
        <v>0</v>
      </c>
      <c r="AJ142" s="1">
        <v>0</v>
      </c>
      <c r="AK142">
        <v>0</v>
      </c>
    </row>
    <row r="143" spans="1:37" x14ac:dyDescent="0.3">
      <c r="A143" s="1" t="s">
        <v>108</v>
      </c>
      <c r="B143" s="7" t="s">
        <v>132</v>
      </c>
      <c r="C143" s="1">
        <v>1087.0487478216301</v>
      </c>
      <c r="D143" s="1">
        <v>640.31926514528504</v>
      </c>
      <c r="E143" s="1">
        <v>140.402716275073</v>
      </c>
      <c r="F143" s="1">
        <v>0</v>
      </c>
      <c r="G143" s="1">
        <v>367.02347411715601</v>
      </c>
      <c r="H143" s="1">
        <v>665.23720472525895</v>
      </c>
      <c r="I143" s="1">
        <v>339.256989214344</v>
      </c>
      <c r="J143" s="1">
        <v>737.80857292999201</v>
      </c>
      <c r="K143" s="1">
        <v>0</v>
      </c>
      <c r="L143" s="1">
        <v>1307.3596546454498</v>
      </c>
      <c r="M143" s="1">
        <v>0</v>
      </c>
      <c r="N143" s="1">
        <v>0</v>
      </c>
      <c r="O143" s="1">
        <v>938.10517788985101</v>
      </c>
      <c r="P143" s="1">
        <v>1025.1109061800601</v>
      </c>
      <c r="Q143" s="1">
        <v>1057.1666425449798</v>
      </c>
      <c r="R143" s="1">
        <v>903.07870161533799</v>
      </c>
      <c r="S143" s="1">
        <v>0</v>
      </c>
      <c r="T143" s="1">
        <v>0</v>
      </c>
      <c r="U143" s="1">
        <v>0</v>
      </c>
      <c r="V143" s="1">
        <v>0</v>
      </c>
      <c r="W143" s="1">
        <v>279.53690262646001</v>
      </c>
      <c r="X143" s="1">
        <v>1703.3396367090099</v>
      </c>
      <c r="Y143" s="1">
        <v>969.45405735543102</v>
      </c>
      <c r="Z143" s="1">
        <v>0</v>
      </c>
      <c r="AA143" s="1">
        <v>0</v>
      </c>
      <c r="AB143" s="1">
        <v>1586.2880663705801</v>
      </c>
      <c r="AC143" s="1">
        <v>767.72843470975192</v>
      </c>
      <c r="AD143" s="1">
        <v>981.16819225591007</v>
      </c>
      <c r="AE143" s="1">
        <v>785.88569114541792</v>
      </c>
      <c r="AF143" s="1">
        <v>0</v>
      </c>
      <c r="AG143" s="1">
        <v>0</v>
      </c>
      <c r="AH143" s="1">
        <v>1703.3396367090099</v>
      </c>
      <c r="AI143" s="1">
        <v>0</v>
      </c>
      <c r="AJ143" s="1">
        <v>0</v>
      </c>
      <c r="AK143">
        <v>0</v>
      </c>
    </row>
    <row r="144" spans="1:37" x14ac:dyDescent="0.3">
      <c r="A144" s="1" t="s">
        <v>108</v>
      </c>
      <c r="B144" s="7" t="s">
        <v>137</v>
      </c>
      <c r="C144" s="1">
        <v>0</v>
      </c>
      <c r="D144" s="1">
        <v>1264.2639586615901</v>
      </c>
      <c r="E144" s="1">
        <v>0</v>
      </c>
      <c r="F144" s="1">
        <v>0</v>
      </c>
      <c r="G144" s="1">
        <v>0</v>
      </c>
      <c r="H144" s="1">
        <v>1016.03976861827</v>
      </c>
      <c r="I144" s="1">
        <v>1144.5981630804799</v>
      </c>
      <c r="J144" s="1">
        <v>921.64596476852296</v>
      </c>
      <c r="K144" s="1">
        <v>205.65185271509202</v>
      </c>
      <c r="L144" s="1">
        <v>0</v>
      </c>
      <c r="M144" s="1">
        <v>852.16339759525101</v>
      </c>
      <c r="N144" s="1">
        <v>0</v>
      </c>
      <c r="O144" s="1">
        <v>0</v>
      </c>
      <c r="P144" s="1">
        <v>1141.8269998191799</v>
      </c>
      <c r="Q144" s="1">
        <v>0</v>
      </c>
      <c r="R144" s="1">
        <v>0</v>
      </c>
      <c r="S144" s="1">
        <v>180.607718080865</v>
      </c>
      <c r="T144" s="1">
        <v>0</v>
      </c>
      <c r="U144" s="1">
        <v>0</v>
      </c>
      <c r="V144" s="1">
        <v>0</v>
      </c>
      <c r="W144" s="1">
        <v>1345.2498022536599</v>
      </c>
      <c r="X144" s="1">
        <v>1031.75587080375</v>
      </c>
      <c r="Y144" s="1">
        <v>636.20237546535895</v>
      </c>
      <c r="Z144" s="1">
        <v>0</v>
      </c>
      <c r="AA144" s="1">
        <v>1225.5033101732299</v>
      </c>
      <c r="AB144" s="1">
        <v>802.01204829864901</v>
      </c>
      <c r="AC144" s="1">
        <v>0</v>
      </c>
      <c r="AD144" s="1">
        <v>977.33382873698895</v>
      </c>
      <c r="AE144" s="1">
        <v>0</v>
      </c>
      <c r="AF144" s="1">
        <v>0</v>
      </c>
      <c r="AG144" s="1">
        <v>0</v>
      </c>
      <c r="AH144" s="1">
        <v>1031.75587080375</v>
      </c>
      <c r="AI144" s="1">
        <v>0</v>
      </c>
      <c r="AJ144" s="1">
        <v>0</v>
      </c>
      <c r="AK144">
        <v>0</v>
      </c>
    </row>
    <row r="145" spans="1:37" x14ac:dyDescent="0.3">
      <c r="A145" s="1" t="s">
        <v>108</v>
      </c>
      <c r="B145" s="7" t="s">
        <v>141</v>
      </c>
      <c r="C145" s="1">
        <v>1285.66128237525</v>
      </c>
      <c r="D145" s="1">
        <v>804.23854010353705</v>
      </c>
      <c r="E145" s="1">
        <v>192.198479320232</v>
      </c>
      <c r="F145" s="1">
        <v>0</v>
      </c>
      <c r="G145" s="1">
        <v>637.54705771983106</v>
      </c>
      <c r="H145" s="1">
        <v>738.706129558464</v>
      </c>
      <c r="I145" s="1">
        <v>356.148252621496</v>
      </c>
      <c r="J145" s="1">
        <v>503.888449476456</v>
      </c>
      <c r="K145" s="1">
        <v>0</v>
      </c>
      <c r="L145" s="1">
        <v>1513.17891265412</v>
      </c>
      <c r="M145" s="1">
        <v>0</v>
      </c>
      <c r="N145" s="1">
        <v>0</v>
      </c>
      <c r="O145" s="1">
        <v>1129.39397401365</v>
      </c>
      <c r="P145" s="1">
        <v>1144.4012916258498</v>
      </c>
      <c r="Q145" s="1">
        <v>932.264714643704</v>
      </c>
      <c r="R145" s="1">
        <v>1161.0499939660699</v>
      </c>
      <c r="S145" s="1">
        <v>1249.6982264928699</v>
      </c>
      <c r="T145" s="1">
        <v>279.53690262646001</v>
      </c>
      <c r="U145" s="1">
        <v>1345.2498022536599</v>
      </c>
      <c r="V145" s="1">
        <v>0</v>
      </c>
      <c r="W145" s="1">
        <v>0</v>
      </c>
      <c r="X145" s="1">
        <v>1444.2496408617201</v>
      </c>
      <c r="Y145" s="1">
        <v>943.15722813118703</v>
      </c>
      <c r="Z145" s="1">
        <v>0</v>
      </c>
      <c r="AA145" s="1">
        <v>0</v>
      </c>
      <c r="AB145" s="1">
        <v>1343.7475420231901</v>
      </c>
      <c r="AC145" s="1">
        <v>958.07311103482107</v>
      </c>
      <c r="AD145" s="1">
        <v>1060.74538884102</v>
      </c>
      <c r="AE145" s="1">
        <v>604.03108572155702</v>
      </c>
      <c r="AF145" s="1">
        <v>0</v>
      </c>
      <c r="AG145" s="1">
        <v>0</v>
      </c>
      <c r="AH145" s="1">
        <v>1444.2496408617201</v>
      </c>
      <c r="AI145" s="1">
        <v>0</v>
      </c>
      <c r="AJ145" s="1">
        <v>0</v>
      </c>
      <c r="AK145">
        <v>0</v>
      </c>
    </row>
    <row r="146" spans="1:37" x14ac:dyDescent="0.3">
      <c r="A146" s="1" t="s">
        <v>108</v>
      </c>
      <c r="B146" s="7" t="s">
        <v>145</v>
      </c>
      <c r="C146" s="1">
        <v>2702.3606217174001</v>
      </c>
      <c r="D146" s="1">
        <v>0</v>
      </c>
      <c r="E146" s="1">
        <v>1636.1429978025399</v>
      </c>
      <c r="F146" s="1">
        <v>0</v>
      </c>
      <c r="G146" s="1">
        <v>0</v>
      </c>
      <c r="H146" s="1">
        <v>1641.9987908836001</v>
      </c>
      <c r="I146" s="1">
        <v>1503.6342566216899</v>
      </c>
      <c r="J146" s="1">
        <v>700</v>
      </c>
      <c r="K146" s="1">
        <v>884.99930143106201</v>
      </c>
      <c r="L146" s="1">
        <v>0</v>
      </c>
      <c r="M146" s="1">
        <v>1000</v>
      </c>
      <c r="N146" s="1">
        <v>0</v>
      </c>
      <c r="O146" s="1">
        <v>0</v>
      </c>
      <c r="P146" s="1">
        <v>0</v>
      </c>
      <c r="Q146" s="1">
        <v>1780.16067787714</v>
      </c>
      <c r="R146" s="1">
        <v>0</v>
      </c>
      <c r="S146" s="1">
        <v>1153.0141123032299</v>
      </c>
      <c r="T146" s="1">
        <v>1703.3396367090099</v>
      </c>
      <c r="U146" s="1">
        <v>1031.75587080375</v>
      </c>
      <c r="V146" s="1">
        <v>0</v>
      </c>
      <c r="W146" s="1">
        <v>1444.2496408617201</v>
      </c>
      <c r="X146" s="1">
        <v>0</v>
      </c>
      <c r="Y146" s="1">
        <v>1408.53557129252</v>
      </c>
      <c r="Z146" s="1">
        <v>0</v>
      </c>
      <c r="AA146" s="1">
        <v>0</v>
      </c>
      <c r="AB146" s="1">
        <v>230.31830030483601</v>
      </c>
      <c r="AC146" s="1">
        <v>0</v>
      </c>
      <c r="AD146" s="1">
        <v>0</v>
      </c>
      <c r="AE146" s="1">
        <v>1492.3110247683198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>
        <v>0</v>
      </c>
    </row>
    <row r="147" spans="1:37" x14ac:dyDescent="0.3">
      <c r="A147" s="1" t="s">
        <v>108</v>
      </c>
      <c r="B147" s="7" t="s">
        <v>173</v>
      </c>
      <c r="C147" s="1">
        <v>1809.0938656153198</v>
      </c>
      <c r="D147" s="1">
        <v>667.28743942098004</v>
      </c>
      <c r="E147" s="1">
        <v>0</v>
      </c>
      <c r="F147" s="1">
        <v>489.50968613755697</v>
      </c>
      <c r="G147" s="1">
        <v>978.202256013701</v>
      </c>
      <c r="H147" s="1">
        <v>829.37590922436198</v>
      </c>
      <c r="I147" s="1">
        <v>1143.0904705983601</v>
      </c>
      <c r="J147" s="1">
        <v>0</v>
      </c>
      <c r="K147" s="1">
        <v>0</v>
      </c>
      <c r="L147" s="1">
        <v>0</v>
      </c>
      <c r="M147" s="1">
        <v>0</v>
      </c>
      <c r="N147" s="1">
        <v>521.15889498532499</v>
      </c>
      <c r="O147" s="1">
        <v>339.14004627368701</v>
      </c>
      <c r="P147" s="1">
        <v>486.509831457367</v>
      </c>
      <c r="Q147" s="1">
        <v>0</v>
      </c>
      <c r="R147" s="1">
        <v>586.66369571887094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1038.1278970272401</v>
      </c>
      <c r="Z147" s="1">
        <v>0</v>
      </c>
      <c r="AA147" s="1">
        <v>569.06990902236203</v>
      </c>
      <c r="AB147" s="1">
        <v>0</v>
      </c>
      <c r="AC147" s="1">
        <v>511.015665007346</v>
      </c>
      <c r="AD147" s="1">
        <v>658.157323216142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>
        <v>0</v>
      </c>
    </row>
    <row r="148" spans="1:37" x14ac:dyDescent="0.3">
      <c r="A148" s="1" t="s">
        <v>108</v>
      </c>
      <c r="B148" s="7" t="s">
        <v>149</v>
      </c>
      <c r="C148" s="1">
        <v>2000.60210862749</v>
      </c>
      <c r="D148" s="1">
        <v>630.35834473777004</v>
      </c>
      <c r="E148" s="1">
        <v>1037.5298659720399</v>
      </c>
      <c r="F148" s="1">
        <v>1129.6862445515799</v>
      </c>
      <c r="G148" s="1">
        <v>1001.53130217721</v>
      </c>
      <c r="H148" s="1">
        <v>390.17771934421097</v>
      </c>
      <c r="I148" s="1">
        <v>633.87344837345699</v>
      </c>
      <c r="J148" s="1">
        <v>745.49926267908506</v>
      </c>
      <c r="K148" s="1">
        <v>825.43250435985999</v>
      </c>
      <c r="L148" s="1">
        <v>0</v>
      </c>
      <c r="M148" s="1">
        <v>1430.7807594476301</v>
      </c>
      <c r="N148" s="1">
        <v>1480.0860704174399</v>
      </c>
      <c r="O148" s="1">
        <v>818.17144171362804</v>
      </c>
      <c r="P148" s="1">
        <v>551.71910134001803</v>
      </c>
      <c r="Q148" s="1">
        <v>0</v>
      </c>
      <c r="R148" s="1">
        <v>1174.66292608554</v>
      </c>
      <c r="S148" s="1">
        <v>464.51770990894602</v>
      </c>
      <c r="T148" s="1">
        <v>969.45405735543102</v>
      </c>
      <c r="U148" s="1">
        <v>636.20237546535998</v>
      </c>
      <c r="V148" s="1">
        <v>1038.1278970272401</v>
      </c>
      <c r="W148" s="1">
        <v>943.15722813118703</v>
      </c>
      <c r="X148" s="1">
        <v>1408.53557129252</v>
      </c>
      <c r="Y148" s="1">
        <v>0</v>
      </c>
      <c r="Z148" s="1">
        <v>0</v>
      </c>
      <c r="AA148" s="1">
        <v>809.16174161674303</v>
      </c>
      <c r="AB148" s="1">
        <v>1196.52699238643</v>
      </c>
      <c r="AC148" s="1">
        <v>746.53257175725798</v>
      </c>
      <c r="AD148" s="1">
        <v>380.21135998730699</v>
      </c>
      <c r="AE148" s="1">
        <v>1502.6294206436</v>
      </c>
      <c r="AF148" s="1">
        <v>0</v>
      </c>
      <c r="AG148" s="1">
        <v>0</v>
      </c>
      <c r="AH148" s="1">
        <v>1408.53557129252</v>
      </c>
      <c r="AI148" s="1">
        <v>0</v>
      </c>
      <c r="AJ148" s="1">
        <v>0</v>
      </c>
      <c r="AK148">
        <v>0</v>
      </c>
    </row>
    <row r="149" spans="1:37" x14ac:dyDescent="0.3">
      <c r="A149" s="1" t="s">
        <v>108</v>
      </c>
      <c r="B149" s="7" t="s">
        <v>153</v>
      </c>
      <c r="C149" s="1">
        <v>560.61008017351105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421.672415134201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1672.93153161432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>
        <v>0</v>
      </c>
    </row>
    <row r="150" spans="1:37" x14ac:dyDescent="0.3">
      <c r="A150" s="1" t="s">
        <v>108</v>
      </c>
      <c r="B150" s="7" t="s">
        <v>157</v>
      </c>
      <c r="C150" s="1">
        <v>2252.6160473271798</v>
      </c>
      <c r="D150" s="1">
        <v>850.72120472862309</v>
      </c>
      <c r="E150" s="1">
        <v>0</v>
      </c>
      <c r="F150" s="1">
        <v>343.03271562063702</v>
      </c>
      <c r="G150" s="1">
        <v>1292.2756861994699</v>
      </c>
      <c r="H150" s="1">
        <v>842.37130979343601</v>
      </c>
      <c r="I150" s="1">
        <v>1224.8462438825002</v>
      </c>
      <c r="J150" s="1">
        <v>1533.4077074085801</v>
      </c>
      <c r="K150" s="1">
        <v>0</v>
      </c>
      <c r="L150" s="1">
        <v>0</v>
      </c>
      <c r="M150" s="1">
        <v>0</v>
      </c>
      <c r="N150" s="1">
        <v>772.59590847392906</v>
      </c>
      <c r="O150" s="1">
        <v>677.0909181281819</v>
      </c>
      <c r="P150" s="1">
        <v>452.356585476161</v>
      </c>
      <c r="Q150" s="1">
        <v>0</v>
      </c>
      <c r="R150" s="1">
        <v>1082.6257637412202</v>
      </c>
      <c r="S150" s="1">
        <v>1059.29442059653</v>
      </c>
      <c r="T150" s="1">
        <v>0</v>
      </c>
      <c r="U150" s="1">
        <v>1225.5033101732299</v>
      </c>
      <c r="V150" s="1">
        <v>569.06990902236203</v>
      </c>
      <c r="W150" s="1">
        <v>0</v>
      </c>
      <c r="X150" s="1">
        <v>0</v>
      </c>
      <c r="Y150" s="1">
        <v>809.16174161674303</v>
      </c>
      <c r="Z150" s="1">
        <v>0</v>
      </c>
      <c r="AA150" s="1">
        <v>0</v>
      </c>
      <c r="AB150" s="1">
        <v>0</v>
      </c>
      <c r="AC150" s="1">
        <v>787.56824992521501</v>
      </c>
      <c r="AD150" s="1">
        <v>523.91508623551999</v>
      </c>
      <c r="AE150" s="1">
        <v>0</v>
      </c>
      <c r="AF150" s="1">
        <v>899</v>
      </c>
      <c r="AG150" s="1">
        <v>0</v>
      </c>
      <c r="AH150" s="1">
        <v>0</v>
      </c>
      <c r="AI150" s="1">
        <v>0</v>
      </c>
      <c r="AJ150" s="1">
        <v>0</v>
      </c>
      <c r="AK150">
        <v>0</v>
      </c>
    </row>
    <row r="151" spans="1:37" x14ac:dyDescent="0.3">
      <c r="A151" s="1" t="s">
        <v>108</v>
      </c>
      <c r="B151" s="7" t="s">
        <v>160</v>
      </c>
      <c r="C151" s="1">
        <v>2623.54865906435</v>
      </c>
      <c r="D151" s="1">
        <v>1698.78586366179</v>
      </c>
      <c r="E151" s="1">
        <v>1535.2614592201701</v>
      </c>
      <c r="F151" s="1">
        <v>0</v>
      </c>
      <c r="G151" s="1">
        <v>1857.41285149137</v>
      </c>
      <c r="H151" s="1">
        <v>1454.21916641332</v>
      </c>
      <c r="I151" s="1">
        <v>1354.2725273615699</v>
      </c>
      <c r="J151" s="1">
        <v>400</v>
      </c>
      <c r="K151" s="1">
        <v>661.72041219775406</v>
      </c>
      <c r="L151" s="1">
        <v>0</v>
      </c>
      <c r="M151" s="1">
        <v>505.82931999969901</v>
      </c>
      <c r="N151" s="1">
        <v>0</v>
      </c>
      <c r="O151" s="1">
        <v>1974.18746626347</v>
      </c>
      <c r="P151" s="1">
        <v>1745.8480912927701</v>
      </c>
      <c r="Q151" s="1">
        <v>0</v>
      </c>
      <c r="R151" s="1">
        <v>2245.4899867019499</v>
      </c>
      <c r="S151" s="1">
        <v>923.23087982093102</v>
      </c>
      <c r="T151" s="1">
        <v>1586.2880663705801</v>
      </c>
      <c r="U151" s="1">
        <v>802.01204829864901</v>
      </c>
      <c r="V151" s="1">
        <v>0</v>
      </c>
      <c r="W151" s="1">
        <v>1343.7475420231901</v>
      </c>
      <c r="X151" s="1">
        <v>230.31830030483601</v>
      </c>
      <c r="Y151" s="1">
        <v>1196.52699238643</v>
      </c>
      <c r="Z151" s="1">
        <v>0</v>
      </c>
      <c r="AA151" s="1">
        <v>0</v>
      </c>
      <c r="AB151" s="1">
        <v>0</v>
      </c>
      <c r="AC151" s="1">
        <v>1858.1773164466701</v>
      </c>
      <c r="AD151" s="1">
        <v>1575.3717320999899</v>
      </c>
      <c r="AE151" s="1">
        <v>1485.1832458255701</v>
      </c>
      <c r="AF151" s="1">
        <v>0</v>
      </c>
      <c r="AG151" s="1">
        <v>230.31830030483601</v>
      </c>
      <c r="AH151" s="1">
        <v>0</v>
      </c>
      <c r="AI151" s="1">
        <v>230.31830030483601</v>
      </c>
      <c r="AJ151" s="1">
        <v>230.31830030483601</v>
      </c>
      <c r="AK151">
        <v>0</v>
      </c>
    </row>
    <row r="152" spans="1:37" x14ac:dyDescent="0.3">
      <c r="A152" s="1" t="s">
        <v>108</v>
      </c>
      <c r="B152" s="7" t="s">
        <v>162</v>
      </c>
      <c r="C152" s="1">
        <v>1472.1386482586699</v>
      </c>
      <c r="D152" s="1">
        <v>171.23968487161298</v>
      </c>
      <c r="E152" s="1">
        <v>903.982915252147</v>
      </c>
      <c r="F152" s="1">
        <v>908.28599436695106</v>
      </c>
      <c r="G152" s="1">
        <v>511.841445195772</v>
      </c>
      <c r="H152" s="1">
        <v>404.30883342103601</v>
      </c>
      <c r="I152" s="1">
        <v>643.64683867472309</v>
      </c>
      <c r="J152" s="1">
        <v>1144.11719890019</v>
      </c>
      <c r="K152" s="1">
        <v>0</v>
      </c>
      <c r="L152" s="1">
        <v>1632.96478199994</v>
      </c>
      <c r="M152" s="1">
        <v>0</v>
      </c>
      <c r="N152" s="1">
        <v>1031.61870157402</v>
      </c>
      <c r="O152" s="1">
        <v>171.92921205264901</v>
      </c>
      <c r="P152" s="1">
        <v>369.97218165411005</v>
      </c>
      <c r="Q152" s="1">
        <v>0</v>
      </c>
      <c r="R152" s="1">
        <v>429.94551876705401</v>
      </c>
      <c r="S152" s="1">
        <v>1207.0468892582498</v>
      </c>
      <c r="T152" s="1">
        <v>767.72843470975192</v>
      </c>
      <c r="U152" s="1">
        <v>0</v>
      </c>
      <c r="V152" s="1">
        <v>511.015665007346</v>
      </c>
      <c r="W152" s="1">
        <v>958.07311103482107</v>
      </c>
      <c r="X152" s="1">
        <v>0</v>
      </c>
      <c r="Y152" s="1">
        <v>746.53257175725901</v>
      </c>
      <c r="Z152" s="1">
        <v>0</v>
      </c>
      <c r="AA152" s="1">
        <v>787.56824992521501</v>
      </c>
      <c r="AB152" s="1">
        <v>1858.1773164466701</v>
      </c>
      <c r="AC152" s="1">
        <v>0</v>
      </c>
      <c r="AD152" s="1">
        <v>454.53487290644597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>
        <v>0</v>
      </c>
    </row>
    <row r="153" spans="1:37" x14ac:dyDescent="0.3">
      <c r="A153" s="1" t="s">
        <v>108</v>
      </c>
      <c r="B153" s="7" t="s">
        <v>165</v>
      </c>
      <c r="C153" s="1">
        <v>1879.07717022939</v>
      </c>
      <c r="D153" s="1">
        <v>416.67442091245101</v>
      </c>
      <c r="E153" s="1">
        <v>1089.5599581445199</v>
      </c>
      <c r="F153" s="1">
        <v>797.89632698648404</v>
      </c>
      <c r="G153" s="1">
        <v>869.38049533326898</v>
      </c>
      <c r="H153" s="1">
        <v>323.68806336508601</v>
      </c>
      <c r="I153" s="1">
        <v>705.30028234734198</v>
      </c>
      <c r="J153" s="1">
        <v>1030.02389787685</v>
      </c>
      <c r="K153" s="1">
        <v>1177.7913358512399</v>
      </c>
      <c r="L153" s="1">
        <v>0</v>
      </c>
      <c r="M153" s="1">
        <v>0</v>
      </c>
      <c r="N153" s="1">
        <v>1109.6121626510699</v>
      </c>
      <c r="O153" s="1">
        <v>470.59611593338201</v>
      </c>
      <c r="P153" s="1">
        <v>171.64965832355401</v>
      </c>
      <c r="Q153" s="1">
        <v>0</v>
      </c>
      <c r="R153" s="1">
        <v>874.10712133104096</v>
      </c>
      <c r="S153" s="1">
        <v>797.05288986867799</v>
      </c>
      <c r="T153" s="1">
        <v>981.16819225591007</v>
      </c>
      <c r="U153" s="1">
        <v>977.33382873698895</v>
      </c>
      <c r="V153" s="1">
        <v>658.157323216142</v>
      </c>
      <c r="W153" s="1">
        <v>1060.74538884102</v>
      </c>
      <c r="X153" s="1">
        <v>0</v>
      </c>
      <c r="Y153" s="1">
        <v>380.21135998730603</v>
      </c>
      <c r="Z153" s="1">
        <v>0</v>
      </c>
      <c r="AA153" s="1">
        <v>523.91508623551999</v>
      </c>
      <c r="AB153" s="1">
        <v>1575.3717320999899</v>
      </c>
      <c r="AC153" s="1">
        <v>454.53487290644597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>
        <v>0</v>
      </c>
    </row>
    <row r="154" spans="1:37" x14ac:dyDescent="0.3">
      <c r="A154" s="1" t="s">
        <v>108</v>
      </c>
      <c r="B154" s="1" t="s">
        <v>168</v>
      </c>
      <c r="C154" s="1">
        <v>0</v>
      </c>
      <c r="D154" s="1">
        <v>0</v>
      </c>
      <c r="E154" s="1">
        <v>0</v>
      </c>
      <c r="F154" s="1">
        <v>428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868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899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>
        <v>0</v>
      </c>
    </row>
    <row r="155" spans="1:37" x14ac:dyDescent="0.3">
      <c r="A155" s="1" t="s">
        <v>108</v>
      </c>
      <c r="B155" s="7" t="s">
        <v>171</v>
      </c>
      <c r="C155" s="1">
        <v>600</v>
      </c>
      <c r="D155" s="1">
        <v>1399.0173033453</v>
      </c>
      <c r="E155" s="1">
        <v>645.5935980418019</v>
      </c>
      <c r="F155" s="1">
        <v>0</v>
      </c>
      <c r="G155" s="1">
        <v>1134.76331056603</v>
      </c>
      <c r="H155" s="1">
        <v>1341.3757744945199</v>
      </c>
      <c r="I155" s="1">
        <v>959.53068808902401</v>
      </c>
      <c r="J155" s="1">
        <v>850.09003943214498</v>
      </c>
      <c r="K155" s="1">
        <v>0</v>
      </c>
      <c r="L155" s="1">
        <v>1549.5137640238599</v>
      </c>
      <c r="M155" s="1">
        <v>0</v>
      </c>
      <c r="N155" s="1">
        <v>0</v>
      </c>
      <c r="O155" s="1">
        <v>0</v>
      </c>
      <c r="P155" s="1">
        <v>0</v>
      </c>
      <c r="Q155" s="1">
        <v>363.85293099165801</v>
      </c>
      <c r="R155" s="1">
        <v>1673.8376714381</v>
      </c>
      <c r="S155" s="1">
        <v>0</v>
      </c>
      <c r="T155" s="1">
        <v>785.88569114541792</v>
      </c>
      <c r="U155" s="1">
        <v>0</v>
      </c>
      <c r="V155" s="1">
        <v>0</v>
      </c>
      <c r="W155" s="1">
        <v>604.03108572155702</v>
      </c>
      <c r="X155" s="1">
        <v>1492.3110247683298</v>
      </c>
      <c r="Y155" s="1">
        <v>1502.6294206436</v>
      </c>
      <c r="Z155" s="1">
        <v>1672.93153161432</v>
      </c>
      <c r="AA155" s="1">
        <v>0</v>
      </c>
      <c r="AB155" s="1">
        <v>1485.1832458255701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1492.3110247683298</v>
      </c>
    </row>
    <row r="156" spans="1:37" x14ac:dyDescent="0.3">
      <c r="A156" s="1" t="s">
        <v>48</v>
      </c>
      <c r="B156" s="7" t="s">
        <v>18</v>
      </c>
      <c r="C156" s="1">
        <v>1462.5036972452499</v>
      </c>
      <c r="D156" s="1">
        <v>0</v>
      </c>
      <c r="E156" s="1">
        <v>770.236828192453</v>
      </c>
      <c r="F156" s="1">
        <v>1022.45061807718</v>
      </c>
      <c r="G156" s="1">
        <v>456.356604383042</v>
      </c>
      <c r="H156" s="1">
        <v>254.84215530230099</v>
      </c>
      <c r="I156" s="1">
        <v>477.03670245972501</v>
      </c>
      <c r="J156" s="1">
        <v>973.03029341892591</v>
      </c>
      <c r="K156" s="1">
        <v>0</v>
      </c>
      <c r="L156" s="1">
        <v>1640.58307712588</v>
      </c>
      <c r="M156" s="1">
        <v>0</v>
      </c>
      <c r="N156" s="1">
        <v>1188.0094566349799</v>
      </c>
      <c r="O156" s="1">
        <v>332.26843218335199</v>
      </c>
      <c r="P156" s="1">
        <v>400.59372578107298</v>
      </c>
      <c r="Q156" s="1">
        <v>0</v>
      </c>
      <c r="R156" s="1">
        <v>557.69258660892194</v>
      </c>
      <c r="S156" s="1">
        <v>1094.83749350671</v>
      </c>
      <c r="T156" s="1">
        <v>640.31926514528504</v>
      </c>
      <c r="U156" s="1">
        <v>1264.2639586615901</v>
      </c>
      <c r="V156" s="1">
        <v>667.28743942098004</v>
      </c>
      <c r="W156" s="1">
        <v>804.23854010353705</v>
      </c>
      <c r="X156" s="1">
        <v>0</v>
      </c>
      <c r="Y156" s="1">
        <v>630.35834473776902</v>
      </c>
      <c r="Z156" s="1">
        <v>0</v>
      </c>
      <c r="AA156" s="1">
        <v>850.72120472862309</v>
      </c>
      <c r="AB156" s="1">
        <v>1698.78586366179</v>
      </c>
      <c r="AC156" s="1">
        <v>171.239684871614</v>
      </c>
      <c r="AD156" s="1">
        <v>416.67442091245101</v>
      </c>
      <c r="AE156" s="1">
        <v>1399.0173033453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>
        <v>0</v>
      </c>
    </row>
    <row r="157" spans="1:37" x14ac:dyDescent="0.3">
      <c r="A157" s="1" t="s">
        <v>48</v>
      </c>
      <c r="B157" s="7" t="s">
        <v>26</v>
      </c>
      <c r="C157" s="1">
        <v>1099.0230756102801</v>
      </c>
      <c r="D157" s="1">
        <v>770.236828192453</v>
      </c>
      <c r="E157" s="1">
        <v>0</v>
      </c>
      <c r="F157" s="1">
        <v>0</v>
      </c>
      <c r="G157" s="1">
        <v>501.39553045155702</v>
      </c>
      <c r="H157" s="1">
        <v>767.87486374571495</v>
      </c>
      <c r="I157" s="1">
        <v>406.49570969197498</v>
      </c>
      <c r="J157" s="1">
        <v>692.15566005255198</v>
      </c>
      <c r="K157" s="1">
        <v>0</v>
      </c>
      <c r="L157" s="1">
        <v>1325.3755051562</v>
      </c>
      <c r="M157" s="1">
        <v>0</v>
      </c>
      <c r="N157" s="1">
        <v>0</v>
      </c>
      <c r="O157" s="1">
        <v>1075.0708709829501</v>
      </c>
      <c r="P157" s="1">
        <v>1146.04524644247</v>
      </c>
      <c r="Q157" s="1">
        <v>924.13527462824004</v>
      </c>
      <c r="R157" s="1">
        <v>1040.2243047708</v>
      </c>
      <c r="S157" s="1">
        <v>0</v>
      </c>
      <c r="T157" s="1">
        <v>140.402716275073</v>
      </c>
      <c r="U157" s="1">
        <v>0</v>
      </c>
      <c r="V157" s="1">
        <v>0</v>
      </c>
      <c r="W157" s="1">
        <v>192.198479320232</v>
      </c>
      <c r="X157" s="1">
        <v>1636.1429978025399</v>
      </c>
      <c r="Y157" s="1">
        <v>1037.5298659720399</v>
      </c>
      <c r="Z157" s="1">
        <v>0</v>
      </c>
      <c r="AA157" s="1">
        <v>0</v>
      </c>
      <c r="AB157" s="1">
        <v>1535.2614592201701</v>
      </c>
      <c r="AC157" s="1">
        <v>903.982915252147</v>
      </c>
      <c r="AD157" s="1">
        <v>1089.5599581445199</v>
      </c>
      <c r="AE157" s="1">
        <v>645.5935980418019</v>
      </c>
      <c r="AF157" s="1">
        <v>0</v>
      </c>
      <c r="AG157" s="1">
        <v>0</v>
      </c>
      <c r="AH157" s="1">
        <v>1636.1429978025399</v>
      </c>
      <c r="AI157" s="1">
        <v>0</v>
      </c>
      <c r="AJ157" s="1">
        <v>0</v>
      </c>
      <c r="AK157">
        <v>0</v>
      </c>
    </row>
    <row r="158" spans="1:37" x14ac:dyDescent="0.3">
      <c r="A158" s="1" t="s">
        <v>48</v>
      </c>
      <c r="B158" s="7" t="s">
        <v>34</v>
      </c>
      <c r="C158" s="1">
        <v>0</v>
      </c>
      <c r="D158" s="1">
        <v>1022.45061807717</v>
      </c>
      <c r="E158" s="1">
        <v>0</v>
      </c>
      <c r="F158" s="1">
        <v>0</v>
      </c>
      <c r="G158" s="1">
        <v>1415.44768519386</v>
      </c>
      <c r="H158" s="1">
        <v>1087.0459106394901</v>
      </c>
      <c r="I158" s="1">
        <v>1458.0167648837798</v>
      </c>
      <c r="J158" s="1">
        <v>0</v>
      </c>
      <c r="K158" s="1">
        <v>0</v>
      </c>
      <c r="L158" s="1">
        <v>0</v>
      </c>
      <c r="M158" s="1">
        <v>0</v>
      </c>
      <c r="N158" s="1">
        <v>453.95261489014501</v>
      </c>
      <c r="O158" s="1">
        <v>753.16464265603702</v>
      </c>
      <c r="P158" s="1">
        <v>671.17606225370605</v>
      </c>
      <c r="Q158" s="1">
        <v>0</v>
      </c>
      <c r="R158" s="1">
        <v>1075.5099926088301</v>
      </c>
      <c r="S158" s="1">
        <v>0</v>
      </c>
      <c r="T158" s="1">
        <v>0</v>
      </c>
      <c r="U158" s="1">
        <v>0</v>
      </c>
      <c r="V158" s="1">
        <v>489.50968613755697</v>
      </c>
      <c r="W158" s="1">
        <v>0</v>
      </c>
      <c r="X158" s="1">
        <v>0</v>
      </c>
      <c r="Y158" s="1">
        <v>1129.6862445515799</v>
      </c>
      <c r="Z158" s="1">
        <v>0</v>
      </c>
      <c r="AA158" s="1">
        <v>343.03271562063702</v>
      </c>
      <c r="AB158" s="1">
        <v>0</v>
      </c>
      <c r="AC158" s="1">
        <v>908.28599436695106</v>
      </c>
      <c r="AD158" s="1">
        <v>797.89632698648404</v>
      </c>
      <c r="AE158" s="1">
        <v>0</v>
      </c>
      <c r="AF158" s="1">
        <v>428</v>
      </c>
      <c r="AG158" s="1">
        <v>0</v>
      </c>
      <c r="AH158" s="1">
        <v>0</v>
      </c>
      <c r="AI158" s="1">
        <v>0</v>
      </c>
      <c r="AJ158" s="1">
        <v>0</v>
      </c>
      <c r="AK158">
        <v>0</v>
      </c>
    </row>
    <row r="159" spans="1:37" x14ac:dyDescent="0.3">
      <c r="A159" s="1" t="s">
        <v>48</v>
      </c>
      <c r="B159" s="7" t="s">
        <v>42</v>
      </c>
      <c r="C159" s="1">
        <v>1014.34394513314</v>
      </c>
      <c r="D159" s="1">
        <v>456.356604383042</v>
      </c>
      <c r="E159" s="1">
        <v>501.39553045155702</v>
      </c>
      <c r="F159" s="1">
        <v>1415.44768519386</v>
      </c>
      <c r="G159" s="1">
        <v>0</v>
      </c>
      <c r="H159" s="1">
        <v>619.88650523467504</v>
      </c>
      <c r="I159" s="1">
        <v>504.61636209337797</v>
      </c>
      <c r="J159" s="1">
        <v>1027.04980656165</v>
      </c>
      <c r="K159" s="1">
        <v>0</v>
      </c>
      <c r="L159" s="1">
        <v>1204.00805515613</v>
      </c>
      <c r="M159" s="1">
        <v>0</v>
      </c>
      <c r="N159" s="1">
        <v>0</v>
      </c>
      <c r="O159" s="1">
        <v>662.93928739685907</v>
      </c>
      <c r="P159" s="1">
        <v>850.87250518848896</v>
      </c>
      <c r="Q159" s="1">
        <v>0</v>
      </c>
      <c r="R159" s="1">
        <v>540.00727508318994</v>
      </c>
      <c r="S159" s="1">
        <v>0</v>
      </c>
      <c r="T159" s="1">
        <v>367.02347411715601</v>
      </c>
      <c r="U159" s="1">
        <v>0</v>
      </c>
      <c r="V159" s="1">
        <v>978.20225601370009</v>
      </c>
      <c r="W159" s="1">
        <v>637.54705771983208</v>
      </c>
      <c r="X159" s="1">
        <v>0</v>
      </c>
      <c r="Y159" s="1">
        <v>1001.53130217721</v>
      </c>
      <c r="Z159" s="1">
        <v>0</v>
      </c>
      <c r="AA159" s="1">
        <v>1292.2756861994699</v>
      </c>
      <c r="AB159" s="1">
        <v>1857.41285149137</v>
      </c>
      <c r="AC159" s="1">
        <v>511.841445195772</v>
      </c>
      <c r="AD159" s="1">
        <v>869.38049533326898</v>
      </c>
      <c r="AE159" s="1">
        <v>1134.76331056603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>
        <v>0</v>
      </c>
    </row>
    <row r="160" spans="1:37" x14ac:dyDescent="0.3">
      <c r="A160" s="1" t="s">
        <v>48</v>
      </c>
      <c r="B160" s="7" t="s">
        <v>50</v>
      </c>
      <c r="C160" s="1">
        <v>1630.331431028</v>
      </c>
      <c r="D160" s="1">
        <v>254.84215530230099</v>
      </c>
      <c r="E160" s="1">
        <v>767.87486374571495</v>
      </c>
      <c r="F160" s="1">
        <v>1087.0459106394901</v>
      </c>
      <c r="G160" s="1">
        <v>619.88650523467504</v>
      </c>
      <c r="H160" s="1">
        <v>0</v>
      </c>
      <c r="I160" s="1">
        <v>382.62832690687503</v>
      </c>
      <c r="J160" s="1">
        <v>777.762743983733</v>
      </c>
      <c r="K160" s="1">
        <v>1194.05150474325</v>
      </c>
      <c r="L160" s="1">
        <v>0</v>
      </c>
      <c r="M160" s="1">
        <v>0</v>
      </c>
      <c r="N160" s="1">
        <v>1334.1030659155401</v>
      </c>
      <c r="O160" s="1">
        <v>528.62735733984505</v>
      </c>
      <c r="P160" s="1">
        <v>415.872666555092</v>
      </c>
      <c r="Q160" s="1">
        <v>0</v>
      </c>
      <c r="R160" s="1">
        <v>812.42519774304708</v>
      </c>
      <c r="S160" s="1">
        <v>850.90017038750102</v>
      </c>
      <c r="T160" s="1">
        <v>665.23720472525895</v>
      </c>
      <c r="U160" s="1">
        <v>1016.03976861826</v>
      </c>
      <c r="V160" s="1">
        <v>829.37590922436198</v>
      </c>
      <c r="W160" s="1">
        <v>738.706129558464</v>
      </c>
      <c r="X160" s="1">
        <v>1641.9987908836001</v>
      </c>
      <c r="Y160" s="1">
        <v>390.17771934421097</v>
      </c>
      <c r="Z160" s="1">
        <v>0</v>
      </c>
      <c r="AA160" s="1">
        <v>842.37130979343601</v>
      </c>
      <c r="AB160" s="1">
        <v>1454.21916641332</v>
      </c>
      <c r="AC160" s="1">
        <v>404.30883342103704</v>
      </c>
      <c r="AD160" s="1">
        <v>323.68806336508601</v>
      </c>
      <c r="AE160" s="1">
        <v>1341.3757744945199</v>
      </c>
      <c r="AF160" s="1">
        <v>0</v>
      </c>
      <c r="AG160" s="1">
        <v>0</v>
      </c>
      <c r="AH160" s="1">
        <v>1641.9987908836001</v>
      </c>
      <c r="AI160" s="1">
        <v>0</v>
      </c>
      <c r="AJ160" s="1">
        <v>0</v>
      </c>
      <c r="AK160">
        <v>0</v>
      </c>
    </row>
    <row r="161" spans="1:37" x14ac:dyDescent="0.3">
      <c r="A161" s="1" t="s">
        <v>48</v>
      </c>
      <c r="B161" s="7" t="s">
        <v>58</v>
      </c>
      <c r="C161" s="1">
        <v>1410.7543914733799</v>
      </c>
      <c r="D161" s="1">
        <v>477.03670245972501</v>
      </c>
      <c r="E161" s="1">
        <v>406.49570969197498</v>
      </c>
      <c r="F161" s="1">
        <v>1458.0167648837798</v>
      </c>
      <c r="G161" s="1">
        <v>504.61636209337797</v>
      </c>
      <c r="H161" s="1">
        <v>382.62832690687503</v>
      </c>
      <c r="I161" s="1">
        <v>0</v>
      </c>
      <c r="J161" s="1">
        <v>540.48617707193898</v>
      </c>
      <c r="K161" s="1">
        <v>1281.0399000955401</v>
      </c>
      <c r="L161" s="1">
        <v>1624.9639850144902</v>
      </c>
      <c r="M161" s="1">
        <v>1750.79412833571</v>
      </c>
      <c r="N161" s="1">
        <v>1662.6622525184398</v>
      </c>
      <c r="O161" s="1">
        <v>809.27324768310598</v>
      </c>
      <c r="P161" s="1">
        <v>790.13366259144595</v>
      </c>
      <c r="Q161" s="1">
        <v>1286.0923385641399</v>
      </c>
      <c r="R161" s="1">
        <v>934.15270892569299</v>
      </c>
      <c r="S161" s="1">
        <v>1015.33146361259</v>
      </c>
      <c r="T161" s="1">
        <v>339.256989214344</v>
      </c>
      <c r="U161" s="1">
        <v>1144.5981630804799</v>
      </c>
      <c r="V161" s="1">
        <v>1143.0904705983601</v>
      </c>
      <c r="W161" s="1">
        <v>356.148252621496</v>
      </c>
      <c r="X161" s="1">
        <v>1503.6342566216899</v>
      </c>
      <c r="Y161" s="1">
        <v>633.87344837345699</v>
      </c>
      <c r="Z161" s="1">
        <v>0</v>
      </c>
      <c r="AA161" s="1">
        <v>1224.8462438825002</v>
      </c>
      <c r="AB161" s="1">
        <v>1354.2725273615699</v>
      </c>
      <c r="AC161" s="1">
        <v>643.64683867472309</v>
      </c>
      <c r="AD161" s="1">
        <v>705.30028234734198</v>
      </c>
      <c r="AE161" s="1">
        <v>959.53068808902401</v>
      </c>
      <c r="AF161" s="1">
        <v>0</v>
      </c>
      <c r="AG161" s="1">
        <v>0</v>
      </c>
      <c r="AH161" s="1">
        <v>1503.6342566216899</v>
      </c>
      <c r="AI161" s="1">
        <v>0</v>
      </c>
      <c r="AJ161" s="1">
        <v>0</v>
      </c>
      <c r="AK161">
        <v>0</v>
      </c>
    </row>
    <row r="162" spans="1:37" x14ac:dyDescent="0.3">
      <c r="A162" s="1" t="s">
        <v>48</v>
      </c>
      <c r="B162" s="7" t="s">
        <v>66</v>
      </c>
      <c r="C162" s="1">
        <v>1789.50848048067</v>
      </c>
      <c r="D162" s="1">
        <v>973.03029341892591</v>
      </c>
      <c r="E162" s="1">
        <v>692.15566005255096</v>
      </c>
      <c r="F162" s="1">
        <v>0</v>
      </c>
      <c r="G162" s="1">
        <v>1027.04980656165</v>
      </c>
      <c r="H162" s="1">
        <v>777.762743983733</v>
      </c>
      <c r="I162" s="1">
        <v>540.48617707193796</v>
      </c>
      <c r="J162" s="1">
        <v>0</v>
      </c>
      <c r="K162" s="1">
        <v>978.43615901451699</v>
      </c>
      <c r="L162" s="1">
        <v>0</v>
      </c>
      <c r="M162" s="1">
        <v>1298.0924487966699</v>
      </c>
      <c r="N162" s="1">
        <v>0</v>
      </c>
      <c r="O162" s="1">
        <v>1294.2279971775301</v>
      </c>
      <c r="P162" s="1">
        <v>1171.93947295151</v>
      </c>
      <c r="Q162" s="1">
        <v>1213.4344984837101</v>
      </c>
      <c r="R162" s="1">
        <v>1472.55546826829</v>
      </c>
      <c r="S162" s="1">
        <v>873.01233222354495</v>
      </c>
      <c r="T162" s="1">
        <v>737.80857292999201</v>
      </c>
      <c r="U162" s="1">
        <v>921.64596476852296</v>
      </c>
      <c r="V162" s="1">
        <v>0</v>
      </c>
      <c r="W162" s="1">
        <v>503.888449476456</v>
      </c>
      <c r="X162" s="1">
        <v>700</v>
      </c>
      <c r="Y162" s="1">
        <v>745.49926267908506</v>
      </c>
      <c r="Z162" s="1">
        <v>0</v>
      </c>
      <c r="AA162" s="1">
        <v>1533.4077074085801</v>
      </c>
      <c r="AB162" s="1">
        <v>400</v>
      </c>
      <c r="AC162" s="1">
        <v>1144.11719890019</v>
      </c>
      <c r="AD162" s="1">
        <v>1030.02389787685</v>
      </c>
      <c r="AE162" s="1">
        <v>850.09003943214498</v>
      </c>
      <c r="AF162" s="1">
        <v>0</v>
      </c>
      <c r="AG162" s="1">
        <v>0</v>
      </c>
      <c r="AH162" s="1">
        <v>700</v>
      </c>
      <c r="AI162" s="1">
        <v>0</v>
      </c>
      <c r="AJ162" s="1">
        <v>0</v>
      </c>
      <c r="AK162">
        <v>0</v>
      </c>
    </row>
    <row r="163" spans="1:37" x14ac:dyDescent="0.3">
      <c r="A163" s="1" t="s">
        <v>48</v>
      </c>
      <c r="B163" s="7" t="s">
        <v>74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1194.05150474325</v>
      </c>
      <c r="I163" s="1">
        <v>1281.0399000955401</v>
      </c>
      <c r="J163" s="1">
        <v>978.43615901451699</v>
      </c>
      <c r="K163" s="1">
        <v>0</v>
      </c>
      <c r="L163" s="1">
        <v>0</v>
      </c>
      <c r="M163" s="1">
        <v>647.91129284531996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384.46822270052297</v>
      </c>
      <c r="T163" s="1">
        <v>0</v>
      </c>
      <c r="U163" s="1">
        <v>205.65185271509202</v>
      </c>
      <c r="V163" s="1">
        <v>0</v>
      </c>
      <c r="W163" s="1">
        <v>0</v>
      </c>
      <c r="X163" s="1">
        <v>884.99930143106201</v>
      </c>
      <c r="Y163" s="1">
        <v>825.43250435985999</v>
      </c>
      <c r="Z163" s="1">
        <v>0</v>
      </c>
      <c r="AA163" s="1">
        <v>0</v>
      </c>
      <c r="AB163" s="1">
        <v>661.72041219775406</v>
      </c>
      <c r="AC163" s="1">
        <v>0</v>
      </c>
      <c r="AD163" s="1">
        <v>1177.7913358512399</v>
      </c>
      <c r="AE163" s="1">
        <v>0</v>
      </c>
      <c r="AF163" s="1">
        <v>0</v>
      </c>
      <c r="AG163" s="1">
        <v>0</v>
      </c>
      <c r="AH163" s="1">
        <v>884.99930143106201</v>
      </c>
      <c r="AI163" s="1">
        <v>0</v>
      </c>
      <c r="AJ163" s="1">
        <v>0</v>
      </c>
      <c r="AK163">
        <v>0</v>
      </c>
    </row>
    <row r="164" spans="1:37" x14ac:dyDescent="0.3">
      <c r="A164" s="1" t="s">
        <v>48</v>
      </c>
      <c r="B164" s="7" t="s">
        <v>80</v>
      </c>
      <c r="C164" s="1">
        <v>229.590304990151</v>
      </c>
      <c r="D164" s="1">
        <v>1640.58307712588</v>
      </c>
      <c r="E164" s="1">
        <v>1325.3755051562</v>
      </c>
      <c r="F164" s="1">
        <v>0</v>
      </c>
      <c r="G164" s="1">
        <v>1204.00805515613</v>
      </c>
      <c r="H164" s="1">
        <v>0</v>
      </c>
      <c r="I164" s="1">
        <v>1624.9639850144902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1723.5923456386299</v>
      </c>
      <c r="P164" s="1">
        <v>0</v>
      </c>
      <c r="Q164" s="1">
        <v>1479.4523671480001</v>
      </c>
      <c r="R164" s="1">
        <v>1341.0179170542301</v>
      </c>
      <c r="S164" s="1">
        <v>0</v>
      </c>
      <c r="T164" s="1">
        <v>1307.3596546454498</v>
      </c>
      <c r="U164" s="1">
        <v>0</v>
      </c>
      <c r="V164" s="1">
        <v>0</v>
      </c>
      <c r="W164" s="1">
        <v>1513.17891265412</v>
      </c>
      <c r="X164" s="1">
        <v>0</v>
      </c>
      <c r="Y164" s="1">
        <v>0</v>
      </c>
      <c r="Z164" s="1">
        <v>421.672415134201</v>
      </c>
      <c r="AA164" s="1">
        <v>0</v>
      </c>
      <c r="AB164" s="1">
        <v>0</v>
      </c>
      <c r="AC164" s="1">
        <v>1632.96478199994</v>
      </c>
      <c r="AD164" s="1">
        <v>0</v>
      </c>
      <c r="AE164" s="1">
        <v>1549.5137640238599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>
        <v>0</v>
      </c>
    </row>
    <row r="165" spans="1:37" x14ac:dyDescent="0.3">
      <c r="A165" s="1" t="s">
        <v>48</v>
      </c>
      <c r="B165" s="7" t="s">
        <v>86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1750.79412833571</v>
      </c>
      <c r="J165" s="1">
        <v>1298.0924487966699</v>
      </c>
      <c r="K165" s="1">
        <v>647.91129284531996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1026.3112498938599</v>
      </c>
      <c r="T165" s="1">
        <v>0</v>
      </c>
      <c r="U165" s="1">
        <v>852.16339759525101</v>
      </c>
      <c r="V165" s="1">
        <v>0</v>
      </c>
      <c r="W165" s="1">
        <v>0</v>
      </c>
      <c r="X165" s="1">
        <v>1000</v>
      </c>
      <c r="Y165" s="1">
        <v>1430.7807594476301</v>
      </c>
      <c r="Z165" s="1">
        <v>0</v>
      </c>
      <c r="AA165" s="1">
        <v>0</v>
      </c>
      <c r="AB165" s="1">
        <v>505.82931999969901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1000</v>
      </c>
      <c r="AK165">
        <v>0</v>
      </c>
    </row>
    <row r="166" spans="1:37" x14ac:dyDescent="0.3">
      <c r="A166" s="1" t="s">
        <v>48</v>
      </c>
      <c r="B166" s="7" t="s">
        <v>92</v>
      </c>
      <c r="C166" s="1">
        <v>0</v>
      </c>
      <c r="D166" s="1">
        <v>1462.5036972452499</v>
      </c>
      <c r="E166" s="1">
        <v>300</v>
      </c>
      <c r="F166" s="1">
        <v>0</v>
      </c>
      <c r="G166" s="1">
        <v>350</v>
      </c>
      <c r="H166" s="1">
        <v>1630.331431028</v>
      </c>
      <c r="I166" s="1">
        <v>500</v>
      </c>
      <c r="J166" s="1">
        <v>1789.50848048067</v>
      </c>
      <c r="K166" s="1">
        <v>0</v>
      </c>
      <c r="L166" s="1">
        <v>1000</v>
      </c>
      <c r="M166" s="1">
        <v>0</v>
      </c>
      <c r="N166" s="1">
        <v>2201.08682865318</v>
      </c>
      <c r="O166" s="1">
        <v>1577.9893158996201</v>
      </c>
      <c r="P166" s="1">
        <v>1838.3882306706901</v>
      </c>
      <c r="Q166" s="1">
        <v>1284.4862978178601</v>
      </c>
      <c r="R166" s="1">
        <v>1000</v>
      </c>
      <c r="S166" s="1">
        <v>0</v>
      </c>
      <c r="T166" s="1">
        <v>1087.0487478216301</v>
      </c>
      <c r="U166" s="1">
        <v>0</v>
      </c>
      <c r="V166" s="1">
        <v>1809.0938656153198</v>
      </c>
      <c r="W166" s="1">
        <v>1285.66128237525</v>
      </c>
      <c r="X166" s="1">
        <v>2702.3606217174101</v>
      </c>
      <c r="Y166" s="1">
        <v>2000.60210862749</v>
      </c>
      <c r="Z166" s="1">
        <v>560.61008017351105</v>
      </c>
      <c r="AA166" s="1">
        <v>2252.6160473271798</v>
      </c>
      <c r="AB166" s="1">
        <v>2623.54865906435</v>
      </c>
      <c r="AC166" s="1">
        <v>1472.1386482586699</v>
      </c>
      <c r="AD166" s="1">
        <v>1879.07717022939</v>
      </c>
      <c r="AE166" s="1">
        <v>600</v>
      </c>
      <c r="AF166" s="1">
        <v>0</v>
      </c>
      <c r="AG166" s="1">
        <v>0</v>
      </c>
      <c r="AH166" s="1">
        <v>2702.3606217174101</v>
      </c>
      <c r="AI166" s="1">
        <v>0</v>
      </c>
      <c r="AJ166" s="1">
        <v>0</v>
      </c>
      <c r="AK166">
        <v>0</v>
      </c>
    </row>
    <row r="167" spans="1:37" x14ac:dyDescent="0.3">
      <c r="A167" s="1" t="s">
        <v>48</v>
      </c>
      <c r="B167" s="7" t="s">
        <v>98</v>
      </c>
      <c r="C167" s="1">
        <v>2201.08682865318</v>
      </c>
      <c r="D167" s="1">
        <v>1188.0094566349799</v>
      </c>
      <c r="E167" s="1">
        <v>0</v>
      </c>
      <c r="F167" s="1">
        <v>453.95261489014501</v>
      </c>
      <c r="G167" s="1">
        <v>0</v>
      </c>
      <c r="H167" s="1">
        <v>1334.1030659155401</v>
      </c>
      <c r="I167" s="1">
        <v>1662.6622525184398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859.98490218899008</v>
      </c>
      <c r="P167" s="1">
        <v>947.645128812331</v>
      </c>
      <c r="Q167" s="1">
        <v>0</v>
      </c>
      <c r="R167" s="1">
        <v>1007.1001103608399</v>
      </c>
      <c r="S167" s="1">
        <v>0</v>
      </c>
      <c r="T167" s="1">
        <v>0</v>
      </c>
      <c r="U167" s="1">
        <v>0</v>
      </c>
      <c r="V167" s="1">
        <v>521.15889498532397</v>
      </c>
      <c r="W167" s="1">
        <v>0</v>
      </c>
      <c r="X167" s="1">
        <v>0</v>
      </c>
      <c r="Y167" s="1">
        <v>1480.0860704174399</v>
      </c>
      <c r="Z167" s="1">
        <v>0</v>
      </c>
      <c r="AA167" s="1">
        <v>772.59590847392906</v>
      </c>
      <c r="AB167" s="1">
        <v>0</v>
      </c>
      <c r="AC167" s="1">
        <v>1031.61870157402</v>
      </c>
      <c r="AD167" s="1">
        <v>1109.6121626510699</v>
      </c>
      <c r="AE167" s="1">
        <v>0</v>
      </c>
      <c r="AF167" s="1">
        <v>868</v>
      </c>
      <c r="AG167" s="1">
        <v>0</v>
      </c>
      <c r="AH167" s="1">
        <v>0</v>
      </c>
      <c r="AI167" s="1">
        <v>0</v>
      </c>
      <c r="AJ167" s="1">
        <v>0</v>
      </c>
      <c r="AK167">
        <v>0</v>
      </c>
    </row>
    <row r="168" spans="1:37" x14ac:dyDescent="0.3">
      <c r="A168" s="1" t="s">
        <v>48</v>
      </c>
      <c r="B168" s="7" t="s">
        <v>104</v>
      </c>
      <c r="C168" s="1">
        <v>1577.9893158996201</v>
      </c>
      <c r="D168" s="1">
        <v>332.26843218335301</v>
      </c>
      <c r="E168" s="1">
        <v>1075.0708709829501</v>
      </c>
      <c r="F168" s="1">
        <v>753.16464265603702</v>
      </c>
      <c r="G168" s="1">
        <v>662.93928739685907</v>
      </c>
      <c r="H168" s="1">
        <v>528.62735733984505</v>
      </c>
      <c r="I168" s="1">
        <v>809.27324768310598</v>
      </c>
      <c r="J168" s="1">
        <v>1294.2279971775301</v>
      </c>
      <c r="K168" s="1">
        <v>0</v>
      </c>
      <c r="L168" s="1">
        <v>1723.5923456386299</v>
      </c>
      <c r="M168" s="1">
        <v>0</v>
      </c>
      <c r="N168" s="1">
        <v>859.98490218899099</v>
      </c>
      <c r="O168" s="1">
        <v>0</v>
      </c>
      <c r="P168" s="1">
        <v>331.48986219249798</v>
      </c>
      <c r="Q168" s="1">
        <v>0</v>
      </c>
      <c r="R168" s="1">
        <v>427.98870255175405</v>
      </c>
      <c r="S168" s="1">
        <v>1262.65091310359</v>
      </c>
      <c r="T168" s="1">
        <v>938.10517788985101</v>
      </c>
      <c r="U168" s="1">
        <v>0</v>
      </c>
      <c r="V168" s="1">
        <v>339.14004627368701</v>
      </c>
      <c r="W168" s="1">
        <v>1129.39397401365</v>
      </c>
      <c r="X168" s="1">
        <v>0</v>
      </c>
      <c r="Y168" s="1">
        <v>818.17144171362804</v>
      </c>
      <c r="Z168" s="1">
        <v>0</v>
      </c>
      <c r="AA168" s="1">
        <v>677.09091812818099</v>
      </c>
      <c r="AB168" s="1">
        <v>1974.18746626347</v>
      </c>
      <c r="AC168" s="1">
        <v>171.92921205264901</v>
      </c>
      <c r="AD168" s="1">
        <v>470.59611593338201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>
        <v>0</v>
      </c>
    </row>
    <row r="169" spans="1:37" x14ac:dyDescent="0.3">
      <c r="A169" s="1" t="s">
        <v>48</v>
      </c>
      <c r="B169" s="7" t="s">
        <v>110</v>
      </c>
      <c r="C169" s="1">
        <v>1838.3882306706901</v>
      </c>
      <c r="D169" s="1">
        <v>400.59372578107298</v>
      </c>
      <c r="E169" s="1">
        <v>1146.04524644247</v>
      </c>
      <c r="F169" s="1">
        <v>671.17606225370605</v>
      </c>
      <c r="G169" s="1">
        <v>850.87250518848896</v>
      </c>
      <c r="H169" s="1">
        <v>415.872666555092</v>
      </c>
      <c r="I169" s="1">
        <v>790.13366259144595</v>
      </c>
      <c r="J169" s="1">
        <v>1171.93947295151</v>
      </c>
      <c r="K169" s="1">
        <v>0</v>
      </c>
      <c r="L169" s="1">
        <v>0</v>
      </c>
      <c r="M169" s="1">
        <v>0</v>
      </c>
      <c r="N169" s="1">
        <v>947.645128812331</v>
      </c>
      <c r="O169" s="1">
        <v>331.489862192499</v>
      </c>
      <c r="P169" s="1">
        <v>0</v>
      </c>
      <c r="Q169" s="1">
        <v>0</v>
      </c>
      <c r="R169" s="1">
        <v>755.25685508296101</v>
      </c>
      <c r="S169" s="1">
        <v>961.22566260652798</v>
      </c>
      <c r="T169" s="1">
        <v>1025.1109061800601</v>
      </c>
      <c r="U169" s="1">
        <v>1141.8269998191799</v>
      </c>
      <c r="V169" s="1">
        <v>486.509831457367</v>
      </c>
      <c r="W169" s="1">
        <v>1144.4012916258498</v>
      </c>
      <c r="X169" s="1">
        <v>0</v>
      </c>
      <c r="Y169" s="1">
        <v>551.71910134001803</v>
      </c>
      <c r="Z169" s="1">
        <v>0</v>
      </c>
      <c r="AA169" s="1">
        <v>452.356585476161</v>
      </c>
      <c r="AB169" s="1">
        <v>1745.8480912927701</v>
      </c>
      <c r="AC169" s="1">
        <v>369.97218165411005</v>
      </c>
      <c r="AD169" s="1">
        <v>171.64965832355401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>
        <v>0</v>
      </c>
    </row>
    <row r="170" spans="1:37" x14ac:dyDescent="0.3">
      <c r="A170" s="1" t="s">
        <v>48</v>
      </c>
      <c r="B170" s="7" t="s">
        <v>116</v>
      </c>
      <c r="C170" s="1">
        <v>1284.4862978178601</v>
      </c>
      <c r="D170" s="1">
        <v>0</v>
      </c>
      <c r="E170" s="1">
        <v>924.13527462824095</v>
      </c>
      <c r="F170" s="1">
        <v>0</v>
      </c>
      <c r="G170" s="1">
        <v>0</v>
      </c>
      <c r="H170" s="1">
        <v>0</v>
      </c>
      <c r="I170" s="1">
        <v>1286.0923385641399</v>
      </c>
      <c r="J170" s="1">
        <v>1213.4344984837101</v>
      </c>
      <c r="K170" s="1">
        <v>0</v>
      </c>
      <c r="L170" s="1">
        <v>1479.4523671480001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1057.1666425449798</v>
      </c>
      <c r="U170" s="1">
        <v>0</v>
      </c>
      <c r="V170" s="1">
        <v>0</v>
      </c>
      <c r="W170" s="1">
        <v>932.264714643704</v>
      </c>
      <c r="X170" s="1">
        <v>1780.16067787714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363.85293099165801</v>
      </c>
      <c r="AF170" s="1">
        <v>0</v>
      </c>
      <c r="AG170" s="1">
        <v>0</v>
      </c>
      <c r="AH170" s="1">
        <v>1780.16067787714</v>
      </c>
      <c r="AI170" s="1">
        <v>0</v>
      </c>
      <c r="AJ170" s="1">
        <v>0</v>
      </c>
      <c r="AK170">
        <v>0</v>
      </c>
    </row>
    <row r="171" spans="1:37" x14ac:dyDescent="0.3">
      <c r="A171" s="1" t="s">
        <v>48</v>
      </c>
      <c r="B171" s="7" t="s">
        <v>122</v>
      </c>
      <c r="C171" s="1">
        <v>1223.64121711451</v>
      </c>
      <c r="D171" s="1">
        <v>557.69258660892194</v>
      </c>
      <c r="E171" s="1">
        <v>1040.2243047708</v>
      </c>
      <c r="F171" s="1">
        <v>1075.5099926088301</v>
      </c>
      <c r="G171" s="1">
        <v>540.00727508318903</v>
      </c>
      <c r="H171" s="1">
        <v>812.42519774304708</v>
      </c>
      <c r="I171" s="1">
        <v>934.15270892569299</v>
      </c>
      <c r="J171" s="1">
        <v>1472.55546826829</v>
      </c>
      <c r="K171" s="1">
        <v>0</v>
      </c>
      <c r="L171" s="1">
        <v>1341.0179170542301</v>
      </c>
      <c r="M171" s="1">
        <v>0</v>
      </c>
      <c r="N171" s="1">
        <v>1007.1001103608399</v>
      </c>
      <c r="O171" s="1">
        <v>427.98870255175405</v>
      </c>
      <c r="P171" s="1">
        <v>755.25685508296192</v>
      </c>
      <c r="Q171" s="1">
        <v>0</v>
      </c>
      <c r="R171" s="1">
        <v>0</v>
      </c>
      <c r="S171" s="1">
        <v>0</v>
      </c>
      <c r="T171" s="1">
        <v>903.07870161533708</v>
      </c>
      <c r="U171" s="1">
        <v>0</v>
      </c>
      <c r="V171" s="1">
        <v>586.66369571887094</v>
      </c>
      <c r="W171" s="1">
        <v>1161.0499939660699</v>
      </c>
      <c r="X171" s="1">
        <v>0</v>
      </c>
      <c r="Y171" s="1">
        <v>1174.66292608554</v>
      </c>
      <c r="Z171" s="1">
        <v>0</v>
      </c>
      <c r="AA171" s="1">
        <v>1082.6257637412202</v>
      </c>
      <c r="AB171" s="1">
        <v>2245.4899867019499</v>
      </c>
      <c r="AC171" s="1">
        <v>429.94551876705401</v>
      </c>
      <c r="AD171" s="1">
        <v>874.10712133104096</v>
      </c>
      <c r="AE171" s="1">
        <v>1673.8376714381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>
        <v>0</v>
      </c>
    </row>
    <row r="172" spans="1:37" x14ac:dyDescent="0.3">
      <c r="A172" s="1" t="s">
        <v>48</v>
      </c>
      <c r="B172" s="7" t="s">
        <v>127</v>
      </c>
      <c r="C172" s="1">
        <v>0</v>
      </c>
      <c r="D172" s="1">
        <v>1094.83749350671</v>
      </c>
      <c r="E172" s="1">
        <v>0</v>
      </c>
      <c r="F172" s="1">
        <v>0</v>
      </c>
      <c r="G172" s="1">
        <v>0</v>
      </c>
      <c r="H172" s="1">
        <v>850.90017038750102</v>
      </c>
      <c r="I172" s="1">
        <v>1015.33146361259</v>
      </c>
      <c r="J172" s="1">
        <v>873.01233222354495</v>
      </c>
      <c r="K172" s="1">
        <v>384.46822270052297</v>
      </c>
      <c r="L172" s="1">
        <v>0</v>
      </c>
      <c r="M172" s="1">
        <v>1026.3112498938599</v>
      </c>
      <c r="N172" s="1">
        <v>0</v>
      </c>
      <c r="O172" s="1">
        <v>1262.65091310359</v>
      </c>
      <c r="P172" s="1">
        <v>961.22566260652798</v>
      </c>
      <c r="Q172" s="1">
        <v>0</v>
      </c>
      <c r="R172" s="1">
        <v>0</v>
      </c>
      <c r="S172" s="1">
        <v>0</v>
      </c>
      <c r="T172" s="1">
        <v>0</v>
      </c>
      <c r="U172" s="1">
        <v>180.607718080865</v>
      </c>
      <c r="V172" s="1">
        <v>0</v>
      </c>
      <c r="W172" s="1">
        <v>1249.6982264928699</v>
      </c>
      <c r="X172" s="1">
        <v>1153.0141123032299</v>
      </c>
      <c r="Y172" s="1">
        <v>464.51770990894602</v>
      </c>
      <c r="Z172" s="1">
        <v>0</v>
      </c>
      <c r="AA172" s="1">
        <v>1059.29442059653</v>
      </c>
      <c r="AB172" s="1">
        <v>923.23087982093102</v>
      </c>
      <c r="AC172" s="1">
        <v>1207.0468892582498</v>
      </c>
      <c r="AD172" s="1">
        <v>797.05288986867799</v>
      </c>
      <c r="AE172" s="1">
        <v>0</v>
      </c>
      <c r="AF172" s="1">
        <v>0</v>
      </c>
      <c r="AG172" s="1">
        <v>0</v>
      </c>
      <c r="AH172" s="1">
        <v>1153.0141123032299</v>
      </c>
      <c r="AI172" s="1">
        <v>0</v>
      </c>
      <c r="AJ172" s="1">
        <v>0</v>
      </c>
      <c r="AK172">
        <v>0</v>
      </c>
    </row>
    <row r="173" spans="1:37" x14ac:dyDescent="0.3">
      <c r="A173" s="1" t="s">
        <v>48</v>
      </c>
      <c r="B173" s="7" t="s">
        <v>132</v>
      </c>
      <c r="C173" s="1">
        <v>1087.0487478216301</v>
      </c>
      <c r="D173" s="1">
        <v>640.31926514528504</v>
      </c>
      <c r="E173" s="1">
        <v>140.402716275073</v>
      </c>
      <c r="F173" s="1">
        <v>0</v>
      </c>
      <c r="G173" s="1">
        <v>367.02347411715601</v>
      </c>
      <c r="H173" s="1">
        <v>665.23720472525895</v>
      </c>
      <c r="I173" s="1">
        <v>339.256989214344</v>
      </c>
      <c r="J173" s="1">
        <v>737.80857292999201</v>
      </c>
      <c r="K173" s="1">
        <v>0</v>
      </c>
      <c r="L173" s="1">
        <v>1307.3596546454498</v>
      </c>
      <c r="M173" s="1">
        <v>0</v>
      </c>
      <c r="N173" s="1">
        <v>0</v>
      </c>
      <c r="O173" s="1">
        <v>938.10517788985101</v>
      </c>
      <c r="P173" s="1">
        <v>1025.1109061800601</v>
      </c>
      <c r="Q173" s="1">
        <v>1057.1666425449798</v>
      </c>
      <c r="R173" s="1">
        <v>903.07870161533799</v>
      </c>
      <c r="S173" s="1">
        <v>0</v>
      </c>
      <c r="T173" s="1">
        <v>0</v>
      </c>
      <c r="U173" s="1">
        <v>0</v>
      </c>
      <c r="V173" s="1">
        <v>0</v>
      </c>
      <c r="W173" s="1">
        <v>279.53690262646001</v>
      </c>
      <c r="X173" s="1">
        <v>1703.3396367090099</v>
      </c>
      <c r="Y173" s="1">
        <v>969.45405735543102</v>
      </c>
      <c r="Z173" s="1">
        <v>0</v>
      </c>
      <c r="AA173" s="1">
        <v>0</v>
      </c>
      <c r="AB173" s="1">
        <v>1586.2880663705801</v>
      </c>
      <c r="AC173" s="1">
        <v>767.72843470975192</v>
      </c>
      <c r="AD173" s="1">
        <v>981.16819225591007</v>
      </c>
      <c r="AE173" s="1">
        <v>785.88569114541792</v>
      </c>
      <c r="AF173" s="1">
        <v>0</v>
      </c>
      <c r="AG173" s="1">
        <v>0</v>
      </c>
      <c r="AH173" s="1">
        <v>1703.3396367090099</v>
      </c>
      <c r="AI173" s="1">
        <v>0</v>
      </c>
      <c r="AJ173" s="1">
        <v>0</v>
      </c>
      <c r="AK173">
        <v>0</v>
      </c>
    </row>
    <row r="174" spans="1:37" x14ac:dyDescent="0.3">
      <c r="A174" s="1" t="s">
        <v>48</v>
      </c>
      <c r="B174" s="7" t="s">
        <v>137</v>
      </c>
      <c r="C174" s="1">
        <v>0</v>
      </c>
      <c r="D174" s="1">
        <v>1264.2639586615901</v>
      </c>
      <c r="E174" s="1">
        <v>0</v>
      </c>
      <c r="F174" s="1">
        <v>0</v>
      </c>
      <c r="G174" s="1">
        <v>0</v>
      </c>
      <c r="H174" s="1">
        <v>1016.03976861827</v>
      </c>
      <c r="I174" s="1">
        <v>1144.5981630804799</v>
      </c>
      <c r="J174" s="1">
        <v>921.64596476852296</v>
      </c>
      <c r="K174" s="1">
        <v>205.65185271509202</v>
      </c>
      <c r="L174" s="1">
        <v>0</v>
      </c>
      <c r="M174" s="1">
        <v>852.16339759525101</v>
      </c>
      <c r="N174" s="1">
        <v>0</v>
      </c>
      <c r="O174" s="1">
        <v>0</v>
      </c>
      <c r="P174" s="1">
        <v>1141.8269998191799</v>
      </c>
      <c r="Q174" s="1">
        <v>0</v>
      </c>
      <c r="R174" s="1">
        <v>0</v>
      </c>
      <c r="S174" s="1">
        <v>180.607718080865</v>
      </c>
      <c r="T174" s="1">
        <v>0</v>
      </c>
      <c r="U174" s="1">
        <v>0</v>
      </c>
      <c r="V174" s="1">
        <v>0</v>
      </c>
      <c r="W174" s="1">
        <v>1345.2498022536599</v>
      </c>
      <c r="X174" s="1">
        <v>1031.75587080375</v>
      </c>
      <c r="Y174" s="1">
        <v>636.20237546535895</v>
      </c>
      <c r="Z174" s="1">
        <v>0</v>
      </c>
      <c r="AA174" s="1">
        <v>1225.5033101732299</v>
      </c>
      <c r="AB174" s="1">
        <v>802.01204829864901</v>
      </c>
      <c r="AC174" s="1">
        <v>0</v>
      </c>
      <c r="AD174" s="1">
        <v>977.33382873698895</v>
      </c>
      <c r="AE174" s="1">
        <v>0</v>
      </c>
      <c r="AF174" s="1">
        <v>0</v>
      </c>
      <c r="AG174" s="1">
        <v>0</v>
      </c>
      <c r="AH174" s="1">
        <v>1031.75587080375</v>
      </c>
      <c r="AI174" s="1">
        <v>0</v>
      </c>
      <c r="AJ174" s="1">
        <v>0</v>
      </c>
      <c r="AK174">
        <v>0</v>
      </c>
    </row>
    <row r="175" spans="1:37" x14ac:dyDescent="0.3">
      <c r="A175" s="1" t="s">
        <v>48</v>
      </c>
      <c r="B175" s="7" t="s">
        <v>141</v>
      </c>
      <c r="C175" s="1">
        <v>1285.66128237525</v>
      </c>
      <c r="D175" s="1">
        <v>804.23854010353705</v>
      </c>
      <c r="E175" s="1">
        <v>192.198479320232</v>
      </c>
      <c r="F175" s="1">
        <v>0</v>
      </c>
      <c r="G175" s="1">
        <v>637.54705771983106</v>
      </c>
      <c r="H175" s="1">
        <v>738.706129558464</v>
      </c>
      <c r="I175" s="1">
        <v>356.148252621496</v>
      </c>
      <c r="J175" s="1">
        <v>503.888449476456</v>
      </c>
      <c r="K175" s="1">
        <v>0</v>
      </c>
      <c r="L175" s="1">
        <v>1513.17891265412</v>
      </c>
      <c r="M175" s="1">
        <v>0</v>
      </c>
      <c r="N175" s="1">
        <v>0</v>
      </c>
      <c r="O175" s="1">
        <v>1129.39397401365</v>
      </c>
      <c r="P175" s="1">
        <v>1144.4012916258498</v>
      </c>
      <c r="Q175" s="1">
        <v>932.264714643704</v>
      </c>
      <c r="R175" s="1">
        <v>1161.0499939660699</v>
      </c>
      <c r="S175" s="1">
        <v>1249.6982264928699</v>
      </c>
      <c r="T175" s="1">
        <v>279.53690262646001</v>
      </c>
      <c r="U175" s="1">
        <v>1345.2498022536599</v>
      </c>
      <c r="V175" s="1">
        <v>0</v>
      </c>
      <c r="W175" s="1">
        <v>0</v>
      </c>
      <c r="X175" s="1">
        <v>1444.2496408617201</v>
      </c>
      <c r="Y175" s="1">
        <v>943.15722813118703</v>
      </c>
      <c r="Z175" s="1">
        <v>0</v>
      </c>
      <c r="AA175" s="1">
        <v>0</v>
      </c>
      <c r="AB175" s="1">
        <v>1343.7475420231901</v>
      </c>
      <c r="AC175" s="1">
        <v>958.07311103482107</v>
      </c>
      <c r="AD175" s="1">
        <v>1060.74538884102</v>
      </c>
      <c r="AE175" s="1">
        <v>604.03108572155702</v>
      </c>
      <c r="AF175" s="1">
        <v>0</v>
      </c>
      <c r="AG175" s="1">
        <v>0</v>
      </c>
      <c r="AH175" s="1">
        <v>1444.2496408617201</v>
      </c>
      <c r="AI175" s="1">
        <v>0</v>
      </c>
      <c r="AJ175" s="1">
        <v>0</v>
      </c>
      <c r="AK175">
        <v>0</v>
      </c>
    </row>
    <row r="176" spans="1:37" x14ac:dyDescent="0.3">
      <c r="A176" s="1" t="s">
        <v>48</v>
      </c>
      <c r="B176" s="7" t="s">
        <v>145</v>
      </c>
      <c r="C176" s="1">
        <v>2702.3606217174001</v>
      </c>
      <c r="D176" s="1">
        <v>0</v>
      </c>
      <c r="E176" s="1">
        <v>1636.1429978025399</v>
      </c>
      <c r="F176" s="1">
        <v>0</v>
      </c>
      <c r="G176" s="1">
        <v>0</v>
      </c>
      <c r="H176" s="1">
        <v>1641.9987908836001</v>
      </c>
      <c r="I176" s="1">
        <v>1503.6342566216899</v>
      </c>
      <c r="J176" s="1">
        <v>700</v>
      </c>
      <c r="K176" s="1">
        <v>884.99930143106201</v>
      </c>
      <c r="L176" s="1">
        <v>0</v>
      </c>
      <c r="M176" s="1">
        <v>1000</v>
      </c>
      <c r="N176" s="1">
        <v>0</v>
      </c>
      <c r="O176" s="1">
        <v>0</v>
      </c>
      <c r="P176" s="1">
        <v>0</v>
      </c>
      <c r="Q176" s="1">
        <v>1780.16067787714</v>
      </c>
      <c r="R176" s="1">
        <v>0</v>
      </c>
      <c r="S176" s="1">
        <v>1153.0141123032299</v>
      </c>
      <c r="T176" s="1">
        <v>1703.3396367090099</v>
      </c>
      <c r="U176" s="1">
        <v>1031.75587080375</v>
      </c>
      <c r="V176" s="1">
        <v>0</v>
      </c>
      <c r="W176" s="1">
        <v>1444.2496408617201</v>
      </c>
      <c r="X176" s="1">
        <v>0</v>
      </c>
      <c r="Y176" s="1">
        <v>1408.53557129252</v>
      </c>
      <c r="Z176" s="1">
        <v>0</v>
      </c>
      <c r="AA176" s="1">
        <v>0</v>
      </c>
      <c r="AB176" s="1">
        <v>230.31830030483601</v>
      </c>
      <c r="AC176" s="1">
        <v>0</v>
      </c>
      <c r="AD176" s="1">
        <v>0</v>
      </c>
      <c r="AE176" s="1">
        <v>1492.3110247683198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>
        <v>0</v>
      </c>
    </row>
    <row r="177" spans="1:37" x14ac:dyDescent="0.3">
      <c r="A177" s="1" t="s">
        <v>48</v>
      </c>
      <c r="B177" s="7" t="s">
        <v>173</v>
      </c>
      <c r="C177" s="1">
        <v>1809.0938656153198</v>
      </c>
      <c r="D177" s="1">
        <v>667.28743942098004</v>
      </c>
      <c r="E177" s="1">
        <v>0</v>
      </c>
      <c r="F177" s="1">
        <v>489.50968613755697</v>
      </c>
      <c r="G177" s="1">
        <v>978.202256013701</v>
      </c>
      <c r="H177" s="1">
        <v>829.37590922436198</v>
      </c>
      <c r="I177" s="1">
        <v>1143.0904705983601</v>
      </c>
      <c r="J177" s="1">
        <v>0</v>
      </c>
      <c r="K177" s="1">
        <v>0</v>
      </c>
      <c r="L177" s="1">
        <v>0</v>
      </c>
      <c r="M177" s="1">
        <v>0</v>
      </c>
      <c r="N177" s="1">
        <v>521.15889498532499</v>
      </c>
      <c r="O177" s="1">
        <v>339.14004627368701</v>
      </c>
      <c r="P177" s="1">
        <v>486.509831457367</v>
      </c>
      <c r="Q177" s="1">
        <v>0</v>
      </c>
      <c r="R177" s="1">
        <v>586.66369571887094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1038.1278970272401</v>
      </c>
      <c r="Z177" s="1">
        <v>0</v>
      </c>
      <c r="AA177" s="1">
        <v>569.06990902236203</v>
      </c>
      <c r="AB177" s="1">
        <v>0</v>
      </c>
      <c r="AC177" s="1">
        <v>511.015665007346</v>
      </c>
      <c r="AD177" s="1">
        <v>658.157323216142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>
        <v>0</v>
      </c>
    </row>
    <row r="178" spans="1:37" x14ac:dyDescent="0.3">
      <c r="A178" s="1" t="s">
        <v>48</v>
      </c>
      <c r="B178" s="7" t="s">
        <v>149</v>
      </c>
      <c r="C178" s="1">
        <v>2000.60210862749</v>
      </c>
      <c r="D178" s="1">
        <v>630.35834473777004</v>
      </c>
      <c r="E178" s="1">
        <v>1037.5298659720399</v>
      </c>
      <c r="F178" s="1">
        <v>1129.6862445515799</v>
      </c>
      <c r="G178" s="1">
        <v>1001.53130217721</v>
      </c>
      <c r="H178" s="1">
        <v>390.17771934421097</v>
      </c>
      <c r="I178" s="1">
        <v>633.87344837345699</v>
      </c>
      <c r="J178" s="1">
        <v>745.49926267908506</v>
      </c>
      <c r="K178" s="1">
        <v>825.43250435985999</v>
      </c>
      <c r="L178" s="1">
        <v>0</v>
      </c>
      <c r="M178" s="1">
        <v>1430.7807594476301</v>
      </c>
      <c r="N178" s="1">
        <v>1480.0860704174399</v>
      </c>
      <c r="O178" s="1">
        <v>818.17144171362804</v>
      </c>
      <c r="P178" s="1">
        <v>551.71910134001803</v>
      </c>
      <c r="Q178" s="1">
        <v>0</v>
      </c>
      <c r="R178" s="1">
        <v>1174.66292608554</v>
      </c>
      <c r="S178" s="1">
        <v>464.51770990894602</v>
      </c>
      <c r="T178" s="1">
        <v>969.45405735543102</v>
      </c>
      <c r="U178" s="1">
        <v>636.20237546535998</v>
      </c>
      <c r="V178" s="1">
        <v>1038.1278970272401</v>
      </c>
      <c r="W178" s="1">
        <v>943.15722813118703</v>
      </c>
      <c r="X178" s="1">
        <v>1408.53557129252</v>
      </c>
      <c r="Y178" s="1">
        <v>0</v>
      </c>
      <c r="Z178" s="1">
        <v>0</v>
      </c>
      <c r="AA178" s="1">
        <v>809.16174161674303</v>
      </c>
      <c r="AB178" s="1">
        <v>1196.52699238643</v>
      </c>
      <c r="AC178" s="1">
        <v>746.53257175725798</v>
      </c>
      <c r="AD178" s="1">
        <v>380.21135998730699</v>
      </c>
      <c r="AE178" s="1">
        <v>1502.6294206436</v>
      </c>
      <c r="AF178" s="1">
        <v>0</v>
      </c>
      <c r="AG178" s="1">
        <v>0</v>
      </c>
      <c r="AH178" s="1">
        <v>1408.53557129252</v>
      </c>
      <c r="AI178" s="1">
        <v>0</v>
      </c>
      <c r="AJ178" s="1">
        <v>0</v>
      </c>
      <c r="AK178">
        <v>0</v>
      </c>
    </row>
    <row r="179" spans="1:37" x14ac:dyDescent="0.3">
      <c r="A179" s="1" t="s">
        <v>48</v>
      </c>
      <c r="B179" s="7" t="s">
        <v>153</v>
      </c>
      <c r="C179" s="1">
        <v>560.61008017351105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421.672415134201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1672.93153161432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>
        <v>0</v>
      </c>
    </row>
    <row r="180" spans="1:37" x14ac:dyDescent="0.3">
      <c r="A180" s="1" t="s">
        <v>48</v>
      </c>
      <c r="B180" s="7" t="s">
        <v>157</v>
      </c>
      <c r="C180" s="1">
        <v>2252.6160473271798</v>
      </c>
      <c r="D180" s="1">
        <v>850.72120472862309</v>
      </c>
      <c r="E180" s="1">
        <v>0</v>
      </c>
      <c r="F180" s="1">
        <v>343.03271562063702</v>
      </c>
      <c r="G180" s="1">
        <v>1292.2756861994699</v>
      </c>
      <c r="H180" s="1">
        <v>842.37130979343601</v>
      </c>
      <c r="I180" s="1">
        <v>1224.8462438825002</v>
      </c>
      <c r="J180" s="1">
        <v>1533.4077074085801</v>
      </c>
      <c r="K180" s="1">
        <v>0</v>
      </c>
      <c r="L180" s="1">
        <v>0</v>
      </c>
      <c r="M180" s="1">
        <v>0</v>
      </c>
      <c r="N180" s="1">
        <v>772.59590847392906</v>
      </c>
      <c r="O180" s="1">
        <v>677.0909181281819</v>
      </c>
      <c r="P180" s="1">
        <v>452.356585476161</v>
      </c>
      <c r="Q180" s="1">
        <v>0</v>
      </c>
      <c r="R180" s="1">
        <v>1082.6257637412202</v>
      </c>
      <c r="S180" s="1">
        <v>1059.29442059653</v>
      </c>
      <c r="T180" s="1">
        <v>0</v>
      </c>
      <c r="U180" s="1">
        <v>1225.5033101732299</v>
      </c>
      <c r="V180" s="1">
        <v>569.06990902236203</v>
      </c>
      <c r="W180" s="1">
        <v>0</v>
      </c>
      <c r="X180" s="1">
        <v>0</v>
      </c>
      <c r="Y180" s="1">
        <v>809.16174161674303</v>
      </c>
      <c r="Z180" s="1">
        <v>0</v>
      </c>
      <c r="AA180" s="1">
        <v>0</v>
      </c>
      <c r="AB180" s="1">
        <v>0</v>
      </c>
      <c r="AC180" s="1">
        <v>787.56824992521501</v>
      </c>
      <c r="AD180" s="1">
        <v>523.91508623551999</v>
      </c>
      <c r="AE180" s="1">
        <v>0</v>
      </c>
      <c r="AF180" s="1">
        <v>899</v>
      </c>
      <c r="AG180" s="1">
        <v>0</v>
      </c>
      <c r="AH180" s="1">
        <v>0</v>
      </c>
      <c r="AI180" s="1">
        <v>0</v>
      </c>
      <c r="AJ180" s="1">
        <v>0</v>
      </c>
      <c r="AK180">
        <v>0</v>
      </c>
    </row>
    <row r="181" spans="1:37" x14ac:dyDescent="0.3">
      <c r="A181" s="1" t="s">
        <v>48</v>
      </c>
      <c r="B181" s="7" t="s">
        <v>160</v>
      </c>
      <c r="C181" s="1">
        <v>2623.54865906435</v>
      </c>
      <c r="D181" s="1">
        <v>1698.78586366179</v>
      </c>
      <c r="E181" s="1">
        <v>1535.2614592201701</v>
      </c>
      <c r="F181" s="1">
        <v>0</v>
      </c>
      <c r="G181" s="1">
        <v>1857.41285149137</v>
      </c>
      <c r="H181" s="1">
        <v>1454.21916641332</v>
      </c>
      <c r="I181" s="1">
        <v>1354.2725273615699</v>
      </c>
      <c r="J181" s="1">
        <v>400</v>
      </c>
      <c r="K181" s="1">
        <v>661.72041219775406</v>
      </c>
      <c r="L181" s="1">
        <v>0</v>
      </c>
      <c r="M181" s="1">
        <v>505.82931999969901</v>
      </c>
      <c r="N181" s="1">
        <v>0</v>
      </c>
      <c r="O181" s="1">
        <v>1974.18746626347</v>
      </c>
      <c r="P181" s="1">
        <v>1745.8480912927701</v>
      </c>
      <c r="Q181" s="1">
        <v>0</v>
      </c>
      <c r="R181" s="1">
        <v>2245.4899867019499</v>
      </c>
      <c r="S181" s="1">
        <v>923.23087982093102</v>
      </c>
      <c r="T181" s="1">
        <v>1586.2880663705801</v>
      </c>
      <c r="U181" s="1">
        <v>802.01204829864901</v>
      </c>
      <c r="V181" s="1">
        <v>0</v>
      </c>
      <c r="W181" s="1">
        <v>1343.7475420231901</v>
      </c>
      <c r="X181" s="1">
        <v>230.31830030483601</v>
      </c>
      <c r="Y181" s="1">
        <v>1196.52699238643</v>
      </c>
      <c r="Z181" s="1">
        <v>0</v>
      </c>
      <c r="AA181" s="1">
        <v>0</v>
      </c>
      <c r="AB181" s="1">
        <v>0</v>
      </c>
      <c r="AC181" s="1">
        <v>1858.1773164466701</v>
      </c>
      <c r="AD181" s="1">
        <v>1575.3717320999899</v>
      </c>
      <c r="AE181" s="1">
        <v>1485.1832458255701</v>
      </c>
      <c r="AF181" s="1">
        <v>0</v>
      </c>
      <c r="AG181" s="1">
        <v>230.31830030483601</v>
      </c>
      <c r="AH181" s="1">
        <v>0</v>
      </c>
      <c r="AI181" s="1">
        <v>230.31830030483601</v>
      </c>
      <c r="AJ181" s="1">
        <v>230.31830030483601</v>
      </c>
      <c r="AK181">
        <v>0</v>
      </c>
    </row>
    <row r="182" spans="1:37" x14ac:dyDescent="0.3">
      <c r="A182" s="1" t="s">
        <v>48</v>
      </c>
      <c r="B182" s="7" t="s">
        <v>162</v>
      </c>
      <c r="C182" s="1">
        <v>1472.1386482586699</v>
      </c>
      <c r="D182" s="1">
        <v>171.23968487161298</v>
      </c>
      <c r="E182" s="1">
        <v>903.982915252147</v>
      </c>
      <c r="F182" s="1">
        <v>908.28599436695106</v>
      </c>
      <c r="G182" s="1">
        <v>511.841445195772</v>
      </c>
      <c r="H182" s="1">
        <v>404.30883342103601</v>
      </c>
      <c r="I182" s="1">
        <v>643.64683867472309</v>
      </c>
      <c r="J182" s="1">
        <v>1144.11719890019</v>
      </c>
      <c r="K182" s="1">
        <v>0</v>
      </c>
      <c r="L182" s="1">
        <v>1632.96478199994</v>
      </c>
      <c r="M182" s="1">
        <v>0</v>
      </c>
      <c r="N182" s="1">
        <v>1031.61870157402</v>
      </c>
      <c r="O182" s="1">
        <v>171.92921205264901</v>
      </c>
      <c r="P182" s="1">
        <v>369.97218165411005</v>
      </c>
      <c r="Q182" s="1">
        <v>0</v>
      </c>
      <c r="R182" s="1">
        <v>429.94551876705401</v>
      </c>
      <c r="S182" s="1">
        <v>1207.0468892582498</v>
      </c>
      <c r="T182" s="1">
        <v>767.72843470975192</v>
      </c>
      <c r="U182" s="1">
        <v>0</v>
      </c>
      <c r="V182" s="1">
        <v>511.015665007346</v>
      </c>
      <c r="W182" s="1">
        <v>958.07311103482107</v>
      </c>
      <c r="X182" s="1">
        <v>0</v>
      </c>
      <c r="Y182" s="1">
        <v>746.53257175725901</v>
      </c>
      <c r="Z182" s="1">
        <v>0</v>
      </c>
      <c r="AA182" s="1">
        <v>787.56824992521501</v>
      </c>
      <c r="AB182" s="1">
        <v>1858.1773164466701</v>
      </c>
      <c r="AC182" s="1">
        <v>0</v>
      </c>
      <c r="AD182" s="1">
        <v>454.53487290644597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>
        <v>0</v>
      </c>
    </row>
    <row r="183" spans="1:37" x14ac:dyDescent="0.3">
      <c r="A183" s="1" t="s">
        <v>48</v>
      </c>
      <c r="B183" s="7" t="s">
        <v>165</v>
      </c>
      <c r="C183" s="1">
        <v>1879.07717022939</v>
      </c>
      <c r="D183" s="1">
        <v>416.67442091245101</v>
      </c>
      <c r="E183" s="1">
        <v>1089.5599581445199</v>
      </c>
      <c r="F183" s="1">
        <v>797.89632698648404</v>
      </c>
      <c r="G183" s="1">
        <v>869.38049533326898</v>
      </c>
      <c r="H183" s="1">
        <v>323.68806336508601</v>
      </c>
      <c r="I183" s="1">
        <v>705.30028234734198</v>
      </c>
      <c r="J183" s="1">
        <v>1030.02389787685</v>
      </c>
      <c r="K183" s="1">
        <v>1177.7913358512399</v>
      </c>
      <c r="L183" s="1">
        <v>0</v>
      </c>
      <c r="M183" s="1">
        <v>0</v>
      </c>
      <c r="N183" s="1">
        <v>1109.6121626510699</v>
      </c>
      <c r="O183" s="1">
        <v>470.59611593338201</v>
      </c>
      <c r="P183" s="1">
        <v>171.64965832355401</v>
      </c>
      <c r="Q183" s="1">
        <v>0</v>
      </c>
      <c r="R183" s="1">
        <v>874.10712133104096</v>
      </c>
      <c r="S183" s="1">
        <v>797.05288986867799</v>
      </c>
      <c r="T183" s="1">
        <v>981.16819225591007</v>
      </c>
      <c r="U183" s="1">
        <v>977.33382873698895</v>
      </c>
      <c r="V183" s="1">
        <v>658.157323216142</v>
      </c>
      <c r="W183" s="1">
        <v>1060.74538884102</v>
      </c>
      <c r="X183" s="1">
        <v>0</v>
      </c>
      <c r="Y183" s="1">
        <v>380.21135998730603</v>
      </c>
      <c r="Z183" s="1">
        <v>0</v>
      </c>
      <c r="AA183" s="1">
        <v>523.91508623551999</v>
      </c>
      <c r="AB183" s="1">
        <v>1575.3717320999899</v>
      </c>
      <c r="AC183" s="1">
        <v>454.53487290644597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>
        <v>0</v>
      </c>
    </row>
    <row r="184" spans="1:37" x14ac:dyDescent="0.3">
      <c r="A184" s="1" t="s">
        <v>48</v>
      </c>
      <c r="B184" s="1" t="s">
        <v>168</v>
      </c>
      <c r="C184" s="1">
        <v>0</v>
      </c>
      <c r="D184" s="1">
        <v>0</v>
      </c>
      <c r="E184" s="1">
        <v>0</v>
      </c>
      <c r="F184" s="1">
        <v>428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868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899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>
        <v>0</v>
      </c>
    </row>
    <row r="185" spans="1:37" x14ac:dyDescent="0.3">
      <c r="A185" s="1" t="s">
        <v>48</v>
      </c>
      <c r="B185" s="7" t="s">
        <v>171</v>
      </c>
      <c r="C185" s="1">
        <v>600</v>
      </c>
      <c r="D185" s="1">
        <v>1399.0173033453</v>
      </c>
      <c r="E185" s="1">
        <v>645.5935980418019</v>
      </c>
      <c r="F185" s="1">
        <v>0</v>
      </c>
      <c r="G185" s="1">
        <v>1134.76331056603</v>
      </c>
      <c r="H185" s="1">
        <v>1341.3757744945199</v>
      </c>
      <c r="I185" s="1">
        <v>959.53068808902401</v>
      </c>
      <c r="J185" s="1">
        <v>850.09003943214498</v>
      </c>
      <c r="K185" s="1">
        <v>0</v>
      </c>
      <c r="L185" s="1">
        <v>1549.5137640238599</v>
      </c>
      <c r="M185" s="1">
        <v>0</v>
      </c>
      <c r="N185" s="1">
        <v>0</v>
      </c>
      <c r="O185" s="1">
        <v>0</v>
      </c>
      <c r="P185" s="1">
        <v>0</v>
      </c>
      <c r="Q185" s="1">
        <v>363.85293099165801</v>
      </c>
      <c r="R185" s="1">
        <v>1673.8376714381</v>
      </c>
      <c r="S185" s="1">
        <v>0</v>
      </c>
      <c r="T185" s="1">
        <v>785.88569114541792</v>
      </c>
      <c r="U185" s="1">
        <v>0</v>
      </c>
      <c r="V185" s="1">
        <v>0</v>
      </c>
      <c r="W185" s="1">
        <v>604.03108572155702</v>
      </c>
      <c r="X185" s="1">
        <v>1492.3110247683298</v>
      </c>
      <c r="Y185" s="1">
        <v>1502.6294206436</v>
      </c>
      <c r="Z185" s="1">
        <v>1672.93153161432</v>
      </c>
      <c r="AA185" s="1">
        <v>0</v>
      </c>
      <c r="AB185" s="1">
        <v>1485.1832458255701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1492.3110247683298</v>
      </c>
    </row>
    <row r="186" spans="1:37" x14ac:dyDescent="0.3">
      <c r="A186" s="1" t="s">
        <v>40</v>
      </c>
      <c r="B186" s="7" t="s">
        <v>18</v>
      </c>
      <c r="C186" s="1">
        <v>1462.5036972452499</v>
      </c>
      <c r="D186" s="1">
        <v>0</v>
      </c>
      <c r="E186" s="1">
        <v>770.236828192453</v>
      </c>
      <c r="F186" s="1">
        <v>1022.45061807718</v>
      </c>
      <c r="G186" s="1">
        <v>456.356604383042</v>
      </c>
      <c r="H186" s="1">
        <v>254.84215530230099</v>
      </c>
      <c r="I186" s="1">
        <v>477.03670245972501</v>
      </c>
      <c r="J186" s="1">
        <v>973.03029341892591</v>
      </c>
      <c r="K186" s="1">
        <v>0</v>
      </c>
      <c r="L186" s="1">
        <v>1640.58307712588</v>
      </c>
      <c r="M186" s="1">
        <v>0</v>
      </c>
      <c r="N186" s="1">
        <v>1188.0094566349799</v>
      </c>
      <c r="O186" s="1">
        <v>332.26843218335199</v>
      </c>
      <c r="P186" s="1">
        <v>400.59372578107298</v>
      </c>
      <c r="Q186" s="1">
        <v>0</v>
      </c>
      <c r="R186" s="1">
        <v>557.69258660892194</v>
      </c>
      <c r="S186" s="1">
        <v>1094.83749350671</v>
      </c>
      <c r="T186" s="1">
        <v>640.31926514528504</v>
      </c>
      <c r="U186" s="1">
        <v>1264.2639586615901</v>
      </c>
      <c r="V186" s="1">
        <v>667.28743942098004</v>
      </c>
      <c r="W186" s="1">
        <v>804.23854010353705</v>
      </c>
      <c r="X186" s="1">
        <v>0</v>
      </c>
      <c r="Y186" s="1">
        <v>630.35834473776902</v>
      </c>
      <c r="Z186" s="1">
        <v>0</v>
      </c>
      <c r="AA186" s="1">
        <v>850.72120472862309</v>
      </c>
      <c r="AB186" s="1">
        <v>1698.78586366179</v>
      </c>
      <c r="AC186" s="1">
        <v>171.239684871614</v>
      </c>
      <c r="AD186" s="1">
        <v>416.67442091245101</v>
      </c>
      <c r="AE186" s="1">
        <v>1399.0173033453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>
        <v>0</v>
      </c>
    </row>
    <row r="187" spans="1:37" x14ac:dyDescent="0.3">
      <c r="A187" s="1" t="s">
        <v>40</v>
      </c>
      <c r="B187" s="7" t="s">
        <v>26</v>
      </c>
      <c r="C187" s="1">
        <v>1099.0230756102801</v>
      </c>
      <c r="D187" s="1">
        <v>770.236828192453</v>
      </c>
      <c r="E187" s="1">
        <v>0</v>
      </c>
      <c r="F187" s="1">
        <v>0</v>
      </c>
      <c r="G187" s="1">
        <v>501.39553045155702</v>
      </c>
      <c r="H187" s="1">
        <v>767.87486374571495</v>
      </c>
      <c r="I187" s="1">
        <v>406.49570969197498</v>
      </c>
      <c r="J187" s="1">
        <v>692.15566005255198</v>
      </c>
      <c r="K187" s="1">
        <v>0</v>
      </c>
      <c r="L187" s="1">
        <v>1325.3755051562</v>
      </c>
      <c r="M187" s="1">
        <v>0</v>
      </c>
      <c r="N187" s="1">
        <v>0</v>
      </c>
      <c r="O187" s="1">
        <v>1075.0708709829501</v>
      </c>
      <c r="P187" s="1">
        <v>1146.04524644247</v>
      </c>
      <c r="Q187" s="1">
        <v>924.13527462824004</v>
      </c>
      <c r="R187" s="1">
        <v>1040.2243047708</v>
      </c>
      <c r="S187" s="1">
        <v>0</v>
      </c>
      <c r="T187" s="1">
        <v>140.402716275073</v>
      </c>
      <c r="U187" s="1">
        <v>0</v>
      </c>
      <c r="V187" s="1">
        <v>0</v>
      </c>
      <c r="W187" s="1">
        <v>192.198479320232</v>
      </c>
      <c r="X187" s="1">
        <v>1636.1429978025399</v>
      </c>
      <c r="Y187" s="1">
        <v>1037.5298659720399</v>
      </c>
      <c r="Z187" s="1">
        <v>0</v>
      </c>
      <c r="AA187" s="1">
        <v>0</v>
      </c>
      <c r="AB187" s="1">
        <v>1535.2614592201701</v>
      </c>
      <c r="AC187" s="1">
        <v>903.982915252147</v>
      </c>
      <c r="AD187" s="1">
        <v>1089.5599581445199</v>
      </c>
      <c r="AE187" s="1">
        <v>645.5935980418019</v>
      </c>
      <c r="AF187" s="1">
        <v>0</v>
      </c>
      <c r="AG187" s="1">
        <v>0</v>
      </c>
      <c r="AH187" s="1">
        <v>1636.1429978025399</v>
      </c>
      <c r="AI187" s="1">
        <v>0</v>
      </c>
      <c r="AJ187" s="1">
        <v>0</v>
      </c>
      <c r="AK187">
        <v>0</v>
      </c>
    </row>
    <row r="188" spans="1:37" x14ac:dyDescent="0.3">
      <c r="A188" s="1" t="s">
        <v>40</v>
      </c>
      <c r="B188" s="7" t="s">
        <v>34</v>
      </c>
      <c r="C188" s="1">
        <v>0</v>
      </c>
      <c r="D188" s="1">
        <v>1022.45061807717</v>
      </c>
      <c r="E188" s="1">
        <v>0</v>
      </c>
      <c r="F188" s="1">
        <v>0</v>
      </c>
      <c r="G188" s="1">
        <v>1415.44768519386</v>
      </c>
      <c r="H188" s="1">
        <v>1087.0459106394901</v>
      </c>
      <c r="I188" s="1">
        <v>1458.0167648837798</v>
      </c>
      <c r="J188" s="1">
        <v>0</v>
      </c>
      <c r="K188" s="1">
        <v>0</v>
      </c>
      <c r="L188" s="1">
        <v>0</v>
      </c>
      <c r="M188" s="1">
        <v>0</v>
      </c>
      <c r="N188" s="1">
        <v>453.95261489014501</v>
      </c>
      <c r="O188" s="1">
        <v>753.16464265603702</v>
      </c>
      <c r="P188" s="1">
        <v>671.17606225370605</v>
      </c>
      <c r="Q188" s="1">
        <v>0</v>
      </c>
      <c r="R188" s="1">
        <v>1075.5099926088301</v>
      </c>
      <c r="S188" s="1">
        <v>0</v>
      </c>
      <c r="T188" s="1">
        <v>0</v>
      </c>
      <c r="U188" s="1">
        <v>0</v>
      </c>
      <c r="V188" s="1">
        <v>489.50968613755697</v>
      </c>
      <c r="W188" s="1">
        <v>0</v>
      </c>
      <c r="X188" s="1">
        <v>0</v>
      </c>
      <c r="Y188" s="1">
        <v>1129.6862445515799</v>
      </c>
      <c r="Z188" s="1">
        <v>0</v>
      </c>
      <c r="AA188" s="1">
        <v>343.03271562063702</v>
      </c>
      <c r="AB188" s="1">
        <v>0</v>
      </c>
      <c r="AC188" s="1">
        <v>908.28599436695106</v>
      </c>
      <c r="AD188" s="1">
        <v>797.89632698648404</v>
      </c>
      <c r="AE188" s="1">
        <v>0</v>
      </c>
      <c r="AF188" s="1">
        <v>428</v>
      </c>
      <c r="AG188" s="1">
        <v>0</v>
      </c>
      <c r="AH188" s="1">
        <v>0</v>
      </c>
      <c r="AI188" s="1">
        <v>0</v>
      </c>
      <c r="AJ188" s="1">
        <v>0</v>
      </c>
      <c r="AK188">
        <v>0</v>
      </c>
    </row>
    <row r="189" spans="1:37" x14ac:dyDescent="0.3">
      <c r="A189" s="1" t="s">
        <v>40</v>
      </c>
      <c r="B189" s="7" t="s">
        <v>42</v>
      </c>
      <c r="C189" s="1">
        <v>1014.34394513314</v>
      </c>
      <c r="D189" s="1">
        <v>456.356604383042</v>
      </c>
      <c r="E189" s="1">
        <v>501.39553045155702</v>
      </c>
      <c r="F189" s="1">
        <v>1415.44768519386</v>
      </c>
      <c r="G189" s="1">
        <v>0</v>
      </c>
      <c r="H189" s="1">
        <v>619.88650523467504</v>
      </c>
      <c r="I189" s="1">
        <v>504.61636209337797</v>
      </c>
      <c r="J189" s="1">
        <v>1027.04980656165</v>
      </c>
      <c r="K189" s="1">
        <v>0</v>
      </c>
      <c r="L189" s="1">
        <v>1204.00805515613</v>
      </c>
      <c r="M189" s="1">
        <v>0</v>
      </c>
      <c r="N189" s="1">
        <v>0</v>
      </c>
      <c r="O189" s="1">
        <v>662.93928739685907</v>
      </c>
      <c r="P189" s="1">
        <v>850.87250518848896</v>
      </c>
      <c r="Q189" s="1">
        <v>0</v>
      </c>
      <c r="R189" s="1">
        <v>540.00727508318994</v>
      </c>
      <c r="S189" s="1">
        <v>0</v>
      </c>
      <c r="T189" s="1">
        <v>367.02347411715601</v>
      </c>
      <c r="U189" s="1">
        <v>0</v>
      </c>
      <c r="V189" s="1">
        <v>978.20225601370009</v>
      </c>
      <c r="W189" s="1">
        <v>637.54705771983208</v>
      </c>
      <c r="X189" s="1">
        <v>0</v>
      </c>
      <c r="Y189" s="1">
        <v>1001.53130217721</v>
      </c>
      <c r="Z189" s="1">
        <v>0</v>
      </c>
      <c r="AA189" s="1">
        <v>1292.2756861994699</v>
      </c>
      <c r="AB189" s="1">
        <v>1857.41285149137</v>
      </c>
      <c r="AC189" s="1">
        <v>511.841445195772</v>
      </c>
      <c r="AD189" s="1">
        <v>869.38049533326898</v>
      </c>
      <c r="AE189" s="1">
        <v>1134.76331056603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>
        <v>0</v>
      </c>
    </row>
    <row r="190" spans="1:37" x14ac:dyDescent="0.3">
      <c r="A190" s="1" t="s">
        <v>40</v>
      </c>
      <c r="B190" s="7" t="s">
        <v>50</v>
      </c>
      <c r="C190" s="1">
        <v>1630.331431028</v>
      </c>
      <c r="D190" s="1">
        <v>254.84215530230099</v>
      </c>
      <c r="E190" s="1">
        <v>767.87486374571495</v>
      </c>
      <c r="F190" s="1">
        <v>1087.0459106394901</v>
      </c>
      <c r="G190" s="1">
        <v>619.88650523467504</v>
      </c>
      <c r="H190" s="1">
        <v>0</v>
      </c>
      <c r="I190" s="1">
        <v>382.62832690687503</v>
      </c>
      <c r="J190" s="1">
        <v>777.762743983733</v>
      </c>
      <c r="K190" s="1">
        <v>1194.05150474325</v>
      </c>
      <c r="L190" s="1">
        <v>0</v>
      </c>
      <c r="M190" s="1">
        <v>0</v>
      </c>
      <c r="N190" s="1">
        <v>1334.1030659155401</v>
      </c>
      <c r="O190" s="1">
        <v>528.62735733984505</v>
      </c>
      <c r="P190" s="1">
        <v>415.872666555092</v>
      </c>
      <c r="Q190" s="1">
        <v>0</v>
      </c>
      <c r="R190" s="1">
        <v>812.42519774304708</v>
      </c>
      <c r="S190" s="1">
        <v>850.90017038750102</v>
      </c>
      <c r="T190" s="1">
        <v>665.23720472525895</v>
      </c>
      <c r="U190" s="1">
        <v>1016.03976861826</v>
      </c>
      <c r="V190" s="1">
        <v>829.37590922436198</v>
      </c>
      <c r="W190" s="1">
        <v>738.706129558464</v>
      </c>
      <c r="X190" s="1">
        <v>1641.9987908836001</v>
      </c>
      <c r="Y190" s="1">
        <v>390.17771934421097</v>
      </c>
      <c r="Z190" s="1">
        <v>0</v>
      </c>
      <c r="AA190" s="1">
        <v>842.37130979343601</v>
      </c>
      <c r="AB190" s="1">
        <v>1454.21916641332</v>
      </c>
      <c r="AC190" s="1">
        <v>404.30883342103704</v>
      </c>
      <c r="AD190" s="1">
        <v>323.68806336508601</v>
      </c>
      <c r="AE190" s="1">
        <v>1341.3757744945199</v>
      </c>
      <c r="AF190" s="1">
        <v>0</v>
      </c>
      <c r="AG190" s="1">
        <v>0</v>
      </c>
      <c r="AH190" s="1">
        <v>1641.9987908836001</v>
      </c>
      <c r="AI190" s="1">
        <v>0</v>
      </c>
      <c r="AJ190" s="1">
        <v>0</v>
      </c>
      <c r="AK190">
        <v>0</v>
      </c>
    </row>
    <row r="191" spans="1:37" x14ac:dyDescent="0.3">
      <c r="A191" s="1" t="s">
        <v>40</v>
      </c>
      <c r="B191" s="7" t="s">
        <v>58</v>
      </c>
      <c r="C191" s="1">
        <v>1410.7543914733799</v>
      </c>
      <c r="D191" s="1">
        <v>477.03670245972501</v>
      </c>
      <c r="E191" s="1">
        <v>406.49570969197498</v>
      </c>
      <c r="F191" s="1">
        <v>1458.0167648837798</v>
      </c>
      <c r="G191" s="1">
        <v>504.61636209337797</v>
      </c>
      <c r="H191" s="1">
        <v>382.62832690687503</v>
      </c>
      <c r="I191" s="1">
        <v>0</v>
      </c>
      <c r="J191" s="1">
        <v>540.48617707193898</v>
      </c>
      <c r="K191" s="1">
        <v>1281.0399000955401</v>
      </c>
      <c r="L191" s="1">
        <v>1624.9639850144902</v>
      </c>
      <c r="M191" s="1">
        <v>1750.79412833571</v>
      </c>
      <c r="N191" s="1">
        <v>1662.6622525184398</v>
      </c>
      <c r="O191" s="1">
        <v>809.27324768310598</v>
      </c>
      <c r="P191" s="1">
        <v>790.13366259144595</v>
      </c>
      <c r="Q191" s="1">
        <v>1286.0923385641399</v>
      </c>
      <c r="R191" s="1">
        <v>934.15270892569299</v>
      </c>
      <c r="S191" s="1">
        <v>1015.33146361259</v>
      </c>
      <c r="T191" s="1">
        <v>339.256989214344</v>
      </c>
      <c r="U191" s="1">
        <v>1144.5981630804799</v>
      </c>
      <c r="V191" s="1">
        <v>1143.0904705983601</v>
      </c>
      <c r="W191" s="1">
        <v>356.148252621496</v>
      </c>
      <c r="X191" s="1">
        <v>1503.6342566216899</v>
      </c>
      <c r="Y191" s="1">
        <v>633.87344837345699</v>
      </c>
      <c r="Z191" s="1">
        <v>0</v>
      </c>
      <c r="AA191" s="1">
        <v>1224.8462438825002</v>
      </c>
      <c r="AB191" s="1">
        <v>1354.2725273615699</v>
      </c>
      <c r="AC191" s="1">
        <v>643.64683867472309</v>
      </c>
      <c r="AD191" s="1">
        <v>705.30028234734198</v>
      </c>
      <c r="AE191" s="1">
        <v>959.53068808902401</v>
      </c>
      <c r="AF191" s="1">
        <v>0</v>
      </c>
      <c r="AG191" s="1">
        <v>0</v>
      </c>
      <c r="AH191" s="1">
        <v>1503.6342566216899</v>
      </c>
      <c r="AI191" s="1">
        <v>0</v>
      </c>
      <c r="AJ191" s="1">
        <v>0</v>
      </c>
      <c r="AK191">
        <v>0</v>
      </c>
    </row>
    <row r="192" spans="1:37" x14ac:dyDescent="0.3">
      <c r="A192" s="1" t="s">
        <v>40</v>
      </c>
      <c r="B192" s="7" t="s">
        <v>66</v>
      </c>
      <c r="C192" s="1">
        <v>1789.50848048067</v>
      </c>
      <c r="D192" s="1">
        <v>973.03029341892591</v>
      </c>
      <c r="E192" s="1">
        <v>692.15566005255096</v>
      </c>
      <c r="F192" s="1">
        <v>0</v>
      </c>
      <c r="G192" s="1">
        <v>1027.04980656165</v>
      </c>
      <c r="H192" s="1">
        <v>777.762743983733</v>
      </c>
      <c r="I192" s="1">
        <v>540.48617707193796</v>
      </c>
      <c r="J192" s="1">
        <v>0</v>
      </c>
      <c r="K192" s="1">
        <v>978.43615901451699</v>
      </c>
      <c r="L192" s="1">
        <v>0</v>
      </c>
      <c r="M192" s="1">
        <v>1298.0924487966699</v>
      </c>
      <c r="N192" s="1">
        <v>0</v>
      </c>
      <c r="O192" s="1">
        <v>1294.2279971775301</v>
      </c>
      <c r="P192" s="1">
        <v>1171.93947295151</v>
      </c>
      <c r="Q192" s="1">
        <v>1213.4344984837101</v>
      </c>
      <c r="R192" s="1">
        <v>1472.55546826829</v>
      </c>
      <c r="S192" s="1">
        <v>873.01233222354495</v>
      </c>
      <c r="T192" s="1">
        <v>737.80857292999201</v>
      </c>
      <c r="U192" s="1">
        <v>921.64596476852296</v>
      </c>
      <c r="V192" s="1">
        <v>0</v>
      </c>
      <c r="W192" s="1">
        <v>503.888449476456</v>
      </c>
      <c r="X192" s="1">
        <v>700</v>
      </c>
      <c r="Y192" s="1">
        <v>745.49926267908506</v>
      </c>
      <c r="Z192" s="1">
        <v>0</v>
      </c>
      <c r="AA192" s="1">
        <v>1533.4077074085801</v>
      </c>
      <c r="AB192" s="1">
        <v>400</v>
      </c>
      <c r="AC192" s="1">
        <v>1144.11719890019</v>
      </c>
      <c r="AD192" s="1">
        <v>1030.02389787685</v>
      </c>
      <c r="AE192" s="1">
        <v>850.09003943214498</v>
      </c>
      <c r="AF192" s="1">
        <v>0</v>
      </c>
      <c r="AG192" s="1">
        <v>0</v>
      </c>
      <c r="AH192" s="1">
        <v>700</v>
      </c>
      <c r="AI192" s="1">
        <v>0</v>
      </c>
      <c r="AJ192" s="1">
        <v>0</v>
      </c>
      <c r="AK192">
        <v>0</v>
      </c>
    </row>
    <row r="193" spans="1:37" x14ac:dyDescent="0.3">
      <c r="A193" s="1" t="s">
        <v>40</v>
      </c>
      <c r="B193" s="7" t="s">
        <v>74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1194.05150474325</v>
      </c>
      <c r="I193" s="1">
        <v>1281.0399000955401</v>
      </c>
      <c r="J193" s="1">
        <v>978.43615901451699</v>
      </c>
      <c r="K193" s="1">
        <v>0</v>
      </c>
      <c r="L193" s="1">
        <v>0</v>
      </c>
      <c r="M193" s="1">
        <v>647.91129284531996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384.46822270052297</v>
      </c>
      <c r="T193" s="1">
        <v>0</v>
      </c>
      <c r="U193" s="1">
        <v>205.65185271509202</v>
      </c>
      <c r="V193" s="1">
        <v>0</v>
      </c>
      <c r="W193" s="1">
        <v>0</v>
      </c>
      <c r="X193" s="1">
        <v>884.99930143106201</v>
      </c>
      <c r="Y193" s="1">
        <v>825.43250435985999</v>
      </c>
      <c r="Z193" s="1">
        <v>0</v>
      </c>
      <c r="AA193" s="1">
        <v>0</v>
      </c>
      <c r="AB193" s="1">
        <v>661.72041219775406</v>
      </c>
      <c r="AC193" s="1">
        <v>0</v>
      </c>
      <c r="AD193" s="1">
        <v>1177.7913358512399</v>
      </c>
      <c r="AE193" s="1">
        <v>0</v>
      </c>
      <c r="AF193" s="1">
        <v>0</v>
      </c>
      <c r="AG193" s="1">
        <v>0</v>
      </c>
      <c r="AH193" s="1">
        <v>884.99930143106201</v>
      </c>
      <c r="AI193" s="1">
        <v>0</v>
      </c>
      <c r="AJ193" s="1">
        <v>0</v>
      </c>
      <c r="AK193">
        <v>0</v>
      </c>
    </row>
    <row r="194" spans="1:37" x14ac:dyDescent="0.3">
      <c r="A194" s="1" t="s">
        <v>40</v>
      </c>
      <c r="B194" s="7" t="s">
        <v>80</v>
      </c>
      <c r="C194" s="1">
        <v>229.590304990151</v>
      </c>
      <c r="D194" s="1">
        <v>1640.58307712588</v>
      </c>
      <c r="E194" s="1">
        <v>1325.3755051562</v>
      </c>
      <c r="F194" s="1">
        <v>0</v>
      </c>
      <c r="G194" s="1">
        <v>1204.00805515613</v>
      </c>
      <c r="H194" s="1">
        <v>0</v>
      </c>
      <c r="I194" s="1">
        <v>1624.9639850144902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1723.5923456386299</v>
      </c>
      <c r="P194" s="1">
        <v>0</v>
      </c>
      <c r="Q194" s="1">
        <v>1479.4523671480001</v>
      </c>
      <c r="R194" s="1">
        <v>1341.0179170542301</v>
      </c>
      <c r="S194" s="1">
        <v>0</v>
      </c>
      <c r="T194" s="1">
        <v>1307.3596546454498</v>
      </c>
      <c r="U194" s="1">
        <v>0</v>
      </c>
      <c r="V194" s="1">
        <v>0</v>
      </c>
      <c r="W194" s="1">
        <v>1513.17891265412</v>
      </c>
      <c r="X194" s="1">
        <v>0</v>
      </c>
      <c r="Y194" s="1">
        <v>0</v>
      </c>
      <c r="Z194" s="1">
        <v>421.672415134201</v>
      </c>
      <c r="AA194" s="1">
        <v>0</v>
      </c>
      <c r="AB194" s="1">
        <v>0</v>
      </c>
      <c r="AC194" s="1">
        <v>1632.96478199994</v>
      </c>
      <c r="AD194" s="1">
        <v>0</v>
      </c>
      <c r="AE194" s="1">
        <v>1549.5137640238599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>
        <v>0</v>
      </c>
    </row>
    <row r="195" spans="1:37" x14ac:dyDescent="0.3">
      <c r="A195" s="1" t="s">
        <v>40</v>
      </c>
      <c r="B195" s="7" t="s">
        <v>86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1750.79412833571</v>
      </c>
      <c r="J195" s="1">
        <v>1298.0924487966699</v>
      </c>
      <c r="K195" s="1">
        <v>647.91129284531996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1026.3112498938599</v>
      </c>
      <c r="T195" s="1">
        <v>0</v>
      </c>
      <c r="U195" s="1">
        <v>852.16339759525101</v>
      </c>
      <c r="V195" s="1">
        <v>0</v>
      </c>
      <c r="W195" s="1">
        <v>0</v>
      </c>
      <c r="X195" s="1">
        <v>1000</v>
      </c>
      <c r="Y195" s="1">
        <v>1430.7807594476301</v>
      </c>
      <c r="Z195" s="1">
        <v>0</v>
      </c>
      <c r="AA195" s="1">
        <v>0</v>
      </c>
      <c r="AB195" s="1">
        <v>505.82931999969901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1000</v>
      </c>
      <c r="AK195">
        <v>0</v>
      </c>
    </row>
    <row r="196" spans="1:37" x14ac:dyDescent="0.3">
      <c r="A196" s="1" t="s">
        <v>40</v>
      </c>
      <c r="B196" s="7" t="s">
        <v>92</v>
      </c>
      <c r="C196" s="1">
        <v>0</v>
      </c>
      <c r="D196" s="1">
        <v>1462.5036972452499</v>
      </c>
      <c r="E196" s="1">
        <v>300</v>
      </c>
      <c r="F196" s="1">
        <v>0</v>
      </c>
      <c r="G196" s="1">
        <v>350</v>
      </c>
      <c r="H196" s="1">
        <v>1630.331431028</v>
      </c>
      <c r="I196" s="1">
        <v>500</v>
      </c>
      <c r="J196" s="1">
        <v>1789.50848048067</v>
      </c>
      <c r="K196" s="1">
        <v>0</v>
      </c>
      <c r="L196" s="1">
        <v>1000</v>
      </c>
      <c r="M196" s="1">
        <v>0</v>
      </c>
      <c r="N196" s="1">
        <v>2201.08682865318</v>
      </c>
      <c r="O196" s="1">
        <v>1577.9893158996201</v>
      </c>
      <c r="P196" s="1">
        <v>1838.3882306706901</v>
      </c>
      <c r="Q196" s="1">
        <v>1284.4862978178601</v>
      </c>
      <c r="R196" s="1">
        <v>1000</v>
      </c>
      <c r="S196" s="1">
        <v>0</v>
      </c>
      <c r="T196" s="1">
        <v>1087.0487478216301</v>
      </c>
      <c r="U196" s="1">
        <v>0</v>
      </c>
      <c r="V196" s="1">
        <v>1809.0938656153198</v>
      </c>
      <c r="W196" s="1">
        <v>1285.66128237525</v>
      </c>
      <c r="X196" s="1">
        <v>2702.3606217174101</v>
      </c>
      <c r="Y196" s="1">
        <v>2000.60210862749</v>
      </c>
      <c r="Z196" s="1">
        <v>560.61008017351105</v>
      </c>
      <c r="AA196" s="1">
        <v>2252.6160473271798</v>
      </c>
      <c r="AB196" s="1">
        <v>2623.54865906435</v>
      </c>
      <c r="AC196" s="1">
        <v>1472.1386482586699</v>
      </c>
      <c r="AD196" s="1">
        <v>1879.07717022939</v>
      </c>
      <c r="AE196" s="1">
        <v>600</v>
      </c>
      <c r="AF196" s="1">
        <v>0</v>
      </c>
      <c r="AG196" s="1">
        <v>0</v>
      </c>
      <c r="AH196" s="1">
        <v>2702.3606217174101</v>
      </c>
      <c r="AI196" s="1">
        <v>0</v>
      </c>
      <c r="AJ196" s="1">
        <v>0</v>
      </c>
      <c r="AK196">
        <v>0</v>
      </c>
    </row>
    <row r="197" spans="1:37" x14ac:dyDescent="0.3">
      <c r="A197" s="1" t="s">
        <v>40</v>
      </c>
      <c r="B197" s="7" t="s">
        <v>98</v>
      </c>
      <c r="C197" s="1">
        <v>2201.08682865318</v>
      </c>
      <c r="D197" s="1">
        <v>1188.0094566349799</v>
      </c>
      <c r="E197" s="1">
        <v>0</v>
      </c>
      <c r="F197" s="1">
        <v>453.95261489014501</v>
      </c>
      <c r="G197" s="1">
        <v>0</v>
      </c>
      <c r="H197" s="1">
        <v>1334.1030659155401</v>
      </c>
      <c r="I197" s="1">
        <v>1662.6622525184398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859.98490218899008</v>
      </c>
      <c r="P197" s="1">
        <v>947.645128812331</v>
      </c>
      <c r="Q197" s="1">
        <v>0</v>
      </c>
      <c r="R197" s="1">
        <v>1007.1001103608399</v>
      </c>
      <c r="S197" s="1">
        <v>0</v>
      </c>
      <c r="T197" s="1">
        <v>0</v>
      </c>
      <c r="U197" s="1">
        <v>0</v>
      </c>
      <c r="V197" s="1">
        <v>521.15889498532397</v>
      </c>
      <c r="W197" s="1">
        <v>0</v>
      </c>
      <c r="X197" s="1">
        <v>0</v>
      </c>
      <c r="Y197" s="1">
        <v>1480.0860704174399</v>
      </c>
      <c r="Z197" s="1">
        <v>0</v>
      </c>
      <c r="AA197" s="1">
        <v>772.59590847392906</v>
      </c>
      <c r="AB197" s="1">
        <v>0</v>
      </c>
      <c r="AC197" s="1">
        <v>1031.61870157402</v>
      </c>
      <c r="AD197" s="1">
        <v>1109.6121626510699</v>
      </c>
      <c r="AE197" s="1">
        <v>0</v>
      </c>
      <c r="AF197" s="1">
        <v>868</v>
      </c>
      <c r="AG197" s="1">
        <v>0</v>
      </c>
      <c r="AH197" s="1">
        <v>0</v>
      </c>
      <c r="AI197" s="1">
        <v>0</v>
      </c>
      <c r="AJ197" s="1">
        <v>0</v>
      </c>
      <c r="AK197">
        <v>0</v>
      </c>
    </row>
    <row r="198" spans="1:37" x14ac:dyDescent="0.3">
      <c r="A198" s="1" t="s">
        <v>40</v>
      </c>
      <c r="B198" s="7" t="s">
        <v>104</v>
      </c>
      <c r="C198" s="1">
        <v>1577.9893158996201</v>
      </c>
      <c r="D198" s="1">
        <v>332.26843218335301</v>
      </c>
      <c r="E198" s="1">
        <v>1075.0708709829501</v>
      </c>
      <c r="F198" s="1">
        <v>753.16464265603702</v>
      </c>
      <c r="G198" s="1">
        <v>662.93928739685907</v>
      </c>
      <c r="H198" s="1">
        <v>528.62735733984505</v>
      </c>
      <c r="I198" s="1">
        <v>809.27324768310598</v>
      </c>
      <c r="J198" s="1">
        <v>1294.2279971775301</v>
      </c>
      <c r="K198" s="1">
        <v>0</v>
      </c>
      <c r="L198" s="1">
        <v>1723.5923456386299</v>
      </c>
      <c r="M198" s="1">
        <v>0</v>
      </c>
      <c r="N198" s="1">
        <v>859.98490218899099</v>
      </c>
      <c r="O198" s="1">
        <v>0</v>
      </c>
      <c r="P198" s="1">
        <v>331.48986219249798</v>
      </c>
      <c r="Q198" s="1">
        <v>0</v>
      </c>
      <c r="R198" s="1">
        <v>427.98870255175405</v>
      </c>
      <c r="S198" s="1">
        <v>1262.65091310359</v>
      </c>
      <c r="T198" s="1">
        <v>938.10517788985101</v>
      </c>
      <c r="U198" s="1">
        <v>0</v>
      </c>
      <c r="V198" s="1">
        <v>339.14004627368701</v>
      </c>
      <c r="W198" s="1">
        <v>1129.39397401365</v>
      </c>
      <c r="X198" s="1">
        <v>0</v>
      </c>
      <c r="Y198" s="1">
        <v>818.17144171362804</v>
      </c>
      <c r="Z198" s="1">
        <v>0</v>
      </c>
      <c r="AA198" s="1">
        <v>677.09091812818099</v>
      </c>
      <c r="AB198" s="1">
        <v>1974.18746626347</v>
      </c>
      <c r="AC198" s="1">
        <v>171.92921205264901</v>
      </c>
      <c r="AD198" s="1">
        <v>470.59611593338201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>
        <v>0</v>
      </c>
    </row>
    <row r="199" spans="1:37" x14ac:dyDescent="0.3">
      <c r="A199" s="1" t="s">
        <v>40</v>
      </c>
      <c r="B199" s="7" t="s">
        <v>110</v>
      </c>
      <c r="C199" s="1">
        <v>1838.3882306706901</v>
      </c>
      <c r="D199" s="1">
        <v>400.59372578107298</v>
      </c>
      <c r="E199" s="1">
        <v>1146.04524644247</v>
      </c>
      <c r="F199" s="1">
        <v>671.17606225370605</v>
      </c>
      <c r="G199" s="1">
        <v>850.87250518848896</v>
      </c>
      <c r="H199" s="1">
        <v>415.872666555092</v>
      </c>
      <c r="I199" s="1">
        <v>790.13366259144595</v>
      </c>
      <c r="J199" s="1">
        <v>1171.93947295151</v>
      </c>
      <c r="K199" s="1">
        <v>0</v>
      </c>
      <c r="L199" s="1">
        <v>0</v>
      </c>
      <c r="M199" s="1">
        <v>0</v>
      </c>
      <c r="N199" s="1">
        <v>947.645128812331</v>
      </c>
      <c r="O199" s="1">
        <v>331.489862192499</v>
      </c>
      <c r="P199" s="1">
        <v>0</v>
      </c>
      <c r="Q199" s="1">
        <v>0</v>
      </c>
      <c r="R199" s="1">
        <v>755.25685508296101</v>
      </c>
      <c r="S199" s="1">
        <v>961.22566260652798</v>
      </c>
      <c r="T199" s="1">
        <v>1025.1109061800601</v>
      </c>
      <c r="U199" s="1">
        <v>1141.8269998191799</v>
      </c>
      <c r="V199" s="1">
        <v>486.509831457367</v>
      </c>
      <c r="W199" s="1">
        <v>1144.4012916258498</v>
      </c>
      <c r="X199" s="1">
        <v>0</v>
      </c>
      <c r="Y199" s="1">
        <v>551.71910134001803</v>
      </c>
      <c r="Z199" s="1">
        <v>0</v>
      </c>
      <c r="AA199" s="1">
        <v>452.356585476161</v>
      </c>
      <c r="AB199" s="1">
        <v>1745.8480912927701</v>
      </c>
      <c r="AC199" s="1">
        <v>369.97218165411005</v>
      </c>
      <c r="AD199" s="1">
        <v>171.64965832355401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>
        <v>0</v>
      </c>
    </row>
    <row r="200" spans="1:37" x14ac:dyDescent="0.3">
      <c r="A200" s="1" t="s">
        <v>40</v>
      </c>
      <c r="B200" s="7" t="s">
        <v>116</v>
      </c>
      <c r="C200" s="1">
        <v>1284.4862978178601</v>
      </c>
      <c r="D200" s="1">
        <v>0</v>
      </c>
      <c r="E200" s="1">
        <v>924.13527462824095</v>
      </c>
      <c r="F200" s="1">
        <v>0</v>
      </c>
      <c r="G200" s="1">
        <v>0</v>
      </c>
      <c r="H200" s="1">
        <v>0</v>
      </c>
      <c r="I200" s="1">
        <v>1286.0923385641399</v>
      </c>
      <c r="J200" s="1">
        <v>1213.4344984837101</v>
      </c>
      <c r="K200" s="1">
        <v>0</v>
      </c>
      <c r="L200" s="1">
        <v>1479.4523671480001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1057.1666425449798</v>
      </c>
      <c r="U200" s="1">
        <v>0</v>
      </c>
      <c r="V200" s="1">
        <v>0</v>
      </c>
      <c r="W200" s="1">
        <v>932.264714643704</v>
      </c>
      <c r="X200" s="1">
        <v>1780.16067787714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363.85293099165801</v>
      </c>
      <c r="AF200" s="1">
        <v>0</v>
      </c>
      <c r="AG200" s="1">
        <v>0</v>
      </c>
      <c r="AH200" s="1">
        <v>1780.16067787714</v>
      </c>
      <c r="AI200" s="1">
        <v>0</v>
      </c>
      <c r="AJ200" s="1">
        <v>0</v>
      </c>
      <c r="AK200">
        <v>0</v>
      </c>
    </row>
    <row r="201" spans="1:37" x14ac:dyDescent="0.3">
      <c r="A201" s="1" t="s">
        <v>40</v>
      </c>
      <c r="B201" s="7" t="s">
        <v>122</v>
      </c>
      <c r="C201" s="1">
        <v>1223.64121711451</v>
      </c>
      <c r="D201" s="1">
        <v>557.69258660892194</v>
      </c>
      <c r="E201" s="1">
        <v>1040.2243047708</v>
      </c>
      <c r="F201" s="1">
        <v>1075.5099926088301</v>
      </c>
      <c r="G201" s="1">
        <v>540.00727508318903</v>
      </c>
      <c r="H201" s="1">
        <v>812.42519774304708</v>
      </c>
      <c r="I201" s="1">
        <v>934.15270892569299</v>
      </c>
      <c r="J201" s="1">
        <v>1472.55546826829</v>
      </c>
      <c r="K201" s="1">
        <v>0</v>
      </c>
      <c r="L201" s="1">
        <v>1341.0179170542301</v>
      </c>
      <c r="M201" s="1">
        <v>0</v>
      </c>
      <c r="N201" s="1">
        <v>1007.1001103608399</v>
      </c>
      <c r="O201" s="1">
        <v>427.98870255175405</v>
      </c>
      <c r="P201" s="1">
        <v>755.25685508296192</v>
      </c>
      <c r="Q201" s="1">
        <v>0</v>
      </c>
      <c r="R201" s="1">
        <v>0</v>
      </c>
      <c r="S201" s="1">
        <v>0</v>
      </c>
      <c r="T201" s="1">
        <v>903.07870161533708</v>
      </c>
      <c r="U201" s="1">
        <v>0</v>
      </c>
      <c r="V201" s="1">
        <v>586.66369571887094</v>
      </c>
      <c r="W201" s="1">
        <v>1161.0499939660699</v>
      </c>
      <c r="X201" s="1">
        <v>0</v>
      </c>
      <c r="Y201" s="1">
        <v>1174.66292608554</v>
      </c>
      <c r="Z201" s="1">
        <v>0</v>
      </c>
      <c r="AA201" s="1">
        <v>1082.6257637412202</v>
      </c>
      <c r="AB201" s="1">
        <v>2245.4899867019499</v>
      </c>
      <c r="AC201" s="1">
        <v>429.94551876705401</v>
      </c>
      <c r="AD201" s="1">
        <v>874.10712133104096</v>
      </c>
      <c r="AE201" s="1">
        <v>1673.8376714381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>
        <v>0</v>
      </c>
    </row>
    <row r="202" spans="1:37" x14ac:dyDescent="0.3">
      <c r="A202" s="1" t="s">
        <v>40</v>
      </c>
      <c r="B202" s="7" t="s">
        <v>127</v>
      </c>
      <c r="C202" s="1">
        <v>0</v>
      </c>
      <c r="D202" s="1">
        <v>1094.83749350671</v>
      </c>
      <c r="E202" s="1">
        <v>0</v>
      </c>
      <c r="F202" s="1">
        <v>0</v>
      </c>
      <c r="G202" s="1">
        <v>0</v>
      </c>
      <c r="H202" s="1">
        <v>850.90017038750102</v>
      </c>
      <c r="I202" s="1">
        <v>1015.33146361259</v>
      </c>
      <c r="J202" s="1">
        <v>873.01233222354495</v>
      </c>
      <c r="K202" s="1">
        <v>384.46822270052297</v>
      </c>
      <c r="L202" s="1">
        <v>0</v>
      </c>
      <c r="M202" s="1">
        <v>1026.3112498938599</v>
      </c>
      <c r="N202" s="1">
        <v>0</v>
      </c>
      <c r="O202" s="1">
        <v>1262.65091310359</v>
      </c>
      <c r="P202" s="1">
        <v>961.22566260652798</v>
      </c>
      <c r="Q202" s="1">
        <v>0</v>
      </c>
      <c r="R202" s="1">
        <v>0</v>
      </c>
      <c r="S202" s="1">
        <v>0</v>
      </c>
      <c r="T202" s="1">
        <v>0</v>
      </c>
      <c r="U202" s="1">
        <v>180.607718080865</v>
      </c>
      <c r="V202" s="1">
        <v>0</v>
      </c>
      <c r="W202" s="1">
        <v>1249.6982264928699</v>
      </c>
      <c r="X202" s="1">
        <v>1153.0141123032299</v>
      </c>
      <c r="Y202" s="1">
        <v>464.51770990894602</v>
      </c>
      <c r="Z202" s="1">
        <v>0</v>
      </c>
      <c r="AA202" s="1">
        <v>1059.29442059653</v>
      </c>
      <c r="AB202" s="1">
        <v>923.23087982093102</v>
      </c>
      <c r="AC202" s="1">
        <v>1207.0468892582498</v>
      </c>
      <c r="AD202" s="1">
        <v>797.05288986867799</v>
      </c>
      <c r="AE202" s="1">
        <v>0</v>
      </c>
      <c r="AF202" s="1">
        <v>0</v>
      </c>
      <c r="AG202" s="1">
        <v>0</v>
      </c>
      <c r="AH202" s="1">
        <v>1153.0141123032299</v>
      </c>
      <c r="AI202" s="1">
        <v>0</v>
      </c>
      <c r="AJ202" s="1">
        <v>0</v>
      </c>
      <c r="AK202">
        <v>0</v>
      </c>
    </row>
    <row r="203" spans="1:37" x14ac:dyDescent="0.3">
      <c r="A203" s="1" t="s">
        <v>40</v>
      </c>
      <c r="B203" s="7" t="s">
        <v>132</v>
      </c>
      <c r="C203" s="1">
        <v>1087.0487478216301</v>
      </c>
      <c r="D203" s="1">
        <v>640.31926514528504</v>
      </c>
      <c r="E203" s="1">
        <v>140.402716275073</v>
      </c>
      <c r="F203" s="1">
        <v>0</v>
      </c>
      <c r="G203" s="1">
        <v>367.02347411715601</v>
      </c>
      <c r="H203" s="1">
        <v>665.23720472525895</v>
      </c>
      <c r="I203" s="1">
        <v>339.256989214344</v>
      </c>
      <c r="J203" s="1">
        <v>737.80857292999201</v>
      </c>
      <c r="K203" s="1">
        <v>0</v>
      </c>
      <c r="L203" s="1">
        <v>1307.3596546454498</v>
      </c>
      <c r="M203" s="1">
        <v>0</v>
      </c>
      <c r="N203" s="1">
        <v>0</v>
      </c>
      <c r="O203" s="1">
        <v>938.10517788985101</v>
      </c>
      <c r="P203" s="1">
        <v>1025.1109061800601</v>
      </c>
      <c r="Q203" s="1">
        <v>1057.1666425449798</v>
      </c>
      <c r="R203" s="1">
        <v>903.07870161533799</v>
      </c>
      <c r="S203" s="1">
        <v>0</v>
      </c>
      <c r="T203" s="1">
        <v>0</v>
      </c>
      <c r="U203" s="1">
        <v>0</v>
      </c>
      <c r="V203" s="1">
        <v>0</v>
      </c>
      <c r="W203" s="1">
        <v>279.53690262646001</v>
      </c>
      <c r="X203" s="1">
        <v>1703.3396367090099</v>
      </c>
      <c r="Y203" s="1">
        <v>969.45405735543102</v>
      </c>
      <c r="Z203" s="1">
        <v>0</v>
      </c>
      <c r="AA203" s="1">
        <v>0</v>
      </c>
      <c r="AB203" s="1">
        <v>1586.2880663705801</v>
      </c>
      <c r="AC203" s="1">
        <v>767.72843470975192</v>
      </c>
      <c r="AD203" s="1">
        <v>981.16819225591007</v>
      </c>
      <c r="AE203" s="1">
        <v>785.88569114541792</v>
      </c>
      <c r="AF203" s="1">
        <v>0</v>
      </c>
      <c r="AG203" s="1">
        <v>0</v>
      </c>
      <c r="AH203" s="1">
        <v>1703.3396367090099</v>
      </c>
      <c r="AI203" s="1">
        <v>0</v>
      </c>
      <c r="AJ203" s="1">
        <v>0</v>
      </c>
      <c r="AK203">
        <v>0</v>
      </c>
    </row>
    <row r="204" spans="1:37" x14ac:dyDescent="0.3">
      <c r="A204" s="1" t="s">
        <v>40</v>
      </c>
      <c r="B204" s="7" t="s">
        <v>137</v>
      </c>
      <c r="C204" s="1">
        <v>0</v>
      </c>
      <c r="D204" s="1">
        <v>1264.2639586615901</v>
      </c>
      <c r="E204" s="1">
        <v>0</v>
      </c>
      <c r="F204" s="1">
        <v>0</v>
      </c>
      <c r="G204" s="1">
        <v>0</v>
      </c>
      <c r="H204" s="1">
        <v>1016.03976861827</v>
      </c>
      <c r="I204" s="1">
        <v>1144.5981630804799</v>
      </c>
      <c r="J204" s="1">
        <v>921.64596476852296</v>
      </c>
      <c r="K204" s="1">
        <v>205.65185271509202</v>
      </c>
      <c r="L204" s="1">
        <v>0</v>
      </c>
      <c r="M204" s="1">
        <v>852.16339759525101</v>
      </c>
      <c r="N204" s="1">
        <v>0</v>
      </c>
      <c r="O204" s="1">
        <v>0</v>
      </c>
      <c r="P204" s="1">
        <v>1141.8269998191799</v>
      </c>
      <c r="Q204" s="1">
        <v>0</v>
      </c>
      <c r="R204" s="1">
        <v>0</v>
      </c>
      <c r="S204" s="1">
        <v>180.607718080865</v>
      </c>
      <c r="T204" s="1">
        <v>0</v>
      </c>
      <c r="U204" s="1">
        <v>0</v>
      </c>
      <c r="V204" s="1">
        <v>0</v>
      </c>
      <c r="W204" s="1">
        <v>1345.2498022536599</v>
      </c>
      <c r="X204" s="1">
        <v>1031.75587080375</v>
      </c>
      <c r="Y204" s="1">
        <v>636.20237546535895</v>
      </c>
      <c r="Z204" s="1">
        <v>0</v>
      </c>
      <c r="AA204" s="1">
        <v>1225.5033101732299</v>
      </c>
      <c r="AB204" s="1">
        <v>802.01204829864901</v>
      </c>
      <c r="AC204" s="1">
        <v>0</v>
      </c>
      <c r="AD204" s="1">
        <v>977.33382873698895</v>
      </c>
      <c r="AE204" s="1">
        <v>0</v>
      </c>
      <c r="AF204" s="1">
        <v>0</v>
      </c>
      <c r="AG204" s="1">
        <v>0</v>
      </c>
      <c r="AH204" s="1">
        <v>1031.75587080375</v>
      </c>
      <c r="AI204" s="1">
        <v>0</v>
      </c>
      <c r="AJ204" s="1">
        <v>0</v>
      </c>
      <c r="AK204">
        <v>0</v>
      </c>
    </row>
    <row r="205" spans="1:37" x14ac:dyDescent="0.3">
      <c r="A205" s="1" t="s">
        <v>40</v>
      </c>
      <c r="B205" s="7" t="s">
        <v>141</v>
      </c>
      <c r="C205" s="1">
        <v>1285.66128237525</v>
      </c>
      <c r="D205" s="1">
        <v>804.23854010353705</v>
      </c>
      <c r="E205" s="1">
        <v>192.198479320232</v>
      </c>
      <c r="F205" s="1">
        <v>0</v>
      </c>
      <c r="G205" s="1">
        <v>637.54705771983106</v>
      </c>
      <c r="H205" s="1">
        <v>738.706129558464</v>
      </c>
      <c r="I205" s="1">
        <v>356.148252621496</v>
      </c>
      <c r="J205" s="1">
        <v>503.888449476456</v>
      </c>
      <c r="K205" s="1">
        <v>0</v>
      </c>
      <c r="L205" s="1">
        <v>1513.17891265412</v>
      </c>
      <c r="M205" s="1">
        <v>0</v>
      </c>
      <c r="N205" s="1">
        <v>0</v>
      </c>
      <c r="O205" s="1">
        <v>1129.39397401365</v>
      </c>
      <c r="P205" s="1">
        <v>1144.4012916258498</v>
      </c>
      <c r="Q205" s="1">
        <v>932.264714643704</v>
      </c>
      <c r="R205" s="1">
        <v>1161.0499939660699</v>
      </c>
      <c r="S205" s="1">
        <v>1249.6982264928699</v>
      </c>
      <c r="T205" s="1">
        <v>279.53690262646001</v>
      </c>
      <c r="U205" s="1">
        <v>1345.2498022536599</v>
      </c>
      <c r="V205" s="1">
        <v>0</v>
      </c>
      <c r="W205" s="1">
        <v>0</v>
      </c>
      <c r="X205" s="1">
        <v>1444.2496408617201</v>
      </c>
      <c r="Y205" s="1">
        <v>943.15722813118703</v>
      </c>
      <c r="Z205" s="1">
        <v>0</v>
      </c>
      <c r="AA205" s="1">
        <v>0</v>
      </c>
      <c r="AB205" s="1">
        <v>1343.7475420231901</v>
      </c>
      <c r="AC205" s="1">
        <v>958.07311103482107</v>
      </c>
      <c r="AD205" s="1">
        <v>1060.74538884102</v>
      </c>
      <c r="AE205" s="1">
        <v>604.03108572155702</v>
      </c>
      <c r="AF205" s="1">
        <v>0</v>
      </c>
      <c r="AG205" s="1">
        <v>0</v>
      </c>
      <c r="AH205" s="1">
        <v>1444.2496408617201</v>
      </c>
      <c r="AI205" s="1">
        <v>0</v>
      </c>
      <c r="AJ205" s="1">
        <v>0</v>
      </c>
      <c r="AK205">
        <v>0</v>
      </c>
    </row>
    <row r="206" spans="1:37" x14ac:dyDescent="0.3">
      <c r="A206" s="1" t="s">
        <v>40</v>
      </c>
      <c r="B206" s="7" t="s">
        <v>145</v>
      </c>
      <c r="C206" s="1">
        <v>2702.3606217174001</v>
      </c>
      <c r="D206" s="1">
        <v>0</v>
      </c>
      <c r="E206" s="1">
        <v>1636.1429978025399</v>
      </c>
      <c r="F206" s="1">
        <v>0</v>
      </c>
      <c r="G206" s="1">
        <v>0</v>
      </c>
      <c r="H206" s="1">
        <v>1641.9987908836001</v>
      </c>
      <c r="I206" s="1">
        <v>1503.6342566216899</v>
      </c>
      <c r="J206" s="1">
        <v>700</v>
      </c>
      <c r="K206" s="1">
        <v>884.99930143106201</v>
      </c>
      <c r="L206" s="1">
        <v>0</v>
      </c>
      <c r="M206" s="1">
        <v>1000</v>
      </c>
      <c r="N206" s="1">
        <v>0</v>
      </c>
      <c r="O206" s="1">
        <v>0</v>
      </c>
      <c r="P206" s="1">
        <v>0</v>
      </c>
      <c r="Q206" s="1">
        <v>1780.16067787714</v>
      </c>
      <c r="R206" s="1">
        <v>0</v>
      </c>
      <c r="S206" s="1">
        <v>1153.0141123032299</v>
      </c>
      <c r="T206" s="1">
        <v>1703.3396367090099</v>
      </c>
      <c r="U206" s="1">
        <v>1031.75587080375</v>
      </c>
      <c r="V206" s="1">
        <v>0</v>
      </c>
      <c r="W206" s="1">
        <v>1444.2496408617201</v>
      </c>
      <c r="X206" s="1">
        <v>0</v>
      </c>
      <c r="Y206" s="1">
        <v>1408.53557129252</v>
      </c>
      <c r="Z206" s="1">
        <v>0</v>
      </c>
      <c r="AA206" s="1">
        <v>0</v>
      </c>
      <c r="AB206" s="1">
        <v>230.31830030483601</v>
      </c>
      <c r="AC206" s="1">
        <v>0</v>
      </c>
      <c r="AD206" s="1">
        <v>0</v>
      </c>
      <c r="AE206" s="1">
        <v>1492.3110247683198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>
        <v>0</v>
      </c>
    </row>
    <row r="207" spans="1:37" x14ac:dyDescent="0.3">
      <c r="A207" s="1" t="s">
        <v>40</v>
      </c>
      <c r="B207" s="7" t="s">
        <v>173</v>
      </c>
      <c r="C207" s="1">
        <v>1809.0938656153198</v>
      </c>
      <c r="D207" s="1">
        <v>667.28743942098004</v>
      </c>
      <c r="E207" s="1">
        <v>0</v>
      </c>
      <c r="F207" s="1">
        <v>489.50968613755697</v>
      </c>
      <c r="G207" s="1">
        <v>978.202256013701</v>
      </c>
      <c r="H207" s="1">
        <v>829.37590922436198</v>
      </c>
      <c r="I207" s="1">
        <v>1143.0904705983601</v>
      </c>
      <c r="J207" s="1">
        <v>0</v>
      </c>
      <c r="K207" s="1">
        <v>0</v>
      </c>
      <c r="L207" s="1">
        <v>0</v>
      </c>
      <c r="M207" s="1">
        <v>0</v>
      </c>
      <c r="N207" s="1">
        <v>521.15889498532499</v>
      </c>
      <c r="O207" s="1">
        <v>339.14004627368701</v>
      </c>
      <c r="P207" s="1">
        <v>486.509831457367</v>
      </c>
      <c r="Q207" s="1">
        <v>0</v>
      </c>
      <c r="R207" s="1">
        <v>586.66369571887094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1038.1278970272401</v>
      </c>
      <c r="Z207" s="1">
        <v>0</v>
      </c>
      <c r="AA207" s="1">
        <v>569.06990902236203</v>
      </c>
      <c r="AB207" s="1">
        <v>0</v>
      </c>
      <c r="AC207" s="1">
        <v>511.015665007346</v>
      </c>
      <c r="AD207" s="1">
        <v>658.157323216142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>
        <v>0</v>
      </c>
    </row>
    <row r="208" spans="1:37" x14ac:dyDescent="0.3">
      <c r="A208" s="1" t="s">
        <v>40</v>
      </c>
      <c r="B208" s="7" t="s">
        <v>149</v>
      </c>
      <c r="C208" s="1">
        <v>2000.60210862749</v>
      </c>
      <c r="D208" s="1">
        <v>630.35834473777004</v>
      </c>
      <c r="E208" s="1">
        <v>1037.5298659720399</v>
      </c>
      <c r="F208" s="1">
        <v>1129.6862445515799</v>
      </c>
      <c r="G208" s="1">
        <v>1001.53130217721</v>
      </c>
      <c r="H208" s="1">
        <v>390.17771934421097</v>
      </c>
      <c r="I208" s="1">
        <v>633.87344837345699</v>
      </c>
      <c r="J208" s="1">
        <v>745.49926267908506</v>
      </c>
      <c r="K208" s="1">
        <v>825.43250435985999</v>
      </c>
      <c r="L208" s="1">
        <v>0</v>
      </c>
      <c r="M208" s="1">
        <v>1430.7807594476301</v>
      </c>
      <c r="N208" s="1">
        <v>1480.0860704174399</v>
      </c>
      <c r="O208" s="1">
        <v>818.17144171362804</v>
      </c>
      <c r="P208" s="1">
        <v>551.71910134001803</v>
      </c>
      <c r="Q208" s="1">
        <v>0</v>
      </c>
      <c r="R208" s="1">
        <v>1174.66292608554</v>
      </c>
      <c r="S208" s="1">
        <v>464.51770990894602</v>
      </c>
      <c r="T208" s="1">
        <v>969.45405735543102</v>
      </c>
      <c r="U208" s="1">
        <v>636.20237546535998</v>
      </c>
      <c r="V208" s="1">
        <v>1038.1278970272401</v>
      </c>
      <c r="W208" s="1">
        <v>943.15722813118703</v>
      </c>
      <c r="X208" s="1">
        <v>1408.53557129252</v>
      </c>
      <c r="Y208" s="1">
        <v>0</v>
      </c>
      <c r="Z208" s="1">
        <v>0</v>
      </c>
      <c r="AA208" s="1">
        <v>809.16174161674303</v>
      </c>
      <c r="AB208" s="1">
        <v>1196.52699238643</v>
      </c>
      <c r="AC208" s="1">
        <v>746.53257175725798</v>
      </c>
      <c r="AD208" s="1">
        <v>380.21135998730699</v>
      </c>
      <c r="AE208" s="1">
        <v>1502.6294206436</v>
      </c>
      <c r="AF208" s="1">
        <v>0</v>
      </c>
      <c r="AG208" s="1">
        <v>0</v>
      </c>
      <c r="AH208" s="1">
        <v>1408.53557129252</v>
      </c>
      <c r="AI208" s="1">
        <v>0</v>
      </c>
      <c r="AJ208" s="1">
        <v>0</v>
      </c>
      <c r="AK208">
        <v>0</v>
      </c>
    </row>
    <row r="209" spans="1:37" x14ac:dyDescent="0.3">
      <c r="A209" s="1" t="s">
        <v>40</v>
      </c>
      <c r="B209" s="7" t="s">
        <v>153</v>
      </c>
      <c r="C209" s="1">
        <v>560.61008017351105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421.672415134201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1672.93153161432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>
        <v>0</v>
      </c>
    </row>
    <row r="210" spans="1:37" x14ac:dyDescent="0.3">
      <c r="A210" s="1" t="s">
        <v>40</v>
      </c>
      <c r="B210" s="7" t="s">
        <v>157</v>
      </c>
      <c r="C210" s="1">
        <v>2252.6160473271798</v>
      </c>
      <c r="D210" s="1">
        <v>850.72120472862309</v>
      </c>
      <c r="E210" s="1">
        <v>0</v>
      </c>
      <c r="F210" s="1">
        <v>343.03271562063702</v>
      </c>
      <c r="G210" s="1">
        <v>1292.2756861994699</v>
      </c>
      <c r="H210" s="1">
        <v>842.37130979343601</v>
      </c>
      <c r="I210" s="1">
        <v>1224.8462438825002</v>
      </c>
      <c r="J210" s="1">
        <v>1533.4077074085801</v>
      </c>
      <c r="K210" s="1">
        <v>0</v>
      </c>
      <c r="L210" s="1">
        <v>0</v>
      </c>
      <c r="M210" s="1">
        <v>0</v>
      </c>
      <c r="N210" s="1">
        <v>772.59590847392906</v>
      </c>
      <c r="O210" s="1">
        <v>677.0909181281819</v>
      </c>
      <c r="P210" s="1">
        <v>452.356585476161</v>
      </c>
      <c r="Q210" s="1">
        <v>0</v>
      </c>
      <c r="R210" s="1">
        <v>1082.6257637412202</v>
      </c>
      <c r="S210" s="1">
        <v>1059.29442059653</v>
      </c>
      <c r="T210" s="1">
        <v>0</v>
      </c>
      <c r="U210" s="1">
        <v>1225.5033101732299</v>
      </c>
      <c r="V210" s="1">
        <v>569.06990902236203</v>
      </c>
      <c r="W210" s="1">
        <v>0</v>
      </c>
      <c r="X210" s="1">
        <v>0</v>
      </c>
      <c r="Y210" s="1">
        <v>809.16174161674303</v>
      </c>
      <c r="Z210" s="1">
        <v>0</v>
      </c>
      <c r="AA210" s="1">
        <v>0</v>
      </c>
      <c r="AB210" s="1">
        <v>0</v>
      </c>
      <c r="AC210" s="1">
        <v>787.56824992521501</v>
      </c>
      <c r="AD210" s="1">
        <v>523.91508623551999</v>
      </c>
      <c r="AE210" s="1">
        <v>0</v>
      </c>
      <c r="AF210" s="1">
        <v>899</v>
      </c>
      <c r="AG210" s="1">
        <v>0</v>
      </c>
      <c r="AH210" s="1">
        <v>0</v>
      </c>
      <c r="AI210" s="1">
        <v>0</v>
      </c>
      <c r="AJ210" s="1">
        <v>0</v>
      </c>
      <c r="AK210">
        <v>0</v>
      </c>
    </row>
    <row r="211" spans="1:37" x14ac:dyDescent="0.3">
      <c r="A211" s="1" t="s">
        <v>40</v>
      </c>
      <c r="B211" s="7" t="s">
        <v>160</v>
      </c>
      <c r="C211" s="1">
        <v>2623.54865906435</v>
      </c>
      <c r="D211" s="1">
        <v>1698.78586366179</v>
      </c>
      <c r="E211" s="1">
        <v>1535.2614592201701</v>
      </c>
      <c r="F211" s="1">
        <v>0</v>
      </c>
      <c r="G211" s="1">
        <v>1857.41285149137</v>
      </c>
      <c r="H211" s="1">
        <v>1454.21916641332</v>
      </c>
      <c r="I211" s="1">
        <v>1354.2725273615699</v>
      </c>
      <c r="J211" s="1">
        <v>400</v>
      </c>
      <c r="K211" s="1">
        <v>661.72041219775406</v>
      </c>
      <c r="L211" s="1">
        <v>0</v>
      </c>
      <c r="M211" s="1">
        <v>505.82931999969901</v>
      </c>
      <c r="N211" s="1">
        <v>0</v>
      </c>
      <c r="O211" s="1">
        <v>1974.18746626347</v>
      </c>
      <c r="P211" s="1">
        <v>1745.8480912927701</v>
      </c>
      <c r="Q211" s="1">
        <v>0</v>
      </c>
      <c r="R211" s="1">
        <v>2245.4899867019499</v>
      </c>
      <c r="S211" s="1">
        <v>923.23087982093102</v>
      </c>
      <c r="T211" s="1">
        <v>1586.2880663705801</v>
      </c>
      <c r="U211" s="1">
        <v>802.01204829864901</v>
      </c>
      <c r="V211" s="1">
        <v>0</v>
      </c>
      <c r="W211" s="1">
        <v>1343.7475420231901</v>
      </c>
      <c r="X211" s="1">
        <v>230.31830030483601</v>
      </c>
      <c r="Y211" s="1">
        <v>1196.52699238643</v>
      </c>
      <c r="Z211" s="1">
        <v>0</v>
      </c>
      <c r="AA211" s="1">
        <v>0</v>
      </c>
      <c r="AB211" s="1">
        <v>0</v>
      </c>
      <c r="AC211" s="1">
        <v>1858.1773164466701</v>
      </c>
      <c r="AD211" s="1">
        <v>1575.3717320999899</v>
      </c>
      <c r="AE211" s="1">
        <v>1485.1832458255701</v>
      </c>
      <c r="AF211" s="1">
        <v>0</v>
      </c>
      <c r="AG211" s="1">
        <v>230.31830030483601</v>
      </c>
      <c r="AH211" s="1">
        <v>0</v>
      </c>
      <c r="AI211" s="1">
        <v>230.31830030483601</v>
      </c>
      <c r="AJ211" s="1">
        <v>230.31830030483601</v>
      </c>
      <c r="AK211">
        <v>0</v>
      </c>
    </row>
    <row r="212" spans="1:37" x14ac:dyDescent="0.3">
      <c r="A212" s="1" t="s">
        <v>40</v>
      </c>
      <c r="B212" s="7" t="s">
        <v>162</v>
      </c>
      <c r="C212" s="1">
        <v>1472.1386482586699</v>
      </c>
      <c r="D212" s="1">
        <v>171.23968487161298</v>
      </c>
      <c r="E212" s="1">
        <v>903.982915252147</v>
      </c>
      <c r="F212" s="1">
        <v>908.28599436695106</v>
      </c>
      <c r="G212" s="1">
        <v>511.841445195772</v>
      </c>
      <c r="H212" s="1">
        <v>404.30883342103601</v>
      </c>
      <c r="I212" s="1">
        <v>643.64683867472309</v>
      </c>
      <c r="J212" s="1">
        <v>1144.11719890019</v>
      </c>
      <c r="K212" s="1">
        <v>0</v>
      </c>
      <c r="L212" s="1">
        <v>1632.96478199994</v>
      </c>
      <c r="M212" s="1">
        <v>0</v>
      </c>
      <c r="N212" s="1">
        <v>1031.61870157402</v>
      </c>
      <c r="O212" s="1">
        <v>171.92921205264901</v>
      </c>
      <c r="P212" s="1">
        <v>369.97218165411005</v>
      </c>
      <c r="Q212" s="1">
        <v>0</v>
      </c>
      <c r="R212" s="1">
        <v>429.94551876705401</v>
      </c>
      <c r="S212" s="1">
        <v>1207.0468892582498</v>
      </c>
      <c r="T212" s="1">
        <v>767.72843470975192</v>
      </c>
      <c r="U212" s="1">
        <v>0</v>
      </c>
      <c r="V212" s="1">
        <v>511.015665007346</v>
      </c>
      <c r="W212" s="1">
        <v>958.07311103482107</v>
      </c>
      <c r="X212" s="1">
        <v>0</v>
      </c>
      <c r="Y212" s="1">
        <v>746.53257175725901</v>
      </c>
      <c r="Z212" s="1">
        <v>0</v>
      </c>
      <c r="AA212" s="1">
        <v>787.56824992521501</v>
      </c>
      <c r="AB212" s="1">
        <v>1858.1773164466701</v>
      </c>
      <c r="AC212" s="1">
        <v>0</v>
      </c>
      <c r="AD212" s="1">
        <v>454.53487290644597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>
        <v>0</v>
      </c>
    </row>
    <row r="213" spans="1:37" x14ac:dyDescent="0.3">
      <c r="A213" s="1" t="s">
        <v>40</v>
      </c>
      <c r="B213" s="7" t="s">
        <v>165</v>
      </c>
      <c r="C213" s="1">
        <v>1879.07717022939</v>
      </c>
      <c r="D213" s="1">
        <v>416.67442091245101</v>
      </c>
      <c r="E213" s="1">
        <v>1089.5599581445199</v>
      </c>
      <c r="F213" s="1">
        <v>797.89632698648404</v>
      </c>
      <c r="G213" s="1">
        <v>869.38049533326898</v>
      </c>
      <c r="H213" s="1">
        <v>323.68806336508601</v>
      </c>
      <c r="I213" s="1">
        <v>705.30028234734198</v>
      </c>
      <c r="J213" s="1">
        <v>1030.02389787685</v>
      </c>
      <c r="K213" s="1">
        <v>1177.7913358512399</v>
      </c>
      <c r="L213" s="1">
        <v>0</v>
      </c>
      <c r="M213" s="1">
        <v>0</v>
      </c>
      <c r="N213" s="1">
        <v>1109.6121626510699</v>
      </c>
      <c r="O213" s="1">
        <v>470.59611593338201</v>
      </c>
      <c r="P213" s="1">
        <v>171.64965832355401</v>
      </c>
      <c r="Q213" s="1">
        <v>0</v>
      </c>
      <c r="R213" s="1">
        <v>874.10712133104096</v>
      </c>
      <c r="S213" s="1">
        <v>797.05288986867799</v>
      </c>
      <c r="T213" s="1">
        <v>981.16819225591007</v>
      </c>
      <c r="U213" s="1">
        <v>977.33382873698895</v>
      </c>
      <c r="V213" s="1">
        <v>658.157323216142</v>
      </c>
      <c r="W213" s="1">
        <v>1060.74538884102</v>
      </c>
      <c r="X213" s="1">
        <v>0</v>
      </c>
      <c r="Y213" s="1">
        <v>380.21135998730603</v>
      </c>
      <c r="Z213" s="1">
        <v>0</v>
      </c>
      <c r="AA213" s="1">
        <v>523.91508623551999</v>
      </c>
      <c r="AB213" s="1">
        <v>1575.3717320999899</v>
      </c>
      <c r="AC213" s="1">
        <v>454.53487290644597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>
        <v>0</v>
      </c>
    </row>
    <row r="214" spans="1:37" x14ac:dyDescent="0.3">
      <c r="A214" s="1" t="s">
        <v>40</v>
      </c>
      <c r="B214" s="1" t="s">
        <v>168</v>
      </c>
      <c r="C214" s="1">
        <v>0</v>
      </c>
      <c r="D214" s="1">
        <v>0</v>
      </c>
      <c r="E214" s="1">
        <v>0</v>
      </c>
      <c r="F214" s="1">
        <v>428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868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899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>
        <v>0</v>
      </c>
    </row>
    <row r="215" spans="1:37" x14ac:dyDescent="0.3">
      <c r="A215" s="1" t="s">
        <v>40</v>
      </c>
      <c r="B215" s="7" t="s">
        <v>171</v>
      </c>
      <c r="C215" s="1">
        <v>600</v>
      </c>
      <c r="D215" s="1">
        <v>1399.0173033453</v>
      </c>
      <c r="E215" s="1">
        <v>645.5935980418019</v>
      </c>
      <c r="F215" s="1">
        <v>0</v>
      </c>
      <c r="G215" s="1">
        <v>1134.76331056603</v>
      </c>
      <c r="H215" s="1">
        <v>1341.3757744945199</v>
      </c>
      <c r="I215" s="1">
        <v>959.53068808902401</v>
      </c>
      <c r="J215" s="1">
        <v>850.09003943214498</v>
      </c>
      <c r="K215" s="1">
        <v>0</v>
      </c>
      <c r="L215" s="1">
        <v>1549.5137640238599</v>
      </c>
      <c r="M215" s="1">
        <v>0</v>
      </c>
      <c r="N215" s="1">
        <v>0</v>
      </c>
      <c r="O215" s="1">
        <v>0</v>
      </c>
      <c r="P215" s="1">
        <v>0</v>
      </c>
      <c r="Q215" s="1">
        <v>363.85293099165801</v>
      </c>
      <c r="R215" s="1">
        <v>1673.8376714381</v>
      </c>
      <c r="S215" s="1">
        <v>0</v>
      </c>
      <c r="T215" s="1">
        <v>785.88569114541792</v>
      </c>
      <c r="U215" s="1">
        <v>0</v>
      </c>
      <c r="V215" s="1">
        <v>0</v>
      </c>
      <c r="W215" s="1">
        <v>604.03108572155702</v>
      </c>
      <c r="X215" s="1">
        <v>1492.3110247683298</v>
      </c>
      <c r="Y215" s="1">
        <v>1502.6294206436</v>
      </c>
      <c r="Z215" s="1">
        <v>1672.93153161432</v>
      </c>
      <c r="AA215" s="1">
        <v>0</v>
      </c>
      <c r="AB215" s="1">
        <v>1485.1832458255701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1492.3110247683298</v>
      </c>
    </row>
    <row r="216" spans="1:37" x14ac:dyDescent="0.3">
      <c r="A216" s="1" t="s">
        <v>148</v>
      </c>
      <c r="B216" s="7" t="s">
        <v>18</v>
      </c>
      <c r="C216" s="1">
        <v>1462.5036972452499</v>
      </c>
      <c r="D216" s="1">
        <v>0</v>
      </c>
      <c r="E216" s="1">
        <v>770.236828192453</v>
      </c>
      <c r="F216" s="1">
        <v>1022.45061807718</v>
      </c>
      <c r="G216" s="1">
        <v>456.356604383042</v>
      </c>
      <c r="H216" s="1">
        <v>254.84215530230099</v>
      </c>
      <c r="I216" s="1">
        <v>477.03670245972501</v>
      </c>
      <c r="J216" s="1">
        <v>973.03029341892591</v>
      </c>
      <c r="K216" s="1">
        <v>0</v>
      </c>
      <c r="L216" s="1">
        <v>1640.58307712588</v>
      </c>
      <c r="M216" s="1">
        <v>0</v>
      </c>
      <c r="N216" s="1">
        <v>1188.0094566349799</v>
      </c>
      <c r="O216" s="1">
        <v>332.26843218335199</v>
      </c>
      <c r="P216" s="1">
        <v>400.59372578107298</v>
      </c>
      <c r="Q216" s="1">
        <v>0</v>
      </c>
      <c r="R216" s="1">
        <v>557.69258660892194</v>
      </c>
      <c r="S216" s="1">
        <v>1094.83749350671</v>
      </c>
      <c r="T216" s="1">
        <v>640.31926514528504</v>
      </c>
      <c r="U216" s="1">
        <v>1264.2639586615901</v>
      </c>
      <c r="V216" s="1">
        <v>667.28743942098004</v>
      </c>
      <c r="W216" s="1">
        <v>804.23854010353705</v>
      </c>
      <c r="X216" s="1">
        <v>0</v>
      </c>
      <c r="Y216" s="1">
        <v>630.35834473776902</v>
      </c>
      <c r="Z216" s="1">
        <v>0</v>
      </c>
      <c r="AA216" s="1">
        <v>850.72120472862309</v>
      </c>
      <c r="AB216" s="1">
        <v>1698.78586366179</v>
      </c>
      <c r="AC216" s="1">
        <v>171.239684871614</v>
      </c>
      <c r="AD216" s="1">
        <v>416.67442091245101</v>
      </c>
      <c r="AE216" s="1">
        <v>1399.0173033453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>
        <v>0</v>
      </c>
    </row>
    <row r="217" spans="1:37" x14ac:dyDescent="0.3">
      <c r="A217" s="1" t="s">
        <v>148</v>
      </c>
      <c r="B217" s="7" t="s">
        <v>26</v>
      </c>
      <c r="C217" s="1">
        <v>1099.0230756102801</v>
      </c>
      <c r="D217" s="1">
        <v>770.236828192453</v>
      </c>
      <c r="E217" s="1">
        <v>0</v>
      </c>
      <c r="F217" s="1">
        <v>0</v>
      </c>
      <c r="G217" s="1">
        <v>501.39553045155702</v>
      </c>
      <c r="H217" s="1">
        <v>767.87486374571495</v>
      </c>
      <c r="I217" s="1">
        <v>406.49570969197498</v>
      </c>
      <c r="J217" s="1">
        <v>692.15566005255198</v>
      </c>
      <c r="K217" s="1">
        <v>0</v>
      </c>
      <c r="L217" s="1">
        <v>1325.3755051562</v>
      </c>
      <c r="M217" s="1">
        <v>0</v>
      </c>
      <c r="N217" s="1">
        <v>0</v>
      </c>
      <c r="O217" s="1">
        <v>1075.0708709829501</v>
      </c>
      <c r="P217" s="1">
        <v>1146.04524644247</v>
      </c>
      <c r="Q217" s="1">
        <v>924.13527462824004</v>
      </c>
      <c r="R217" s="1">
        <v>1040.2243047708</v>
      </c>
      <c r="S217" s="1">
        <v>0</v>
      </c>
      <c r="T217" s="1">
        <v>140.402716275073</v>
      </c>
      <c r="U217" s="1">
        <v>0</v>
      </c>
      <c r="V217" s="1">
        <v>0</v>
      </c>
      <c r="W217" s="1">
        <v>192.198479320232</v>
      </c>
      <c r="X217" s="1">
        <v>1636.1429978025399</v>
      </c>
      <c r="Y217" s="1">
        <v>1037.5298659720399</v>
      </c>
      <c r="Z217" s="1">
        <v>0</v>
      </c>
      <c r="AA217" s="1">
        <v>0</v>
      </c>
      <c r="AB217" s="1">
        <v>1535.2614592201701</v>
      </c>
      <c r="AC217" s="1">
        <v>903.982915252147</v>
      </c>
      <c r="AD217" s="1">
        <v>1089.5599581445199</v>
      </c>
      <c r="AE217" s="1">
        <v>645.5935980418019</v>
      </c>
      <c r="AF217" s="1">
        <v>0</v>
      </c>
      <c r="AG217" s="1">
        <v>0</v>
      </c>
      <c r="AH217" s="1">
        <v>1636.1429978025399</v>
      </c>
      <c r="AI217" s="1">
        <v>0</v>
      </c>
      <c r="AJ217" s="1">
        <v>0</v>
      </c>
      <c r="AK217">
        <v>0</v>
      </c>
    </row>
    <row r="218" spans="1:37" x14ac:dyDescent="0.3">
      <c r="A218" s="1" t="s">
        <v>148</v>
      </c>
      <c r="B218" s="7" t="s">
        <v>34</v>
      </c>
      <c r="C218" s="1">
        <v>0</v>
      </c>
      <c r="D218" s="1">
        <v>1022.45061807717</v>
      </c>
      <c r="E218" s="1">
        <v>0</v>
      </c>
      <c r="F218" s="1">
        <v>0</v>
      </c>
      <c r="G218" s="1">
        <v>1415.44768519386</v>
      </c>
      <c r="H218" s="1">
        <v>1087.0459106394901</v>
      </c>
      <c r="I218" s="1">
        <v>1458.0167648837798</v>
      </c>
      <c r="J218" s="1">
        <v>0</v>
      </c>
      <c r="K218" s="1">
        <v>0</v>
      </c>
      <c r="L218" s="1">
        <v>0</v>
      </c>
      <c r="M218" s="1">
        <v>0</v>
      </c>
      <c r="N218" s="1">
        <v>453.95261489014501</v>
      </c>
      <c r="O218" s="1">
        <v>753.16464265603702</v>
      </c>
      <c r="P218" s="1">
        <v>671.17606225370605</v>
      </c>
      <c r="Q218" s="1">
        <v>0</v>
      </c>
      <c r="R218" s="1">
        <v>1075.5099926088301</v>
      </c>
      <c r="S218" s="1">
        <v>0</v>
      </c>
      <c r="T218" s="1">
        <v>0</v>
      </c>
      <c r="U218" s="1">
        <v>0</v>
      </c>
      <c r="V218" s="1">
        <v>489.50968613755697</v>
      </c>
      <c r="W218" s="1">
        <v>0</v>
      </c>
      <c r="X218" s="1">
        <v>0</v>
      </c>
      <c r="Y218" s="1">
        <v>1129.6862445515799</v>
      </c>
      <c r="Z218" s="1">
        <v>0</v>
      </c>
      <c r="AA218" s="1">
        <v>343.03271562063702</v>
      </c>
      <c r="AB218" s="1">
        <v>0</v>
      </c>
      <c r="AC218" s="1">
        <v>908.28599436695106</v>
      </c>
      <c r="AD218" s="1">
        <v>797.89632698648404</v>
      </c>
      <c r="AE218" s="1">
        <v>0</v>
      </c>
      <c r="AF218" s="1">
        <v>428</v>
      </c>
      <c r="AG218" s="1">
        <v>0</v>
      </c>
      <c r="AH218" s="1">
        <v>0</v>
      </c>
      <c r="AI218" s="1">
        <v>0</v>
      </c>
      <c r="AJ218" s="1">
        <v>0</v>
      </c>
      <c r="AK218">
        <v>0</v>
      </c>
    </row>
    <row r="219" spans="1:37" x14ac:dyDescent="0.3">
      <c r="A219" s="1" t="s">
        <v>148</v>
      </c>
      <c r="B219" s="7" t="s">
        <v>42</v>
      </c>
      <c r="C219" s="1">
        <v>1014.34394513314</v>
      </c>
      <c r="D219" s="1">
        <v>456.356604383042</v>
      </c>
      <c r="E219" s="1">
        <v>501.39553045155702</v>
      </c>
      <c r="F219" s="1">
        <v>1415.44768519386</v>
      </c>
      <c r="G219" s="1">
        <v>0</v>
      </c>
      <c r="H219" s="1">
        <v>619.88650523467504</v>
      </c>
      <c r="I219" s="1">
        <v>504.61636209337797</v>
      </c>
      <c r="J219" s="1">
        <v>1027.04980656165</v>
      </c>
      <c r="K219" s="1">
        <v>0</v>
      </c>
      <c r="L219" s="1">
        <v>1204.00805515613</v>
      </c>
      <c r="M219" s="1">
        <v>0</v>
      </c>
      <c r="N219" s="1">
        <v>0</v>
      </c>
      <c r="O219" s="1">
        <v>662.93928739685907</v>
      </c>
      <c r="P219" s="1">
        <v>850.87250518848896</v>
      </c>
      <c r="Q219" s="1">
        <v>0</v>
      </c>
      <c r="R219" s="1">
        <v>540.00727508318994</v>
      </c>
      <c r="S219" s="1">
        <v>0</v>
      </c>
      <c r="T219" s="1">
        <v>367.02347411715601</v>
      </c>
      <c r="U219" s="1">
        <v>0</v>
      </c>
      <c r="V219" s="1">
        <v>978.20225601370009</v>
      </c>
      <c r="W219" s="1">
        <v>637.54705771983208</v>
      </c>
      <c r="X219" s="1">
        <v>0</v>
      </c>
      <c r="Y219" s="1">
        <v>1001.53130217721</v>
      </c>
      <c r="Z219" s="1">
        <v>0</v>
      </c>
      <c r="AA219" s="1">
        <v>1292.2756861994699</v>
      </c>
      <c r="AB219" s="1">
        <v>1857.41285149137</v>
      </c>
      <c r="AC219" s="1">
        <v>511.841445195772</v>
      </c>
      <c r="AD219" s="1">
        <v>869.38049533326898</v>
      </c>
      <c r="AE219" s="1">
        <v>1134.76331056603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>
        <v>0</v>
      </c>
    </row>
    <row r="220" spans="1:37" x14ac:dyDescent="0.3">
      <c r="A220" s="1" t="s">
        <v>148</v>
      </c>
      <c r="B220" s="7" t="s">
        <v>50</v>
      </c>
      <c r="C220" s="1">
        <v>1630.331431028</v>
      </c>
      <c r="D220" s="1">
        <v>254.84215530230099</v>
      </c>
      <c r="E220" s="1">
        <v>767.87486374571495</v>
      </c>
      <c r="F220" s="1">
        <v>1087.0459106394901</v>
      </c>
      <c r="G220" s="1">
        <v>619.88650523467504</v>
      </c>
      <c r="H220" s="1">
        <v>0</v>
      </c>
      <c r="I220" s="1">
        <v>382.62832690687503</v>
      </c>
      <c r="J220" s="1">
        <v>777.762743983733</v>
      </c>
      <c r="K220" s="1">
        <v>1194.05150474325</v>
      </c>
      <c r="L220" s="1">
        <v>0</v>
      </c>
      <c r="M220" s="1">
        <v>0</v>
      </c>
      <c r="N220" s="1">
        <v>1334.1030659155401</v>
      </c>
      <c r="O220" s="1">
        <v>528.62735733984505</v>
      </c>
      <c r="P220" s="1">
        <v>415.872666555092</v>
      </c>
      <c r="Q220" s="1">
        <v>0</v>
      </c>
      <c r="R220" s="1">
        <v>812.42519774304708</v>
      </c>
      <c r="S220" s="1">
        <v>850.90017038750102</v>
      </c>
      <c r="T220" s="1">
        <v>665.23720472525895</v>
      </c>
      <c r="U220" s="1">
        <v>1016.03976861826</v>
      </c>
      <c r="V220" s="1">
        <v>829.37590922436198</v>
      </c>
      <c r="W220" s="1">
        <v>738.706129558464</v>
      </c>
      <c r="X220" s="1">
        <v>1641.9987908836001</v>
      </c>
      <c r="Y220" s="1">
        <v>390.17771934421097</v>
      </c>
      <c r="Z220" s="1">
        <v>0</v>
      </c>
      <c r="AA220" s="1">
        <v>842.37130979343601</v>
      </c>
      <c r="AB220" s="1">
        <v>1454.21916641332</v>
      </c>
      <c r="AC220" s="1">
        <v>404.30883342103704</v>
      </c>
      <c r="AD220" s="1">
        <v>323.68806336508601</v>
      </c>
      <c r="AE220" s="1">
        <v>1341.3757744945199</v>
      </c>
      <c r="AF220" s="1">
        <v>0</v>
      </c>
      <c r="AG220" s="1">
        <v>0</v>
      </c>
      <c r="AH220" s="1">
        <v>1641.9987908836001</v>
      </c>
      <c r="AI220" s="1">
        <v>0</v>
      </c>
      <c r="AJ220" s="1">
        <v>0</v>
      </c>
      <c r="AK220">
        <v>0</v>
      </c>
    </row>
    <row r="221" spans="1:37" x14ac:dyDescent="0.3">
      <c r="A221" s="1" t="s">
        <v>148</v>
      </c>
      <c r="B221" s="7" t="s">
        <v>58</v>
      </c>
      <c r="C221" s="1">
        <v>1410.7543914733799</v>
      </c>
      <c r="D221" s="1">
        <v>477.03670245972501</v>
      </c>
      <c r="E221" s="1">
        <v>406.49570969197498</v>
      </c>
      <c r="F221" s="1">
        <v>1458.0167648837798</v>
      </c>
      <c r="G221" s="1">
        <v>504.61636209337797</v>
      </c>
      <c r="H221" s="1">
        <v>382.62832690687503</v>
      </c>
      <c r="I221" s="1">
        <v>0</v>
      </c>
      <c r="J221" s="1">
        <v>540.48617707193898</v>
      </c>
      <c r="K221" s="1">
        <v>1281.0399000955401</v>
      </c>
      <c r="L221" s="1">
        <v>1624.9639850144902</v>
      </c>
      <c r="M221" s="1">
        <v>1750.79412833571</v>
      </c>
      <c r="N221" s="1">
        <v>1662.6622525184398</v>
      </c>
      <c r="O221" s="1">
        <v>809.27324768310598</v>
      </c>
      <c r="P221" s="1">
        <v>790.13366259144595</v>
      </c>
      <c r="Q221" s="1">
        <v>1286.0923385641399</v>
      </c>
      <c r="R221" s="1">
        <v>934.15270892569299</v>
      </c>
      <c r="S221" s="1">
        <v>1015.33146361259</v>
      </c>
      <c r="T221" s="1">
        <v>339.256989214344</v>
      </c>
      <c r="U221" s="1">
        <v>1144.5981630804799</v>
      </c>
      <c r="V221" s="1">
        <v>1143.0904705983601</v>
      </c>
      <c r="W221" s="1">
        <v>356.148252621496</v>
      </c>
      <c r="X221" s="1">
        <v>1503.6342566216899</v>
      </c>
      <c r="Y221" s="1">
        <v>633.87344837345699</v>
      </c>
      <c r="Z221" s="1">
        <v>0</v>
      </c>
      <c r="AA221" s="1">
        <v>1224.8462438825002</v>
      </c>
      <c r="AB221" s="1">
        <v>1354.2725273615699</v>
      </c>
      <c r="AC221" s="1">
        <v>643.64683867472309</v>
      </c>
      <c r="AD221" s="1">
        <v>705.30028234734198</v>
      </c>
      <c r="AE221" s="1">
        <v>959.53068808902401</v>
      </c>
      <c r="AF221" s="1">
        <v>0</v>
      </c>
      <c r="AG221" s="1">
        <v>0</v>
      </c>
      <c r="AH221" s="1">
        <v>1503.6342566216899</v>
      </c>
      <c r="AI221" s="1">
        <v>0</v>
      </c>
      <c r="AJ221" s="1">
        <v>0</v>
      </c>
      <c r="AK221">
        <v>0</v>
      </c>
    </row>
    <row r="222" spans="1:37" x14ac:dyDescent="0.3">
      <c r="A222" s="1" t="s">
        <v>148</v>
      </c>
      <c r="B222" s="7" t="s">
        <v>66</v>
      </c>
      <c r="C222" s="1">
        <v>1789.50848048067</v>
      </c>
      <c r="D222" s="1">
        <v>973.03029341892591</v>
      </c>
      <c r="E222" s="1">
        <v>692.15566005255096</v>
      </c>
      <c r="F222" s="1">
        <v>0</v>
      </c>
      <c r="G222" s="1">
        <v>1027.04980656165</v>
      </c>
      <c r="H222" s="1">
        <v>777.762743983733</v>
      </c>
      <c r="I222" s="1">
        <v>540.48617707193796</v>
      </c>
      <c r="J222" s="1">
        <v>0</v>
      </c>
      <c r="K222" s="1">
        <v>978.43615901451699</v>
      </c>
      <c r="L222" s="1">
        <v>0</v>
      </c>
      <c r="M222" s="1">
        <v>1298.0924487966699</v>
      </c>
      <c r="N222" s="1">
        <v>0</v>
      </c>
      <c r="O222" s="1">
        <v>1294.2279971775301</v>
      </c>
      <c r="P222" s="1">
        <v>1171.93947295151</v>
      </c>
      <c r="Q222" s="1">
        <v>1213.4344984837101</v>
      </c>
      <c r="R222" s="1">
        <v>1472.55546826829</v>
      </c>
      <c r="S222" s="1">
        <v>873.01233222354495</v>
      </c>
      <c r="T222" s="1">
        <v>737.80857292999201</v>
      </c>
      <c r="U222" s="1">
        <v>921.64596476852296</v>
      </c>
      <c r="V222" s="1">
        <v>0</v>
      </c>
      <c r="W222" s="1">
        <v>503.888449476456</v>
      </c>
      <c r="X222" s="1">
        <v>700</v>
      </c>
      <c r="Y222" s="1">
        <v>745.49926267908506</v>
      </c>
      <c r="Z222" s="1">
        <v>0</v>
      </c>
      <c r="AA222" s="1">
        <v>1533.4077074085801</v>
      </c>
      <c r="AB222" s="1">
        <v>400</v>
      </c>
      <c r="AC222" s="1">
        <v>1144.11719890019</v>
      </c>
      <c r="AD222" s="1">
        <v>1030.02389787685</v>
      </c>
      <c r="AE222" s="1">
        <v>850.09003943214498</v>
      </c>
      <c r="AF222" s="1">
        <v>0</v>
      </c>
      <c r="AG222" s="1">
        <v>0</v>
      </c>
      <c r="AH222" s="1">
        <v>700</v>
      </c>
      <c r="AI222" s="1">
        <v>0</v>
      </c>
      <c r="AJ222" s="1">
        <v>0</v>
      </c>
      <c r="AK222">
        <v>0</v>
      </c>
    </row>
    <row r="223" spans="1:37" x14ac:dyDescent="0.3">
      <c r="A223" s="1" t="s">
        <v>148</v>
      </c>
      <c r="B223" s="7" t="s">
        <v>74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1194.05150474325</v>
      </c>
      <c r="I223" s="1">
        <v>1281.0399000955401</v>
      </c>
      <c r="J223" s="1">
        <v>978.43615901451699</v>
      </c>
      <c r="K223" s="1">
        <v>0</v>
      </c>
      <c r="L223" s="1">
        <v>0</v>
      </c>
      <c r="M223" s="1">
        <v>647.91129284531996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384.46822270052297</v>
      </c>
      <c r="T223" s="1">
        <v>0</v>
      </c>
      <c r="U223" s="1">
        <v>205.65185271509202</v>
      </c>
      <c r="V223" s="1">
        <v>0</v>
      </c>
      <c r="W223" s="1">
        <v>0</v>
      </c>
      <c r="X223" s="1">
        <v>884.99930143106201</v>
      </c>
      <c r="Y223" s="1">
        <v>825.43250435985999</v>
      </c>
      <c r="Z223" s="1">
        <v>0</v>
      </c>
      <c r="AA223" s="1">
        <v>0</v>
      </c>
      <c r="AB223" s="1">
        <v>661.72041219775406</v>
      </c>
      <c r="AC223" s="1">
        <v>0</v>
      </c>
      <c r="AD223" s="1">
        <v>1177.7913358512399</v>
      </c>
      <c r="AE223" s="1">
        <v>0</v>
      </c>
      <c r="AF223" s="1">
        <v>0</v>
      </c>
      <c r="AG223" s="1">
        <v>0</v>
      </c>
      <c r="AH223" s="1">
        <v>884.99930143106201</v>
      </c>
      <c r="AI223" s="1">
        <v>0</v>
      </c>
      <c r="AJ223" s="1">
        <v>0</v>
      </c>
      <c r="AK223">
        <v>0</v>
      </c>
    </row>
    <row r="224" spans="1:37" x14ac:dyDescent="0.3">
      <c r="A224" s="1" t="s">
        <v>148</v>
      </c>
      <c r="B224" s="7" t="s">
        <v>80</v>
      </c>
      <c r="C224" s="1">
        <v>229.590304990151</v>
      </c>
      <c r="D224" s="1">
        <v>1640.58307712588</v>
      </c>
      <c r="E224" s="1">
        <v>1325.3755051562</v>
      </c>
      <c r="F224" s="1">
        <v>0</v>
      </c>
      <c r="G224" s="1">
        <v>1204.00805515613</v>
      </c>
      <c r="H224" s="1">
        <v>0</v>
      </c>
      <c r="I224" s="1">
        <v>1624.9639850144902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1723.5923456386299</v>
      </c>
      <c r="P224" s="1">
        <v>0</v>
      </c>
      <c r="Q224" s="1">
        <v>1479.4523671480001</v>
      </c>
      <c r="R224" s="1">
        <v>1341.0179170542301</v>
      </c>
      <c r="S224" s="1">
        <v>0</v>
      </c>
      <c r="T224" s="1">
        <v>1307.3596546454498</v>
      </c>
      <c r="U224" s="1">
        <v>0</v>
      </c>
      <c r="V224" s="1">
        <v>0</v>
      </c>
      <c r="W224" s="1">
        <v>1513.17891265412</v>
      </c>
      <c r="X224" s="1">
        <v>0</v>
      </c>
      <c r="Y224" s="1">
        <v>0</v>
      </c>
      <c r="Z224" s="1">
        <v>421.672415134201</v>
      </c>
      <c r="AA224" s="1">
        <v>0</v>
      </c>
      <c r="AB224" s="1">
        <v>0</v>
      </c>
      <c r="AC224" s="1">
        <v>1632.96478199994</v>
      </c>
      <c r="AD224" s="1">
        <v>0</v>
      </c>
      <c r="AE224" s="1">
        <v>1549.5137640238599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>
        <v>0</v>
      </c>
    </row>
    <row r="225" spans="1:37" x14ac:dyDescent="0.3">
      <c r="A225" s="1" t="s">
        <v>148</v>
      </c>
      <c r="B225" s="7" t="s">
        <v>86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1750.79412833571</v>
      </c>
      <c r="J225" s="1">
        <v>1298.0924487966699</v>
      </c>
      <c r="K225" s="1">
        <v>647.91129284531996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1026.3112498938599</v>
      </c>
      <c r="T225" s="1">
        <v>0</v>
      </c>
      <c r="U225" s="1">
        <v>852.16339759525101</v>
      </c>
      <c r="V225" s="1">
        <v>0</v>
      </c>
      <c r="W225" s="1">
        <v>0</v>
      </c>
      <c r="X225" s="1">
        <v>1000</v>
      </c>
      <c r="Y225" s="1">
        <v>1430.7807594476301</v>
      </c>
      <c r="Z225" s="1">
        <v>0</v>
      </c>
      <c r="AA225" s="1">
        <v>0</v>
      </c>
      <c r="AB225" s="1">
        <v>505.82931999969901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1000</v>
      </c>
      <c r="AK225">
        <v>0</v>
      </c>
    </row>
    <row r="226" spans="1:37" x14ac:dyDescent="0.3">
      <c r="A226" s="1" t="s">
        <v>148</v>
      </c>
      <c r="B226" s="7" t="s">
        <v>92</v>
      </c>
      <c r="C226" s="1">
        <v>0</v>
      </c>
      <c r="D226" s="1">
        <v>1462.5036972452499</v>
      </c>
      <c r="E226" s="1">
        <v>300</v>
      </c>
      <c r="F226" s="1">
        <v>0</v>
      </c>
      <c r="G226" s="1">
        <v>350</v>
      </c>
      <c r="H226" s="1">
        <v>1630.331431028</v>
      </c>
      <c r="I226" s="1">
        <v>500</v>
      </c>
      <c r="J226" s="1">
        <v>1789.50848048067</v>
      </c>
      <c r="K226" s="1">
        <v>0</v>
      </c>
      <c r="L226" s="1">
        <v>1000</v>
      </c>
      <c r="M226" s="1">
        <v>0</v>
      </c>
      <c r="N226" s="1">
        <v>2201.08682865318</v>
      </c>
      <c r="O226" s="1">
        <v>1577.9893158996201</v>
      </c>
      <c r="P226" s="1">
        <v>1838.3882306706901</v>
      </c>
      <c r="Q226" s="1">
        <v>1284.4862978178601</v>
      </c>
      <c r="R226" s="1">
        <v>1000</v>
      </c>
      <c r="S226" s="1">
        <v>0</v>
      </c>
      <c r="T226" s="1">
        <v>1087.0487478216301</v>
      </c>
      <c r="U226" s="1">
        <v>0</v>
      </c>
      <c r="V226" s="1">
        <v>1809.0938656153198</v>
      </c>
      <c r="W226" s="1">
        <v>1285.66128237525</v>
      </c>
      <c r="X226" s="1">
        <v>2702.3606217174101</v>
      </c>
      <c r="Y226" s="1">
        <v>2000.60210862749</v>
      </c>
      <c r="Z226" s="1">
        <v>560.61008017351105</v>
      </c>
      <c r="AA226" s="1">
        <v>2252.6160473271798</v>
      </c>
      <c r="AB226" s="1">
        <v>2623.54865906435</v>
      </c>
      <c r="AC226" s="1">
        <v>1472.1386482586699</v>
      </c>
      <c r="AD226" s="1">
        <v>1879.07717022939</v>
      </c>
      <c r="AE226" s="1">
        <v>600</v>
      </c>
      <c r="AF226" s="1">
        <v>0</v>
      </c>
      <c r="AG226" s="1">
        <v>0</v>
      </c>
      <c r="AH226" s="1">
        <v>2702.3606217174101</v>
      </c>
      <c r="AI226" s="1">
        <v>0</v>
      </c>
      <c r="AJ226" s="1">
        <v>0</v>
      </c>
      <c r="AK226">
        <v>0</v>
      </c>
    </row>
    <row r="227" spans="1:37" x14ac:dyDescent="0.3">
      <c r="A227" s="1" t="s">
        <v>148</v>
      </c>
      <c r="B227" s="7" t="s">
        <v>98</v>
      </c>
      <c r="C227" s="1">
        <v>2201.08682865318</v>
      </c>
      <c r="D227" s="1">
        <v>1188.0094566349799</v>
      </c>
      <c r="E227" s="1">
        <v>0</v>
      </c>
      <c r="F227" s="1">
        <v>453.95261489014501</v>
      </c>
      <c r="G227" s="1">
        <v>0</v>
      </c>
      <c r="H227" s="1">
        <v>1334.1030659155401</v>
      </c>
      <c r="I227" s="1">
        <v>1662.6622525184398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859.98490218899008</v>
      </c>
      <c r="P227" s="1">
        <v>947.645128812331</v>
      </c>
      <c r="Q227" s="1">
        <v>0</v>
      </c>
      <c r="R227" s="1">
        <v>1007.1001103608399</v>
      </c>
      <c r="S227" s="1">
        <v>0</v>
      </c>
      <c r="T227" s="1">
        <v>0</v>
      </c>
      <c r="U227" s="1">
        <v>0</v>
      </c>
      <c r="V227" s="1">
        <v>521.15889498532397</v>
      </c>
      <c r="W227" s="1">
        <v>0</v>
      </c>
      <c r="X227" s="1">
        <v>0</v>
      </c>
      <c r="Y227" s="1">
        <v>1480.0860704174399</v>
      </c>
      <c r="Z227" s="1">
        <v>0</v>
      </c>
      <c r="AA227" s="1">
        <v>772.59590847392906</v>
      </c>
      <c r="AB227" s="1">
        <v>0</v>
      </c>
      <c r="AC227" s="1">
        <v>1031.61870157402</v>
      </c>
      <c r="AD227" s="1">
        <v>1109.6121626510699</v>
      </c>
      <c r="AE227" s="1">
        <v>0</v>
      </c>
      <c r="AF227" s="1">
        <v>868</v>
      </c>
      <c r="AG227" s="1">
        <v>0</v>
      </c>
      <c r="AH227" s="1">
        <v>0</v>
      </c>
      <c r="AI227" s="1">
        <v>0</v>
      </c>
      <c r="AJ227" s="1">
        <v>0</v>
      </c>
      <c r="AK227">
        <v>0</v>
      </c>
    </row>
    <row r="228" spans="1:37" x14ac:dyDescent="0.3">
      <c r="A228" s="1" t="s">
        <v>148</v>
      </c>
      <c r="B228" s="7" t="s">
        <v>104</v>
      </c>
      <c r="C228" s="1">
        <v>1577.9893158996201</v>
      </c>
      <c r="D228" s="1">
        <v>332.26843218335301</v>
      </c>
      <c r="E228" s="1">
        <v>1075.0708709829501</v>
      </c>
      <c r="F228" s="1">
        <v>753.16464265603702</v>
      </c>
      <c r="G228" s="1">
        <v>662.93928739685907</v>
      </c>
      <c r="H228" s="1">
        <v>528.62735733984505</v>
      </c>
      <c r="I228" s="1">
        <v>809.27324768310598</v>
      </c>
      <c r="J228" s="1">
        <v>1294.2279971775301</v>
      </c>
      <c r="K228" s="1">
        <v>0</v>
      </c>
      <c r="L228" s="1">
        <v>1723.5923456386299</v>
      </c>
      <c r="M228" s="1">
        <v>0</v>
      </c>
      <c r="N228" s="1">
        <v>859.98490218899099</v>
      </c>
      <c r="O228" s="1">
        <v>0</v>
      </c>
      <c r="P228" s="1">
        <v>331.48986219249798</v>
      </c>
      <c r="Q228" s="1">
        <v>0</v>
      </c>
      <c r="R228" s="1">
        <v>427.98870255175405</v>
      </c>
      <c r="S228" s="1">
        <v>1262.65091310359</v>
      </c>
      <c r="T228" s="1">
        <v>938.10517788985101</v>
      </c>
      <c r="U228" s="1">
        <v>0</v>
      </c>
      <c r="V228" s="1">
        <v>339.14004627368701</v>
      </c>
      <c r="W228" s="1">
        <v>1129.39397401365</v>
      </c>
      <c r="X228" s="1">
        <v>0</v>
      </c>
      <c r="Y228" s="1">
        <v>818.17144171362804</v>
      </c>
      <c r="Z228" s="1">
        <v>0</v>
      </c>
      <c r="AA228" s="1">
        <v>677.09091812818099</v>
      </c>
      <c r="AB228" s="1">
        <v>1974.18746626347</v>
      </c>
      <c r="AC228" s="1">
        <v>171.92921205264901</v>
      </c>
      <c r="AD228" s="1">
        <v>470.59611593338201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>
        <v>0</v>
      </c>
    </row>
    <row r="229" spans="1:37" x14ac:dyDescent="0.3">
      <c r="A229" s="1" t="s">
        <v>148</v>
      </c>
      <c r="B229" s="7" t="s">
        <v>110</v>
      </c>
      <c r="C229" s="1">
        <v>1838.3882306706901</v>
      </c>
      <c r="D229" s="1">
        <v>400.59372578107298</v>
      </c>
      <c r="E229" s="1">
        <v>1146.04524644247</v>
      </c>
      <c r="F229" s="1">
        <v>671.17606225370605</v>
      </c>
      <c r="G229" s="1">
        <v>850.87250518848896</v>
      </c>
      <c r="H229" s="1">
        <v>415.872666555092</v>
      </c>
      <c r="I229" s="1">
        <v>790.13366259144595</v>
      </c>
      <c r="J229" s="1">
        <v>1171.93947295151</v>
      </c>
      <c r="K229" s="1">
        <v>0</v>
      </c>
      <c r="L229" s="1">
        <v>0</v>
      </c>
      <c r="M229" s="1">
        <v>0</v>
      </c>
      <c r="N229" s="1">
        <v>947.645128812331</v>
      </c>
      <c r="O229" s="1">
        <v>331.489862192499</v>
      </c>
      <c r="P229" s="1">
        <v>0</v>
      </c>
      <c r="Q229" s="1">
        <v>0</v>
      </c>
      <c r="R229" s="1">
        <v>755.25685508296101</v>
      </c>
      <c r="S229" s="1">
        <v>961.22566260652798</v>
      </c>
      <c r="T229" s="1">
        <v>1025.1109061800601</v>
      </c>
      <c r="U229" s="1">
        <v>1141.8269998191799</v>
      </c>
      <c r="V229" s="1">
        <v>486.509831457367</v>
      </c>
      <c r="W229" s="1">
        <v>1144.4012916258498</v>
      </c>
      <c r="X229" s="1">
        <v>0</v>
      </c>
      <c r="Y229" s="1">
        <v>551.71910134001803</v>
      </c>
      <c r="Z229" s="1">
        <v>0</v>
      </c>
      <c r="AA229" s="1">
        <v>452.356585476161</v>
      </c>
      <c r="AB229" s="1">
        <v>1745.8480912927701</v>
      </c>
      <c r="AC229" s="1">
        <v>369.97218165411005</v>
      </c>
      <c r="AD229" s="1">
        <v>171.64965832355401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>
        <v>0</v>
      </c>
    </row>
    <row r="230" spans="1:37" x14ac:dyDescent="0.3">
      <c r="A230" s="1" t="s">
        <v>148</v>
      </c>
      <c r="B230" s="7" t="s">
        <v>116</v>
      </c>
      <c r="C230" s="1">
        <v>1284.4862978178601</v>
      </c>
      <c r="D230" s="1">
        <v>0</v>
      </c>
      <c r="E230" s="1">
        <v>924.13527462824095</v>
      </c>
      <c r="F230" s="1">
        <v>0</v>
      </c>
      <c r="G230" s="1">
        <v>0</v>
      </c>
      <c r="H230" s="1">
        <v>0</v>
      </c>
      <c r="I230" s="1">
        <v>1286.0923385641399</v>
      </c>
      <c r="J230" s="1">
        <v>1213.4344984837101</v>
      </c>
      <c r="K230" s="1">
        <v>0</v>
      </c>
      <c r="L230" s="1">
        <v>1479.4523671480001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1057.1666425449798</v>
      </c>
      <c r="U230" s="1">
        <v>0</v>
      </c>
      <c r="V230" s="1">
        <v>0</v>
      </c>
      <c r="W230" s="1">
        <v>932.264714643704</v>
      </c>
      <c r="X230" s="1">
        <v>1780.16067787714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363.85293099165801</v>
      </c>
      <c r="AF230" s="1">
        <v>0</v>
      </c>
      <c r="AG230" s="1">
        <v>0</v>
      </c>
      <c r="AH230" s="1">
        <v>1780.16067787714</v>
      </c>
      <c r="AI230" s="1">
        <v>0</v>
      </c>
      <c r="AJ230" s="1">
        <v>0</v>
      </c>
      <c r="AK230">
        <v>0</v>
      </c>
    </row>
    <row r="231" spans="1:37" x14ac:dyDescent="0.3">
      <c r="A231" s="1" t="s">
        <v>148</v>
      </c>
      <c r="B231" s="7" t="s">
        <v>122</v>
      </c>
      <c r="C231" s="1">
        <v>1223.64121711451</v>
      </c>
      <c r="D231" s="1">
        <v>557.69258660892194</v>
      </c>
      <c r="E231" s="1">
        <v>1040.2243047708</v>
      </c>
      <c r="F231" s="1">
        <v>1075.5099926088301</v>
      </c>
      <c r="G231" s="1">
        <v>540.00727508318903</v>
      </c>
      <c r="H231" s="1">
        <v>812.42519774304708</v>
      </c>
      <c r="I231" s="1">
        <v>934.15270892569299</v>
      </c>
      <c r="J231" s="1">
        <v>1472.55546826829</v>
      </c>
      <c r="K231" s="1">
        <v>0</v>
      </c>
      <c r="L231" s="1">
        <v>1341.0179170542301</v>
      </c>
      <c r="M231" s="1">
        <v>0</v>
      </c>
      <c r="N231" s="1">
        <v>1007.1001103608399</v>
      </c>
      <c r="O231" s="1">
        <v>427.98870255175405</v>
      </c>
      <c r="P231" s="1">
        <v>755.25685508296192</v>
      </c>
      <c r="Q231" s="1">
        <v>0</v>
      </c>
      <c r="R231" s="1">
        <v>0</v>
      </c>
      <c r="S231" s="1">
        <v>0</v>
      </c>
      <c r="T231" s="1">
        <v>903.07870161533708</v>
      </c>
      <c r="U231" s="1">
        <v>0</v>
      </c>
      <c r="V231" s="1">
        <v>586.66369571887094</v>
      </c>
      <c r="W231" s="1">
        <v>1161.0499939660699</v>
      </c>
      <c r="X231" s="1">
        <v>0</v>
      </c>
      <c r="Y231" s="1">
        <v>1174.66292608554</v>
      </c>
      <c r="Z231" s="1">
        <v>0</v>
      </c>
      <c r="AA231" s="1">
        <v>1082.6257637412202</v>
      </c>
      <c r="AB231" s="1">
        <v>2245.4899867019499</v>
      </c>
      <c r="AC231" s="1">
        <v>429.94551876705401</v>
      </c>
      <c r="AD231" s="1">
        <v>874.10712133104096</v>
      </c>
      <c r="AE231" s="1">
        <v>1673.8376714381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>
        <v>0</v>
      </c>
    </row>
    <row r="232" spans="1:37" x14ac:dyDescent="0.3">
      <c r="A232" s="1" t="s">
        <v>148</v>
      </c>
      <c r="B232" s="7" t="s">
        <v>127</v>
      </c>
      <c r="C232" s="1">
        <v>0</v>
      </c>
      <c r="D232" s="1">
        <v>1094.83749350671</v>
      </c>
      <c r="E232" s="1">
        <v>0</v>
      </c>
      <c r="F232" s="1">
        <v>0</v>
      </c>
      <c r="G232" s="1">
        <v>0</v>
      </c>
      <c r="H232" s="1">
        <v>850.90017038750102</v>
      </c>
      <c r="I232" s="1">
        <v>1015.33146361259</v>
      </c>
      <c r="J232" s="1">
        <v>873.01233222354495</v>
      </c>
      <c r="K232" s="1">
        <v>384.46822270052297</v>
      </c>
      <c r="L232" s="1">
        <v>0</v>
      </c>
      <c r="M232" s="1">
        <v>1026.3112498938599</v>
      </c>
      <c r="N232" s="1">
        <v>0</v>
      </c>
      <c r="O232" s="1">
        <v>1262.65091310359</v>
      </c>
      <c r="P232" s="1">
        <v>961.22566260652798</v>
      </c>
      <c r="Q232" s="1">
        <v>0</v>
      </c>
      <c r="R232" s="1">
        <v>0</v>
      </c>
      <c r="S232" s="1">
        <v>0</v>
      </c>
      <c r="T232" s="1">
        <v>0</v>
      </c>
      <c r="U232" s="1">
        <v>180.607718080865</v>
      </c>
      <c r="V232" s="1">
        <v>0</v>
      </c>
      <c r="W232" s="1">
        <v>1249.6982264928699</v>
      </c>
      <c r="X232" s="1">
        <v>1153.0141123032299</v>
      </c>
      <c r="Y232" s="1">
        <v>464.51770990894602</v>
      </c>
      <c r="Z232" s="1">
        <v>0</v>
      </c>
      <c r="AA232" s="1">
        <v>1059.29442059653</v>
      </c>
      <c r="AB232" s="1">
        <v>923.23087982093102</v>
      </c>
      <c r="AC232" s="1">
        <v>1207.0468892582498</v>
      </c>
      <c r="AD232" s="1">
        <v>797.05288986867799</v>
      </c>
      <c r="AE232" s="1">
        <v>0</v>
      </c>
      <c r="AF232" s="1">
        <v>0</v>
      </c>
      <c r="AG232" s="1">
        <v>0</v>
      </c>
      <c r="AH232" s="1">
        <v>1153.0141123032299</v>
      </c>
      <c r="AI232" s="1">
        <v>0</v>
      </c>
      <c r="AJ232" s="1">
        <v>0</v>
      </c>
      <c r="AK232">
        <v>0</v>
      </c>
    </row>
    <row r="233" spans="1:37" x14ac:dyDescent="0.3">
      <c r="A233" s="1" t="s">
        <v>148</v>
      </c>
      <c r="B233" s="7" t="s">
        <v>132</v>
      </c>
      <c r="C233" s="1">
        <v>1087.0487478216301</v>
      </c>
      <c r="D233" s="1">
        <v>640.31926514528504</v>
      </c>
      <c r="E233" s="1">
        <v>140.402716275073</v>
      </c>
      <c r="F233" s="1">
        <v>0</v>
      </c>
      <c r="G233" s="1">
        <v>367.02347411715601</v>
      </c>
      <c r="H233" s="1">
        <v>665.23720472525895</v>
      </c>
      <c r="I233" s="1">
        <v>339.256989214344</v>
      </c>
      <c r="J233" s="1">
        <v>737.80857292999201</v>
      </c>
      <c r="K233" s="1">
        <v>0</v>
      </c>
      <c r="L233" s="1">
        <v>1307.3596546454498</v>
      </c>
      <c r="M233" s="1">
        <v>0</v>
      </c>
      <c r="N233" s="1">
        <v>0</v>
      </c>
      <c r="O233" s="1">
        <v>938.10517788985101</v>
      </c>
      <c r="P233" s="1">
        <v>1025.1109061800601</v>
      </c>
      <c r="Q233" s="1">
        <v>1057.1666425449798</v>
      </c>
      <c r="R233" s="1">
        <v>903.07870161533799</v>
      </c>
      <c r="S233" s="1">
        <v>0</v>
      </c>
      <c r="T233" s="1">
        <v>0</v>
      </c>
      <c r="U233" s="1">
        <v>0</v>
      </c>
      <c r="V233" s="1">
        <v>0</v>
      </c>
      <c r="W233" s="1">
        <v>279.53690262646001</v>
      </c>
      <c r="X233" s="1">
        <v>1703.3396367090099</v>
      </c>
      <c r="Y233" s="1">
        <v>969.45405735543102</v>
      </c>
      <c r="Z233" s="1">
        <v>0</v>
      </c>
      <c r="AA233" s="1">
        <v>0</v>
      </c>
      <c r="AB233" s="1">
        <v>1586.2880663705801</v>
      </c>
      <c r="AC233" s="1">
        <v>767.72843470975192</v>
      </c>
      <c r="AD233" s="1">
        <v>981.16819225591007</v>
      </c>
      <c r="AE233" s="1">
        <v>785.88569114541792</v>
      </c>
      <c r="AF233" s="1">
        <v>0</v>
      </c>
      <c r="AG233" s="1">
        <v>0</v>
      </c>
      <c r="AH233" s="1">
        <v>1703.3396367090099</v>
      </c>
      <c r="AI233" s="1">
        <v>0</v>
      </c>
      <c r="AJ233" s="1">
        <v>0</v>
      </c>
      <c r="AK233">
        <v>0</v>
      </c>
    </row>
    <row r="234" spans="1:37" x14ac:dyDescent="0.3">
      <c r="A234" s="1" t="s">
        <v>148</v>
      </c>
      <c r="B234" s="7" t="s">
        <v>137</v>
      </c>
      <c r="C234" s="1">
        <v>0</v>
      </c>
      <c r="D234" s="1">
        <v>1264.2639586615901</v>
      </c>
      <c r="E234" s="1">
        <v>0</v>
      </c>
      <c r="F234" s="1">
        <v>0</v>
      </c>
      <c r="G234" s="1">
        <v>0</v>
      </c>
      <c r="H234" s="1">
        <v>1016.03976861827</v>
      </c>
      <c r="I234" s="1">
        <v>1144.5981630804799</v>
      </c>
      <c r="J234" s="1">
        <v>921.64596476852296</v>
      </c>
      <c r="K234" s="1">
        <v>205.65185271509202</v>
      </c>
      <c r="L234" s="1">
        <v>0</v>
      </c>
      <c r="M234" s="1">
        <v>852.16339759525101</v>
      </c>
      <c r="N234" s="1">
        <v>0</v>
      </c>
      <c r="O234" s="1">
        <v>0</v>
      </c>
      <c r="P234" s="1">
        <v>1141.8269998191799</v>
      </c>
      <c r="Q234" s="1">
        <v>0</v>
      </c>
      <c r="R234" s="1">
        <v>0</v>
      </c>
      <c r="S234" s="1">
        <v>180.607718080865</v>
      </c>
      <c r="T234" s="1">
        <v>0</v>
      </c>
      <c r="U234" s="1">
        <v>0</v>
      </c>
      <c r="V234" s="1">
        <v>0</v>
      </c>
      <c r="W234" s="1">
        <v>1345.2498022536599</v>
      </c>
      <c r="X234" s="1">
        <v>1031.75587080375</v>
      </c>
      <c r="Y234" s="1">
        <v>636.20237546535895</v>
      </c>
      <c r="Z234" s="1">
        <v>0</v>
      </c>
      <c r="AA234" s="1">
        <v>1225.5033101732299</v>
      </c>
      <c r="AB234" s="1">
        <v>802.01204829864901</v>
      </c>
      <c r="AC234" s="1">
        <v>0</v>
      </c>
      <c r="AD234" s="1">
        <v>977.33382873698895</v>
      </c>
      <c r="AE234" s="1">
        <v>0</v>
      </c>
      <c r="AF234" s="1">
        <v>0</v>
      </c>
      <c r="AG234" s="1">
        <v>0</v>
      </c>
      <c r="AH234" s="1">
        <v>1031.75587080375</v>
      </c>
      <c r="AI234" s="1">
        <v>0</v>
      </c>
      <c r="AJ234" s="1">
        <v>0</v>
      </c>
      <c r="AK234">
        <v>0</v>
      </c>
    </row>
    <row r="235" spans="1:37" x14ac:dyDescent="0.3">
      <c r="A235" s="1" t="s">
        <v>148</v>
      </c>
      <c r="B235" s="7" t="s">
        <v>141</v>
      </c>
      <c r="C235" s="1">
        <v>1285.66128237525</v>
      </c>
      <c r="D235" s="1">
        <v>804.23854010353705</v>
      </c>
      <c r="E235" s="1">
        <v>192.198479320232</v>
      </c>
      <c r="F235" s="1">
        <v>0</v>
      </c>
      <c r="G235" s="1">
        <v>637.54705771983106</v>
      </c>
      <c r="H235" s="1">
        <v>738.706129558464</v>
      </c>
      <c r="I235" s="1">
        <v>356.148252621496</v>
      </c>
      <c r="J235" s="1">
        <v>503.888449476456</v>
      </c>
      <c r="K235" s="1">
        <v>0</v>
      </c>
      <c r="L235" s="1">
        <v>1513.17891265412</v>
      </c>
      <c r="M235" s="1">
        <v>0</v>
      </c>
      <c r="N235" s="1">
        <v>0</v>
      </c>
      <c r="O235" s="1">
        <v>1129.39397401365</v>
      </c>
      <c r="P235" s="1">
        <v>1144.4012916258498</v>
      </c>
      <c r="Q235" s="1">
        <v>932.264714643704</v>
      </c>
      <c r="R235" s="1">
        <v>1161.0499939660699</v>
      </c>
      <c r="S235" s="1">
        <v>1249.6982264928699</v>
      </c>
      <c r="T235" s="1">
        <v>279.53690262646001</v>
      </c>
      <c r="U235" s="1">
        <v>1345.2498022536599</v>
      </c>
      <c r="V235" s="1">
        <v>0</v>
      </c>
      <c r="W235" s="1">
        <v>0</v>
      </c>
      <c r="X235" s="1">
        <v>1444.2496408617201</v>
      </c>
      <c r="Y235" s="1">
        <v>943.15722813118703</v>
      </c>
      <c r="Z235" s="1">
        <v>0</v>
      </c>
      <c r="AA235" s="1">
        <v>0</v>
      </c>
      <c r="AB235" s="1">
        <v>1343.7475420231901</v>
      </c>
      <c r="AC235" s="1">
        <v>958.07311103482107</v>
      </c>
      <c r="AD235" s="1">
        <v>1060.74538884102</v>
      </c>
      <c r="AE235" s="1">
        <v>604.03108572155702</v>
      </c>
      <c r="AF235" s="1">
        <v>0</v>
      </c>
      <c r="AG235" s="1">
        <v>0</v>
      </c>
      <c r="AH235" s="1">
        <v>1444.2496408617201</v>
      </c>
      <c r="AI235" s="1">
        <v>0</v>
      </c>
      <c r="AJ235" s="1">
        <v>0</v>
      </c>
      <c r="AK235">
        <v>0</v>
      </c>
    </row>
    <row r="236" spans="1:37" x14ac:dyDescent="0.3">
      <c r="A236" s="1" t="s">
        <v>148</v>
      </c>
      <c r="B236" s="7" t="s">
        <v>145</v>
      </c>
      <c r="C236" s="1">
        <v>2702.3606217174001</v>
      </c>
      <c r="D236" s="1">
        <v>0</v>
      </c>
      <c r="E236" s="1">
        <v>1636.1429978025399</v>
      </c>
      <c r="F236" s="1">
        <v>0</v>
      </c>
      <c r="G236" s="1">
        <v>0</v>
      </c>
      <c r="H236" s="1">
        <v>1641.9987908836001</v>
      </c>
      <c r="I236" s="1">
        <v>1503.6342566216899</v>
      </c>
      <c r="J236" s="1">
        <v>700</v>
      </c>
      <c r="K236" s="1">
        <v>884.99930143106201</v>
      </c>
      <c r="L236" s="1">
        <v>0</v>
      </c>
      <c r="M236" s="1">
        <v>1000</v>
      </c>
      <c r="N236" s="1">
        <v>0</v>
      </c>
      <c r="O236" s="1">
        <v>0</v>
      </c>
      <c r="P236" s="1">
        <v>0</v>
      </c>
      <c r="Q236" s="1">
        <v>1780.16067787714</v>
      </c>
      <c r="R236" s="1">
        <v>0</v>
      </c>
      <c r="S236" s="1">
        <v>1153.0141123032299</v>
      </c>
      <c r="T236" s="1">
        <v>1703.3396367090099</v>
      </c>
      <c r="U236" s="1">
        <v>1031.75587080375</v>
      </c>
      <c r="V236" s="1">
        <v>0</v>
      </c>
      <c r="W236" s="1">
        <v>1444.2496408617201</v>
      </c>
      <c r="X236" s="1">
        <v>0</v>
      </c>
      <c r="Y236" s="1">
        <v>1408.53557129252</v>
      </c>
      <c r="Z236" s="1">
        <v>0</v>
      </c>
      <c r="AA236" s="1">
        <v>0</v>
      </c>
      <c r="AB236" s="1">
        <v>230.31830030483601</v>
      </c>
      <c r="AC236" s="1">
        <v>0</v>
      </c>
      <c r="AD236" s="1">
        <v>0</v>
      </c>
      <c r="AE236" s="1">
        <v>1492.3110247683198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>
        <v>0</v>
      </c>
    </row>
    <row r="237" spans="1:37" x14ac:dyDescent="0.3">
      <c r="A237" s="1" t="s">
        <v>148</v>
      </c>
      <c r="B237" s="7" t="s">
        <v>173</v>
      </c>
      <c r="C237" s="1">
        <v>1809.0938656153198</v>
      </c>
      <c r="D237" s="1">
        <v>667.28743942098004</v>
      </c>
      <c r="E237" s="1">
        <v>0</v>
      </c>
      <c r="F237" s="1">
        <v>489.50968613755697</v>
      </c>
      <c r="G237" s="1">
        <v>978.202256013701</v>
      </c>
      <c r="H237" s="1">
        <v>829.37590922436198</v>
      </c>
      <c r="I237" s="1">
        <v>1143.0904705983601</v>
      </c>
      <c r="J237" s="1">
        <v>0</v>
      </c>
      <c r="K237" s="1">
        <v>0</v>
      </c>
      <c r="L237" s="1">
        <v>0</v>
      </c>
      <c r="M237" s="1">
        <v>0</v>
      </c>
      <c r="N237" s="1">
        <v>521.15889498532499</v>
      </c>
      <c r="O237" s="1">
        <v>339.14004627368701</v>
      </c>
      <c r="P237" s="1">
        <v>486.509831457367</v>
      </c>
      <c r="Q237" s="1">
        <v>0</v>
      </c>
      <c r="R237" s="1">
        <v>586.66369571887094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1038.1278970272401</v>
      </c>
      <c r="Z237" s="1">
        <v>0</v>
      </c>
      <c r="AA237" s="1">
        <v>569.06990902236203</v>
      </c>
      <c r="AB237" s="1">
        <v>0</v>
      </c>
      <c r="AC237" s="1">
        <v>511.015665007346</v>
      </c>
      <c r="AD237" s="1">
        <v>658.157323216142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>
        <v>0</v>
      </c>
    </row>
    <row r="238" spans="1:37" x14ac:dyDescent="0.3">
      <c r="A238" s="1" t="s">
        <v>148</v>
      </c>
      <c r="B238" s="7" t="s">
        <v>149</v>
      </c>
      <c r="C238" s="1">
        <v>2000.60210862749</v>
      </c>
      <c r="D238" s="1">
        <v>630.35834473777004</v>
      </c>
      <c r="E238" s="1">
        <v>1037.5298659720399</v>
      </c>
      <c r="F238" s="1">
        <v>1129.6862445515799</v>
      </c>
      <c r="G238" s="1">
        <v>1001.53130217721</v>
      </c>
      <c r="H238" s="1">
        <v>390.17771934421097</v>
      </c>
      <c r="I238" s="1">
        <v>633.87344837345699</v>
      </c>
      <c r="J238" s="1">
        <v>745.49926267908506</v>
      </c>
      <c r="K238" s="1">
        <v>825.43250435985999</v>
      </c>
      <c r="L238" s="1">
        <v>0</v>
      </c>
      <c r="M238" s="1">
        <v>1430.7807594476301</v>
      </c>
      <c r="N238" s="1">
        <v>1480.0860704174399</v>
      </c>
      <c r="O238" s="1">
        <v>818.17144171362804</v>
      </c>
      <c r="P238" s="1">
        <v>551.71910134001803</v>
      </c>
      <c r="Q238" s="1">
        <v>0</v>
      </c>
      <c r="R238" s="1">
        <v>1174.66292608554</v>
      </c>
      <c r="S238" s="1">
        <v>464.51770990894602</v>
      </c>
      <c r="T238" s="1">
        <v>969.45405735543102</v>
      </c>
      <c r="U238" s="1">
        <v>636.20237546535998</v>
      </c>
      <c r="V238" s="1">
        <v>1038.1278970272401</v>
      </c>
      <c r="W238" s="1">
        <v>943.15722813118703</v>
      </c>
      <c r="X238" s="1">
        <v>1408.53557129252</v>
      </c>
      <c r="Y238" s="1">
        <v>0</v>
      </c>
      <c r="Z238" s="1">
        <v>0</v>
      </c>
      <c r="AA238" s="1">
        <v>809.16174161674303</v>
      </c>
      <c r="AB238" s="1">
        <v>1196.52699238643</v>
      </c>
      <c r="AC238" s="1">
        <v>746.53257175725798</v>
      </c>
      <c r="AD238" s="1">
        <v>380.21135998730699</v>
      </c>
      <c r="AE238" s="1">
        <v>1502.6294206436</v>
      </c>
      <c r="AF238" s="1">
        <v>0</v>
      </c>
      <c r="AG238" s="1">
        <v>0</v>
      </c>
      <c r="AH238" s="1">
        <v>1408.53557129252</v>
      </c>
      <c r="AI238" s="1">
        <v>0</v>
      </c>
      <c r="AJ238" s="1">
        <v>0</v>
      </c>
      <c r="AK238">
        <v>0</v>
      </c>
    </row>
    <row r="239" spans="1:37" x14ac:dyDescent="0.3">
      <c r="A239" s="1" t="s">
        <v>148</v>
      </c>
      <c r="B239" s="7" t="s">
        <v>153</v>
      </c>
      <c r="C239" s="1">
        <v>560.61008017351105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421.672415134201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1672.93153161432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>
        <v>0</v>
      </c>
    </row>
    <row r="240" spans="1:37" x14ac:dyDescent="0.3">
      <c r="A240" s="1" t="s">
        <v>148</v>
      </c>
      <c r="B240" s="7" t="s">
        <v>157</v>
      </c>
      <c r="C240" s="1">
        <v>2252.6160473271798</v>
      </c>
      <c r="D240" s="1">
        <v>850.72120472862309</v>
      </c>
      <c r="E240" s="1">
        <v>0</v>
      </c>
      <c r="F240" s="1">
        <v>343.03271562063702</v>
      </c>
      <c r="G240" s="1">
        <v>1292.2756861994699</v>
      </c>
      <c r="H240" s="1">
        <v>842.37130979343601</v>
      </c>
      <c r="I240" s="1">
        <v>1224.8462438825002</v>
      </c>
      <c r="J240" s="1">
        <v>1533.4077074085801</v>
      </c>
      <c r="K240" s="1">
        <v>0</v>
      </c>
      <c r="L240" s="1">
        <v>0</v>
      </c>
      <c r="M240" s="1">
        <v>0</v>
      </c>
      <c r="N240" s="1">
        <v>772.59590847392906</v>
      </c>
      <c r="O240" s="1">
        <v>677.0909181281819</v>
      </c>
      <c r="P240" s="1">
        <v>452.356585476161</v>
      </c>
      <c r="Q240" s="1">
        <v>0</v>
      </c>
      <c r="R240" s="1">
        <v>1082.6257637412202</v>
      </c>
      <c r="S240" s="1">
        <v>1059.29442059653</v>
      </c>
      <c r="T240" s="1">
        <v>0</v>
      </c>
      <c r="U240" s="1">
        <v>1225.5033101732299</v>
      </c>
      <c r="V240" s="1">
        <v>569.06990902236203</v>
      </c>
      <c r="W240" s="1">
        <v>0</v>
      </c>
      <c r="X240" s="1">
        <v>0</v>
      </c>
      <c r="Y240" s="1">
        <v>809.16174161674303</v>
      </c>
      <c r="Z240" s="1">
        <v>0</v>
      </c>
      <c r="AA240" s="1">
        <v>0</v>
      </c>
      <c r="AB240" s="1">
        <v>0</v>
      </c>
      <c r="AC240" s="1">
        <v>787.56824992521501</v>
      </c>
      <c r="AD240" s="1">
        <v>523.91508623551999</v>
      </c>
      <c r="AE240" s="1">
        <v>0</v>
      </c>
      <c r="AF240" s="1">
        <v>899</v>
      </c>
      <c r="AG240" s="1">
        <v>0</v>
      </c>
      <c r="AH240" s="1">
        <v>0</v>
      </c>
      <c r="AI240" s="1">
        <v>0</v>
      </c>
      <c r="AJ240" s="1">
        <v>0</v>
      </c>
      <c r="AK240">
        <v>0</v>
      </c>
    </row>
    <row r="241" spans="1:37" x14ac:dyDescent="0.3">
      <c r="A241" s="1" t="s">
        <v>148</v>
      </c>
      <c r="B241" s="7" t="s">
        <v>160</v>
      </c>
      <c r="C241" s="1">
        <v>2623.54865906435</v>
      </c>
      <c r="D241" s="1">
        <v>1698.78586366179</v>
      </c>
      <c r="E241" s="1">
        <v>1535.2614592201701</v>
      </c>
      <c r="F241" s="1">
        <v>0</v>
      </c>
      <c r="G241" s="1">
        <v>1857.41285149137</v>
      </c>
      <c r="H241" s="1">
        <v>1454.21916641332</v>
      </c>
      <c r="I241" s="1">
        <v>1354.2725273615699</v>
      </c>
      <c r="J241" s="1">
        <v>400</v>
      </c>
      <c r="K241" s="1">
        <v>661.72041219775406</v>
      </c>
      <c r="L241" s="1">
        <v>0</v>
      </c>
      <c r="M241" s="1">
        <v>505.82931999969901</v>
      </c>
      <c r="N241" s="1">
        <v>0</v>
      </c>
      <c r="O241" s="1">
        <v>1974.18746626347</v>
      </c>
      <c r="P241" s="1">
        <v>1745.8480912927701</v>
      </c>
      <c r="Q241" s="1">
        <v>0</v>
      </c>
      <c r="R241" s="1">
        <v>2245.4899867019499</v>
      </c>
      <c r="S241" s="1">
        <v>923.23087982093102</v>
      </c>
      <c r="T241" s="1">
        <v>1586.2880663705801</v>
      </c>
      <c r="U241" s="1">
        <v>802.01204829864901</v>
      </c>
      <c r="V241" s="1">
        <v>0</v>
      </c>
      <c r="W241" s="1">
        <v>1343.7475420231901</v>
      </c>
      <c r="X241" s="1">
        <v>230.31830030483601</v>
      </c>
      <c r="Y241" s="1">
        <v>1196.52699238643</v>
      </c>
      <c r="Z241" s="1">
        <v>0</v>
      </c>
      <c r="AA241" s="1">
        <v>0</v>
      </c>
      <c r="AB241" s="1">
        <v>0</v>
      </c>
      <c r="AC241" s="1">
        <v>1858.1773164466701</v>
      </c>
      <c r="AD241" s="1">
        <v>1575.3717320999899</v>
      </c>
      <c r="AE241" s="1">
        <v>1485.1832458255701</v>
      </c>
      <c r="AF241" s="1">
        <v>0</v>
      </c>
      <c r="AG241" s="1">
        <v>230.31830030483601</v>
      </c>
      <c r="AH241" s="1">
        <v>0</v>
      </c>
      <c r="AI241" s="1">
        <v>230.31830030483601</v>
      </c>
      <c r="AJ241" s="1">
        <v>230.31830030483601</v>
      </c>
      <c r="AK241">
        <v>0</v>
      </c>
    </row>
    <row r="242" spans="1:37" x14ac:dyDescent="0.3">
      <c r="A242" s="1" t="s">
        <v>148</v>
      </c>
      <c r="B242" s="7" t="s">
        <v>162</v>
      </c>
      <c r="C242" s="1">
        <v>1472.1386482586699</v>
      </c>
      <c r="D242" s="1">
        <v>171.23968487161298</v>
      </c>
      <c r="E242" s="1">
        <v>903.982915252147</v>
      </c>
      <c r="F242" s="1">
        <v>908.28599436695106</v>
      </c>
      <c r="G242" s="1">
        <v>511.841445195772</v>
      </c>
      <c r="H242" s="1">
        <v>404.30883342103601</v>
      </c>
      <c r="I242" s="1">
        <v>643.64683867472309</v>
      </c>
      <c r="J242" s="1">
        <v>1144.11719890019</v>
      </c>
      <c r="K242" s="1">
        <v>0</v>
      </c>
      <c r="L242" s="1">
        <v>1632.96478199994</v>
      </c>
      <c r="M242" s="1">
        <v>0</v>
      </c>
      <c r="N242" s="1">
        <v>1031.61870157402</v>
      </c>
      <c r="O242" s="1">
        <v>171.92921205264901</v>
      </c>
      <c r="P242" s="1">
        <v>369.97218165411005</v>
      </c>
      <c r="Q242" s="1">
        <v>0</v>
      </c>
      <c r="R242" s="1">
        <v>429.94551876705401</v>
      </c>
      <c r="S242" s="1">
        <v>1207.0468892582498</v>
      </c>
      <c r="T242" s="1">
        <v>767.72843470975192</v>
      </c>
      <c r="U242" s="1">
        <v>0</v>
      </c>
      <c r="V242" s="1">
        <v>511.015665007346</v>
      </c>
      <c r="W242" s="1">
        <v>958.07311103482107</v>
      </c>
      <c r="X242" s="1">
        <v>0</v>
      </c>
      <c r="Y242" s="1">
        <v>746.53257175725901</v>
      </c>
      <c r="Z242" s="1">
        <v>0</v>
      </c>
      <c r="AA242" s="1">
        <v>787.56824992521501</v>
      </c>
      <c r="AB242" s="1">
        <v>1858.1773164466701</v>
      </c>
      <c r="AC242" s="1">
        <v>0</v>
      </c>
      <c r="AD242" s="1">
        <v>454.53487290644597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>
        <v>0</v>
      </c>
    </row>
    <row r="243" spans="1:37" x14ac:dyDescent="0.3">
      <c r="A243" s="1" t="s">
        <v>148</v>
      </c>
      <c r="B243" s="7" t="s">
        <v>165</v>
      </c>
      <c r="C243" s="1">
        <v>1879.07717022939</v>
      </c>
      <c r="D243" s="1">
        <v>416.67442091245101</v>
      </c>
      <c r="E243" s="1">
        <v>1089.5599581445199</v>
      </c>
      <c r="F243" s="1">
        <v>797.89632698648404</v>
      </c>
      <c r="G243" s="1">
        <v>869.38049533326898</v>
      </c>
      <c r="H243" s="1">
        <v>323.68806336508601</v>
      </c>
      <c r="I243" s="1">
        <v>705.30028234734198</v>
      </c>
      <c r="J243" s="1">
        <v>1030.02389787685</v>
      </c>
      <c r="K243" s="1">
        <v>1177.7913358512399</v>
      </c>
      <c r="L243" s="1">
        <v>0</v>
      </c>
      <c r="M243" s="1">
        <v>0</v>
      </c>
      <c r="N243" s="1">
        <v>1109.6121626510699</v>
      </c>
      <c r="O243" s="1">
        <v>470.59611593338201</v>
      </c>
      <c r="P243" s="1">
        <v>171.64965832355401</v>
      </c>
      <c r="Q243" s="1">
        <v>0</v>
      </c>
      <c r="R243" s="1">
        <v>874.10712133104096</v>
      </c>
      <c r="S243" s="1">
        <v>797.05288986867799</v>
      </c>
      <c r="T243" s="1">
        <v>981.16819225591007</v>
      </c>
      <c r="U243" s="1">
        <v>977.33382873698895</v>
      </c>
      <c r="V243" s="1">
        <v>658.157323216142</v>
      </c>
      <c r="W243" s="1">
        <v>1060.74538884102</v>
      </c>
      <c r="X243" s="1">
        <v>0</v>
      </c>
      <c r="Y243" s="1">
        <v>380.21135998730603</v>
      </c>
      <c r="Z243" s="1">
        <v>0</v>
      </c>
      <c r="AA243" s="1">
        <v>523.91508623551999</v>
      </c>
      <c r="AB243" s="1">
        <v>1575.3717320999899</v>
      </c>
      <c r="AC243" s="1">
        <v>454.53487290644597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>
        <v>0</v>
      </c>
    </row>
    <row r="244" spans="1:37" x14ac:dyDescent="0.3">
      <c r="A244" s="1" t="s">
        <v>148</v>
      </c>
      <c r="B244" s="1" t="s">
        <v>168</v>
      </c>
      <c r="C244" s="1">
        <v>0</v>
      </c>
      <c r="D244" s="1">
        <v>0</v>
      </c>
      <c r="E244" s="1">
        <v>0</v>
      </c>
      <c r="F244" s="1">
        <v>428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868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899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>
        <v>0</v>
      </c>
    </row>
    <row r="245" spans="1:37" x14ac:dyDescent="0.3">
      <c r="A245" s="1" t="s">
        <v>148</v>
      </c>
      <c r="B245" s="7" t="s">
        <v>171</v>
      </c>
      <c r="C245" s="1">
        <v>600</v>
      </c>
      <c r="D245" s="1">
        <v>1399.0173033453</v>
      </c>
      <c r="E245" s="1">
        <v>645.5935980418019</v>
      </c>
      <c r="F245" s="1">
        <v>0</v>
      </c>
      <c r="G245" s="1">
        <v>1134.76331056603</v>
      </c>
      <c r="H245" s="1">
        <v>1341.3757744945199</v>
      </c>
      <c r="I245" s="1">
        <v>959.53068808902401</v>
      </c>
      <c r="J245" s="1">
        <v>850.09003943214498</v>
      </c>
      <c r="K245" s="1">
        <v>0</v>
      </c>
      <c r="L245" s="1">
        <v>1549.5137640238599</v>
      </c>
      <c r="M245" s="1">
        <v>0</v>
      </c>
      <c r="N245" s="1">
        <v>0</v>
      </c>
      <c r="O245" s="1">
        <v>0</v>
      </c>
      <c r="P245" s="1">
        <v>0</v>
      </c>
      <c r="Q245" s="1">
        <v>363.85293099165801</v>
      </c>
      <c r="R245" s="1">
        <v>1673.8376714381</v>
      </c>
      <c r="S245" s="1">
        <v>0</v>
      </c>
      <c r="T245" s="1">
        <v>785.88569114541792</v>
      </c>
      <c r="U245" s="1">
        <v>0</v>
      </c>
      <c r="V245" s="1">
        <v>0</v>
      </c>
      <c r="W245" s="1">
        <v>604.03108572155702</v>
      </c>
      <c r="X245" s="1">
        <v>1492.3110247683298</v>
      </c>
      <c r="Y245" s="1">
        <v>1502.6294206436</v>
      </c>
      <c r="Z245" s="1">
        <v>1672.93153161432</v>
      </c>
      <c r="AA245" s="1">
        <v>0</v>
      </c>
      <c r="AB245" s="1">
        <v>1485.1832458255701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1492.3110247683298</v>
      </c>
    </row>
    <row r="246" spans="1:37" x14ac:dyDescent="0.3">
      <c r="A246" s="1" t="s">
        <v>156</v>
      </c>
      <c r="B246" s="7" t="s">
        <v>18</v>
      </c>
      <c r="C246" s="1">
        <v>1462.5036972452499</v>
      </c>
      <c r="D246" s="1">
        <v>0</v>
      </c>
      <c r="E246" s="1">
        <v>770.236828192453</v>
      </c>
      <c r="F246" s="1">
        <v>1022.45061807718</v>
      </c>
      <c r="G246" s="1">
        <v>456.356604383042</v>
      </c>
      <c r="H246" s="1">
        <v>254.84215530230099</v>
      </c>
      <c r="I246" s="1">
        <v>477.03670245972501</v>
      </c>
      <c r="J246" s="1">
        <v>973.03029341892591</v>
      </c>
      <c r="K246" s="1">
        <v>0</v>
      </c>
      <c r="L246" s="1">
        <v>1640.58307712588</v>
      </c>
      <c r="M246" s="1">
        <v>0</v>
      </c>
      <c r="N246" s="1">
        <v>1188.0094566349799</v>
      </c>
      <c r="O246" s="1">
        <v>332.26843218335199</v>
      </c>
      <c r="P246" s="1">
        <v>400.59372578107298</v>
      </c>
      <c r="Q246" s="1">
        <v>0</v>
      </c>
      <c r="R246" s="1">
        <v>557.69258660892194</v>
      </c>
      <c r="S246" s="1">
        <v>1094.83749350671</v>
      </c>
      <c r="T246" s="1">
        <v>640.31926514528504</v>
      </c>
      <c r="U246" s="1">
        <v>1264.2639586615901</v>
      </c>
      <c r="V246" s="1">
        <v>667.28743942098004</v>
      </c>
      <c r="W246" s="1">
        <v>804.23854010353705</v>
      </c>
      <c r="X246" s="1">
        <v>0</v>
      </c>
      <c r="Y246" s="1">
        <v>630.35834473776902</v>
      </c>
      <c r="Z246" s="1">
        <v>0</v>
      </c>
      <c r="AA246" s="1">
        <v>850.72120472862309</v>
      </c>
      <c r="AB246" s="1">
        <v>1698.78586366179</v>
      </c>
      <c r="AC246" s="1">
        <v>171.239684871614</v>
      </c>
      <c r="AD246" s="1">
        <v>416.67442091245101</v>
      </c>
      <c r="AE246" s="1">
        <v>1399.0173033453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>
        <v>0</v>
      </c>
    </row>
    <row r="247" spans="1:37" x14ac:dyDescent="0.3">
      <c r="A247" s="1" t="s">
        <v>156</v>
      </c>
      <c r="B247" s="7" t="s">
        <v>26</v>
      </c>
      <c r="C247" s="1">
        <v>1099.0230756102801</v>
      </c>
      <c r="D247" s="1">
        <v>770.236828192453</v>
      </c>
      <c r="E247" s="1">
        <v>0</v>
      </c>
      <c r="F247" s="1">
        <v>0</v>
      </c>
      <c r="G247" s="1">
        <v>501.39553045155702</v>
      </c>
      <c r="H247" s="1">
        <v>767.87486374571495</v>
      </c>
      <c r="I247" s="1">
        <v>406.49570969197498</v>
      </c>
      <c r="J247" s="1">
        <v>692.15566005255198</v>
      </c>
      <c r="K247" s="1">
        <v>0</v>
      </c>
      <c r="L247" s="1">
        <v>1325.3755051562</v>
      </c>
      <c r="M247" s="1">
        <v>0</v>
      </c>
      <c r="N247" s="1">
        <v>0</v>
      </c>
      <c r="O247" s="1">
        <v>1075.0708709829501</v>
      </c>
      <c r="P247" s="1">
        <v>1146.04524644247</v>
      </c>
      <c r="Q247" s="1">
        <v>924.13527462824004</v>
      </c>
      <c r="R247" s="1">
        <v>1040.2243047708</v>
      </c>
      <c r="S247" s="1">
        <v>0</v>
      </c>
      <c r="T247" s="1">
        <v>140.402716275073</v>
      </c>
      <c r="U247" s="1">
        <v>0</v>
      </c>
      <c r="V247" s="1">
        <v>0</v>
      </c>
      <c r="W247" s="1">
        <v>192.198479320232</v>
      </c>
      <c r="X247" s="1">
        <v>1636.1429978025399</v>
      </c>
      <c r="Y247" s="1">
        <v>1037.5298659720399</v>
      </c>
      <c r="Z247" s="1">
        <v>0</v>
      </c>
      <c r="AA247" s="1">
        <v>0</v>
      </c>
      <c r="AB247" s="1">
        <v>1535.2614592201701</v>
      </c>
      <c r="AC247" s="1">
        <v>903.982915252147</v>
      </c>
      <c r="AD247" s="1">
        <v>1089.5599581445199</v>
      </c>
      <c r="AE247" s="1">
        <v>645.5935980418019</v>
      </c>
      <c r="AF247" s="1">
        <v>0</v>
      </c>
      <c r="AG247" s="1">
        <v>0</v>
      </c>
      <c r="AH247" s="1">
        <v>1636.1429978025399</v>
      </c>
      <c r="AI247" s="1">
        <v>0</v>
      </c>
      <c r="AJ247" s="1">
        <v>0</v>
      </c>
      <c r="AK247">
        <v>0</v>
      </c>
    </row>
    <row r="248" spans="1:37" x14ac:dyDescent="0.3">
      <c r="A248" s="1" t="s">
        <v>156</v>
      </c>
      <c r="B248" s="7" t="s">
        <v>34</v>
      </c>
      <c r="C248" s="1">
        <v>0</v>
      </c>
      <c r="D248" s="1">
        <v>1022.45061807717</v>
      </c>
      <c r="E248" s="1">
        <v>0</v>
      </c>
      <c r="F248" s="1">
        <v>0</v>
      </c>
      <c r="G248" s="1">
        <v>1415.44768519386</v>
      </c>
      <c r="H248" s="1">
        <v>1087.0459106394901</v>
      </c>
      <c r="I248" s="1">
        <v>1458.0167648837798</v>
      </c>
      <c r="J248" s="1">
        <v>0</v>
      </c>
      <c r="K248" s="1">
        <v>0</v>
      </c>
      <c r="L248" s="1">
        <v>0</v>
      </c>
      <c r="M248" s="1">
        <v>0</v>
      </c>
      <c r="N248" s="1">
        <v>453.95261489014501</v>
      </c>
      <c r="O248" s="1">
        <v>753.16464265603702</v>
      </c>
      <c r="P248" s="1">
        <v>671.17606225370605</v>
      </c>
      <c r="Q248" s="1">
        <v>0</v>
      </c>
      <c r="R248" s="1">
        <v>1075.5099926088301</v>
      </c>
      <c r="S248" s="1">
        <v>0</v>
      </c>
      <c r="T248" s="1">
        <v>0</v>
      </c>
      <c r="U248" s="1">
        <v>0</v>
      </c>
      <c r="V248" s="1">
        <v>489.50968613755697</v>
      </c>
      <c r="W248" s="1">
        <v>0</v>
      </c>
      <c r="X248" s="1">
        <v>0</v>
      </c>
      <c r="Y248" s="1">
        <v>1129.6862445515799</v>
      </c>
      <c r="Z248" s="1">
        <v>0</v>
      </c>
      <c r="AA248" s="1">
        <v>343.03271562063702</v>
      </c>
      <c r="AB248" s="1">
        <v>0</v>
      </c>
      <c r="AC248" s="1">
        <v>908.28599436695106</v>
      </c>
      <c r="AD248" s="1">
        <v>797.89632698648404</v>
      </c>
      <c r="AE248" s="1">
        <v>0</v>
      </c>
      <c r="AF248" s="1">
        <v>428</v>
      </c>
      <c r="AG248" s="1">
        <v>0</v>
      </c>
      <c r="AH248" s="1">
        <v>0</v>
      </c>
      <c r="AI248" s="1">
        <v>0</v>
      </c>
      <c r="AJ248" s="1">
        <v>0</v>
      </c>
      <c r="AK248">
        <v>0</v>
      </c>
    </row>
    <row r="249" spans="1:37" x14ac:dyDescent="0.3">
      <c r="A249" s="1" t="s">
        <v>156</v>
      </c>
      <c r="B249" s="7" t="s">
        <v>42</v>
      </c>
      <c r="C249" s="1">
        <v>1014.34394513314</v>
      </c>
      <c r="D249" s="1">
        <v>456.356604383042</v>
      </c>
      <c r="E249" s="1">
        <v>501.39553045155702</v>
      </c>
      <c r="F249" s="1">
        <v>1415.44768519386</v>
      </c>
      <c r="G249" s="1">
        <v>0</v>
      </c>
      <c r="H249" s="1">
        <v>619.88650523467504</v>
      </c>
      <c r="I249" s="1">
        <v>504.61636209337797</v>
      </c>
      <c r="J249" s="1">
        <v>1027.04980656165</v>
      </c>
      <c r="K249" s="1">
        <v>0</v>
      </c>
      <c r="L249" s="1">
        <v>1204.00805515613</v>
      </c>
      <c r="M249" s="1">
        <v>0</v>
      </c>
      <c r="N249" s="1">
        <v>0</v>
      </c>
      <c r="O249" s="1">
        <v>662.93928739685907</v>
      </c>
      <c r="P249" s="1">
        <v>850.87250518848896</v>
      </c>
      <c r="Q249" s="1">
        <v>0</v>
      </c>
      <c r="R249" s="1">
        <v>540.00727508318994</v>
      </c>
      <c r="S249" s="1">
        <v>0</v>
      </c>
      <c r="T249" s="1">
        <v>367.02347411715601</v>
      </c>
      <c r="U249" s="1">
        <v>0</v>
      </c>
      <c r="V249" s="1">
        <v>978.20225601370009</v>
      </c>
      <c r="W249" s="1">
        <v>637.54705771983208</v>
      </c>
      <c r="X249" s="1">
        <v>0</v>
      </c>
      <c r="Y249" s="1">
        <v>1001.53130217721</v>
      </c>
      <c r="Z249" s="1">
        <v>0</v>
      </c>
      <c r="AA249" s="1">
        <v>1292.2756861994699</v>
      </c>
      <c r="AB249" s="1">
        <v>1857.41285149137</v>
      </c>
      <c r="AC249" s="1">
        <v>511.841445195772</v>
      </c>
      <c r="AD249" s="1">
        <v>869.38049533326898</v>
      </c>
      <c r="AE249" s="1">
        <v>1134.76331056603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>
        <v>0</v>
      </c>
    </row>
    <row r="250" spans="1:37" x14ac:dyDescent="0.3">
      <c r="A250" s="1" t="s">
        <v>156</v>
      </c>
      <c r="B250" s="7" t="s">
        <v>50</v>
      </c>
      <c r="C250" s="1">
        <v>1630.331431028</v>
      </c>
      <c r="D250" s="1">
        <v>254.84215530230099</v>
      </c>
      <c r="E250" s="1">
        <v>767.87486374571495</v>
      </c>
      <c r="F250" s="1">
        <v>1087.0459106394901</v>
      </c>
      <c r="G250" s="1">
        <v>619.88650523467504</v>
      </c>
      <c r="H250" s="1">
        <v>0</v>
      </c>
      <c r="I250" s="1">
        <v>382.62832690687503</v>
      </c>
      <c r="J250" s="1">
        <v>777.762743983733</v>
      </c>
      <c r="K250" s="1">
        <v>1194.05150474325</v>
      </c>
      <c r="L250" s="1">
        <v>0</v>
      </c>
      <c r="M250" s="1">
        <v>0</v>
      </c>
      <c r="N250" s="1">
        <v>1334.1030659155401</v>
      </c>
      <c r="O250" s="1">
        <v>528.62735733984505</v>
      </c>
      <c r="P250" s="1">
        <v>415.872666555092</v>
      </c>
      <c r="Q250" s="1">
        <v>0</v>
      </c>
      <c r="R250" s="1">
        <v>812.42519774304708</v>
      </c>
      <c r="S250" s="1">
        <v>850.90017038750102</v>
      </c>
      <c r="T250" s="1">
        <v>665.23720472525895</v>
      </c>
      <c r="U250" s="1">
        <v>1016.03976861826</v>
      </c>
      <c r="V250" s="1">
        <v>829.37590922436198</v>
      </c>
      <c r="W250" s="1">
        <v>738.706129558464</v>
      </c>
      <c r="X250" s="1">
        <v>1641.9987908836001</v>
      </c>
      <c r="Y250" s="1">
        <v>390.17771934421097</v>
      </c>
      <c r="Z250" s="1">
        <v>0</v>
      </c>
      <c r="AA250" s="1">
        <v>842.37130979343601</v>
      </c>
      <c r="AB250" s="1">
        <v>1454.21916641332</v>
      </c>
      <c r="AC250" s="1">
        <v>404.30883342103704</v>
      </c>
      <c r="AD250" s="1">
        <v>323.68806336508601</v>
      </c>
      <c r="AE250" s="1">
        <v>1341.3757744945199</v>
      </c>
      <c r="AF250" s="1">
        <v>0</v>
      </c>
      <c r="AG250" s="1">
        <v>0</v>
      </c>
      <c r="AH250" s="1">
        <v>1641.9987908836001</v>
      </c>
      <c r="AI250" s="1">
        <v>0</v>
      </c>
      <c r="AJ250" s="1">
        <v>0</v>
      </c>
      <c r="AK250">
        <v>0</v>
      </c>
    </row>
    <row r="251" spans="1:37" x14ac:dyDescent="0.3">
      <c r="A251" s="1" t="s">
        <v>156</v>
      </c>
      <c r="B251" s="7" t="s">
        <v>58</v>
      </c>
      <c r="C251" s="1">
        <v>1410.7543914733799</v>
      </c>
      <c r="D251" s="1">
        <v>477.03670245972501</v>
      </c>
      <c r="E251" s="1">
        <v>406.49570969197498</v>
      </c>
      <c r="F251" s="1">
        <v>1458.0167648837798</v>
      </c>
      <c r="G251" s="1">
        <v>504.61636209337797</v>
      </c>
      <c r="H251" s="1">
        <v>382.62832690687503</v>
      </c>
      <c r="I251" s="1">
        <v>0</v>
      </c>
      <c r="J251" s="1">
        <v>540.48617707193898</v>
      </c>
      <c r="K251" s="1">
        <v>1281.0399000955401</v>
      </c>
      <c r="L251" s="1">
        <v>1624.9639850144902</v>
      </c>
      <c r="M251" s="1">
        <v>1750.79412833571</v>
      </c>
      <c r="N251" s="1">
        <v>1662.6622525184398</v>
      </c>
      <c r="O251" s="1">
        <v>809.27324768310598</v>
      </c>
      <c r="P251" s="1">
        <v>790.13366259144595</v>
      </c>
      <c r="Q251" s="1">
        <v>1286.0923385641399</v>
      </c>
      <c r="R251" s="1">
        <v>934.15270892569299</v>
      </c>
      <c r="S251" s="1">
        <v>1015.33146361259</v>
      </c>
      <c r="T251" s="1">
        <v>339.256989214344</v>
      </c>
      <c r="U251" s="1">
        <v>1144.5981630804799</v>
      </c>
      <c r="V251" s="1">
        <v>1143.0904705983601</v>
      </c>
      <c r="W251" s="1">
        <v>356.148252621496</v>
      </c>
      <c r="X251" s="1">
        <v>1503.6342566216899</v>
      </c>
      <c r="Y251" s="1">
        <v>633.87344837345699</v>
      </c>
      <c r="Z251" s="1">
        <v>0</v>
      </c>
      <c r="AA251" s="1">
        <v>1224.8462438825002</v>
      </c>
      <c r="AB251" s="1">
        <v>1354.2725273615699</v>
      </c>
      <c r="AC251" s="1">
        <v>643.64683867472309</v>
      </c>
      <c r="AD251" s="1">
        <v>705.30028234734198</v>
      </c>
      <c r="AE251" s="1">
        <v>959.53068808902401</v>
      </c>
      <c r="AF251" s="1">
        <v>0</v>
      </c>
      <c r="AG251" s="1">
        <v>0</v>
      </c>
      <c r="AH251" s="1">
        <v>1503.6342566216899</v>
      </c>
      <c r="AI251" s="1">
        <v>0</v>
      </c>
      <c r="AJ251" s="1">
        <v>0</v>
      </c>
      <c r="AK251">
        <v>0</v>
      </c>
    </row>
    <row r="252" spans="1:37" x14ac:dyDescent="0.3">
      <c r="A252" s="1" t="s">
        <v>156</v>
      </c>
      <c r="B252" s="7" t="s">
        <v>66</v>
      </c>
      <c r="C252" s="1">
        <v>1789.50848048067</v>
      </c>
      <c r="D252" s="1">
        <v>973.03029341892591</v>
      </c>
      <c r="E252" s="1">
        <v>692.15566005255096</v>
      </c>
      <c r="F252" s="1">
        <v>0</v>
      </c>
      <c r="G252" s="1">
        <v>1027.04980656165</v>
      </c>
      <c r="H252" s="1">
        <v>777.762743983733</v>
      </c>
      <c r="I252" s="1">
        <v>540.48617707193796</v>
      </c>
      <c r="J252" s="1">
        <v>0</v>
      </c>
      <c r="K252" s="1">
        <v>978.43615901451699</v>
      </c>
      <c r="L252" s="1">
        <v>0</v>
      </c>
      <c r="M252" s="1">
        <v>1298.0924487966699</v>
      </c>
      <c r="N252" s="1">
        <v>0</v>
      </c>
      <c r="O252" s="1">
        <v>1294.2279971775301</v>
      </c>
      <c r="P252" s="1">
        <v>1171.93947295151</v>
      </c>
      <c r="Q252" s="1">
        <v>1213.4344984837101</v>
      </c>
      <c r="R252" s="1">
        <v>1472.55546826829</v>
      </c>
      <c r="S252" s="1">
        <v>873.01233222354495</v>
      </c>
      <c r="T252" s="1">
        <v>737.80857292999201</v>
      </c>
      <c r="U252" s="1">
        <v>921.64596476852296</v>
      </c>
      <c r="V252" s="1">
        <v>0</v>
      </c>
      <c r="W252" s="1">
        <v>503.888449476456</v>
      </c>
      <c r="X252" s="1">
        <v>700</v>
      </c>
      <c r="Y252" s="1">
        <v>745.49926267908506</v>
      </c>
      <c r="Z252" s="1">
        <v>0</v>
      </c>
      <c r="AA252" s="1">
        <v>1533.4077074085801</v>
      </c>
      <c r="AB252" s="1">
        <v>400</v>
      </c>
      <c r="AC252" s="1">
        <v>1144.11719890019</v>
      </c>
      <c r="AD252" s="1">
        <v>1030.02389787685</v>
      </c>
      <c r="AE252" s="1">
        <v>850.09003943214498</v>
      </c>
      <c r="AF252" s="1">
        <v>0</v>
      </c>
      <c r="AG252" s="1">
        <v>0</v>
      </c>
      <c r="AH252" s="1">
        <v>700</v>
      </c>
      <c r="AI252" s="1">
        <v>0</v>
      </c>
      <c r="AJ252" s="1">
        <v>0</v>
      </c>
      <c r="AK252">
        <v>0</v>
      </c>
    </row>
    <row r="253" spans="1:37" x14ac:dyDescent="0.3">
      <c r="A253" s="1" t="s">
        <v>156</v>
      </c>
      <c r="B253" s="7" t="s">
        <v>74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1194.05150474325</v>
      </c>
      <c r="I253" s="1">
        <v>1281.0399000955401</v>
      </c>
      <c r="J253" s="1">
        <v>978.43615901451699</v>
      </c>
      <c r="K253" s="1">
        <v>0</v>
      </c>
      <c r="L253" s="1">
        <v>0</v>
      </c>
      <c r="M253" s="1">
        <v>647.91129284531996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384.46822270052297</v>
      </c>
      <c r="T253" s="1">
        <v>0</v>
      </c>
      <c r="U253" s="1">
        <v>205.65185271509202</v>
      </c>
      <c r="V253" s="1">
        <v>0</v>
      </c>
      <c r="W253" s="1">
        <v>0</v>
      </c>
      <c r="X253" s="1">
        <v>884.99930143106201</v>
      </c>
      <c r="Y253" s="1">
        <v>825.43250435985999</v>
      </c>
      <c r="Z253" s="1">
        <v>0</v>
      </c>
      <c r="AA253" s="1">
        <v>0</v>
      </c>
      <c r="AB253" s="1">
        <v>661.72041219775406</v>
      </c>
      <c r="AC253" s="1">
        <v>0</v>
      </c>
      <c r="AD253" s="1">
        <v>1177.7913358512399</v>
      </c>
      <c r="AE253" s="1">
        <v>0</v>
      </c>
      <c r="AF253" s="1">
        <v>0</v>
      </c>
      <c r="AG253" s="1">
        <v>0</v>
      </c>
      <c r="AH253" s="1">
        <v>884.99930143106201</v>
      </c>
      <c r="AI253" s="1">
        <v>0</v>
      </c>
      <c r="AJ253" s="1">
        <v>0</v>
      </c>
      <c r="AK253">
        <v>0</v>
      </c>
    </row>
    <row r="254" spans="1:37" x14ac:dyDescent="0.3">
      <c r="A254" s="1" t="s">
        <v>156</v>
      </c>
      <c r="B254" s="7" t="s">
        <v>80</v>
      </c>
      <c r="C254" s="1">
        <v>229.590304990151</v>
      </c>
      <c r="D254" s="1">
        <v>1640.58307712588</v>
      </c>
      <c r="E254" s="1">
        <v>1325.3755051562</v>
      </c>
      <c r="F254" s="1">
        <v>0</v>
      </c>
      <c r="G254" s="1">
        <v>1204.00805515613</v>
      </c>
      <c r="H254" s="1">
        <v>0</v>
      </c>
      <c r="I254" s="1">
        <v>1624.9639850144902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1723.5923456386299</v>
      </c>
      <c r="P254" s="1">
        <v>0</v>
      </c>
      <c r="Q254" s="1">
        <v>1479.4523671480001</v>
      </c>
      <c r="R254" s="1">
        <v>1341.0179170542301</v>
      </c>
      <c r="S254" s="1">
        <v>0</v>
      </c>
      <c r="T254" s="1">
        <v>1307.3596546454498</v>
      </c>
      <c r="U254" s="1">
        <v>0</v>
      </c>
      <c r="V254" s="1">
        <v>0</v>
      </c>
      <c r="W254" s="1">
        <v>1513.17891265412</v>
      </c>
      <c r="X254" s="1">
        <v>0</v>
      </c>
      <c r="Y254" s="1">
        <v>0</v>
      </c>
      <c r="Z254" s="1">
        <v>421.672415134201</v>
      </c>
      <c r="AA254" s="1">
        <v>0</v>
      </c>
      <c r="AB254" s="1">
        <v>0</v>
      </c>
      <c r="AC254" s="1">
        <v>1632.96478199994</v>
      </c>
      <c r="AD254" s="1">
        <v>0</v>
      </c>
      <c r="AE254" s="1">
        <v>1549.5137640238599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>
        <v>0</v>
      </c>
    </row>
    <row r="255" spans="1:37" x14ac:dyDescent="0.3">
      <c r="A255" s="1" t="s">
        <v>156</v>
      </c>
      <c r="B255" s="7" t="s">
        <v>86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1750.79412833571</v>
      </c>
      <c r="J255" s="1">
        <v>1298.0924487966699</v>
      </c>
      <c r="K255" s="1">
        <v>647.91129284531996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1026.3112498938599</v>
      </c>
      <c r="T255" s="1">
        <v>0</v>
      </c>
      <c r="U255" s="1">
        <v>852.16339759525101</v>
      </c>
      <c r="V255" s="1">
        <v>0</v>
      </c>
      <c r="W255" s="1">
        <v>0</v>
      </c>
      <c r="X255" s="1">
        <v>1000</v>
      </c>
      <c r="Y255" s="1">
        <v>1430.7807594476301</v>
      </c>
      <c r="Z255" s="1">
        <v>0</v>
      </c>
      <c r="AA255" s="1">
        <v>0</v>
      </c>
      <c r="AB255" s="1">
        <v>505.82931999969901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1000</v>
      </c>
      <c r="AK255">
        <v>0</v>
      </c>
    </row>
    <row r="256" spans="1:37" x14ac:dyDescent="0.3">
      <c r="A256" s="1" t="s">
        <v>156</v>
      </c>
      <c r="B256" s="7" t="s">
        <v>92</v>
      </c>
      <c r="C256" s="1">
        <v>0</v>
      </c>
      <c r="D256" s="1">
        <v>1462.5036972452499</v>
      </c>
      <c r="E256" s="1">
        <v>300</v>
      </c>
      <c r="F256" s="1">
        <v>0</v>
      </c>
      <c r="G256" s="1">
        <v>350</v>
      </c>
      <c r="H256" s="1">
        <v>1630.331431028</v>
      </c>
      <c r="I256" s="1">
        <v>500</v>
      </c>
      <c r="J256" s="1">
        <v>1789.50848048067</v>
      </c>
      <c r="K256" s="1">
        <v>0</v>
      </c>
      <c r="L256" s="1">
        <v>1000</v>
      </c>
      <c r="M256" s="1">
        <v>0</v>
      </c>
      <c r="N256" s="1">
        <v>2201.08682865318</v>
      </c>
      <c r="O256" s="1">
        <v>1577.9893158996201</v>
      </c>
      <c r="P256" s="1">
        <v>1838.3882306706901</v>
      </c>
      <c r="Q256" s="1">
        <v>1284.4862978178601</v>
      </c>
      <c r="R256" s="1">
        <v>1000</v>
      </c>
      <c r="S256" s="1">
        <v>0</v>
      </c>
      <c r="T256" s="1">
        <v>1087.0487478216301</v>
      </c>
      <c r="U256" s="1">
        <v>0</v>
      </c>
      <c r="V256" s="1">
        <v>1809.0938656153198</v>
      </c>
      <c r="W256" s="1">
        <v>1285.66128237525</v>
      </c>
      <c r="X256" s="1">
        <v>2702.3606217174101</v>
      </c>
      <c r="Y256" s="1">
        <v>2000.60210862749</v>
      </c>
      <c r="Z256" s="1">
        <v>560.61008017351105</v>
      </c>
      <c r="AA256" s="1">
        <v>2252.6160473271798</v>
      </c>
      <c r="AB256" s="1">
        <v>2623.54865906435</v>
      </c>
      <c r="AC256" s="1">
        <v>1472.1386482586699</v>
      </c>
      <c r="AD256" s="1">
        <v>1879.07717022939</v>
      </c>
      <c r="AE256" s="1">
        <v>600</v>
      </c>
      <c r="AF256" s="1">
        <v>0</v>
      </c>
      <c r="AG256" s="1">
        <v>0</v>
      </c>
      <c r="AH256" s="1">
        <v>2702.3606217174101</v>
      </c>
      <c r="AI256" s="1">
        <v>0</v>
      </c>
      <c r="AJ256" s="1">
        <v>0</v>
      </c>
      <c r="AK256">
        <v>0</v>
      </c>
    </row>
    <row r="257" spans="1:37" x14ac:dyDescent="0.3">
      <c r="A257" s="1" t="s">
        <v>156</v>
      </c>
      <c r="B257" s="7" t="s">
        <v>98</v>
      </c>
      <c r="C257" s="1">
        <v>2201.08682865318</v>
      </c>
      <c r="D257" s="1">
        <v>1188.0094566349799</v>
      </c>
      <c r="E257" s="1">
        <v>0</v>
      </c>
      <c r="F257" s="1">
        <v>453.95261489014501</v>
      </c>
      <c r="G257" s="1">
        <v>0</v>
      </c>
      <c r="H257" s="1">
        <v>1334.1030659155401</v>
      </c>
      <c r="I257" s="1">
        <v>1662.6622525184398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859.98490218899008</v>
      </c>
      <c r="P257" s="1">
        <v>947.645128812331</v>
      </c>
      <c r="Q257" s="1">
        <v>0</v>
      </c>
      <c r="R257" s="1">
        <v>1007.1001103608399</v>
      </c>
      <c r="S257" s="1">
        <v>0</v>
      </c>
      <c r="T257" s="1">
        <v>0</v>
      </c>
      <c r="U257" s="1">
        <v>0</v>
      </c>
      <c r="V257" s="1">
        <v>521.15889498532397</v>
      </c>
      <c r="W257" s="1">
        <v>0</v>
      </c>
      <c r="X257" s="1">
        <v>0</v>
      </c>
      <c r="Y257" s="1">
        <v>1480.0860704174399</v>
      </c>
      <c r="Z257" s="1">
        <v>0</v>
      </c>
      <c r="AA257" s="1">
        <v>772.59590847392906</v>
      </c>
      <c r="AB257" s="1">
        <v>0</v>
      </c>
      <c r="AC257" s="1">
        <v>1031.61870157402</v>
      </c>
      <c r="AD257" s="1">
        <v>1109.6121626510699</v>
      </c>
      <c r="AE257" s="1">
        <v>0</v>
      </c>
      <c r="AF257" s="1">
        <v>868</v>
      </c>
      <c r="AG257" s="1">
        <v>0</v>
      </c>
      <c r="AH257" s="1">
        <v>0</v>
      </c>
      <c r="AI257" s="1">
        <v>0</v>
      </c>
      <c r="AJ257" s="1">
        <v>0</v>
      </c>
      <c r="AK257">
        <v>0</v>
      </c>
    </row>
    <row r="258" spans="1:37" x14ac:dyDescent="0.3">
      <c r="A258" s="1" t="s">
        <v>156</v>
      </c>
      <c r="B258" s="7" t="s">
        <v>104</v>
      </c>
      <c r="C258" s="1">
        <v>1577.9893158996201</v>
      </c>
      <c r="D258" s="1">
        <v>332.26843218335301</v>
      </c>
      <c r="E258" s="1">
        <v>1075.0708709829501</v>
      </c>
      <c r="F258" s="1">
        <v>753.16464265603702</v>
      </c>
      <c r="G258" s="1">
        <v>662.93928739685907</v>
      </c>
      <c r="H258" s="1">
        <v>528.62735733984505</v>
      </c>
      <c r="I258" s="1">
        <v>809.27324768310598</v>
      </c>
      <c r="J258" s="1">
        <v>1294.2279971775301</v>
      </c>
      <c r="K258" s="1">
        <v>0</v>
      </c>
      <c r="L258" s="1">
        <v>1723.5923456386299</v>
      </c>
      <c r="M258" s="1">
        <v>0</v>
      </c>
      <c r="N258" s="1">
        <v>859.98490218899099</v>
      </c>
      <c r="O258" s="1">
        <v>0</v>
      </c>
      <c r="P258" s="1">
        <v>331.48986219249798</v>
      </c>
      <c r="Q258" s="1">
        <v>0</v>
      </c>
      <c r="R258" s="1">
        <v>427.98870255175405</v>
      </c>
      <c r="S258" s="1">
        <v>1262.65091310359</v>
      </c>
      <c r="T258" s="1">
        <v>938.10517788985101</v>
      </c>
      <c r="U258" s="1">
        <v>0</v>
      </c>
      <c r="V258" s="1">
        <v>339.14004627368701</v>
      </c>
      <c r="W258" s="1">
        <v>1129.39397401365</v>
      </c>
      <c r="X258" s="1">
        <v>0</v>
      </c>
      <c r="Y258" s="1">
        <v>818.17144171362804</v>
      </c>
      <c r="Z258" s="1">
        <v>0</v>
      </c>
      <c r="AA258" s="1">
        <v>677.09091812818099</v>
      </c>
      <c r="AB258" s="1">
        <v>1974.18746626347</v>
      </c>
      <c r="AC258" s="1">
        <v>171.92921205264901</v>
      </c>
      <c r="AD258" s="1">
        <v>470.59611593338201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>
        <v>0</v>
      </c>
    </row>
    <row r="259" spans="1:37" x14ac:dyDescent="0.3">
      <c r="A259" s="1" t="s">
        <v>156</v>
      </c>
      <c r="B259" s="7" t="s">
        <v>110</v>
      </c>
      <c r="C259" s="1">
        <v>1838.3882306706901</v>
      </c>
      <c r="D259" s="1">
        <v>400.59372578107298</v>
      </c>
      <c r="E259" s="1">
        <v>1146.04524644247</v>
      </c>
      <c r="F259" s="1">
        <v>671.17606225370605</v>
      </c>
      <c r="G259" s="1">
        <v>850.87250518848896</v>
      </c>
      <c r="H259" s="1">
        <v>415.872666555092</v>
      </c>
      <c r="I259" s="1">
        <v>790.13366259144595</v>
      </c>
      <c r="J259" s="1">
        <v>1171.93947295151</v>
      </c>
      <c r="K259" s="1">
        <v>0</v>
      </c>
      <c r="L259" s="1">
        <v>0</v>
      </c>
      <c r="M259" s="1">
        <v>0</v>
      </c>
      <c r="N259" s="1">
        <v>947.645128812331</v>
      </c>
      <c r="O259" s="1">
        <v>331.489862192499</v>
      </c>
      <c r="P259" s="1">
        <v>0</v>
      </c>
      <c r="Q259" s="1">
        <v>0</v>
      </c>
      <c r="R259" s="1">
        <v>755.25685508296101</v>
      </c>
      <c r="S259" s="1">
        <v>961.22566260652798</v>
      </c>
      <c r="T259" s="1">
        <v>1025.1109061800601</v>
      </c>
      <c r="U259" s="1">
        <v>1141.8269998191799</v>
      </c>
      <c r="V259" s="1">
        <v>486.509831457367</v>
      </c>
      <c r="W259" s="1">
        <v>1144.4012916258498</v>
      </c>
      <c r="X259" s="1">
        <v>0</v>
      </c>
      <c r="Y259" s="1">
        <v>551.71910134001803</v>
      </c>
      <c r="Z259" s="1">
        <v>0</v>
      </c>
      <c r="AA259" s="1">
        <v>452.356585476161</v>
      </c>
      <c r="AB259" s="1">
        <v>1745.8480912927701</v>
      </c>
      <c r="AC259" s="1">
        <v>369.97218165411005</v>
      </c>
      <c r="AD259" s="1">
        <v>171.64965832355401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>
        <v>0</v>
      </c>
    </row>
    <row r="260" spans="1:37" x14ac:dyDescent="0.3">
      <c r="A260" s="1" t="s">
        <v>156</v>
      </c>
      <c r="B260" s="7" t="s">
        <v>116</v>
      </c>
      <c r="C260" s="1">
        <v>1284.4862978178601</v>
      </c>
      <c r="D260" s="1">
        <v>0</v>
      </c>
      <c r="E260" s="1">
        <v>924.13527462824095</v>
      </c>
      <c r="F260" s="1">
        <v>0</v>
      </c>
      <c r="G260" s="1">
        <v>0</v>
      </c>
      <c r="H260" s="1">
        <v>0</v>
      </c>
      <c r="I260" s="1">
        <v>1286.0923385641399</v>
      </c>
      <c r="J260" s="1">
        <v>1213.4344984837101</v>
      </c>
      <c r="K260" s="1">
        <v>0</v>
      </c>
      <c r="L260" s="1">
        <v>1479.4523671480001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1057.1666425449798</v>
      </c>
      <c r="U260" s="1">
        <v>0</v>
      </c>
      <c r="V260" s="1">
        <v>0</v>
      </c>
      <c r="W260" s="1">
        <v>932.264714643704</v>
      </c>
      <c r="X260" s="1">
        <v>1780.16067787714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363.85293099165801</v>
      </c>
      <c r="AF260" s="1">
        <v>0</v>
      </c>
      <c r="AG260" s="1">
        <v>0</v>
      </c>
      <c r="AH260" s="1">
        <v>1780.16067787714</v>
      </c>
      <c r="AI260" s="1">
        <v>0</v>
      </c>
      <c r="AJ260" s="1">
        <v>0</v>
      </c>
      <c r="AK260">
        <v>0</v>
      </c>
    </row>
    <row r="261" spans="1:37" x14ac:dyDescent="0.3">
      <c r="A261" s="1" t="s">
        <v>156</v>
      </c>
      <c r="B261" s="7" t="s">
        <v>122</v>
      </c>
      <c r="C261" s="1">
        <v>1223.64121711451</v>
      </c>
      <c r="D261" s="1">
        <v>557.69258660892194</v>
      </c>
      <c r="E261" s="1">
        <v>1040.2243047708</v>
      </c>
      <c r="F261" s="1">
        <v>1075.5099926088301</v>
      </c>
      <c r="G261" s="1">
        <v>540.00727508318903</v>
      </c>
      <c r="H261" s="1">
        <v>812.42519774304708</v>
      </c>
      <c r="I261" s="1">
        <v>934.15270892569299</v>
      </c>
      <c r="J261" s="1">
        <v>1472.55546826829</v>
      </c>
      <c r="K261" s="1">
        <v>0</v>
      </c>
      <c r="L261" s="1">
        <v>1341.0179170542301</v>
      </c>
      <c r="M261" s="1">
        <v>0</v>
      </c>
      <c r="N261" s="1">
        <v>1007.1001103608399</v>
      </c>
      <c r="O261" s="1">
        <v>427.98870255175405</v>
      </c>
      <c r="P261" s="1">
        <v>755.25685508296192</v>
      </c>
      <c r="Q261" s="1">
        <v>0</v>
      </c>
      <c r="R261" s="1">
        <v>0</v>
      </c>
      <c r="S261" s="1">
        <v>0</v>
      </c>
      <c r="T261" s="1">
        <v>903.07870161533708</v>
      </c>
      <c r="U261" s="1">
        <v>0</v>
      </c>
      <c r="V261" s="1">
        <v>586.66369571887094</v>
      </c>
      <c r="W261" s="1">
        <v>1161.0499939660699</v>
      </c>
      <c r="X261" s="1">
        <v>0</v>
      </c>
      <c r="Y261" s="1">
        <v>1174.66292608554</v>
      </c>
      <c r="Z261" s="1">
        <v>0</v>
      </c>
      <c r="AA261" s="1">
        <v>1082.6257637412202</v>
      </c>
      <c r="AB261" s="1">
        <v>2245.4899867019499</v>
      </c>
      <c r="AC261" s="1">
        <v>429.94551876705401</v>
      </c>
      <c r="AD261" s="1">
        <v>874.10712133104096</v>
      </c>
      <c r="AE261" s="1">
        <v>1673.8376714381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>
        <v>0</v>
      </c>
    </row>
    <row r="262" spans="1:37" x14ac:dyDescent="0.3">
      <c r="A262" s="1" t="s">
        <v>156</v>
      </c>
      <c r="B262" s="7" t="s">
        <v>127</v>
      </c>
      <c r="C262" s="1">
        <v>0</v>
      </c>
      <c r="D262" s="1">
        <v>1094.83749350671</v>
      </c>
      <c r="E262" s="1">
        <v>0</v>
      </c>
      <c r="F262" s="1">
        <v>0</v>
      </c>
      <c r="G262" s="1">
        <v>0</v>
      </c>
      <c r="H262" s="1">
        <v>850.90017038750102</v>
      </c>
      <c r="I262" s="1">
        <v>1015.33146361259</v>
      </c>
      <c r="J262" s="1">
        <v>873.01233222354495</v>
      </c>
      <c r="K262" s="1">
        <v>384.46822270052297</v>
      </c>
      <c r="L262" s="1">
        <v>0</v>
      </c>
      <c r="M262" s="1">
        <v>1026.3112498938599</v>
      </c>
      <c r="N262" s="1">
        <v>0</v>
      </c>
      <c r="O262" s="1">
        <v>1262.65091310359</v>
      </c>
      <c r="P262" s="1">
        <v>961.22566260652798</v>
      </c>
      <c r="Q262" s="1">
        <v>0</v>
      </c>
      <c r="R262" s="1">
        <v>0</v>
      </c>
      <c r="S262" s="1">
        <v>0</v>
      </c>
      <c r="T262" s="1">
        <v>0</v>
      </c>
      <c r="U262" s="1">
        <v>180.607718080865</v>
      </c>
      <c r="V262" s="1">
        <v>0</v>
      </c>
      <c r="W262" s="1">
        <v>1249.6982264928699</v>
      </c>
      <c r="X262" s="1">
        <v>1153.0141123032299</v>
      </c>
      <c r="Y262" s="1">
        <v>464.51770990894602</v>
      </c>
      <c r="Z262" s="1">
        <v>0</v>
      </c>
      <c r="AA262" s="1">
        <v>1059.29442059653</v>
      </c>
      <c r="AB262" s="1">
        <v>923.23087982093102</v>
      </c>
      <c r="AC262" s="1">
        <v>1207.0468892582498</v>
      </c>
      <c r="AD262" s="1">
        <v>797.05288986867799</v>
      </c>
      <c r="AE262" s="1">
        <v>0</v>
      </c>
      <c r="AF262" s="1">
        <v>0</v>
      </c>
      <c r="AG262" s="1">
        <v>0</v>
      </c>
      <c r="AH262" s="1">
        <v>1153.0141123032299</v>
      </c>
      <c r="AI262" s="1">
        <v>0</v>
      </c>
      <c r="AJ262" s="1">
        <v>0</v>
      </c>
      <c r="AK262">
        <v>0</v>
      </c>
    </row>
    <row r="263" spans="1:37" x14ac:dyDescent="0.3">
      <c r="A263" s="1" t="s">
        <v>156</v>
      </c>
      <c r="B263" s="7" t="s">
        <v>132</v>
      </c>
      <c r="C263" s="1">
        <v>1087.0487478216301</v>
      </c>
      <c r="D263" s="1">
        <v>640.31926514528504</v>
      </c>
      <c r="E263" s="1">
        <v>140.402716275073</v>
      </c>
      <c r="F263" s="1">
        <v>0</v>
      </c>
      <c r="G263" s="1">
        <v>367.02347411715601</v>
      </c>
      <c r="H263" s="1">
        <v>665.23720472525895</v>
      </c>
      <c r="I263" s="1">
        <v>339.256989214344</v>
      </c>
      <c r="J263" s="1">
        <v>737.80857292999201</v>
      </c>
      <c r="K263" s="1">
        <v>0</v>
      </c>
      <c r="L263" s="1">
        <v>1307.3596546454498</v>
      </c>
      <c r="M263" s="1">
        <v>0</v>
      </c>
      <c r="N263" s="1">
        <v>0</v>
      </c>
      <c r="O263" s="1">
        <v>938.10517788985101</v>
      </c>
      <c r="P263" s="1">
        <v>1025.1109061800601</v>
      </c>
      <c r="Q263" s="1">
        <v>1057.1666425449798</v>
      </c>
      <c r="R263" s="1">
        <v>903.07870161533799</v>
      </c>
      <c r="S263" s="1">
        <v>0</v>
      </c>
      <c r="T263" s="1">
        <v>0</v>
      </c>
      <c r="U263" s="1">
        <v>0</v>
      </c>
      <c r="V263" s="1">
        <v>0</v>
      </c>
      <c r="W263" s="1">
        <v>279.53690262646001</v>
      </c>
      <c r="X263" s="1">
        <v>1703.3396367090099</v>
      </c>
      <c r="Y263" s="1">
        <v>969.45405735543102</v>
      </c>
      <c r="Z263" s="1">
        <v>0</v>
      </c>
      <c r="AA263" s="1">
        <v>0</v>
      </c>
      <c r="AB263" s="1">
        <v>1586.2880663705801</v>
      </c>
      <c r="AC263" s="1">
        <v>767.72843470975192</v>
      </c>
      <c r="AD263" s="1">
        <v>981.16819225591007</v>
      </c>
      <c r="AE263" s="1">
        <v>785.88569114541792</v>
      </c>
      <c r="AF263" s="1">
        <v>0</v>
      </c>
      <c r="AG263" s="1">
        <v>0</v>
      </c>
      <c r="AH263" s="1">
        <v>1703.3396367090099</v>
      </c>
      <c r="AI263" s="1">
        <v>0</v>
      </c>
      <c r="AJ263" s="1">
        <v>0</v>
      </c>
      <c r="AK263">
        <v>0</v>
      </c>
    </row>
    <row r="264" spans="1:37" x14ac:dyDescent="0.3">
      <c r="A264" s="1" t="s">
        <v>156</v>
      </c>
      <c r="B264" s="7" t="s">
        <v>137</v>
      </c>
      <c r="C264" s="1">
        <v>0</v>
      </c>
      <c r="D264" s="1">
        <v>1264.2639586615901</v>
      </c>
      <c r="E264" s="1">
        <v>0</v>
      </c>
      <c r="F264" s="1">
        <v>0</v>
      </c>
      <c r="G264" s="1">
        <v>0</v>
      </c>
      <c r="H264" s="1">
        <v>1016.03976861827</v>
      </c>
      <c r="I264" s="1">
        <v>1144.5981630804799</v>
      </c>
      <c r="J264" s="1">
        <v>921.64596476852296</v>
      </c>
      <c r="K264" s="1">
        <v>205.65185271509202</v>
      </c>
      <c r="L264" s="1">
        <v>0</v>
      </c>
      <c r="M264" s="1">
        <v>852.16339759525101</v>
      </c>
      <c r="N264" s="1">
        <v>0</v>
      </c>
      <c r="O264" s="1">
        <v>0</v>
      </c>
      <c r="P264" s="1">
        <v>1141.8269998191799</v>
      </c>
      <c r="Q264" s="1">
        <v>0</v>
      </c>
      <c r="R264" s="1">
        <v>0</v>
      </c>
      <c r="S264" s="1">
        <v>180.607718080865</v>
      </c>
      <c r="T264" s="1">
        <v>0</v>
      </c>
      <c r="U264" s="1">
        <v>0</v>
      </c>
      <c r="V264" s="1">
        <v>0</v>
      </c>
      <c r="W264" s="1">
        <v>1345.2498022536599</v>
      </c>
      <c r="X264" s="1">
        <v>1031.75587080375</v>
      </c>
      <c r="Y264" s="1">
        <v>636.20237546535895</v>
      </c>
      <c r="Z264" s="1">
        <v>0</v>
      </c>
      <c r="AA264" s="1">
        <v>1225.5033101732299</v>
      </c>
      <c r="AB264" s="1">
        <v>802.01204829864901</v>
      </c>
      <c r="AC264" s="1">
        <v>0</v>
      </c>
      <c r="AD264" s="1">
        <v>977.33382873698895</v>
      </c>
      <c r="AE264" s="1">
        <v>0</v>
      </c>
      <c r="AF264" s="1">
        <v>0</v>
      </c>
      <c r="AG264" s="1">
        <v>0</v>
      </c>
      <c r="AH264" s="1">
        <v>1031.75587080375</v>
      </c>
      <c r="AI264" s="1">
        <v>0</v>
      </c>
      <c r="AJ264" s="1">
        <v>0</v>
      </c>
      <c r="AK264">
        <v>0</v>
      </c>
    </row>
    <row r="265" spans="1:37" x14ac:dyDescent="0.3">
      <c r="A265" s="1" t="s">
        <v>156</v>
      </c>
      <c r="B265" s="7" t="s">
        <v>141</v>
      </c>
      <c r="C265" s="1">
        <v>1285.66128237525</v>
      </c>
      <c r="D265" s="1">
        <v>804.23854010353705</v>
      </c>
      <c r="E265" s="1">
        <v>192.198479320232</v>
      </c>
      <c r="F265" s="1">
        <v>0</v>
      </c>
      <c r="G265" s="1">
        <v>637.54705771983106</v>
      </c>
      <c r="H265" s="1">
        <v>738.706129558464</v>
      </c>
      <c r="I265" s="1">
        <v>356.148252621496</v>
      </c>
      <c r="J265" s="1">
        <v>503.888449476456</v>
      </c>
      <c r="K265" s="1">
        <v>0</v>
      </c>
      <c r="L265" s="1">
        <v>1513.17891265412</v>
      </c>
      <c r="M265" s="1">
        <v>0</v>
      </c>
      <c r="N265" s="1">
        <v>0</v>
      </c>
      <c r="O265" s="1">
        <v>1129.39397401365</v>
      </c>
      <c r="P265" s="1">
        <v>1144.4012916258498</v>
      </c>
      <c r="Q265" s="1">
        <v>932.264714643704</v>
      </c>
      <c r="R265" s="1">
        <v>1161.0499939660699</v>
      </c>
      <c r="S265" s="1">
        <v>1249.6982264928699</v>
      </c>
      <c r="T265" s="1">
        <v>279.53690262646001</v>
      </c>
      <c r="U265" s="1">
        <v>1345.2498022536599</v>
      </c>
      <c r="V265" s="1">
        <v>0</v>
      </c>
      <c r="W265" s="1">
        <v>0</v>
      </c>
      <c r="X265" s="1">
        <v>1444.2496408617201</v>
      </c>
      <c r="Y265" s="1">
        <v>943.15722813118703</v>
      </c>
      <c r="Z265" s="1">
        <v>0</v>
      </c>
      <c r="AA265" s="1">
        <v>0</v>
      </c>
      <c r="AB265" s="1">
        <v>1343.7475420231901</v>
      </c>
      <c r="AC265" s="1">
        <v>958.07311103482107</v>
      </c>
      <c r="AD265" s="1">
        <v>1060.74538884102</v>
      </c>
      <c r="AE265" s="1">
        <v>604.03108572155702</v>
      </c>
      <c r="AF265" s="1">
        <v>0</v>
      </c>
      <c r="AG265" s="1">
        <v>0</v>
      </c>
      <c r="AH265" s="1">
        <v>1444.2496408617201</v>
      </c>
      <c r="AI265" s="1">
        <v>0</v>
      </c>
      <c r="AJ265" s="1">
        <v>0</v>
      </c>
      <c r="AK265">
        <v>0</v>
      </c>
    </row>
    <row r="266" spans="1:37" x14ac:dyDescent="0.3">
      <c r="A266" s="1" t="s">
        <v>156</v>
      </c>
      <c r="B266" s="7" t="s">
        <v>145</v>
      </c>
      <c r="C266" s="1">
        <v>2702.3606217174001</v>
      </c>
      <c r="D266" s="1">
        <v>0</v>
      </c>
      <c r="E266" s="1">
        <v>1636.1429978025399</v>
      </c>
      <c r="F266" s="1">
        <v>0</v>
      </c>
      <c r="G266" s="1">
        <v>0</v>
      </c>
      <c r="H266" s="1">
        <v>1641.9987908836001</v>
      </c>
      <c r="I266" s="1">
        <v>1503.6342566216899</v>
      </c>
      <c r="J266" s="1">
        <v>700</v>
      </c>
      <c r="K266" s="1">
        <v>884.99930143106201</v>
      </c>
      <c r="L266" s="1">
        <v>0</v>
      </c>
      <c r="M266" s="1">
        <v>1000</v>
      </c>
      <c r="N266" s="1">
        <v>0</v>
      </c>
      <c r="O266" s="1">
        <v>0</v>
      </c>
      <c r="P266" s="1">
        <v>0</v>
      </c>
      <c r="Q266" s="1">
        <v>1780.16067787714</v>
      </c>
      <c r="R266" s="1">
        <v>0</v>
      </c>
      <c r="S266" s="1">
        <v>1153.0141123032299</v>
      </c>
      <c r="T266" s="1">
        <v>1703.3396367090099</v>
      </c>
      <c r="U266" s="1">
        <v>1031.75587080375</v>
      </c>
      <c r="V266" s="1">
        <v>0</v>
      </c>
      <c r="W266" s="1">
        <v>1444.2496408617201</v>
      </c>
      <c r="X266" s="1">
        <v>0</v>
      </c>
      <c r="Y266" s="1">
        <v>1408.53557129252</v>
      </c>
      <c r="Z266" s="1">
        <v>0</v>
      </c>
      <c r="AA266" s="1">
        <v>0</v>
      </c>
      <c r="AB266" s="1">
        <v>230.31830030483601</v>
      </c>
      <c r="AC266" s="1">
        <v>0</v>
      </c>
      <c r="AD266" s="1">
        <v>0</v>
      </c>
      <c r="AE266" s="1">
        <v>1492.3110247683198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>
        <v>0</v>
      </c>
    </row>
    <row r="267" spans="1:37" x14ac:dyDescent="0.3">
      <c r="A267" s="1" t="s">
        <v>156</v>
      </c>
      <c r="B267" s="7" t="s">
        <v>173</v>
      </c>
      <c r="C267" s="1">
        <v>1809.0938656153198</v>
      </c>
      <c r="D267" s="1">
        <v>667.28743942098004</v>
      </c>
      <c r="E267" s="1">
        <v>0</v>
      </c>
      <c r="F267" s="1">
        <v>489.50968613755697</v>
      </c>
      <c r="G267" s="1">
        <v>978.202256013701</v>
      </c>
      <c r="H267" s="1">
        <v>829.37590922436198</v>
      </c>
      <c r="I267" s="1">
        <v>1143.0904705983601</v>
      </c>
      <c r="J267" s="1">
        <v>0</v>
      </c>
      <c r="K267" s="1">
        <v>0</v>
      </c>
      <c r="L267" s="1">
        <v>0</v>
      </c>
      <c r="M267" s="1">
        <v>0</v>
      </c>
      <c r="N267" s="1">
        <v>521.15889498532499</v>
      </c>
      <c r="O267" s="1">
        <v>339.14004627368701</v>
      </c>
      <c r="P267" s="1">
        <v>486.509831457367</v>
      </c>
      <c r="Q267" s="1">
        <v>0</v>
      </c>
      <c r="R267" s="1">
        <v>586.66369571887094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1038.1278970272401</v>
      </c>
      <c r="Z267" s="1">
        <v>0</v>
      </c>
      <c r="AA267" s="1">
        <v>569.06990902236203</v>
      </c>
      <c r="AB267" s="1">
        <v>0</v>
      </c>
      <c r="AC267" s="1">
        <v>511.015665007346</v>
      </c>
      <c r="AD267" s="1">
        <v>658.157323216142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>
        <v>0</v>
      </c>
    </row>
    <row r="268" spans="1:37" x14ac:dyDescent="0.3">
      <c r="A268" s="1" t="s">
        <v>156</v>
      </c>
      <c r="B268" s="7" t="s">
        <v>149</v>
      </c>
      <c r="C268" s="1">
        <v>2000.60210862749</v>
      </c>
      <c r="D268" s="1">
        <v>630.35834473777004</v>
      </c>
      <c r="E268" s="1">
        <v>1037.5298659720399</v>
      </c>
      <c r="F268" s="1">
        <v>1129.6862445515799</v>
      </c>
      <c r="G268" s="1">
        <v>1001.53130217721</v>
      </c>
      <c r="H268" s="1">
        <v>390.17771934421097</v>
      </c>
      <c r="I268" s="1">
        <v>633.87344837345699</v>
      </c>
      <c r="J268" s="1">
        <v>745.49926267908506</v>
      </c>
      <c r="K268" s="1">
        <v>825.43250435985999</v>
      </c>
      <c r="L268" s="1">
        <v>0</v>
      </c>
      <c r="M268" s="1">
        <v>1430.7807594476301</v>
      </c>
      <c r="N268" s="1">
        <v>1480.0860704174399</v>
      </c>
      <c r="O268" s="1">
        <v>818.17144171362804</v>
      </c>
      <c r="P268" s="1">
        <v>551.71910134001803</v>
      </c>
      <c r="Q268" s="1">
        <v>0</v>
      </c>
      <c r="R268" s="1">
        <v>1174.66292608554</v>
      </c>
      <c r="S268" s="1">
        <v>464.51770990894602</v>
      </c>
      <c r="T268" s="1">
        <v>969.45405735543102</v>
      </c>
      <c r="U268" s="1">
        <v>636.20237546535998</v>
      </c>
      <c r="V268" s="1">
        <v>1038.1278970272401</v>
      </c>
      <c r="W268" s="1">
        <v>943.15722813118703</v>
      </c>
      <c r="X268" s="1">
        <v>1408.53557129252</v>
      </c>
      <c r="Y268" s="1">
        <v>0</v>
      </c>
      <c r="Z268" s="1">
        <v>0</v>
      </c>
      <c r="AA268" s="1">
        <v>809.16174161674303</v>
      </c>
      <c r="AB268" s="1">
        <v>1196.52699238643</v>
      </c>
      <c r="AC268" s="1">
        <v>746.53257175725798</v>
      </c>
      <c r="AD268" s="1">
        <v>380.21135998730699</v>
      </c>
      <c r="AE268" s="1">
        <v>1502.6294206436</v>
      </c>
      <c r="AF268" s="1">
        <v>0</v>
      </c>
      <c r="AG268" s="1">
        <v>0</v>
      </c>
      <c r="AH268" s="1">
        <v>1408.53557129252</v>
      </c>
      <c r="AI268" s="1">
        <v>0</v>
      </c>
      <c r="AJ268" s="1">
        <v>0</v>
      </c>
      <c r="AK268">
        <v>0</v>
      </c>
    </row>
    <row r="269" spans="1:37" x14ac:dyDescent="0.3">
      <c r="A269" s="1" t="s">
        <v>156</v>
      </c>
      <c r="B269" s="7" t="s">
        <v>153</v>
      </c>
      <c r="C269" s="1">
        <v>560.61008017351105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421.672415134201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1672.93153161432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>
        <v>0</v>
      </c>
    </row>
    <row r="270" spans="1:37" x14ac:dyDescent="0.3">
      <c r="A270" s="1" t="s">
        <v>156</v>
      </c>
      <c r="B270" s="7" t="s">
        <v>157</v>
      </c>
      <c r="C270" s="1">
        <v>2252.6160473271798</v>
      </c>
      <c r="D270" s="1">
        <v>850.72120472862309</v>
      </c>
      <c r="E270" s="1">
        <v>0</v>
      </c>
      <c r="F270" s="1">
        <v>343.03271562063702</v>
      </c>
      <c r="G270" s="1">
        <v>1292.2756861994699</v>
      </c>
      <c r="H270" s="1">
        <v>842.37130979343601</v>
      </c>
      <c r="I270" s="1">
        <v>1224.8462438825002</v>
      </c>
      <c r="J270" s="1">
        <v>1533.4077074085801</v>
      </c>
      <c r="K270" s="1">
        <v>0</v>
      </c>
      <c r="L270" s="1">
        <v>0</v>
      </c>
      <c r="M270" s="1">
        <v>0</v>
      </c>
      <c r="N270" s="1">
        <v>772.59590847392906</v>
      </c>
      <c r="O270" s="1">
        <v>677.0909181281819</v>
      </c>
      <c r="P270" s="1">
        <v>452.356585476161</v>
      </c>
      <c r="Q270" s="1">
        <v>0</v>
      </c>
      <c r="R270" s="1">
        <v>1082.6257637412202</v>
      </c>
      <c r="S270" s="1">
        <v>1059.29442059653</v>
      </c>
      <c r="T270" s="1">
        <v>0</v>
      </c>
      <c r="U270" s="1">
        <v>1225.5033101732299</v>
      </c>
      <c r="V270" s="1">
        <v>569.06990902236203</v>
      </c>
      <c r="W270" s="1">
        <v>0</v>
      </c>
      <c r="X270" s="1">
        <v>0</v>
      </c>
      <c r="Y270" s="1">
        <v>809.16174161674303</v>
      </c>
      <c r="Z270" s="1">
        <v>0</v>
      </c>
      <c r="AA270" s="1">
        <v>0</v>
      </c>
      <c r="AB270" s="1">
        <v>0</v>
      </c>
      <c r="AC270" s="1">
        <v>787.56824992521501</v>
      </c>
      <c r="AD270" s="1">
        <v>523.91508623551999</v>
      </c>
      <c r="AE270" s="1">
        <v>0</v>
      </c>
      <c r="AF270" s="1">
        <v>899</v>
      </c>
      <c r="AG270" s="1">
        <v>0</v>
      </c>
      <c r="AH270" s="1">
        <v>0</v>
      </c>
      <c r="AI270" s="1">
        <v>0</v>
      </c>
      <c r="AJ270" s="1">
        <v>0</v>
      </c>
      <c r="AK270">
        <v>0</v>
      </c>
    </row>
    <row r="271" spans="1:37" x14ac:dyDescent="0.3">
      <c r="A271" s="1" t="s">
        <v>156</v>
      </c>
      <c r="B271" s="7" t="s">
        <v>160</v>
      </c>
      <c r="C271" s="1">
        <v>2623.54865906435</v>
      </c>
      <c r="D271" s="1">
        <v>1698.78586366179</v>
      </c>
      <c r="E271" s="1">
        <v>1535.2614592201701</v>
      </c>
      <c r="F271" s="1">
        <v>0</v>
      </c>
      <c r="G271" s="1">
        <v>1857.41285149137</v>
      </c>
      <c r="H271" s="1">
        <v>1454.21916641332</v>
      </c>
      <c r="I271" s="1">
        <v>1354.2725273615699</v>
      </c>
      <c r="J271" s="1">
        <v>400</v>
      </c>
      <c r="K271" s="1">
        <v>661.72041219775406</v>
      </c>
      <c r="L271" s="1">
        <v>0</v>
      </c>
      <c r="M271" s="1">
        <v>505.82931999969901</v>
      </c>
      <c r="N271" s="1">
        <v>0</v>
      </c>
      <c r="O271" s="1">
        <v>1974.18746626347</v>
      </c>
      <c r="P271" s="1">
        <v>1745.8480912927701</v>
      </c>
      <c r="Q271" s="1">
        <v>0</v>
      </c>
      <c r="R271" s="1">
        <v>2245.4899867019499</v>
      </c>
      <c r="S271" s="1">
        <v>923.23087982093102</v>
      </c>
      <c r="T271" s="1">
        <v>1586.2880663705801</v>
      </c>
      <c r="U271" s="1">
        <v>802.01204829864901</v>
      </c>
      <c r="V271" s="1">
        <v>0</v>
      </c>
      <c r="W271" s="1">
        <v>1343.7475420231901</v>
      </c>
      <c r="X271" s="1">
        <v>230.31830030483601</v>
      </c>
      <c r="Y271" s="1">
        <v>1196.52699238643</v>
      </c>
      <c r="Z271" s="1">
        <v>0</v>
      </c>
      <c r="AA271" s="1">
        <v>0</v>
      </c>
      <c r="AB271" s="1">
        <v>0</v>
      </c>
      <c r="AC271" s="1">
        <v>1858.1773164466701</v>
      </c>
      <c r="AD271" s="1">
        <v>1575.3717320999899</v>
      </c>
      <c r="AE271" s="1">
        <v>1485.1832458255701</v>
      </c>
      <c r="AF271" s="1">
        <v>0</v>
      </c>
      <c r="AG271" s="1">
        <v>230.31830030483601</v>
      </c>
      <c r="AH271" s="1">
        <v>0</v>
      </c>
      <c r="AI271" s="1">
        <v>230.31830030483601</v>
      </c>
      <c r="AJ271" s="1">
        <v>230.31830030483601</v>
      </c>
      <c r="AK271">
        <v>0</v>
      </c>
    </row>
    <row r="272" spans="1:37" x14ac:dyDescent="0.3">
      <c r="A272" s="1" t="s">
        <v>156</v>
      </c>
      <c r="B272" s="7" t="s">
        <v>162</v>
      </c>
      <c r="C272" s="1">
        <v>1472.1386482586699</v>
      </c>
      <c r="D272" s="1">
        <v>171.23968487161298</v>
      </c>
      <c r="E272" s="1">
        <v>903.982915252147</v>
      </c>
      <c r="F272" s="1">
        <v>908.28599436695106</v>
      </c>
      <c r="G272" s="1">
        <v>511.841445195772</v>
      </c>
      <c r="H272" s="1">
        <v>404.30883342103601</v>
      </c>
      <c r="I272" s="1">
        <v>643.64683867472309</v>
      </c>
      <c r="J272" s="1">
        <v>1144.11719890019</v>
      </c>
      <c r="K272" s="1">
        <v>0</v>
      </c>
      <c r="L272" s="1">
        <v>1632.96478199994</v>
      </c>
      <c r="M272" s="1">
        <v>0</v>
      </c>
      <c r="N272" s="1">
        <v>1031.61870157402</v>
      </c>
      <c r="O272" s="1">
        <v>171.92921205264901</v>
      </c>
      <c r="P272" s="1">
        <v>369.97218165411005</v>
      </c>
      <c r="Q272" s="1">
        <v>0</v>
      </c>
      <c r="R272" s="1">
        <v>429.94551876705401</v>
      </c>
      <c r="S272" s="1">
        <v>1207.0468892582498</v>
      </c>
      <c r="T272" s="1">
        <v>767.72843470975192</v>
      </c>
      <c r="U272" s="1">
        <v>0</v>
      </c>
      <c r="V272" s="1">
        <v>511.015665007346</v>
      </c>
      <c r="W272" s="1">
        <v>958.07311103482107</v>
      </c>
      <c r="X272" s="1">
        <v>0</v>
      </c>
      <c r="Y272" s="1">
        <v>746.53257175725901</v>
      </c>
      <c r="Z272" s="1">
        <v>0</v>
      </c>
      <c r="AA272" s="1">
        <v>787.56824992521501</v>
      </c>
      <c r="AB272" s="1">
        <v>1858.1773164466701</v>
      </c>
      <c r="AC272" s="1">
        <v>0</v>
      </c>
      <c r="AD272" s="1">
        <v>454.53487290644597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>
        <v>0</v>
      </c>
    </row>
    <row r="273" spans="1:37" x14ac:dyDescent="0.3">
      <c r="A273" s="1" t="s">
        <v>156</v>
      </c>
      <c r="B273" s="7" t="s">
        <v>165</v>
      </c>
      <c r="C273" s="1">
        <v>1879.07717022939</v>
      </c>
      <c r="D273" s="1">
        <v>416.67442091245101</v>
      </c>
      <c r="E273" s="1">
        <v>1089.5599581445199</v>
      </c>
      <c r="F273" s="1">
        <v>797.89632698648404</v>
      </c>
      <c r="G273" s="1">
        <v>869.38049533326898</v>
      </c>
      <c r="H273" s="1">
        <v>323.68806336508601</v>
      </c>
      <c r="I273" s="1">
        <v>705.30028234734198</v>
      </c>
      <c r="J273" s="1">
        <v>1030.02389787685</v>
      </c>
      <c r="K273" s="1">
        <v>1177.7913358512399</v>
      </c>
      <c r="L273" s="1">
        <v>0</v>
      </c>
      <c r="M273" s="1">
        <v>0</v>
      </c>
      <c r="N273" s="1">
        <v>1109.6121626510699</v>
      </c>
      <c r="O273" s="1">
        <v>470.59611593338201</v>
      </c>
      <c r="P273" s="1">
        <v>171.64965832355401</v>
      </c>
      <c r="Q273" s="1">
        <v>0</v>
      </c>
      <c r="R273" s="1">
        <v>874.10712133104096</v>
      </c>
      <c r="S273" s="1">
        <v>797.05288986867799</v>
      </c>
      <c r="T273" s="1">
        <v>981.16819225591007</v>
      </c>
      <c r="U273" s="1">
        <v>977.33382873698895</v>
      </c>
      <c r="V273" s="1">
        <v>658.157323216142</v>
      </c>
      <c r="W273" s="1">
        <v>1060.74538884102</v>
      </c>
      <c r="X273" s="1">
        <v>0</v>
      </c>
      <c r="Y273" s="1">
        <v>380.21135998730603</v>
      </c>
      <c r="Z273" s="1">
        <v>0</v>
      </c>
      <c r="AA273" s="1">
        <v>523.91508623551999</v>
      </c>
      <c r="AB273" s="1">
        <v>1575.3717320999899</v>
      </c>
      <c r="AC273" s="1">
        <v>454.53487290644597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>
        <v>0</v>
      </c>
    </row>
    <row r="274" spans="1:37" x14ac:dyDescent="0.3">
      <c r="A274" s="1" t="s">
        <v>156</v>
      </c>
      <c r="B274" s="1" t="s">
        <v>168</v>
      </c>
      <c r="C274" s="1">
        <v>0</v>
      </c>
      <c r="D274" s="1">
        <v>0</v>
      </c>
      <c r="E274" s="1">
        <v>0</v>
      </c>
      <c r="F274" s="1">
        <v>428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868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899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>
        <v>0</v>
      </c>
    </row>
    <row r="275" spans="1:37" x14ac:dyDescent="0.3">
      <c r="A275" s="1" t="s">
        <v>156</v>
      </c>
      <c r="B275" s="7" t="s">
        <v>171</v>
      </c>
      <c r="C275" s="1">
        <v>600</v>
      </c>
      <c r="D275" s="1">
        <v>1399.0173033453</v>
      </c>
      <c r="E275" s="1">
        <v>645.5935980418019</v>
      </c>
      <c r="F275" s="1">
        <v>0</v>
      </c>
      <c r="G275" s="1">
        <v>1134.76331056603</v>
      </c>
      <c r="H275" s="1">
        <v>1341.3757744945199</v>
      </c>
      <c r="I275" s="1">
        <v>959.53068808902401</v>
      </c>
      <c r="J275" s="1">
        <v>850.09003943214498</v>
      </c>
      <c r="K275" s="1">
        <v>0</v>
      </c>
      <c r="L275" s="1">
        <v>1549.5137640238599</v>
      </c>
      <c r="M275" s="1">
        <v>0</v>
      </c>
      <c r="N275" s="1">
        <v>0</v>
      </c>
      <c r="O275" s="1">
        <v>0</v>
      </c>
      <c r="P275" s="1">
        <v>0</v>
      </c>
      <c r="Q275" s="1">
        <v>363.85293099165801</v>
      </c>
      <c r="R275" s="1">
        <v>1673.8376714381</v>
      </c>
      <c r="S275" s="1">
        <v>0</v>
      </c>
      <c r="T275" s="1">
        <v>785.88569114541792</v>
      </c>
      <c r="U275" s="1">
        <v>0</v>
      </c>
      <c r="V275" s="1">
        <v>0</v>
      </c>
      <c r="W275" s="1">
        <v>604.03108572155702</v>
      </c>
      <c r="X275" s="1">
        <v>1492.3110247683298</v>
      </c>
      <c r="Y275" s="1">
        <v>1502.6294206436</v>
      </c>
      <c r="Z275" s="1">
        <v>1672.93153161432</v>
      </c>
      <c r="AA275" s="1">
        <v>0</v>
      </c>
      <c r="AB275" s="1">
        <v>1485.1832458255701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1492.3110247683298</v>
      </c>
    </row>
    <row r="276" spans="1:37" x14ac:dyDescent="0.3">
      <c r="A276" s="1" t="s">
        <v>144</v>
      </c>
      <c r="B276" s="7" t="s">
        <v>18</v>
      </c>
      <c r="C276" s="1">
        <v>1462.5036972452499</v>
      </c>
      <c r="D276" s="1">
        <v>0</v>
      </c>
      <c r="E276" s="1">
        <v>770.236828192453</v>
      </c>
      <c r="F276" s="1">
        <v>1022.45061807718</v>
      </c>
      <c r="G276" s="1">
        <v>456.356604383042</v>
      </c>
      <c r="H276" s="1">
        <v>254.84215530230099</v>
      </c>
      <c r="I276" s="1">
        <v>477.03670245972501</v>
      </c>
      <c r="J276" s="1">
        <v>973.03029341892591</v>
      </c>
      <c r="K276" s="1">
        <v>0</v>
      </c>
      <c r="L276" s="1">
        <v>1640.58307712588</v>
      </c>
      <c r="M276" s="1">
        <v>0</v>
      </c>
      <c r="N276" s="1">
        <v>1188.0094566349799</v>
      </c>
      <c r="O276" s="1">
        <v>332.26843218335199</v>
      </c>
      <c r="P276" s="1">
        <v>400.59372578107298</v>
      </c>
      <c r="Q276" s="1">
        <v>0</v>
      </c>
      <c r="R276" s="1">
        <v>557.69258660892194</v>
      </c>
      <c r="S276" s="1">
        <v>1094.83749350671</v>
      </c>
      <c r="T276" s="1">
        <v>640.31926514528504</v>
      </c>
      <c r="U276" s="1">
        <v>1264.2639586615901</v>
      </c>
      <c r="V276" s="1">
        <v>667.28743942098004</v>
      </c>
      <c r="W276" s="1">
        <v>804.23854010353705</v>
      </c>
      <c r="X276" s="1">
        <v>0</v>
      </c>
      <c r="Y276" s="1">
        <v>630.35834473776902</v>
      </c>
      <c r="Z276" s="1">
        <v>0</v>
      </c>
      <c r="AA276" s="1">
        <v>850.72120472862309</v>
      </c>
      <c r="AB276" s="1">
        <v>1698.78586366179</v>
      </c>
      <c r="AC276" s="1">
        <v>171.239684871614</v>
      </c>
      <c r="AD276" s="1">
        <v>416.67442091245101</v>
      </c>
      <c r="AE276" s="1">
        <v>1399.0173033453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>
        <v>0</v>
      </c>
    </row>
    <row r="277" spans="1:37" x14ac:dyDescent="0.3">
      <c r="A277" s="1" t="s">
        <v>144</v>
      </c>
      <c r="B277" s="7" t="s">
        <v>26</v>
      </c>
      <c r="C277" s="1">
        <v>1099.0230756102801</v>
      </c>
      <c r="D277" s="1">
        <v>770.236828192453</v>
      </c>
      <c r="E277" s="1">
        <v>0</v>
      </c>
      <c r="F277" s="1">
        <v>0</v>
      </c>
      <c r="G277" s="1">
        <v>501.39553045155702</v>
      </c>
      <c r="H277" s="1">
        <v>767.87486374571495</v>
      </c>
      <c r="I277" s="1">
        <v>406.49570969197498</v>
      </c>
      <c r="J277" s="1">
        <v>692.15566005255198</v>
      </c>
      <c r="K277" s="1">
        <v>0</v>
      </c>
      <c r="L277" s="1">
        <v>1325.3755051562</v>
      </c>
      <c r="M277" s="1">
        <v>0</v>
      </c>
      <c r="N277" s="1">
        <v>0</v>
      </c>
      <c r="O277" s="1">
        <v>1075.0708709829501</v>
      </c>
      <c r="P277" s="1">
        <v>1146.04524644247</v>
      </c>
      <c r="Q277" s="1">
        <v>924.13527462824004</v>
      </c>
      <c r="R277" s="1">
        <v>1040.2243047708</v>
      </c>
      <c r="S277" s="1">
        <v>0</v>
      </c>
      <c r="T277" s="1">
        <v>140.402716275073</v>
      </c>
      <c r="U277" s="1">
        <v>0</v>
      </c>
      <c r="V277" s="1">
        <v>0</v>
      </c>
      <c r="W277" s="1">
        <v>192.198479320232</v>
      </c>
      <c r="X277" s="1">
        <v>1636.1429978025399</v>
      </c>
      <c r="Y277" s="1">
        <v>1037.5298659720399</v>
      </c>
      <c r="Z277" s="1">
        <v>0</v>
      </c>
      <c r="AA277" s="1">
        <v>0</v>
      </c>
      <c r="AB277" s="1">
        <v>1535.2614592201701</v>
      </c>
      <c r="AC277" s="1">
        <v>903.982915252147</v>
      </c>
      <c r="AD277" s="1">
        <v>1089.5599581445199</v>
      </c>
      <c r="AE277" s="1">
        <v>645.5935980418019</v>
      </c>
      <c r="AF277" s="1">
        <v>0</v>
      </c>
      <c r="AG277" s="1">
        <v>0</v>
      </c>
      <c r="AH277" s="1">
        <v>1636.1429978025399</v>
      </c>
      <c r="AI277" s="1">
        <v>0</v>
      </c>
      <c r="AJ277" s="1">
        <v>0</v>
      </c>
      <c r="AK277">
        <v>0</v>
      </c>
    </row>
    <row r="278" spans="1:37" x14ac:dyDescent="0.3">
      <c r="A278" s="1" t="s">
        <v>144</v>
      </c>
      <c r="B278" s="7" t="s">
        <v>34</v>
      </c>
      <c r="C278" s="1">
        <v>0</v>
      </c>
      <c r="D278" s="1">
        <v>1022.45061807717</v>
      </c>
      <c r="E278" s="1">
        <v>0</v>
      </c>
      <c r="F278" s="1">
        <v>0</v>
      </c>
      <c r="G278" s="1">
        <v>1415.44768519386</v>
      </c>
      <c r="H278" s="1">
        <v>1087.0459106394901</v>
      </c>
      <c r="I278" s="1">
        <v>1458.0167648837798</v>
      </c>
      <c r="J278" s="1">
        <v>0</v>
      </c>
      <c r="K278" s="1">
        <v>0</v>
      </c>
      <c r="L278" s="1">
        <v>0</v>
      </c>
      <c r="M278" s="1">
        <v>0</v>
      </c>
      <c r="N278" s="1">
        <v>453.95261489014501</v>
      </c>
      <c r="O278" s="1">
        <v>753.16464265603702</v>
      </c>
      <c r="P278" s="1">
        <v>671.17606225370605</v>
      </c>
      <c r="Q278" s="1">
        <v>0</v>
      </c>
      <c r="R278" s="1">
        <v>1075.5099926088301</v>
      </c>
      <c r="S278" s="1">
        <v>0</v>
      </c>
      <c r="T278" s="1">
        <v>0</v>
      </c>
      <c r="U278" s="1">
        <v>0</v>
      </c>
      <c r="V278" s="1">
        <v>489.50968613755697</v>
      </c>
      <c r="W278" s="1">
        <v>0</v>
      </c>
      <c r="X278" s="1">
        <v>0</v>
      </c>
      <c r="Y278" s="1">
        <v>1129.6862445515799</v>
      </c>
      <c r="Z278" s="1">
        <v>0</v>
      </c>
      <c r="AA278" s="1">
        <v>343.03271562063702</v>
      </c>
      <c r="AB278" s="1">
        <v>0</v>
      </c>
      <c r="AC278" s="1">
        <v>908.28599436695106</v>
      </c>
      <c r="AD278" s="1">
        <v>797.89632698648404</v>
      </c>
      <c r="AE278" s="1">
        <v>0</v>
      </c>
      <c r="AF278" s="1">
        <v>428</v>
      </c>
      <c r="AG278" s="1">
        <v>0</v>
      </c>
      <c r="AH278" s="1">
        <v>0</v>
      </c>
      <c r="AI278" s="1">
        <v>0</v>
      </c>
      <c r="AJ278" s="1">
        <v>0</v>
      </c>
      <c r="AK278">
        <v>0</v>
      </c>
    </row>
    <row r="279" spans="1:37" x14ac:dyDescent="0.3">
      <c r="A279" s="1" t="s">
        <v>144</v>
      </c>
      <c r="B279" s="7" t="s">
        <v>42</v>
      </c>
      <c r="C279" s="1">
        <v>1014.34394513314</v>
      </c>
      <c r="D279" s="1">
        <v>456.356604383042</v>
      </c>
      <c r="E279" s="1">
        <v>501.39553045155702</v>
      </c>
      <c r="F279" s="1">
        <v>1415.44768519386</v>
      </c>
      <c r="G279" s="1">
        <v>0</v>
      </c>
      <c r="H279" s="1">
        <v>619.88650523467504</v>
      </c>
      <c r="I279" s="1">
        <v>504.61636209337797</v>
      </c>
      <c r="J279" s="1">
        <v>1027.04980656165</v>
      </c>
      <c r="K279" s="1">
        <v>0</v>
      </c>
      <c r="L279" s="1">
        <v>1204.00805515613</v>
      </c>
      <c r="M279" s="1">
        <v>0</v>
      </c>
      <c r="N279" s="1">
        <v>0</v>
      </c>
      <c r="O279" s="1">
        <v>662.93928739685907</v>
      </c>
      <c r="P279" s="1">
        <v>850.87250518848896</v>
      </c>
      <c r="Q279" s="1">
        <v>0</v>
      </c>
      <c r="R279" s="1">
        <v>540.00727508318994</v>
      </c>
      <c r="S279" s="1">
        <v>0</v>
      </c>
      <c r="T279" s="1">
        <v>367.02347411715601</v>
      </c>
      <c r="U279" s="1">
        <v>0</v>
      </c>
      <c r="V279" s="1">
        <v>978.20225601370009</v>
      </c>
      <c r="W279" s="1">
        <v>637.54705771983208</v>
      </c>
      <c r="X279" s="1">
        <v>0</v>
      </c>
      <c r="Y279" s="1">
        <v>1001.53130217721</v>
      </c>
      <c r="Z279" s="1">
        <v>0</v>
      </c>
      <c r="AA279" s="1">
        <v>1292.2756861994699</v>
      </c>
      <c r="AB279" s="1">
        <v>1857.41285149137</v>
      </c>
      <c r="AC279" s="1">
        <v>511.841445195772</v>
      </c>
      <c r="AD279" s="1">
        <v>869.38049533326898</v>
      </c>
      <c r="AE279" s="1">
        <v>1134.76331056603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>
        <v>0</v>
      </c>
    </row>
    <row r="280" spans="1:37" x14ac:dyDescent="0.3">
      <c r="A280" s="1" t="s">
        <v>144</v>
      </c>
      <c r="B280" s="7" t="s">
        <v>50</v>
      </c>
      <c r="C280" s="1">
        <v>1630.331431028</v>
      </c>
      <c r="D280" s="1">
        <v>254.84215530230099</v>
      </c>
      <c r="E280" s="1">
        <v>767.87486374571495</v>
      </c>
      <c r="F280" s="1">
        <v>1087.0459106394901</v>
      </c>
      <c r="G280" s="1">
        <v>619.88650523467504</v>
      </c>
      <c r="H280" s="1">
        <v>0</v>
      </c>
      <c r="I280" s="1">
        <v>382.62832690687503</v>
      </c>
      <c r="J280" s="1">
        <v>777.762743983733</v>
      </c>
      <c r="K280" s="1">
        <v>1194.05150474325</v>
      </c>
      <c r="L280" s="1">
        <v>0</v>
      </c>
      <c r="M280" s="1">
        <v>0</v>
      </c>
      <c r="N280" s="1">
        <v>1334.1030659155401</v>
      </c>
      <c r="O280" s="1">
        <v>528.62735733984505</v>
      </c>
      <c r="P280" s="1">
        <v>415.872666555092</v>
      </c>
      <c r="Q280" s="1">
        <v>0</v>
      </c>
      <c r="R280" s="1">
        <v>812.42519774304708</v>
      </c>
      <c r="S280" s="1">
        <v>850.90017038750102</v>
      </c>
      <c r="T280" s="1">
        <v>665.23720472525895</v>
      </c>
      <c r="U280" s="1">
        <v>1016.03976861826</v>
      </c>
      <c r="V280" s="1">
        <v>829.37590922436198</v>
      </c>
      <c r="W280" s="1">
        <v>738.706129558464</v>
      </c>
      <c r="X280" s="1">
        <v>1641.9987908836001</v>
      </c>
      <c r="Y280" s="1">
        <v>390.17771934421097</v>
      </c>
      <c r="Z280" s="1">
        <v>0</v>
      </c>
      <c r="AA280" s="1">
        <v>842.37130979343601</v>
      </c>
      <c r="AB280" s="1">
        <v>1454.21916641332</v>
      </c>
      <c r="AC280" s="1">
        <v>404.30883342103704</v>
      </c>
      <c r="AD280" s="1">
        <v>323.68806336508601</v>
      </c>
      <c r="AE280" s="1">
        <v>1341.3757744945199</v>
      </c>
      <c r="AF280" s="1">
        <v>0</v>
      </c>
      <c r="AG280" s="1">
        <v>0</v>
      </c>
      <c r="AH280" s="1">
        <v>1641.9987908836001</v>
      </c>
      <c r="AI280" s="1">
        <v>0</v>
      </c>
      <c r="AJ280" s="1">
        <v>0</v>
      </c>
      <c r="AK280">
        <v>0</v>
      </c>
    </row>
    <row r="281" spans="1:37" x14ac:dyDescent="0.3">
      <c r="A281" s="1" t="s">
        <v>144</v>
      </c>
      <c r="B281" s="7" t="s">
        <v>58</v>
      </c>
      <c r="C281" s="1">
        <v>1410.7543914733799</v>
      </c>
      <c r="D281" s="1">
        <v>477.03670245972501</v>
      </c>
      <c r="E281" s="1">
        <v>406.49570969197498</v>
      </c>
      <c r="F281" s="1">
        <v>1458.0167648837798</v>
      </c>
      <c r="G281" s="1">
        <v>504.61636209337797</v>
      </c>
      <c r="H281" s="1">
        <v>382.62832690687503</v>
      </c>
      <c r="I281" s="1">
        <v>0</v>
      </c>
      <c r="J281" s="1">
        <v>540.48617707193898</v>
      </c>
      <c r="K281" s="1">
        <v>1281.0399000955401</v>
      </c>
      <c r="L281" s="1">
        <v>1624.9639850144902</v>
      </c>
      <c r="M281" s="1">
        <v>1750.79412833571</v>
      </c>
      <c r="N281" s="1">
        <v>1662.6622525184398</v>
      </c>
      <c r="O281" s="1">
        <v>809.27324768310598</v>
      </c>
      <c r="P281" s="1">
        <v>790.13366259144595</v>
      </c>
      <c r="Q281" s="1">
        <v>1286.0923385641399</v>
      </c>
      <c r="R281" s="1">
        <v>934.15270892569299</v>
      </c>
      <c r="S281" s="1">
        <v>1015.33146361259</v>
      </c>
      <c r="T281" s="1">
        <v>339.256989214344</v>
      </c>
      <c r="U281" s="1">
        <v>1144.5981630804799</v>
      </c>
      <c r="V281" s="1">
        <v>1143.0904705983601</v>
      </c>
      <c r="W281" s="1">
        <v>356.148252621496</v>
      </c>
      <c r="X281" s="1">
        <v>1503.6342566216899</v>
      </c>
      <c r="Y281" s="1">
        <v>633.87344837345699</v>
      </c>
      <c r="Z281" s="1">
        <v>0</v>
      </c>
      <c r="AA281" s="1">
        <v>1224.8462438825002</v>
      </c>
      <c r="AB281" s="1">
        <v>1354.2725273615699</v>
      </c>
      <c r="AC281" s="1">
        <v>643.64683867472309</v>
      </c>
      <c r="AD281" s="1">
        <v>705.30028234734198</v>
      </c>
      <c r="AE281" s="1">
        <v>959.53068808902401</v>
      </c>
      <c r="AF281" s="1">
        <v>0</v>
      </c>
      <c r="AG281" s="1">
        <v>0</v>
      </c>
      <c r="AH281" s="1">
        <v>1503.6342566216899</v>
      </c>
      <c r="AI281" s="1">
        <v>0</v>
      </c>
      <c r="AJ281" s="1">
        <v>0</v>
      </c>
      <c r="AK281">
        <v>0</v>
      </c>
    </row>
    <row r="282" spans="1:37" x14ac:dyDescent="0.3">
      <c r="A282" s="1" t="s">
        <v>144</v>
      </c>
      <c r="B282" s="7" t="s">
        <v>66</v>
      </c>
      <c r="C282" s="1">
        <v>1789.50848048067</v>
      </c>
      <c r="D282" s="1">
        <v>973.03029341892591</v>
      </c>
      <c r="E282" s="1">
        <v>692.15566005255096</v>
      </c>
      <c r="F282" s="1">
        <v>0</v>
      </c>
      <c r="G282" s="1">
        <v>1027.04980656165</v>
      </c>
      <c r="H282" s="1">
        <v>777.762743983733</v>
      </c>
      <c r="I282" s="1">
        <v>540.48617707193796</v>
      </c>
      <c r="J282" s="1">
        <v>0</v>
      </c>
      <c r="K282" s="1">
        <v>978.43615901451699</v>
      </c>
      <c r="L282" s="1">
        <v>0</v>
      </c>
      <c r="M282" s="1">
        <v>1298.0924487966699</v>
      </c>
      <c r="N282" s="1">
        <v>0</v>
      </c>
      <c r="O282" s="1">
        <v>1294.2279971775301</v>
      </c>
      <c r="P282" s="1">
        <v>1171.93947295151</v>
      </c>
      <c r="Q282" s="1">
        <v>1213.4344984837101</v>
      </c>
      <c r="R282" s="1">
        <v>1472.55546826829</v>
      </c>
      <c r="S282" s="1">
        <v>873.01233222354495</v>
      </c>
      <c r="T282" s="1">
        <v>737.80857292999201</v>
      </c>
      <c r="U282" s="1">
        <v>921.64596476852296</v>
      </c>
      <c r="V282" s="1">
        <v>0</v>
      </c>
      <c r="W282" s="1">
        <v>503.888449476456</v>
      </c>
      <c r="X282" s="1">
        <v>700</v>
      </c>
      <c r="Y282" s="1">
        <v>745.49926267908506</v>
      </c>
      <c r="Z282" s="1">
        <v>0</v>
      </c>
      <c r="AA282" s="1">
        <v>1533.4077074085801</v>
      </c>
      <c r="AB282" s="1">
        <v>400</v>
      </c>
      <c r="AC282" s="1">
        <v>1144.11719890019</v>
      </c>
      <c r="AD282" s="1">
        <v>1030.02389787685</v>
      </c>
      <c r="AE282" s="1">
        <v>850.09003943214498</v>
      </c>
      <c r="AF282" s="1">
        <v>0</v>
      </c>
      <c r="AG282" s="1">
        <v>0</v>
      </c>
      <c r="AH282" s="1">
        <v>700</v>
      </c>
      <c r="AI282" s="1">
        <v>0</v>
      </c>
      <c r="AJ282" s="1">
        <v>0</v>
      </c>
      <c r="AK282">
        <v>0</v>
      </c>
    </row>
    <row r="283" spans="1:37" x14ac:dyDescent="0.3">
      <c r="A283" s="1" t="s">
        <v>144</v>
      </c>
      <c r="B283" s="7" t="s">
        <v>74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1194.05150474325</v>
      </c>
      <c r="I283" s="1">
        <v>1281.0399000955401</v>
      </c>
      <c r="J283" s="1">
        <v>978.43615901451699</v>
      </c>
      <c r="K283" s="1">
        <v>0</v>
      </c>
      <c r="L283" s="1">
        <v>0</v>
      </c>
      <c r="M283" s="1">
        <v>647.91129284531996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384.46822270052297</v>
      </c>
      <c r="T283" s="1">
        <v>0</v>
      </c>
      <c r="U283" s="1">
        <v>205.65185271509202</v>
      </c>
      <c r="V283" s="1">
        <v>0</v>
      </c>
      <c r="W283" s="1">
        <v>0</v>
      </c>
      <c r="X283" s="1">
        <v>884.99930143106201</v>
      </c>
      <c r="Y283" s="1">
        <v>825.43250435985999</v>
      </c>
      <c r="Z283" s="1">
        <v>0</v>
      </c>
      <c r="AA283" s="1">
        <v>0</v>
      </c>
      <c r="AB283" s="1">
        <v>661.72041219775406</v>
      </c>
      <c r="AC283" s="1">
        <v>0</v>
      </c>
      <c r="AD283" s="1">
        <v>1177.7913358512399</v>
      </c>
      <c r="AE283" s="1">
        <v>0</v>
      </c>
      <c r="AF283" s="1">
        <v>0</v>
      </c>
      <c r="AG283" s="1">
        <v>0</v>
      </c>
      <c r="AH283" s="1">
        <v>884.99930143106201</v>
      </c>
      <c r="AI283" s="1">
        <v>0</v>
      </c>
      <c r="AJ283" s="1">
        <v>0</v>
      </c>
      <c r="AK283">
        <v>0</v>
      </c>
    </row>
    <row r="284" spans="1:37" x14ac:dyDescent="0.3">
      <c r="A284" s="1" t="s">
        <v>144</v>
      </c>
      <c r="B284" s="7" t="s">
        <v>80</v>
      </c>
      <c r="C284" s="1">
        <v>229.590304990151</v>
      </c>
      <c r="D284" s="1">
        <v>1640.58307712588</v>
      </c>
      <c r="E284" s="1">
        <v>1325.3755051562</v>
      </c>
      <c r="F284" s="1">
        <v>0</v>
      </c>
      <c r="G284" s="1">
        <v>1204.00805515613</v>
      </c>
      <c r="H284" s="1">
        <v>0</v>
      </c>
      <c r="I284" s="1">
        <v>1624.9639850144902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1723.5923456386299</v>
      </c>
      <c r="P284" s="1">
        <v>0</v>
      </c>
      <c r="Q284" s="1">
        <v>1479.4523671480001</v>
      </c>
      <c r="R284" s="1">
        <v>1341.0179170542301</v>
      </c>
      <c r="S284" s="1">
        <v>0</v>
      </c>
      <c r="T284" s="1">
        <v>1307.3596546454498</v>
      </c>
      <c r="U284" s="1">
        <v>0</v>
      </c>
      <c r="V284" s="1">
        <v>0</v>
      </c>
      <c r="W284" s="1">
        <v>1513.17891265412</v>
      </c>
      <c r="X284" s="1">
        <v>0</v>
      </c>
      <c r="Y284" s="1">
        <v>0</v>
      </c>
      <c r="Z284" s="1">
        <v>421.672415134201</v>
      </c>
      <c r="AA284" s="1">
        <v>0</v>
      </c>
      <c r="AB284" s="1">
        <v>0</v>
      </c>
      <c r="AC284" s="1">
        <v>1632.96478199994</v>
      </c>
      <c r="AD284" s="1">
        <v>0</v>
      </c>
      <c r="AE284" s="1">
        <v>1549.5137640238599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>
        <v>0</v>
      </c>
    </row>
    <row r="285" spans="1:37" x14ac:dyDescent="0.3">
      <c r="A285" s="1" t="s">
        <v>144</v>
      </c>
      <c r="B285" s="7" t="s">
        <v>86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1750.79412833571</v>
      </c>
      <c r="J285" s="1">
        <v>1298.0924487966699</v>
      </c>
      <c r="K285" s="1">
        <v>647.91129284531996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1026.3112498938599</v>
      </c>
      <c r="T285" s="1">
        <v>0</v>
      </c>
      <c r="U285" s="1">
        <v>852.16339759525101</v>
      </c>
      <c r="V285" s="1">
        <v>0</v>
      </c>
      <c r="W285" s="1">
        <v>0</v>
      </c>
      <c r="X285" s="1">
        <v>1000</v>
      </c>
      <c r="Y285" s="1">
        <v>1430.7807594476301</v>
      </c>
      <c r="Z285" s="1">
        <v>0</v>
      </c>
      <c r="AA285" s="1">
        <v>0</v>
      </c>
      <c r="AB285" s="1">
        <v>505.82931999969901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1000</v>
      </c>
      <c r="AK285">
        <v>0</v>
      </c>
    </row>
    <row r="286" spans="1:37" x14ac:dyDescent="0.3">
      <c r="A286" s="1" t="s">
        <v>144</v>
      </c>
      <c r="B286" s="7" t="s">
        <v>92</v>
      </c>
      <c r="C286" s="1">
        <v>0</v>
      </c>
      <c r="D286" s="1">
        <v>1462.5036972452499</v>
      </c>
      <c r="E286" s="1">
        <v>300</v>
      </c>
      <c r="F286" s="1">
        <v>0</v>
      </c>
      <c r="G286" s="1">
        <v>350</v>
      </c>
      <c r="H286" s="1">
        <v>1630.331431028</v>
      </c>
      <c r="I286" s="1">
        <v>500</v>
      </c>
      <c r="J286" s="1">
        <v>1789.50848048067</v>
      </c>
      <c r="K286" s="1">
        <v>0</v>
      </c>
      <c r="L286" s="1">
        <v>1000</v>
      </c>
      <c r="M286" s="1">
        <v>0</v>
      </c>
      <c r="N286" s="1">
        <v>2201.08682865318</v>
      </c>
      <c r="O286" s="1">
        <v>1577.9893158996201</v>
      </c>
      <c r="P286" s="1">
        <v>1838.3882306706901</v>
      </c>
      <c r="Q286" s="1">
        <v>1284.4862978178601</v>
      </c>
      <c r="R286" s="1">
        <v>1000</v>
      </c>
      <c r="S286" s="1">
        <v>0</v>
      </c>
      <c r="T286" s="1">
        <v>1087.0487478216301</v>
      </c>
      <c r="U286" s="1">
        <v>0</v>
      </c>
      <c r="V286" s="1">
        <v>1809.0938656153198</v>
      </c>
      <c r="W286" s="1">
        <v>1285.66128237525</v>
      </c>
      <c r="X286" s="1">
        <v>2702.3606217174101</v>
      </c>
      <c r="Y286" s="1">
        <v>2000.60210862749</v>
      </c>
      <c r="Z286" s="1">
        <v>560.61008017351105</v>
      </c>
      <c r="AA286" s="1">
        <v>2252.6160473271798</v>
      </c>
      <c r="AB286" s="1">
        <v>2623.54865906435</v>
      </c>
      <c r="AC286" s="1">
        <v>1472.1386482586699</v>
      </c>
      <c r="AD286" s="1">
        <v>1879.07717022939</v>
      </c>
      <c r="AE286" s="1">
        <v>600</v>
      </c>
      <c r="AF286" s="1">
        <v>0</v>
      </c>
      <c r="AG286" s="1">
        <v>0</v>
      </c>
      <c r="AH286" s="1">
        <v>2702.3606217174101</v>
      </c>
      <c r="AI286" s="1">
        <v>0</v>
      </c>
      <c r="AJ286" s="1">
        <v>0</v>
      </c>
      <c r="AK286">
        <v>0</v>
      </c>
    </row>
    <row r="287" spans="1:37" x14ac:dyDescent="0.3">
      <c r="A287" s="1" t="s">
        <v>144</v>
      </c>
      <c r="B287" s="7" t="s">
        <v>98</v>
      </c>
      <c r="C287" s="1">
        <v>2201.08682865318</v>
      </c>
      <c r="D287" s="1">
        <v>1188.0094566349799</v>
      </c>
      <c r="E287" s="1">
        <v>0</v>
      </c>
      <c r="F287" s="1">
        <v>453.95261489014501</v>
      </c>
      <c r="G287" s="1">
        <v>0</v>
      </c>
      <c r="H287" s="1">
        <v>1334.1030659155401</v>
      </c>
      <c r="I287" s="1">
        <v>1662.6622525184398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859.98490218899008</v>
      </c>
      <c r="P287" s="1">
        <v>947.645128812331</v>
      </c>
      <c r="Q287" s="1">
        <v>0</v>
      </c>
      <c r="R287" s="1">
        <v>1007.1001103608399</v>
      </c>
      <c r="S287" s="1">
        <v>0</v>
      </c>
      <c r="T287" s="1">
        <v>0</v>
      </c>
      <c r="U287" s="1">
        <v>0</v>
      </c>
      <c r="V287" s="1">
        <v>521.15889498532397</v>
      </c>
      <c r="W287" s="1">
        <v>0</v>
      </c>
      <c r="X287" s="1">
        <v>0</v>
      </c>
      <c r="Y287" s="1">
        <v>1480.0860704174399</v>
      </c>
      <c r="Z287" s="1">
        <v>0</v>
      </c>
      <c r="AA287" s="1">
        <v>772.59590847392906</v>
      </c>
      <c r="AB287" s="1">
        <v>0</v>
      </c>
      <c r="AC287" s="1">
        <v>1031.61870157402</v>
      </c>
      <c r="AD287" s="1">
        <v>1109.6121626510699</v>
      </c>
      <c r="AE287" s="1">
        <v>0</v>
      </c>
      <c r="AF287" s="1">
        <v>868</v>
      </c>
      <c r="AG287" s="1">
        <v>0</v>
      </c>
      <c r="AH287" s="1">
        <v>0</v>
      </c>
      <c r="AI287" s="1">
        <v>0</v>
      </c>
      <c r="AJ287" s="1">
        <v>0</v>
      </c>
      <c r="AK287">
        <v>0</v>
      </c>
    </row>
    <row r="288" spans="1:37" x14ac:dyDescent="0.3">
      <c r="A288" s="1" t="s">
        <v>144</v>
      </c>
      <c r="B288" s="7" t="s">
        <v>104</v>
      </c>
      <c r="C288" s="1">
        <v>1577.9893158996201</v>
      </c>
      <c r="D288" s="1">
        <v>332.26843218335301</v>
      </c>
      <c r="E288" s="1">
        <v>1075.0708709829501</v>
      </c>
      <c r="F288" s="1">
        <v>753.16464265603702</v>
      </c>
      <c r="G288" s="1">
        <v>662.93928739685907</v>
      </c>
      <c r="H288" s="1">
        <v>528.62735733984505</v>
      </c>
      <c r="I288" s="1">
        <v>809.27324768310598</v>
      </c>
      <c r="J288" s="1">
        <v>1294.2279971775301</v>
      </c>
      <c r="K288" s="1">
        <v>0</v>
      </c>
      <c r="L288" s="1">
        <v>1723.5923456386299</v>
      </c>
      <c r="M288" s="1">
        <v>0</v>
      </c>
      <c r="N288" s="1">
        <v>859.98490218899099</v>
      </c>
      <c r="O288" s="1">
        <v>0</v>
      </c>
      <c r="P288" s="1">
        <v>331.48986219249798</v>
      </c>
      <c r="Q288" s="1">
        <v>0</v>
      </c>
      <c r="R288" s="1">
        <v>427.98870255175405</v>
      </c>
      <c r="S288" s="1">
        <v>1262.65091310359</v>
      </c>
      <c r="T288" s="1">
        <v>938.10517788985101</v>
      </c>
      <c r="U288" s="1">
        <v>0</v>
      </c>
      <c r="V288" s="1">
        <v>339.14004627368701</v>
      </c>
      <c r="W288" s="1">
        <v>1129.39397401365</v>
      </c>
      <c r="X288" s="1">
        <v>0</v>
      </c>
      <c r="Y288" s="1">
        <v>818.17144171362804</v>
      </c>
      <c r="Z288" s="1">
        <v>0</v>
      </c>
      <c r="AA288" s="1">
        <v>677.09091812818099</v>
      </c>
      <c r="AB288" s="1">
        <v>1974.18746626347</v>
      </c>
      <c r="AC288" s="1">
        <v>171.92921205264901</v>
      </c>
      <c r="AD288" s="1">
        <v>470.59611593338201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>
        <v>0</v>
      </c>
    </row>
    <row r="289" spans="1:37" x14ac:dyDescent="0.3">
      <c r="A289" s="1" t="s">
        <v>144</v>
      </c>
      <c r="B289" s="7" t="s">
        <v>110</v>
      </c>
      <c r="C289" s="1">
        <v>1838.3882306706901</v>
      </c>
      <c r="D289" s="1">
        <v>400.59372578107298</v>
      </c>
      <c r="E289" s="1">
        <v>1146.04524644247</v>
      </c>
      <c r="F289" s="1">
        <v>671.17606225370605</v>
      </c>
      <c r="G289" s="1">
        <v>850.87250518848896</v>
      </c>
      <c r="H289" s="1">
        <v>415.872666555092</v>
      </c>
      <c r="I289" s="1">
        <v>790.13366259144595</v>
      </c>
      <c r="J289" s="1">
        <v>1171.93947295151</v>
      </c>
      <c r="K289" s="1">
        <v>0</v>
      </c>
      <c r="L289" s="1">
        <v>0</v>
      </c>
      <c r="M289" s="1">
        <v>0</v>
      </c>
      <c r="N289" s="1">
        <v>947.645128812331</v>
      </c>
      <c r="O289" s="1">
        <v>331.489862192499</v>
      </c>
      <c r="P289" s="1">
        <v>0</v>
      </c>
      <c r="Q289" s="1">
        <v>0</v>
      </c>
      <c r="R289" s="1">
        <v>755.25685508296101</v>
      </c>
      <c r="S289" s="1">
        <v>961.22566260652798</v>
      </c>
      <c r="T289" s="1">
        <v>1025.1109061800601</v>
      </c>
      <c r="U289" s="1">
        <v>1141.8269998191799</v>
      </c>
      <c r="V289" s="1">
        <v>486.509831457367</v>
      </c>
      <c r="W289" s="1">
        <v>1144.4012916258498</v>
      </c>
      <c r="X289" s="1">
        <v>0</v>
      </c>
      <c r="Y289" s="1">
        <v>551.71910134001803</v>
      </c>
      <c r="Z289" s="1">
        <v>0</v>
      </c>
      <c r="AA289" s="1">
        <v>452.356585476161</v>
      </c>
      <c r="AB289" s="1">
        <v>1745.8480912927701</v>
      </c>
      <c r="AC289" s="1">
        <v>369.97218165411005</v>
      </c>
      <c r="AD289" s="1">
        <v>171.64965832355401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>
        <v>0</v>
      </c>
    </row>
    <row r="290" spans="1:37" x14ac:dyDescent="0.3">
      <c r="A290" s="1" t="s">
        <v>144</v>
      </c>
      <c r="B290" s="7" t="s">
        <v>116</v>
      </c>
      <c r="C290" s="1">
        <v>1284.4862978178601</v>
      </c>
      <c r="D290" s="1">
        <v>0</v>
      </c>
      <c r="E290" s="1">
        <v>924.13527462824095</v>
      </c>
      <c r="F290" s="1">
        <v>0</v>
      </c>
      <c r="G290" s="1">
        <v>0</v>
      </c>
      <c r="H290" s="1">
        <v>0</v>
      </c>
      <c r="I290" s="1">
        <v>1286.0923385641399</v>
      </c>
      <c r="J290" s="1">
        <v>1213.4344984837101</v>
      </c>
      <c r="K290" s="1">
        <v>0</v>
      </c>
      <c r="L290" s="1">
        <v>1479.4523671480001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1057.1666425449798</v>
      </c>
      <c r="U290" s="1">
        <v>0</v>
      </c>
      <c r="V290" s="1">
        <v>0</v>
      </c>
      <c r="W290" s="1">
        <v>932.264714643704</v>
      </c>
      <c r="X290" s="1">
        <v>1780.16067787714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363.85293099165801</v>
      </c>
      <c r="AF290" s="1">
        <v>0</v>
      </c>
      <c r="AG290" s="1">
        <v>0</v>
      </c>
      <c r="AH290" s="1">
        <v>1780.16067787714</v>
      </c>
      <c r="AI290" s="1">
        <v>0</v>
      </c>
      <c r="AJ290" s="1">
        <v>0</v>
      </c>
      <c r="AK290">
        <v>0</v>
      </c>
    </row>
    <row r="291" spans="1:37" x14ac:dyDescent="0.3">
      <c r="A291" s="1" t="s">
        <v>144</v>
      </c>
      <c r="B291" s="7" t="s">
        <v>122</v>
      </c>
      <c r="C291" s="1">
        <v>1223.64121711451</v>
      </c>
      <c r="D291" s="1">
        <v>557.69258660892194</v>
      </c>
      <c r="E291" s="1">
        <v>1040.2243047708</v>
      </c>
      <c r="F291" s="1">
        <v>1075.5099926088301</v>
      </c>
      <c r="G291" s="1">
        <v>540.00727508318903</v>
      </c>
      <c r="H291" s="1">
        <v>812.42519774304708</v>
      </c>
      <c r="I291" s="1">
        <v>934.15270892569299</v>
      </c>
      <c r="J291" s="1">
        <v>1472.55546826829</v>
      </c>
      <c r="K291" s="1">
        <v>0</v>
      </c>
      <c r="L291" s="1">
        <v>1341.0179170542301</v>
      </c>
      <c r="M291" s="1">
        <v>0</v>
      </c>
      <c r="N291" s="1">
        <v>1007.1001103608399</v>
      </c>
      <c r="O291" s="1">
        <v>427.98870255175405</v>
      </c>
      <c r="P291" s="1">
        <v>755.25685508296192</v>
      </c>
      <c r="Q291" s="1">
        <v>0</v>
      </c>
      <c r="R291" s="1">
        <v>0</v>
      </c>
      <c r="S291" s="1">
        <v>0</v>
      </c>
      <c r="T291" s="1">
        <v>903.07870161533708</v>
      </c>
      <c r="U291" s="1">
        <v>0</v>
      </c>
      <c r="V291" s="1">
        <v>586.66369571887094</v>
      </c>
      <c r="W291" s="1">
        <v>1161.0499939660699</v>
      </c>
      <c r="X291" s="1">
        <v>0</v>
      </c>
      <c r="Y291" s="1">
        <v>1174.66292608554</v>
      </c>
      <c r="Z291" s="1">
        <v>0</v>
      </c>
      <c r="AA291" s="1">
        <v>1082.6257637412202</v>
      </c>
      <c r="AB291" s="1">
        <v>2245.4899867019499</v>
      </c>
      <c r="AC291" s="1">
        <v>429.94551876705401</v>
      </c>
      <c r="AD291" s="1">
        <v>874.10712133104096</v>
      </c>
      <c r="AE291" s="1">
        <v>1673.8376714381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>
        <v>0</v>
      </c>
    </row>
    <row r="292" spans="1:37" x14ac:dyDescent="0.3">
      <c r="A292" s="1" t="s">
        <v>144</v>
      </c>
      <c r="B292" s="7" t="s">
        <v>127</v>
      </c>
      <c r="C292" s="1">
        <v>0</v>
      </c>
      <c r="D292" s="1">
        <v>1094.83749350671</v>
      </c>
      <c r="E292" s="1">
        <v>0</v>
      </c>
      <c r="F292" s="1">
        <v>0</v>
      </c>
      <c r="G292" s="1">
        <v>0</v>
      </c>
      <c r="H292" s="1">
        <v>850.90017038750102</v>
      </c>
      <c r="I292" s="1">
        <v>1015.33146361259</v>
      </c>
      <c r="J292" s="1">
        <v>873.01233222354495</v>
      </c>
      <c r="K292" s="1">
        <v>384.46822270052297</v>
      </c>
      <c r="L292" s="1">
        <v>0</v>
      </c>
      <c r="M292" s="1">
        <v>1026.3112498938599</v>
      </c>
      <c r="N292" s="1">
        <v>0</v>
      </c>
      <c r="O292" s="1">
        <v>1262.65091310359</v>
      </c>
      <c r="P292" s="1">
        <v>961.22566260652798</v>
      </c>
      <c r="Q292" s="1">
        <v>0</v>
      </c>
      <c r="R292" s="1">
        <v>0</v>
      </c>
      <c r="S292" s="1">
        <v>0</v>
      </c>
      <c r="T292" s="1">
        <v>0</v>
      </c>
      <c r="U292" s="1">
        <v>180.607718080865</v>
      </c>
      <c r="V292" s="1">
        <v>0</v>
      </c>
      <c r="W292" s="1">
        <v>1249.6982264928699</v>
      </c>
      <c r="X292" s="1">
        <v>1153.0141123032299</v>
      </c>
      <c r="Y292" s="1">
        <v>464.51770990894602</v>
      </c>
      <c r="Z292" s="1">
        <v>0</v>
      </c>
      <c r="AA292" s="1">
        <v>1059.29442059653</v>
      </c>
      <c r="AB292" s="1">
        <v>923.23087982093102</v>
      </c>
      <c r="AC292" s="1">
        <v>1207.0468892582498</v>
      </c>
      <c r="AD292" s="1">
        <v>797.05288986867799</v>
      </c>
      <c r="AE292" s="1">
        <v>0</v>
      </c>
      <c r="AF292" s="1">
        <v>0</v>
      </c>
      <c r="AG292" s="1">
        <v>0</v>
      </c>
      <c r="AH292" s="1">
        <v>1153.0141123032299</v>
      </c>
      <c r="AI292" s="1">
        <v>0</v>
      </c>
      <c r="AJ292" s="1">
        <v>0</v>
      </c>
      <c r="AK292">
        <v>0</v>
      </c>
    </row>
    <row r="293" spans="1:37" x14ac:dyDescent="0.3">
      <c r="A293" s="1" t="s">
        <v>144</v>
      </c>
      <c r="B293" s="7" t="s">
        <v>132</v>
      </c>
      <c r="C293" s="1">
        <v>1087.0487478216301</v>
      </c>
      <c r="D293" s="1">
        <v>640.31926514528504</v>
      </c>
      <c r="E293" s="1">
        <v>140.402716275073</v>
      </c>
      <c r="F293" s="1">
        <v>0</v>
      </c>
      <c r="G293" s="1">
        <v>367.02347411715601</v>
      </c>
      <c r="H293" s="1">
        <v>665.23720472525895</v>
      </c>
      <c r="I293" s="1">
        <v>339.256989214344</v>
      </c>
      <c r="J293" s="1">
        <v>737.80857292999201</v>
      </c>
      <c r="K293" s="1">
        <v>0</v>
      </c>
      <c r="L293" s="1">
        <v>1307.3596546454498</v>
      </c>
      <c r="M293" s="1">
        <v>0</v>
      </c>
      <c r="N293" s="1">
        <v>0</v>
      </c>
      <c r="O293" s="1">
        <v>938.10517788985101</v>
      </c>
      <c r="P293" s="1">
        <v>1025.1109061800601</v>
      </c>
      <c r="Q293" s="1">
        <v>1057.1666425449798</v>
      </c>
      <c r="R293" s="1">
        <v>903.07870161533799</v>
      </c>
      <c r="S293" s="1">
        <v>0</v>
      </c>
      <c r="T293" s="1">
        <v>0</v>
      </c>
      <c r="U293" s="1">
        <v>0</v>
      </c>
      <c r="V293" s="1">
        <v>0</v>
      </c>
      <c r="W293" s="1">
        <v>279.53690262646001</v>
      </c>
      <c r="X293" s="1">
        <v>1703.3396367090099</v>
      </c>
      <c r="Y293" s="1">
        <v>969.45405735543102</v>
      </c>
      <c r="Z293" s="1">
        <v>0</v>
      </c>
      <c r="AA293" s="1">
        <v>0</v>
      </c>
      <c r="AB293" s="1">
        <v>1586.2880663705801</v>
      </c>
      <c r="AC293" s="1">
        <v>767.72843470975192</v>
      </c>
      <c r="AD293" s="1">
        <v>981.16819225591007</v>
      </c>
      <c r="AE293" s="1">
        <v>785.88569114541792</v>
      </c>
      <c r="AF293" s="1">
        <v>0</v>
      </c>
      <c r="AG293" s="1">
        <v>0</v>
      </c>
      <c r="AH293" s="1">
        <v>1703.3396367090099</v>
      </c>
      <c r="AI293" s="1">
        <v>0</v>
      </c>
      <c r="AJ293" s="1">
        <v>0</v>
      </c>
      <c r="AK293">
        <v>0</v>
      </c>
    </row>
    <row r="294" spans="1:37" x14ac:dyDescent="0.3">
      <c r="A294" s="1" t="s">
        <v>144</v>
      </c>
      <c r="B294" s="7" t="s">
        <v>137</v>
      </c>
      <c r="C294" s="1">
        <v>0</v>
      </c>
      <c r="D294" s="1">
        <v>1264.2639586615901</v>
      </c>
      <c r="E294" s="1">
        <v>0</v>
      </c>
      <c r="F294" s="1">
        <v>0</v>
      </c>
      <c r="G294" s="1">
        <v>0</v>
      </c>
      <c r="H294" s="1">
        <v>1016.03976861827</v>
      </c>
      <c r="I294" s="1">
        <v>1144.5981630804799</v>
      </c>
      <c r="J294" s="1">
        <v>921.64596476852296</v>
      </c>
      <c r="K294" s="1">
        <v>205.65185271509202</v>
      </c>
      <c r="L294" s="1">
        <v>0</v>
      </c>
      <c r="M294" s="1">
        <v>852.16339759525101</v>
      </c>
      <c r="N294" s="1">
        <v>0</v>
      </c>
      <c r="O294" s="1">
        <v>0</v>
      </c>
      <c r="P294" s="1">
        <v>1141.8269998191799</v>
      </c>
      <c r="Q294" s="1">
        <v>0</v>
      </c>
      <c r="R294" s="1">
        <v>0</v>
      </c>
      <c r="S294" s="1">
        <v>180.607718080865</v>
      </c>
      <c r="T294" s="1">
        <v>0</v>
      </c>
      <c r="U294" s="1">
        <v>0</v>
      </c>
      <c r="V294" s="1">
        <v>0</v>
      </c>
      <c r="W294" s="1">
        <v>1345.2498022536599</v>
      </c>
      <c r="X294" s="1">
        <v>1031.75587080375</v>
      </c>
      <c r="Y294" s="1">
        <v>636.20237546535895</v>
      </c>
      <c r="Z294" s="1">
        <v>0</v>
      </c>
      <c r="AA294" s="1">
        <v>1225.5033101732299</v>
      </c>
      <c r="AB294" s="1">
        <v>802.01204829864901</v>
      </c>
      <c r="AC294" s="1">
        <v>0</v>
      </c>
      <c r="AD294" s="1">
        <v>977.33382873698895</v>
      </c>
      <c r="AE294" s="1">
        <v>0</v>
      </c>
      <c r="AF294" s="1">
        <v>0</v>
      </c>
      <c r="AG294" s="1">
        <v>0</v>
      </c>
      <c r="AH294" s="1">
        <v>1031.75587080375</v>
      </c>
      <c r="AI294" s="1">
        <v>0</v>
      </c>
      <c r="AJ294" s="1">
        <v>0</v>
      </c>
      <c r="AK294">
        <v>0</v>
      </c>
    </row>
    <row r="295" spans="1:37" x14ac:dyDescent="0.3">
      <c r="A295" s="1" t="s">
        <v>144</v>
      </c>
      <c r="B295" s="7" t="s">
        <v>141</v>
      </c>
      <c r="C295" s="1">
        <v>1285.66128237525</v>
      </c>
      <c r="D295" s="1">
        <v>804.23854010353705</v>
      </c>
      <c r="E295" s="1">
        <v>192.198479320232</v>
      </c>
      <c r="F295" s="1">
        <v>0</v>
      </c>
      <c r="G295" s="1">
        <v>637.54705771983106</v>
      </c>
      <c r="H295" s="1">
        <v>738.706129558464</v>
      </c>
      <c r="I295" s="1">
        <v>356.148252621496</v>
      </c>
      <c r="J295" s="1">
        <v>503.888449476456</v>
      </c>
      <c r="K295" s="1">
        <v>0</v>
      </c>
      <c r="L295" s="1">
        <v>1513.17891265412</v>
      </c>
      <c r="M295" s="1">
        <v>0</v>
      </c>
      <c r="N295" s="1">
        <v>0</v>
      </c>
      <c r="O295" s="1">
        <v>1129.39397401365</v>
      </c>
      <c r="P295" s="1">
        <v>1144.4012916258498</v>
      </c>
      <c r="Q295" s="1">
        <v>932.264714643704</v>
      </c>
      <c r="R295" s="1">
        <v>1161.0499939660699</v>
      </c>
      <c r="S295" s="1">
        <v>1249.6982264928699</v>
      </c>
      <c r="T295" s="1">
        <v>279.53690262646001</v>
      </c>
      <c r="U295" s="1">
        <v>1345.2498022536599</v>
      </c>
      <c r="V295" s="1">
        <v>0</v>
      </c>
      <c r="W295" s="1">
        <v>0</v>
      </c>
      <c r="X295" s="1">
        <v>1444.2496408617201</v>
      </c>
      <c r="Y295" s="1">
        <v>943.15722813118703</v>
      </c>
      <c r="Z295" s="1">
        <v>0</v>
      </c>
      <c r="AA295" s="1">
        <v>0</v>
      </c>
      <c r="AB295" s="1">
        <v>1343.7475420231901</v>
      </c>
      <c r="AC295" s="1">
        <v>958.07311103482107</v>
      </c>
      <c r="AD295" s="1">
        <v>1060.74538884102</v>
      </c>
      <c r="AE295" s="1">
        <v>604.03108572155702</v>
      </c>
      <c r="AF295" s="1">
        <v>0</v>
      </c>
      <c r="AG295" s="1">
        <v>0</v>
      </c>
      <c r="AH295" s="1">
        <v>1444.2496408617201</v>
      </c>
      <c r="AI295" s="1">
        <v>0</v>
      </c>
      <c r="AJ295" s="1">
        <v>0</v>
      </c>
      <c r="AK295">
        <v>0</v>
      </c>
    </row>
    <row r="296" spans="1:37" x14ac:dyDescent="0.3">
      <c r="A296" s="1" t="s">
        <v>144</v>
      </c>
      <c r="B296" s="7" t="s">
        <v>145</v>
      </c>
      <c r="C296" s="1">
        <v>2702.3606217174001</v>
      </c>
      <c r="D296" s="1">
        <v>0</v>
      </c>
      <c r="E296" s="1">
        <v>1636.1429978025399</v>
      </c>
      <c r="F296" s="1">
        <v>0</v>
      </c>
      <c r="G296" s="1">
        <v>0</v>
      </c>
      <c r="H296" s="1">
        <v>1641.9987908836001</v>
      </c>
      <c r="I296" s="1">
        <v>1503.6342566216899</v>
      </c>
      <c r="J296" s="1">
        <v>700</v>
      </c>
      <c r="K296" s="1">
        <v>884.99930143106201</v>
      </c>
      <c r="L296" s="1">
        <v>0</v>
      </c>
      <c r="M296" s="1">
        <v>1000</v>
      </c>
      <c r="N296" s="1">
        <v>0</v>
      </c>
      <c r="O296" s="1">
        <v>0</v>
      </c>
      <c r="P296" s="1">
        <v>0</v>
      </c>
      <c r="Q296" s="1">
        <v>1780.16067787714</v>
      </c>
      <c r="R296" s="1">
        <v>0</v>
      </c>
      <c r="S296" s="1">
        <v>1153.0141123032299</v>
      </c>
      <c r="T296" s="1">
        <v>1703.3396367090099</v>
      </c>
      <c r="U296" s="1">
        <v>1031.75587080375</v>
      </c>
      <c r="V296" s="1">
        <v>0</v>
      </c>
      <c r="W296" s="1">
        <v>1444.2496408617201</v>
      </c>
      <c r="X296" s="1">
        <v>0</v>
      </c>
      <c r="Y296" s="1">
        <v>1408.53557129252</v>
      </c>
      <c r="Z296" s="1">
        <v>0</v>
      </c>
      <c r="AA296" s="1">
        <v>0</v>
      </c>
      <c r="AB296" s="1">
        <v>230.31830030483601</v>
      </c>
      <c r="AC296" s="1">
        <v>0</v>
      </c>
      <c r="AD296" s="1">
        <v>0</v>
      </c>
      <c r="AE296" s="1">
        <v>1492.3110247683198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>
        <v>0</v>
      </c>
    </row>
    <row r="297" spans="1:37" x14ac:dyDescent="0.3">
      <c r="A297" s="1" t="s">
        <v>144</v>
      </c>
      <c r="B297" s="7" t="s">
        <v>173</v>
      </c>
      <c r="C297" s="1">
        <v>1809.0938656153198</v>
      </c>
      <c r="D297" s="1">
        <v>667.28743942098004</v>
      </c>
      <c r="E297" s="1">
        <v>0</v>
      </c>
      <c r="F297" s="1">
        <v>489.50968613755697</v>
      </c>
      <c r="G297" s="1">
        <v>978.202256013701</v>
      </c>
      <c r="H297" s="1">
        <v>829.37590922436198</v>
      </c>
      <c r="I297" s="1">
        <v>1143.0904705983601</v>
      </c>
      <c r="J297" s="1">
        <v>0</v>
      </c>
      <c r="K297" s="1">
        <v>0</v>
      </c>
      <c r="L297" s="1">
        <v>0</v>
      </c>
      <c r="M297" s="1">
        <v>0</v>
      </c>
      <c r="N297" s="1">
        <v>521.15889498532499</v>
      </c>
      <c r="O297" s="1">
        <v>339.14004627368701</v>
      </c>
      <c r="P297" s="1">
        <v>486.509831457367</v>
      </c>
      <c r="Q297" s="1">
        <v>0</v>
      </c>
      <c r="R297" s="1">
        <v>586.66369571887094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1038.1278970272401</v>
      </c>
      <c r="Z297" s="1">
        <v>0</v>
      </c>
      <c r="AA297" s="1">
        <v>569.06990902236203</v>
      </c>
      <c r="AB297" s="1">
        <v>0</v>
      </c>
      <c r="AC297" s="1">
        <v>511.015665007346</v>
      </c>
      <c r="AD297" s="1">
        <v>658.157323216142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>
        <v>0</v>
      </c>
    </row>
    <row r="298" spans="1:37" x14ac:dyDescent="0.3">
      <c r="A298" s="1" t="s">
        <v>144</v>
      </c>
      <c r="B298" s="7" t="s">
        <v>149</v>
      </c>
      <c r="C298" s="1">
        <v>2000.60210862749</v>
      </c>
      <c r="D298" s="1">
        <v>630.35834473777004</v>
      </c>
      <c r="E298" s="1">
        <v>1037.5298659720399</v>
      </c>
      <c r="F298" s="1">
        <v>1129.6862445515799</v>
      </c>
      <c r="G298" s="1">
        <v>1001.53130217721</v>
      </c>
      <c r="H298" s="1">
        <v>390.17771934421097</v>
      </c>
      <c r="I298" s="1">
        <v>633.87344837345699</v>
      </c>
      <c r="J298" s="1">
        <v>745.49926267908506</v>
      </c>
      <c r="K298" s="1">
        <v>825.43250435985999</v>
      </c>
      <c r="L298" s="1">
        <v>0</v>
      </c>
      <c r="M298" s="1">
        <v>1430.7807594476301</v>
      </c>
      <c r="N298" s="1">
        <v>1480.0860704174399</v>
      </c>
      <c r="O298" s="1">
        <v>818.17144171362804</v>
      </c>
      <c r="P298" s="1">
        <v>551.71910134001803</v>
      </c>
      <c r="Q298" s="1">
        <v>0</v>
      </c>
      <c r="R298" s="1">
        <v>1174.66292608554</v>
      </c>
      <c r="S298" s="1">
        <v>464.51770990894602</v>
      </c>
      <c r="T298" s="1">
        <v>969.45405735543102</v>
      </c>
      <c r="U298" s="1">
        <v>636.20237546535998</v>
      </c>
      <c r="V298" s="1">
        <v>1038.1278970272401</v>
      </c>
      <c r="W298" s="1">
        <v>943.15722813118703</v>
      </c>
      <c r="X298" s="1">
        <v>1408.53557129252</v>
      </c>
      <c r="Y298" s="1">
        <v>0</v>
      </c>
      <c r="Z298" s="1">
        <v>0</v>
      </c>
      <c r="AA298" s="1">
        <v>809.16174161674303</v>
      </c>
      <c r="AB298" s="1">
        <v>1196.52699238643</v>
      </c>
      <c r="AC298" s="1">
        <v>746.53257175725798</v>
      </c>
      <c r="AD298" s="1">
        <v>380.21135998730699</v>
      </c>
      <c r="AE298" s="1">
        <v>1502.6294206436</v>
      </c>
      <c r="AF298" s="1">
        <v>0</v>
      </c>
      <c r="AG298" s="1">
        <v>0</v>
      </c>
      <c r="AH298" s="1">
        <v>1408.53557129252</v>
      </c>
      <c r="AI298" s="1">
        <v>0</v>
      </c>
      <c r="AJ298" s="1">
        <v>0</v>
      </c>
      <c r="AK298">
        <v>0</v>
      </c>
    </row>
    <row r="299" spans="1:37" x14ac:dyDescent="0.3">
      <c r="A299" s="1" t="s">
        <v>144</v>
      </c>
      <c r="B299" s="7" t="s">
        <v>153</v>
      </c>
      <c r="C299" s="1">
        <v>560.61008017351105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421.672415134201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1672.93153161432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>
        <v>0</v>
      </c>
    </row>
    <row r="300" spans="1:37" x14ac:dyDescent="0.3">
      <c r="A300" s="1" t="s">
        <v>144</v>
      </c>
      <c r="B300" s="7" t="s">
        <v>157</v>
      </c>
      <c r="C300" s="1">
        <v>2252.6160473271798</v>
      </c>
      <c r="D300" s="1">
        <v>850.72120472862309</v>
      </c>
      <c r="E300" s="1">
        <v>0</v>
      </c>
      <c r="F300" s="1">
        <v>343.03271562063702</v>
      </c>
      <c r="G300" s="1">
        <v>1292.2756861994699</v>
      </c>
      <c r="H300" s="1">
        <v>842.37130979343601</v>
      </c>
      <c r="I300" s="1">
        <v>1224.8462438825002</v>
      </c>
      <c r="J300" s="1">
        <v>1533.4077074085801</v>
      </c>
      <c r="K300" s="1">
        <v>0</v>
      </c>
      <c r="L300" s="1">
        <v>0</v>
      </c>
      <c r="M300" s="1">
        <v>0</v>
      </c>
      <c r="N300" s="1">
        <v>772.59590847392906</v>
      </c>
      <c r="O300" s="1">
        <v>677.0909181281819</v>
      </c>
      <c r="P300" s="1">
        <v>452.356585476161</v>
      </c>
      <c r="Q300" s="1">
        <v>0</v>
      </c>
      <c r="R300" s="1">
        <v>1082.6257637412202</v>
      </c>
      <c r="S300" s="1">
        <v>1059.29442059653</v>
      </c>
      <c r="T300" s="1">
        <v>0</v>
      </c>
      <c r="U300" s="1">
        <v>1225.5033101732299</v>
      </c>
      <c r="V300" s="1">
        <v>569.06990902236203</v>
      </c>
      <c r="W300" s="1">
        <v>0</v>
      </c>
      <c r="X300" s="1">
        <v>0</v>
      </c>
      <c r="Y300" s="1">
        <v>809.16174161674303</v>
      </c>
      <c r="Z300" s="1">
        <v>0</v>
      </c>
      <c r="AA300" s="1">
        <v>0</v>
      </c>
      <c r="AB300" s="1">
        <v>0</v>
      </c>
      <c r="AC300" s="1">
        <v>787.56824992521501</v>
      </c>
      <c r="AD300" s="1">
        <v>523.91508623551999</v>
      </c>
      <c r="AE300" s="1">
        <v>0</v>
      </c>
      <c r="AF300" s="1">
        <v>899</v>
      </c>
      <c r="AG300" s="1">
        <v>0</v>
      </c>
      <c r="AH300" s="1">
        <v>0</v>
      </c>
      <c r="AI300" s="1">
        <v>0</v>
      </c>
      <c r="AJ300" s="1">
        <v>0</v>
      </c>
      <c r="AK300">
        <v>0</v>
      </c>
    </row>
    <row r="301" spans="1:37" x14ac:dyDescent="0.3">
      <c r="A301" s="1" t="s">
        <v>144</v>
      </c>
      <c r="B301" s="7" t="s">
        <v>160</v>
      </c>
      <c r="C301" s="1">
        <v>2623.54865906435</v>
      </c>
      <c r="D301" s="1">
        <v>1698.78586366179</v>
      </c>
      <c r="E301" s="1">
        <v>1535.2614592201701</v>
      </c>
      <c r="F301" s="1">
        <v>0</v>
      </c>
      <c r="G301" s="1">
        <v>1857.41285149137</v>
      </c>
      <c r="H301" s="1">
        <v>1454.21916641332</v>
      </c>
      <c r="I301" s="1">
        <v>1354.2725273615699</v>
      </c>
      <c r="J301" s="1">
        <v>400</v>
      </c>
      <c r="K301" s="1">
        <v>661.72041219775406</v>
      </c>
      <c r="L301" s="1">
        <v>0</v>
      </c>
      <c r="M301" s="1">
        <v>505.82931999969901</v>
      </c>
      <c r="N301" s="1">
        <v>0</v>
      </c>
      <c r="O301" s="1">
        <v>1974.18746626347</v>
      </c>
      <c r="P301" s="1">
        <v>1745.8480912927701</v>
      </c>
      <c r="Q301" s="1">
        <v>0</v>
      </c>
      <c r="R301" s="1">
        <v>2245.4899867019499</v>
      </c>
      <c r="S301" s="1">
        <v>923.23087982093102</v>
      </c>
      <c r="T301" s="1">
        <v>1586.2880663705801</v>
      </c>
      <c r="U301" s="1">
        <v>802.01204829864901</v>
      </c>
      <c r="V301" s="1">
        <v>0</v>
      </c>
      <c r="W301" s="1">
        <v>1343.7475420231901</v>
      </c>
      <c r="X301" s="1">
        <v>230.31830030483601</v>
      </c>
      <c r="Y301" s="1">
        <v>1196.52699238643</v>
      </c>
      <c r="Z301" s="1">
        <v>0</v>
      </c>
      <c r="AA301" s="1">
        <v>0</v>
      </c>
      <c r="AB301" s="1">
        <v>0</v>
      </c>
      <c r="AC301" s="1">
        <v>1858.1773164466701</v>
      </c>
      <c r="AD301" s="1">
        <v>1575.3717320999899</v>
      </c>
      <c r="AE301" s="1">
        <v>1485.1832458255701</v>
      </c>
      <c r="AF301" s="1">
        <v>0</v>
      </c>
      <c r="AG301" s="1">
        <v>230.31830030483601</v>
      </c>
      <c r="AH301" s="1">
        <v>0</v>
      </c>
      <c r="AI301" s="1">
        <v>230.31830030483601</v>
      </c>
      <c r="AJ301" s="1">
        <v>230.31830030483601</v>
      </c>
      <c r="AK301">
        <v>0</v>
      </c>
    </row>
    <row r="302" spans="1:37" x14ac:dyDescent="0.3">
      <c r="A302" s="1" t="s">
        <v>144</v>
      </c>
      <c r="B302" s="7" t="s">
        <v>162</v>
      </c>
      <c r="C302" s="1">
        <v>1472.1386482586699</v>
      </c>
      <c r="D302" s="1">
        <v>171.23968487161298</v>
      </c>
      <c r="E302" s="1">
        <v>903.982915252147</v>
      </c>
      <c r="F302" s="1">
        <v>908.28599436695106</v>
      </c>
      <c r="G302" s="1">
        <v>511.841445195772</v>
      </c>
      <c r="H302" s="1">
        <v>404.30883342103601</v>
      </c>
      <c r="I302" s="1">
        <v>643.64683867472309</v>
      </c>
      <c r="J302" s="1">
        <v>1144.11719890019</v>
      </c>
      <c r="K302" s="1">
        <v>0</v>
      </c>
      <c r="L302" s="1">
        <v>1632.96478199994</v>
      </c>
      <c r="M302" s="1">
        <v>0</v>
      </c>
      <c r="N302" s="1">
        <v>1031.61870157402</v>
      </c>
      <c r="O302" s="1">
        <v>171.92921205264901</v>
      </c>
      <c r="P302" s="1">
        <v>369.97218165411005</v>
      </c>
      <c r="Q302" s="1">
        <v>0</v>
      </c>
      <c r="R302" s="1">
        <v>429.94551876705401</v>
      </c>
      <c r="S302" s="1">
        <v>1207.0468892582498</v>
      </c>
      <c r="T302" s="1">
        <v>767.72843470975192</v>
      </c>
      <c r="U302" s="1">
        <v>0</v>
      </c>
      <c r="V302" s="1">
        <v>511.015665007346</v>
      </c>
      <c r="W302" s="1">
        <v>958.07311103482107</v>
      </c>
      <c r="X302" s="1">
        <v>0</v>
      </c>
      <c r="Y302" s="1">
        <v>746.53257175725901</v>
      </c>
      <c r="Z302" s="1">
        <v>0</v>
      </c>
      <c r="AA302" s="1">
        <v>787.56824992521501</v>
      </c>
      <c r="AB302" s="1">
        <v>1858.1773164466701</v>
      </c>
      <c r="AC302" s="1">
        <v>0</v>
      </c>
      <c r="AD302" s="1">
        <v>454.53487290644597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>
        <v>0</v>
      </c>
    </row>
    <row r="303" spans="1:37" x14ac:dyDescent="0.3">
      <c r="A303" s="1" t="s">
        <v>144</v>
      </c>
      <c r="B303" s="7" t="s">
        <v>165</v>
      </c>
      <c r="C303" s="1">
        <v>1879.07717022939</v>
      </c>
      <c r="D303" s="1">
        <v>416.67442091245101</v>
      </c>
      <c r="E303" s="1">
        <v>1089.5599581445199</v>
      </c>
      <c r="F303" s="1">
        <v>797.89632698648404</v>
      </c>
      <c r="G303" s="1">
        <v>869.38049533326898</v>
      </c>
      <c r="H303" s="1">
        <v>323.68806336508601</v>
      </c>
      <c r="I303" s="1">
        <v>705.30028234734198</v>
      </c>
      <c r="J303" s="1">
        <v>1030.02389787685</v>
      </c>
      <c r="K303" s="1">
        <v>1177.7913358512399</v>
      </c>
      <c r="L303" s="1">
        <v>0</v>
      </c>
      <c r="M303" s="1">
        <v>0</v>
      </c>
      <c r="N303" s="1">
        <v>1109.6121626510699</v>
      </c>
      <c r="O303" s="1">
        <v>470.59611593338201</v>
      </c>
      <c r="P303" s="1">
        <v>171.64965832355401</v>
      </c>
      <c r="Q303" s="1">
        <v>0</v>
      </c>
      <c r="R303" s="1">
        <v>874.10712133104096</v>
      </c>
      <c r="S303" s="1">
        <v>797.05288986867799</v>
      </c>
      <c r="T303" s="1">
        <v>981.16819225591007</v>
      </c>
      <c r="U303" s="1">
        <v>977.33382873698895</v>
      </c>
      <c r="V303" s="1">
        <v>658.157323216142</v>
      </c>
      <c r="W303" s="1">
        <v>1060.74538884102</v>
      </c>
      <c r="X303" s="1">
        <v>0</v>
      </c>
      <c r="Y303" s="1">
        <v>380.21135998730603</v>
      </c>
      <c r="Z303" s="1">
        <v>0</v>
      </c>
      <c r="AA303" s="1">
        <v>523.91508623551999</v>
      </c>
      <c r="AB303" s="1">
        <v>1575.3717320999899</v>
      </c>
      <c r="AC303" s="1">
        <v>454.53487290644597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>
        <v>0</v>
      </c>
    </row>
    <row r="304" spans="1:37" x14ac:dyDescent="0.3">
      <c r="A304" s="1" t="s">
        <v>144</v>
      </c>
      <c r="B304" s="1" t="s">
        <v>168</v>
      </c>
      <c r="C304" s="1">
        <v>0</v>
      </c>
      <c r="D304" s="1">
        <v>0</v>
      </c>
      <c r="E304" s="1">
        <v>0</v>
      </c>
      <c r="F304" s="1">
        <v>428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868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899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>
        <v>0</v>
      </c>
    </row>
    <row r="305" spans="1:37" x14ac:dyDescent="0.3">
      <c r="A305" s="1" t="s">
        <v>144</v>
      </c>
      <c r="B305" s="7" t="s">
        <v>171</v>
      </c>
      <c r="C305" s="1">
        <v>600</v>
      </c>
      <c r="D305" s="1">
        <v>1399.0173033453</v>
      </c>
      <c r="E305" s="1">
        <v>645.5935980418019</v>
      </c>
      <c r="F305" s="1">
        <v>0</v>
      </c>
      <c r="G305" s="1">
        <v>1134.76331056603</v>
      </c>
      <c r="H305" s="1">
        <v>1341.3757744945199</v>
      </c>
      <c r="I305" s="1">
        <v>959.53068808902401</v>
      </c>
      <c r="J305" s="1">
        <v>850.09003943214498</v>
      </c>
      <c r="K305" s="1">
        <v>0</v>
      </c>
      <c r="L305" s="1">
        <v>1549.5137640238599</v>
      </c>
      <c r="M305" s="1">
        <v>0</v>
      </c>
      <c r="N305" s="1">
        <v>0</v>
      </c>
      <c r="O305" s="1">
        <v>0</v>
      </c>
      <c r="P305" s="1">
        <v>0</v>
      </c>
      <c r="Q305" s="1">
        <v>363.85293099165801</v>
      </c>
      <c r="R305" s="1">
        <v>1673.8376714381</v>
      </c>
      <c r="S305" s="1">
        <v>0</v>
      </c>
      <c r="T305" s="1">
        <v>785.88569114541792</v>
      </c>
      <c r="U305" s="1">
        <v>0</v>
      </c>
      <c r="V305" s="1">
        <v>0</v>
      </c>
      <c r="W305" s="1">
        <v>604.03108572155702</v>
      </c>
      <c r="X305" s="1">
        <v>1492.3110247683298</v>
      </c>
      <c r="Y305" s="1">
        <v>1502.6294206436</v>
      </c>
      <c r="Z305" s="1">
        <v>1672.93153161432</v>
      </c>
      <c r="AA305" s="1">
        <v>0</v>
      </c>
      <c r="AB305" s="1">
        <v>1485.1832458255701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1492.3110247683298</v>
      </c>
    </row>
    <row r="306" spans="1:37" x14ac:dyDescent="0.3">
      <c r="A306" s="1" t="s">
        <v>152</v>
      </c>
      <c r="B306" s="7" t="s">
        <v>18</v>
      </c>
      <c r="C306" s="1">
        <v>1462.5036972452499</v>
      </c>
      <c r="D306" s="1">
        <v>0</v>
      </c>
      <c r="E306" s="1">
        <v>770.236828192453</v>
      </c>
      <c r="F306" s="1">
        <v>1022.45061807718</v>
      </c>
      <c r="G306" s="1">
        <v>456.356604383042</v>
      </c>
      <c r="H306" s="1">
        <v>254.84215530230099</v>
      </c>
      <c r="I306" s="1">
        <v>477.03670245972501</v>
      </c>
      <c r="J306" s="1">
        <v>973.03029341892591</v>
      </c>
      <c r="K306" s="1">
        <v>0</v>
      </c>
      <c r="L306" s="1">
        <v>1640.58307712588</v>
      </c>
      <c r="M306" s="1">
        <v>0</v>
      </c>
      <c r="N306" s="1">
        <v>1188.0094566349799</v>
      </c>
      <c r="O306" s="1">
        <v>332.26843218335199</v>
      </c>
      <c r="P306" s="1">
        <v>400.59372578107298</v>
      </c>
      <c r="Q306" s="1">
        <v>0</v>
      </c>
      <c r="R306" s="1">
        <v>557.69258660892194</v>
      </c>
      <c r="S306" s="1">
        <v>1094.83749350671</v>
      </c>
      <c r="T306" s="1">
        <v>640.31926514528504</v>
      </c>
      <c r="U306" s="1">
        <v>1264.2639586615901</v>
      </c>
      <c r="V306" s="1">
        <v>667.28743942098004</v>
      </c>
      <c r="W306" s="1">
        <v>804.23854010353705</v>
      </c>
      <c r="X306" s="1">
        <v>0</v>
      </c>
      <c r="Y306" s="1">
        <v>630.35834473776902</v>
      </c>
      <c r="Z306" s="1">
        <v>0</v>
      </c>
      <c r="AA306" s="1">
        <v>850.72120472862309</v>
      </c>
      <c r="AB306" s="1">
        <v>1698.78586366179</v>
      </c>
      <c r="AC306" s="1">
        <v>171.239684871614</v>
      </c>
      <c r="AD306" s="1">
        <v>416.67442091245101</v>
      </c>
      <c r="AE306" s="1">
        <v>1399.0173033453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>
        <v>0</v>
      </c>
    </row>
    <row r="307" spans="1:37" x14ac:dyDescent="0.3">
      <c r="A307" s="1" t="s">
        <v>152</v>
      </c>
      <c r="B307" s="7" t="s">
        <v>26</v>
      </c>
      <c r="C307" s="1">
        <v>1099.0230756102801</v>
      </c>
      <c r="D307" s="1">
        <v>770.236828192453</v>
      </c>
      <c r="E307" s="1">
        <v>0</v>
      </c>
      <c r="F307" s="1">
        <v>0</v>
      </c>
      <c r="G307" s="1">
        <v>501.39553045155702</v>
      </c>
      <c r="H307" s="1">
        <v>767.87486374571495</v>
      </c>
      <c r="I307" s="1">
        <v>406.49570969197498</v>
      </c>
      <c r="J307" s="1">
        <v>692.15566005255198</v>
      </c>
      <c r="K307" s="1">
        <v>0</v>
      </c>
      <c r="L307" s="1">
        <v>1325.3755051562</v>
      </c>
      <c r="M307" s="1">
        <v>0</v>
      </c>
      <c r="N307" s="1">
        <v>0</v>
      </c>
      <c r="O307" s="1">
        <v>1075.0708709829501</v>
      </c>
      <c r="P307" s="1">
        <v>1146.04524644247</v>
      </c>
      <c r="Q307" s="1">
        <v>924.13527462824004</v>
      </c>
      <c r="R307" s="1">
        <v>1040.2243047708</v>
      </c>
      <c r="S307" s="1">
        <v>0</v>
      </c>
      <c r="T307" s="1">
        <v>140.402716275073</v>
      </c>
      <c r="U307" s="1">
        <v>0</v>
      </c>
      <c r="V307" s="1">
        <v>0</v>
      </c>
      <c r="W307" s="1">
        <v>192.198479320232</v>
      </c>
      <c r="X307" s="1">
        <v>1636.1429978025399</v>
      </c>
      <c r="Y307" s="1">
        <v>1037.5298659720399</v>
      </c>
      <c r="Z307" s="1">
        <v>0</v>
      </c>
      <c r="AA307" s="1">
        <v>0</v>
      </c>
      <c r="AB307" s="1">
        <v>1535.2614592201701</v>
      </c>
      <c r="AC307" s="1">
        <v>903.982915252147</v>
      </c>
      <c r="AD307" s="1">
        <v>1089.5599581445199</v>
      </c>
      <c r="AE307" s="1">
        <v>645.5935980418019</v>
      </c>
      <c r="AF307" s="1">
        <v>0</v>
      </c>
      <c r="AG307" s="1">
        <v>0</v>
      </c>
      <c r="AH307" s="1">
        <v>1636.1429978025399</v>
      </c>
      <c r="AI307" s="1">
        <v>0</v>
      </c>
      <c r="AJ307" s="1">
        <v>0</v>
      </c>
      <c r="AK307">
        <v>0</v>
      </c>
    </row>
    <row r="308" spans="1:37" x14ac:dyDescent="0.3">
      <c r="A308" s="1" t="s">
        <v>152</v>
      </c>
      <c r="B308" s="7" t="s">
        <v>34</v>
      </c>
      <c r="C308" s="1">
        <v>0</v>
      </c>
      <c r="D308" s="1">
        <v>1022.45061807717</v>
      </c>
      <c r="E308" s="1">
        <v>0</v>
      </c>
      <c r="F308" s="1">
        <v>0</v>
      </c>
      <c r="G308" s="1">
        <v>1415.44768519386</v>
      </c>
      <c r="H308" s="1">
        <v>1087.0459106394901</v>
      </c>
      <c r="I308" s="1">
        <v>1458.0167648837798</v>
      </c>
      <c r="J308" s="1">
        <v>0</v>
      </c>
      <c r="K308" s="1">
        <v>0</v>
      </c>
      <c r="L308" s="1">
        <v>0</v>
      </c>
      <c r="M308" s="1">
        <v>0</v>
      </c>
      <c r="N308" s="1">
        <v>453.95261489014501</v>
      </c>
      <c r="O308" s="1">
        <v>753.16464265603702</v>
      </c>
      <c r="P308" s="1">
        <v>671.17606225370605</v>
      </c>
      <c r="Q308" s="1">
        <v>0</v>
      </c>
      <c r="R308" s="1">
        <v>1075.5099926088301</v>
      </c>
      <c r="S308" s="1">
        <v>0</v>
      </c>
      <c r="T308" s="1">
        <v>0</v>
      </c>
      <c r="U308" s="1">
        <v>0</v>
      </c>
      <c r="V308" s="1">
        <v>489.50968613755697</v>
      </c>
      <c r="W308" s="1">
        <v>0</v>
      </c>
      <c r="X308" s="1">
        <v>0</v>
      </c>
      <c r="Y308" s="1">
        <v>1129.6862445515799</v>
      </c>
      <c r="Z308" s="1">
        <v>0</v>
      </c>
      <c r="AA308" s="1">
        <v>343.03271562063702</v>
      </c>
      <c r="AB308" s="1">
        <v>0</v>
      </c>
      <c r="AC308" s="1">
        <v>908.28599436695106</v>
      </c>
      <c r="AD308" s="1">
        <v>797.89632698648404</v>
      </c>
      <c r="AE308" s="1">
        <v>0</v>
      </c>
      <c r="AF308" s="1">
        <v>428</v>
      </c>
      <c r="AG308" s="1">
        <v>0</v>
      </c>
      <c r="AH308" s="1">
        <v>0</v>
      </c>
      <c r="AI308" s="1">
        <v>0</v>
      </c>
      <c r="AJ308" s="1">
        <v>0</v>
      </c>
      <c r="AK308">
        <v>0</v>
      </c>
    </row>
    <row r="309" spans="1:37" x14ac:dyDescent="0.3">
      <c r="A309" s="1" t="s">
        <v>152</v>
      </c>
      <c r="B309" s="7" t="s">
        <v>42</v>
      </c>
      <c r="C309" s="1">
        <v>1014.34394513314</v>
      </c>
      <c r="D309" s="1">
        <v>456.356604383042</v>
      </c>
      <c r="E309" s="1">
        <v>501.39553045155702</v>
      </c>
      <c r="F309" s="1">
        <v>1415.44768519386</v>
      </c>
      <c r="G309" s="1">
        <v>0</v>
      </c>
      <c r="H309" s="1">
        <v>619.88650523467504</v>
      </c>
      <c r="I309" s="1">
        <v>504.61636209337797</v>
      </c>
      <c r="J309" s="1">
        <v>1027.04980656165</v>
      </c>
      <c r="K309" s="1">
        <v>0</v>
      </c>
      <c r="L309" s="1">
        <v>1204.00805515613</v>
      </c>
      <c r="M309" s="1">
        <v>0</v>
      </c>
      <c r="N309" s="1">
        <v>0</v>
      </c>
      <c r="O309" s="1">
        <v>662.93928739685907</v>
      </c>
      <c r="P309" s="1">
        <v>850.87250518848896</v>
      </c>
      <c r="Q309" s="1">
        <v>0</v>
      </c>
      <c r="R309" s="1">
        <v>540.00727508318994</v>
      </c>
      <c r="S309" s="1">
        <v>0</v>
      </c>
      <c r="T309" s="1">
        <v>367.02347411715601</v>
      </c>
      <c r="U309" s="1">
        <v>0</v>
      </c>
      <c r="V309" s="1">
        <v>978.20225601370009</v>
      </c>
      <c r="W309" s="1">
        <v>637.54705771983208</v>
      </c>
      <c r="X309" s="1">
        <v>0</v>
      </c>
      <c r="Y309" s="1">
        <v>1001.53130217721</v>
      </c>
      <c r="Z309" s="1">
        <v>0</v>
      </c>
      <c r="AA309" s="1">
        <v>1292.2756861994699</v>
      </c>
      <c r="AB309" s="1">
        <v>1857.41285149137</v>
      </c>
      <c r="AC309" s="1">
        <v>511.841445195772</v>
      </c>
      <c r="AD309" s="1">
        <v>869.38049533326898</v>
      </c>
      <c r="AE309" s="1">
        <v>1134.76331056603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>
        <v>0</v>
      </c>
    </row>
    <row r="310" spans="1:37" x14ac:dyDescent="0.3">
      <c r="A310" s="1" t="s">
        <v>152</v>
      </c>
      <c r="B310" s="7" t="s">
        <v>50</v>
      </c>
      <c r="C310" s="1">
        <v>1630.331431028</v>
      </c>
      <c r="D310" s="1">
        <v>254.84215530230099</v>
      </c>
      <c r="E310" s="1">
        <v>767.87486374571495</v>
      </c>
      <c r="F310" s="1">
        <v>1087.0459106394901</v>
      </c>
      <c r="G310" s="1">
        <v>619.88650523467504</v>
      </c>
      <c r="H310" s="1">
        <v>0</v>
      </c>
      <c r="I310" s="1">
        <v>382.62832690687503</v>
      </c>
      <c r="J310" s="1">
        <v>777.762743983733</v>
      </c>
      <c r="K310" s="1">
        <v>1194.05150474325</v>
      </c>
      <c r="L310" s="1">
        <v>0</v>
      </c>
      <c r="M310" s="1">
        <v>0</v>
      </c>
      <c r="N310" s="1">
        <v>1334.1030659155401</v>
      </c>
      <c r="O310" s="1">
        <v>528.62735733984505</v>
      </c>
      <c r="P310" s="1">
        <v>415.872666555092</v>
      </c>
      <c r="Q310" s="1">
        <v>0</v>
      </c>
      <c r="R310" s="1">
        <v>812.42519774304708</v>
      </c>
      <c r="S310" s="1">
        <v>850.90017038750102</v>
      </c>
      <c r="T310" s="1">
        <v>665.23720472525895</v>
      </c>
      <c r="U310" s="1">
        <v>1016.03976861826</v>
      </c>
      <c r="V310" s="1">
        <v>829.37590922436198</v>
      </c>
      <c r="W310" s="1">
        <v>738.706129558464</v>
      </c>
      <c r="X310" s="1">
        <v>1641.9987908836001</v>
      </c>
      <c r="Y310" s="1">
        <v>390.17771934421097</v>
      </c>
      <c r="Z310" s="1">
        <v>0</v>
      </c>
      <c r="AA310" s="1">
        <v>842.37130979343601</v>
      </c>
      <c r="AB310" s="1">
        <v>1454.21916641332</v>
      </c>
      <c r="AC310" s="1">
        <v>404.30883342103704</v>
      </c>
      <c r="AD310" s="1">
        <v>323.68806336508601</v>
      </c>
      <c r="AE310" s="1">
        <v>1341.3757744945199</v>
      </c>
      <c r="AF310" s="1">
        <v>0</v>
      </c>
      <c r="AG310" s="1">
        <v>0</v>
      </c>
      <c r="AH310" s="1">
        <v>1641.9987908836001</v>
      </c>
      <c r="AI310" s="1">
        <v>0</v>
      </c>
      <c r="AJ310" s="1">
        <v>0</v>
      </c>
      <c r="AK310">
        <v>0</v>
      </c>
    </row>
    <row r="311" spans="1:37" x14ac:dyDescent="0.3">
      <c r="A311" s="1" t="s">
        <v>152</v>
      </c>
      <c r="B311" s="7" t="s">
        <v>58</v>
      </c>
      <c r="C311" s="1">
        <v>1410.7543914733799</v>
      </c>
      <c r="D311" s="1">
        <v>477.03670245972501</v>
      </c>
      <c r="E311" s="1">
        <v>406.49570969197498</v>
      </c>
      <c r="F311" s="1">
        <v>1458.0167648837798</v>
      </c>
      <c r="G311" s="1">
        <v>504.61636209337797</v>
      </c>
      <c r="H311" s="1">
        <v>382.62832690687503</v>
      </c>
      <c r="I311" s="1">
        <v>0</v>
      </c>
      <c r="J311" s="1">
        <v>540.48617707193898</v>
      </c>
      <c r="K311" s="1">
        <v>1281.0399000955401</v>
      </c>
      <c r="L311" s="1">
        <v>1624.9639850144902</v>
      </c>
      <c r="M311" s="1">
        <v>1750.79412833571</v>
      </c>
      <c r="N311" s="1">
        <v>1662.6622525184398</v>
      </c>
      <c r="O311" s="1">
        <v>809.27324768310598</v>
      </c>
      <c r="P311" s="1">
        <v>790.13366259144595</v>
      </c>
      <c r="Q311" s="1">
        <v>1286.0923385641399</v>
      </c>
      <c r="R311" s="1">
        <v>934.15270892569299</v>
      </c>
      <c r="S311" s="1">
        <v>1015.33146361259</v>
      </c>
      <c r="T311" s="1">
        <v>339.256989214344</v>
      </c>
      <c r="U311" s="1">
        <v>1144.5981630804799</v>
      </c>
      <c r="V311" s="1">
        <v>1143.0904705983601</v>
      </c>
      <c r="W311" s="1">
        <v>356.148252621496</v>
      </c>
      <c r="X311" s="1">
        <v>1503.6342566216899</v>
      </c>
      <c r="Y311" s="1">
        <v>633.87344837345699</v>
      </c>
      <c r="Z311" s="1">
        <v>0</v>
      </c>
      <c r="AA311" s="1">
        <v>1224.8462438825002</v>
      </c>
      <c r="AB311" s="1">
        <v>1354.2725273615699</v>
      </c>
      <c r="AC311" s="1">
        <v>643.64683867472309</v>
      </c>
      <c r="AD311" s="1">
        <v>705.30028234734198</v>
      </c>
      <c r="AE311" s="1">
        <v>959.53068808902401</v>
      </c>
      <c r="AF311" s="1">
        <v>0</v>
      </c>
      <c r="AG311" s="1">
        <v>0</v>
      </c>
      <c r="AH311" s="1">
        <v>1503.6342566216899</v>
      </c>
      <c r="AI311" s="1">
        <v>0</v>
      </c>
      <c r="AJ311" s="1">
        <v>0</v>
      </c>
      <c r="AK311">
        <v>0</v>
      </c>
    </row>
    <row r="312" spans="1:37" x14ac:dyDescent="0.3">
      <c r="A312" s="1" t="s">
        <v>152</v>
      </c>
      <c r="B312" s="7" t="s">
        <v>66</v>
      </c>
      <c r="C312" s="1">
        <v>1789.50848048067</v>
      </c>
      <c r="D312" s="1">
        <v>973.03029341892591</v>
      </c>
      <c r="E312" s="1">
        <v>692.15566005255096</v>
      </c>
      <c r="F312" s="1">
        <v>0</v>
      </c>
      <c r="G312" s="1">
        <v>1027.04980656165</v>
      </c>
      <c r="H312" s="1">
        <v>777.762743983733</v>
      </c>
      <c r="I312" s="1">
        <v>540.48617707193796</v>
      </c>
      <c r="J312" s="1">
        <v>0</v>
      </c>
      <c r="K312" s="1">
        <v>978.43615901451699</v>
      </c>
      <c r="L312" s="1">
        <v>0</v>
      </c>
      <c r="M312" s="1">
        <v>1298.0924487966699</v>
      </c>
      <c r="N312" s="1">
        <v>0</v>
      </c>
      <c r="O312" s="1">
        <v>1294.2279971775301</v>
      </c>
      <c r="P312" s="1">
        <v>1171.93947295151</v>
      </c>
      <c r="Q312" s="1">
        <v>1213.4344984837101</v>
      </c>
      <c r="R312" s="1">
        <v>1472.55546826829</v>
      </c>
      <c r="S312" s="1">
        <v>873.01233222354495</v>
      </c>
      <c r="T312" s="1">
        <v>737.80857292999201</v>
      </c>
      <c r="U312" s="1">
        <v>921.64596476852296</v>
      </c>
      <c r="V312" s="1">
        <v>0</v>
      </c>
      <c r="W312" s="1">
        <v>503.888449476456</v>
      </c>
      <c r="X312" s="1">
        <v>700</v>
      </c>
      <c r="Y312" s="1">
        <v>745.49926267908506</v>
      </c>
      <c r="Z312" s="1">
        <v>0</v>
      </c>
      <c r="AA312" s="1">
        <v>1533.4077074085801</v>
      </c>
      <c r="AB312" s="1">
        <v>400</v>
      </c>
      <c r="AC312" s="1">
        <v>1144.11719890019</v>
      </c>
      <c r="AD312" s="1">
        <v>1030.02389787685</v>
      </c>
      <c r="AE312" s="1">
        <v>850.09003943214498</v>
      </c>
      <c r="AF312" s="1">
        <v>0</v>
      </c>
      <c r="AG312" s="1">
        <v>0</v>
      </c>
      <c r="AH312" s="1">
        <v>700</v>
      </c>
      <c r="AI312" s="1">
        <v>0</v>
      </c>
      <c r="AJ312" s="1">
        <v>0</v>
      </c>
      <c r="AK312">
        <v>0</v>
      </c>
    </row>
    <row r="313" spans="1:37" x14ac:dyDescent="0.3">
      <c r="A313" s="1" t="s">
        <v>152</v>
      </c>
      <c r="B313" s="7" t="s">
        <v>74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1194.05150474325</v>
      </c>
      <c r="I313" s="1">
        <v>1281.0399000955401</v>
      </c>
      <c r="J313" s="1">
        <v>978.43615901451699</v>
      </c>
      <c r="K313" s="1">
        <v>0</v>
      </c>
      <c r="L313" s="1">
        <v>0</v>
      </c>
      <c r="M313" s="1">
        <v>647.91129284531996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384.46822270052297</v>
      </c>
      <c r="T313" s="1">
        <v>0</v>
      </c>
      <c r="U313" s="1">
        <v>205.65185271509202</v>
      </c>
      <c r="V313" s="1">
        <v>0</v>
      </c>
      <c r="W313" s="1">
        <v>0</v>
      </c>
      <c r="X313" s="1">
        <v>884.99930143106201</v>
      </c>
      <c r="Y313" s="1">
        <v>825.43250435985999</v>
      </c>
      <c r="Z313" s="1">
        <v>0</v>
      </c>
      <c r="AA313" s="1">
        <v>0</v>
      </c>
      <c r="AB313" s="1">
        <v>661.72041219775406</v>
      </c>
      <c r="AC313" s="1">
        <v>0</v>
      </c>
      <c r="AD313" s="1">
        <v>1177.7913358512399</v>
      </c>
      <c r="AE313" s="1">
        <v>0</v>
      </c>
      <c r="AF313" s="1">
        <v>0</v>
      </c>
      <c r="AG313" s="1">
        <v>0</v>
      </c>
      <c r="AH313" s="1">
        <v>884.99930143106201</v>
      </c>
      <c r="AI313" s="1">
        <v>0</v>
      </c>
      <c r="AJ313" s="1">
        <v>0</v>
      </c>
      <c r="AK313">
        <v>0</v>
      </c>
    </row>
    <row r="314" spans="1:37" x14ac:dyDescent="0.3">
      <c r="A314" s="1" t="s">
        <v>152</v>
      </c>
      <c r="B314" s="7" t="s">
        <v>80</v>
      </c>
      <c r="C314" s="1">
        <v>229.590304990151</v>
      </c>
      <c r="D314" s="1">
        <v>1640.58307712588</v>
      </c>
      <c r="E314" s="1">
        <v>1325.3755051562</v>
      </c>
      <c r="F314" s="1">
        <v>0</v>
      </c>
      <c r="G314" s="1">
        <v>1204.00805515613</v>
      </c>
      <c r="H314" s="1">
        <v>0</v>
      </c>
      <c r="I314" s="1">
        <v>1624.9639850144902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1723.5923456386299</v>
      </c>
      <c r="P314" s="1">
        <v>0</v>
      </c>
      <c r="Q314" s="1">
        <v>1479.4523671480001</v>
      </c>
      <c r="R314" s="1">
        <v>1341.0179170542301</v>
      </c>
      <c r="S314" s="1">
        <v>0</v>
      </c>
      <c r="T314" s="1">
        <v>1307.3596546454498</v>
      </c>
      <c r="U314" s="1">
        <v>0</v>
      </c>
      <c r="V314" s="1">
        <v>0</v>
      </c>
      <c r="W314" s="1">
        <v>1513.17891265412</v>
      </c>
      <c r="X314" s="1">
        <v>0</v>
      </c>
      <c r="Y314" s="1">
        <v>0</v>
      </c>
      <c r="Z314" s="1">
        <v>421.672415134201</v>
      </c>
      <c r="AA314" s="1">
        <v>0</v>
      </c>
      <c r="AB314" s="1">
        <v>0</v>
      </c>
      <c r="AC314" s="1">
        <v>1632.96478199994</v>
      </c>
      <c r="AD314" s="1">
        <v>0</v>
      </c>
      <c r="AE314" s="1">
        <v>1549.5137640238599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>
        <v>0</v>
      </c>
    </row>
    <row r="315" spans="1:37" x14ac:dyDescent="0.3">
      <c r="A315" s="1" t="s">
        <v>152</v>
      </c>
      <c r="B315" s="7" t="s">
        <v>86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1750.79412833571</v>
      </c>
      <c r="J315" s="1">
        <v>1298.0924487966699</v>
      </c>
      <c r="K315" s="1">
        <v>647.91129284531996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1026.3112498938599</v>
      </c>
      <c r="T315" s="1">
        <v>0</v>
      </c>
      <c r="U315" s="1">
        <v>852.16339759525101</v>
      </c>
      <c r="V315" s="1">
        <v>0</v>
      </c>
      <c r="W315" s="1">
        <v>0</v>
      </c>
      <c r="X315" s="1">
        <v>1000</v>
      </c>
      <c r="Y315" s="1">
        <v>1430.7807594476301</v>
      </c>
      <c r="Z315" s="1">
        <v>0</v>
      </c>
      <c r="AA315" s="1">
        <v>0</v>
      </c>
      <c r="AB315" s="1">
        <v>505.82931999969901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1000</v>
      </c>
      <c r="AK315">
        <v>0</v>
      </c>
    </row>
    <row r="316" spans="1:37" x14ac:dyDescent="0.3">
      <c r="A316" s="1" t="s">
        <v>152</v>
      </c>
      <c r="B316" s="7" t="s">
        <v>92</v>
      </c>
      <c r="C316" s="1">
        <v>0</v>
      </c>
      <c r="D316" s="1">
        <v>1462.5036972452499</v>
      </c>
      <c r="E316" s="1">
        <v>300</v>
      </c>
      <c r="F316" s="1">
        <v>0</v>
      </c>
      <c r="G316" s="1">
        <v>350</v>
      </c>
      <c r="H316" s="1">
        <v>1630.331431028</v>
      </c>
      <c r="I316" s="1">
        <v>500</v>
      </c>
      <c r="J316" s="1">
        <v>1789.50848048067</v>
      </c>
      <c r="K316" s="1">
        <v>0</v>
      </c>
      <c r="L316" s="1">
        <v>1000</v>
      </c>
      <c r="M316" s="1">
        <v>0</v>
      </c>
      <c r="N316" s="1">
        <v>2201.08682865318</v>
      </c>
      <c r="O316" s="1">
        <v>1577.9893158996201</v>
      </c>
      <c r="P316" s="1">
        <v>1838.3882306706901</v>
      </c>
      <c r="Q316" s="1">
        <v>1284.4862978178601</v>
      </c>
      <c r="R316" s="1">
        <v>1000</v>
      </c>
      <c r="S316" s="1">
        <v>0</v>
      </c>
      <c r="T316" s="1">
        <v>1087.0487478216301</v>
      </c>
      <c r="U316" s="1">
        <v>0</v>
      </c>
      <c r="V316" s="1">
        <v>1809.0938656153198</v>
      </c>
      <c r="W316" s="1">
        <v>1285.66128237525</v>
      </c>
      <c r="X316" s="1">
        <v>2702.3606217174101</v>
      </c>
      <c r="Y316" s="1">
        <v>2000.60210862749</v>
      </c>
      <c r="Z316" s="1">
        <v>560.61008017351105</v>
      </c>
      <c r="AA316" s="1">
        <v>2252.6160473271798</v>
      </c>
      <c r="AB316" s="1">
        <v>2623.54865906435</v>
      </c>
      <c r="AC316" s="1">
        <v>1472.1386482586699</v>
      </c>
      <c r="AD316" s="1">
        <v>1879.07717022939</v>
      </c>
      <c r="AE316" s="1">
        <v>600</v>
      </c>
      <c r="AF316" s="1">
        <v>0</v>
      </c>
      <c r="AG316" s="1">
        <v>0</v>
      </c>
      <c r="AH316" s="1">
        <v>2702.3606217174101</v>
      </c>
      <c r="AI316" s="1">
        <v>0</v>
      </c>
      <c r="AJ316" s="1">
        <v>0</v>
      </c>
      <c r="AK316">
        <v>0</v>
      </c>
    </row>
    <row r="317" spans="1:37" x14ac:dyDescent="0.3">
      <c r="A317" s="1" t="s">
        <v>152</v>
      </c>
      <c r="B317" s="7" t="s">
        <v>98</v>
      </c>
      <c r="C317" s="1">
        <v>2201.08682865318</v>
      </c>
      <c r="D317" s="1">
        <v>1188.0094566349799</v>
      </c>
      <c r="E317" s="1">
        <v>0</v>
      </c>
      <c r="F317" s="1">
        <v>453.95261489014501</v>
      </c>
      <c r="G317" s="1">
        <v>0</v>
      </c>
      <c r="H317" s="1">
        <v>1334.1030659155401</v>
      </c>
      <c r="I317" s="1">
        <v>1662.6622525184398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859.98490218899008</v>
      </c>
      <c r="P317" s="1">
        <v>947.645128812331</v>
      </c>
      <c r="Q317" s="1">
        <v>0</v>
      </c>
      <c r="R317" s="1">
        <v>1007.1001103608399</v>
      </c>
      <c r="S317" s="1">
        <v>0</v>
      </c>
      <c r="T317" s="1">
        <v>0</v>
      </c>
      <c r="U317" s="1">
        <v>0</v>
      </c>
      <c r="V317" s="1">
        <v>521.15889498532397</v>
      </c>
      <c r="W317" s="1">
        <v>0</v>
      </c>
      <c r="X317" s="1">
        <v>0</v>
      </c>
      <c r="Y317" s="1">
        <v>1480.0860704174399</v>
      </c>
      <c r="Z317" s="1">
        <v>0</v>
      </c>
      <c r="AA317" s="1">
        <v>772.59590847392906</v>
      </c>
      <c r="AB317" s="1">
        <v>0</v>
      </c>
      <c r="AC317" s="1">
        <v>1031.61870157402</v>
      </c>
      <c r="AD317" s="1">
        <v>1109.6121626510699</v>
      </c>
      <c r="AE317" s="1">
        <v>0</v>
      </c>
      <c r="AF317" s="1">
        <v>868</v>
      </c>
      <c r="AG317" s="1">
        <v>0</v>
      </c>
      <c r="AH317" s="1">
        <v>0</v>
      </c>
      <c r="AI317" s="1">
        <v>0</v>
      </c>
      <c r="AJ317" s="1">
        <v>0</v>
      </c>
      <c r="AK317">
        <v>0</v>
      </c>
    </row>
    <row r="318" spans="1:37" x14ac:dyDescent="0.3">
      <c r="A318" s="1" t="s">
        <v>152</v>
      </c>
      <c r="B318" s="7" t="s">
        <v>104</v>
      </c>
      <c r="C318" s="1">
        <v>1577.9893158996201</v>
      </c>
      <c r="D318" s="1">
        <v>332.26843218335301</v>
      </c>
      <c r="E318" s="1">
        <v>1075.0708709829501</v>
      </c>
      <c r="F318" s="1">
        <v>753.16464265603702</v>
      </c>
      <c r="G318" s="1">
        <v>662.93928739685907</v>
      </c>
      <c r="H318" s="1">
        <v>528.62735733984505</v>
      </c>
      <c r="I318" s="1">
        <v>809.27324768310598</v>
      </c>
      <c r="J318" s="1">
        <v>1294.2279971775301</v>
      </c>
      <c r="K318" s="1">
        <v>0</v>
      </c>
      <c r="L318" s="1">
        <v>1723.5923456386299</v>
      </c>
      <c r="M318" s="1">
        <v>0</v>
      </c>
      <c r="N318" s="1">
        <v>859.98490218899099</v>
      </c>
      <c r="O318" s="1">
        <v>0</v>
      </c>
      <c r="P318" s="1">
        <v>331.48986219249798</v>
      </c>
      <c r="Q318" s="1">
        <v>0</v>
      </c>
      <c r="R318" s="1">
        <v>427.98870255175405</v>
      </c>
      <c r="S318" s="1">
        <v>1262.65091310359</v>
      </c>
      <c r="T318" s="1">
        <v>938.10517788985101</v>
      </c>
      <c r="U318" s="1">
        <v>0</v>
      </c>
      <c r="V318" s="1">
        <v>339.14004627368701</v>
      </c>
      <c r="W318" s="1">
        <v>1129.39397401365</v>
      </c>
      <c r="X318" s="1">
        <v>0</v>
      </c>
      <c r="Y318" s="1">
        <v>818.17144171362804</v>
      </c>
      <c r="Z318" s="1">
        <v>0</v>
      </c>
      <c r="AA318" s="1">
        <v>677.09091812818099</v>
      </c>
      <c r="AB318" s="1">
        <v>1974.18746626347</v>
      </c>
      <c r="AC318" s="1">
        <v>171.92921205264901</v>
      </c>
      <c r="AD318" s="1">
        <v>470.59611593338201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>
        <v>0</v>
      </c>
    </row>
    <row r="319" spans="1:37" x14ac:dyDescent="0.3">
      <c r="A319" s="1" t="s">
        <v>152</v>
      </c>
      <c r="B319" s="7" t="s">
        <v>110</v>
      </c>
      <c r="C319" s="1">
        <v>1838.3882306706901</v>
      </c>
      <c r="D319" s="1">
        <v>400.59372578107298</v>
      </c>
      <c r="E319" s="1">
        <v>1146.04524644247</v>
      </c>
      <c r="F319" s="1">
        <v>671.17606225370605</v>
      </c>
      <c r="G319" s="1">
        <v>850.87250518848896</v>
      </c>
      <c r="H319" s="1">
        <v>415.872666555092</v>
      </c>
      <c r="I319" s="1">
        <v>790.13366259144595</v>
      </c>
      <c r="J319" s="1">
        <v>1171.93947295151</v>
      </c>
      <c r="K319" s="1">
        <v>0</v>
      </c>
      <c r="L319" s="1">
        <v>0</v>
      </c>
      <c r="M319" s="1">
        <v>0</v>
      </c>
      <c r="N319" s="1">
        <v>947.645128812331</v>
      </c>
      <c r="O319" s="1">
        <v>331.489862192499</v>
      </c>
      <c r="P319" s="1">
        <v>0</v>
      </c>
      <c r="Q319" s="1">
        <v>0</v>
      </c>
      <c r="R319" s="1">
        <v>755.25685508296101</v>
      </c>
      <c r="S319" s="1">
        <v>961.22566260652798</v>
      </c>
      <c r="T319" s="1">
        <v>1025.1109061800601</v>
      </c>
      <c r="U319" s="1">
        <v>1141.8269998191799</v>
      </c>
      <c r="V319" s="1">
        <v>486.509831457367</v>
      </c>
      <c r="W319" s="1">
        <v>1144.4012916258498</v>
      </c>
      <c r="X319" s="1">
        <v>0</v>
      </c>
      <c r="Y319" s="1">
        <v>551.71910134001803</v>
      </c>
      <c r="Z319" s="1">
        <v>0</v>
      </c>
      <c r="AA319" s="1">
        <v>452.356585476161</v>
      </c>
      <c r="AB319" s="1">
        <v>1745.8480912927701</v>
      </c>
      <c r="AC319" s="1">
        <v>369.97218165411005</v>
      </c>
      <c r="AD319" s="1">
        <v>171.64965832355401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>
        <v>0</v>
      </c>
    </row>
    <row r="320" spans="1:37" x14ac:dyDescent="0.3">
      <c r="A320" s="1" t="s">
        <v>152</v>
      </c>
      <c r="B320" s="7" t="s">
        <v>116</v>
      </c>
      <c r="C320" s="1">
        <v>1284.4862978178601</v>
      </c>
      <c r="D320" s="1">
        <v>0</v>
      </c>
      <c r="E320" s="1">
        <v>924.13527462824095</v>
      </c>
      <c r="F320" s="1">
        <v>0</v>
      </c>
      <c r="G320" s="1">
        <v>0</v>
      </c>
      <c r="H320" s="1">
        <v>0</v>
      </c>
      <c r="I320" s="1">
        <v>1286.0923385641399</v>
      </c>
      <c r="J320" s="1">
        <v>1213.4344984837101</v>
      </c>
      <c r="K320" s="1">
        <v>0</v>
      </c>
      <c r="L320" s="1">
        <v>1479.4523671480001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1057.1666425449798</v>
      </c>
      <c r="U320" s="1">
        <v>0</v>
      </c>
      <c r="V320" s="1">
        <v>0</v>
      </c>
      <c r="W320" s="1">
        <v>932.264714643704</v>
      </c>
      <c r="X320" s="1">
        <v>1780.16067787714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363.85293099165801</v>
      </c>
      <c r="AF320" s="1">
        <v>0</v>
      </c>
      <c r="AG320" s="1">
        <v>0</v>
      </c>
      <c r="AH320" s="1">
        <v>1780.16067787714</v>
      </c>
      <c r="AI320" s="1">
        <v>0</v>
      </c>
      <c r="AJ320" s="1">
        <v>0</v>
      </c>
      <c r="AK320">
        <v>0</v>
      </c>
    </row>
    <row r="321" spans="1:37" x14ac:dyDescent="0.3">
      <c r="A321" s="1" t="s">
        <v>152</v>
      </c>
      <c r="B321" s="7" t="s">
        <v>122</v>
      </c>
      <c r="C321" s="1">
        <v>1223.64121711451</v>
      </c>
      <c r="D321" s="1">
        <v>557.69258660892194</v>
      </c>
      <c r="E321" s="1">
        <v>1040.2243047708</v>
      </c>
      <c r="F321" s="1">
        <v>1075.5099926088301</v>
      </c>
      <c r="G321" s="1">
        <v>540.00727508318903</v>
      </c>
      <c r="H321" s="1">
        <v>812.42519774304708</v>
      </c>
      <c r="I321" s="1">
        <v>934.15270892569299</v>
      </c>
      <c r="J321" s="1">
        <v>1472.55546826829</v>
      </c>
      <c r="K321" s="1">
        <v>0</v>
      </c>
      <c r="L321" s="1">
        <v>1341.0179170542301</v>
      </c>
      <c r="M321" s="1">
        <v>0</v>
      </c>
      <c r="N321" s="1">
        <v>1007.1001103608399</v>
      </c>
      <c r="O321" s="1">
        <v>427.98870255175405</v>
      </c>
      <c r="P321" s="1">
        <v>755.25685508296192</v>
      </c>
      <c r="Q321" s="1">
        <v>0</v>
      </c>
      <c r="R321" s="1">
        <v>0</v>
      </c>
      <c r="S321" s="1">
        <v>0</v>
      </c>
      <c r="T321" s="1">
        <v>903.07870161533708</v>
      </c>
      <c r="U321" s="1">
        <v>0</v>
      </c>
      <c r="V321" s="1">
        <v>586.66369571887094</v>
      </c>
      <c r="W321" s="1">
        <v>1161.0499939660699</v>
      </c>
      <c r="X321" s="1">
        <v>0</v>
      </c>
      <c r="Y321" s="1">
        <v>1174.66292608554</v>
      </c>
      <c r="Z321" s="1">
        <v>0</v>
      </c>
      <c r="AA321" s="1">
        <v>1082.6257637412202</v>
      </c>
      <c r="AB321" s="1">
        <v>2245.4899867019499</v>
      </c>
      <c r="AC321" s="1">
        <v>429.94551876705401</v>
      </c>
      <c r="AD321" s="1">
        <v>874.10712133104096</v>
      </c>
      <c r="AE321" s="1">
        <v>1673.8376714381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>
        <v>0</v>
      </c>
    </row>
    <row r="322" spans="1:37" x14ac:dyDescent="0.3">
      <c r="A322" s="1" t="s">
        <v>152</v>
      </c>
      <c r="B322" s="7" t="s">
        <v>127</v>
      </c>
      <c r="C322" s="1">
        <v>0</v>
      </c>
      <c r="D322" s="1">
        <v>1094.83749350671</v>
      </c>
      <c r="E322" s="1">
        <v>0</v>
      </c>
      <c r="F322" s="1">
        <v>0</v>
      </c>
      <c r="G322" s="1">
        <v>0</v>
      </c>
      <c r="H322" s="1">
        <v>850.90017038750102</v>
      </c>
      <c r="I322" s="1">
        <v>1015.33146361259</v>
      </c>
      <c r="J322" s="1">
        <v>873.01233222354495</v>
      </c>
      <c r="K322" s="1">
        <v>384.46822270052297</v>
      </c>
      <c r="L322" s="1">
        <v>0</v>
      </c>
      <c r="M322" s="1">
        <v>1026.3112498938599</v>
      </c>
      <c r="N322" s="1">
        <v>0</v>
      </c>
      <c r="O322" s="1">
        <v>1262.65091310359</v>
      </c>
      <c r="P322" s="1">
        <v>961.22566260652798</v>
      </c>
      <c r="Q322" s="1">
        <v>0</v>
      </c>
      <c r="R322" s="1">
        <v>0</v>
      </c>
      <c r="S322" s="1">
        <v>0</v>
      </c>
      <c r="T322" s="1">
        <v>0</v>
      </c>
      <c r="U322" s="1">
        <v>180.607718080865</v>
      </c>
      <c r="V322" s="1">
        <v>0</v>
      </c>
      <c r="W322" s="1">
        <v>1249.6982264928699</v>
      </c>
      <c r="X322" s="1">
        <v>1153.0141123032299</v>
      </c>
      <c r="Y322" s="1">
        <v>464.51770990894602</v>
      </c>
      <c r="Z322" s="1">
        <v>0</v>
      </c>
      <c r="AA322" s="1">
        <v>1059.29442059653</v>
      </c>
      <c r="AB322" s="1">
        <v>923.23087982093102</v>
      </c>
      <c r="AC322" s="1">
        <v>1207.0468892582498</v>
      </c>
      <c r="AD322" s="1">
        <v>797.05288986867799</v>
      </c>
      <c r="AE322" s="1">
        <v>0</v>
      </c>
      <c r="AF322" s="1">
        <v>0</v>
      </c>
      <c r="AG322" s="1">
        <v>0</v>
      </c>
      <c r="AH322" s="1">
        <v>1153.0141123032299</v>
      </c>
      <c r="AI322" s="1">
        <v>0</v>
      </c>
      <c r="AJ322" s="1">
        <v>0</v>
      </c>
      <c r="AK322">
        <v>0</v>
      </c>
    </row>
    <row r="323" spans="1:37" x14ac:dyDescent="0.3">
      <c r="A323" s="1" t="s">
        <v>152</v>
      </c>
      <c r="B323" s="7" t="s">
        <v>132</v>
      </c>
      <c r="C323" s="1">
        <v>1087.0487478216301</v>
      </c>
      <c r="D323" s="1">
        <v>640.31926514528504</v>
      </c>
      <c r="E323" s="1">
        <v>140.402716275073</v>
      </c>
      <c r="F323" s="1">
        <v>0</v>
      </c>
      <c r="G323" s="1">
        <v>367.02347411715601</v>
      </c>
      <c r="H323" s="1">
        <v>665.23720472525895</v>
      </c>
      <c r="I323" s="1">
        <v>339.256989214344</v>
      </c>
      <c r="J323" s="1">
        <v>737.80857292999201</v>
      </c>
      <c r="K323" s="1">
        <v>0</v>
      </c>
      <c r="L323" s="1">
        <v>1307.3596546454498</v>
      </c>
      <c r="M323" s="1">
        <v>0</v>
      </c>
      <c r="N323" s="1">
        <v>0</v>
      </c>
      <c r="O323" s="1">
        <v>938.10517788985101</v>
      </c>
      <c r="P323" s="1">
        <v>1025.1109061800601</v>
      </c>
      <c r="Q323" s="1">
        <v>1057.1666425449798</v>
      </c>
      <c r="R323" s="1">
        <v>903.07870161533799</v>
      </c>
      <c r="S323" s="1">
        <v>0</v>
      </c>
      <c r="T323" s="1">
        <v>0</v>
      </c>
      <c r="U323" s="1">
        <v>0</v>
      </c>
      <c r="V323" s="1">
        <v>0</v>
      </c>
      <c r="W323" s="1">
        <v>279.53690262646001</v>
      </c>
      <c r="X323" s="1">
        <v>1703.3396367090099</v>
      </c>
      <c r="Y323" s="1">
        <v>969.45405735543102</v>
      </c>
      <c r="Z323" s="1">
        <v>0</v>
      </c>
      <c r="AA323" s="1">
        <v>0</v>
      </c>
      <c r="AB323" s="1">
        <v>1586.2880663705801</v>
      </c>
      <c r="AC323" s="1">
        <v>767.72843470975192</v>
      </c>
      <c r="AD323" s="1">
        <v>981.16819225591007</v>
      </c>
      <c r="AE323" s="1">
        <v>785.88569114541792</v>
      </c>
      <c r="AF323" s="1">
        <v>0</v>
      </c>
      <c r="AG323" s="1">
        <v>0</v>
      </c>
      <c r="AH323" s="1">
        <v>1703.3396367090099</v>
      </c>
      <c r="AI323" s="1">
        <v>0</v>
      </c>
      <c r="AJ323" s="1">
        <v>0</v>
      </c>
      <c r="AK323">
        <v>0</v>
      </c>
    </row>
    <row r="324" spans="1:37" x14ac:dyDescent="0.3">
      <c r="A324" s="1" t="s">
        <v>152</v>
      </c>
      <c r="B324" s="7" t="s">
        <v>137</v>
      </c>
      <c r="C324" s="1">
        <v>0</v>
      </c>
      <c r="D324" s="1">
        <v>1264.2639586615901</v>
      </c>
      <c r="E324" s="1">
        <v>0</v>
      </c>
      <c r="F324" s="1">
        <v>0</v>
      </c>
      <c r="G324" s="1">
        <v>0</v>
      </c>
      <c r="H324" s="1">
        <v>1016.03976861827</v>
      </c>
      <c r="I324" s="1">
        <v>1144.5981630804799</v>
      </c>
      <c r="J324" s="1">
        <v>921.64596476852296</v>
      </c>
      <c r="K324" s="1">
        <v>205.65185271509202</v>
      </c>
      <c r="L324" s="1">
        <v>0</v>
      </c>
      <c r="M324" s="1">
        <v>852.16339759525101</v>
      </c>
      <c r="N324" s="1">
        <v>0</v>
      </c>
      <c r="O324" s="1">
        <v>0</v>
      </c>
      <c r="P324" s="1">
        <v>1141.8269998191799</v>
      </c>
      <c r="Q324" s="1">
        <v>0</v>
      </c>
      <c r="R324" s="1">
        <v>0</v>
      </c>
      <c r="S324" s="1">
        <v>180.607718080865</v>
      </c>
      <c r="T324" s="1">
        <v>0</v>
      </c>
      <c r="U324" s="1">
        <v>0</v>
      </c>
      <c r="V324" s="1">
        <v>0</v>
      </c>
      <c r="W324" s="1">
        <v>1345.2498022536599</v>
      </c>
      <c r="X324" s="1">
        <v>1031.75587080375</v>
      </c>
      <c r="Y324" s="1">
        <v>636.20237546535895</v>
      </c>
      <c r="Z324" s="1">
        <v>0</v>
      </c>
      <c r="AA324" s="1">
        <v>1225.5033101732299</v>
      </c>
      <c r="AB324" s="1">
        <v>802.01204829864901</v>
      </c>
      <c r="AC324" s="1">
        <v>0</v>
      </c>
      <c r="AD324" s="1">
        <v>977.33382873698895</v>
      </c>
      <c r="AE324" s="1">
        <v>0</v>
      </c>
      <c r="AF324" s="1">
        <v>0</v>
      </c>
      <c r="AG324" s="1">
        <v>0</v>
      </c>
      <c r="AH324" s="1">
        <v>1031.75587080375</v>
      </c>
      <c r="AI324" s="1">
        <v>0</v>
      </c>
      <c r="AJ324" s="1">
        <v>0</v>
      </c>
      <c r="AK324">
        <v>0</v>
      </c>
    </row>
    <row r="325" spans="1:37" x14ac:dyDescent="0.3">
      <c r="A325" s="1" t="s">
        <v>152</v>
      </c>
      <c r="B325" s="7" t="s">
        <v>141</v>
      </c>
      <c r="C325" s="1">
        <v>1285.66128237525</v>
      </c>
      <c r="D325" s="1">
        <v>804.23854010353705</v>
      </c>
      <c r="E325" s="1">
        <v>192.198479320232</v>
      </c>
      <c r="F325" s="1">
        <v>0</v>
      </c>
      <c r="G325" s="1">
        <v>637.54705771983106</v>
      </c>
      <c r="H325" s="1">
        <v>738.706129558464</v>
      </c>
      <c r="I325" s="1">
        <v>356.148252621496</v>
      </c>
      <c r="J325" s="1">
        <v>503.888449476456</v>
      </c>
      <c r="K325" s="1">
        <v>0</v>
      </c>
      <c r="L325" s="1">
        <v>1513.17891265412</v>
      </c>
      <c r="M325" s="1">
        <v>0</v>
      </c>
      <c r="N325" s="1">
        <v>0</v>
      </c>
      <c r="O325" s="1">
        <v>1129.39397401365</v>
      </c>
      <c r="P325" s="1">
        <v>1144.4012916258498</v>
      </c>
      <c r="Q325" s="1">
        <v>932.264714643704</v>
      </c>
      <c r="R325" s="1">
        <v>1161.0499939660699</v>
      </c>
      <c r="S325" s="1">
        <v>1249.6982264928699</v>
      </c>
      <c r="T325" s="1">
        <v>279.53690262646001</v>
      </c>
      <c r="U325" s="1">
        <v>1345.2498022536599</v>
      </c>
      <c r="V325" s="1">
        <v>0</v>
      </c>
      <c r="W325" s="1">
        <v>0</v>
      </c>
      <c r="X325" s="1">
        <v>1444.2496408617201</v>
      </c>
      <c r="Y325" s="1">
        <v>943.15722813118703</v>
      </c>
      <c r="Z325" s="1">
        <v>0</v>
      </c>
      <c r="AA325" s="1">
        <v>0</v>
      </c>
      <c r="AB325" s="1">
        <v>1343.7475420231901</v>
      </c>
      <c r="AC325" s="1">
        <v>958.07311103482107</v>
      </c>
      <c r="AD325" s="1">
        <v>1060.74538884102</v>
      </c>
      <c r="AE325" s="1">
        <v>604.03108572155702</v>
      </c>
      <c r="AF325" s="1">
        <v>0</v>
      </c>
      <c r="AG325" s="1">
        <v>0</v>
      </c>
      <c r="AH325" s="1">
        <v>1444.2496408617201</v>
      </c>
      <c r="AI325" s="1">
        <v>0</v>
      </c>
      <c r="AJ325" s="1">
        <v>0</v>
      </c>
      <c r="AK325">
        <v>0</v>
      </c>
    </row>
    <row r="326" spans="1:37" x14ac:dyDescent="0.3">
      <c r="A326" s="1" t="s">
        <v>152</v>
      </c>
      <c r="B326" s="7" t="s">
        <v>145</v>
      </c>
      <c r="C326" s="1">
        <v>2702.3606217174001</v>
      </c>
      <c r="D326" s="1">
        <v>0</v>
      </c>
      <c r="E326" s="1">
        <v>1636.1429978025399</v>
      </c>
      <c r="F326" s="1">
        <v>0</v>
      </c>
      <c r="G326" s="1">
        <v>0</v>
      </c>
      <c r="H326" s="1">
        <v>1641.9987908836001</v>
      </c>
      <c r="I326" s="1">
        <v>1503.6342566216899</v>
      </c>
      <c r="J326" s="1">
        <v>700</v>
      </c>
      <c r="K326" s="1">
        <v>884.99930143106201</v>
      </c>
      <c r="L326" s="1">
        <v>0</v>
      </c>
      <c r="M326" s="1">
        <v>1000</v>
      </c>
      <c r="N326" s="1">
        <v>0</v>
      </c>
      <c r="O326" s="1">
        <v>0</v>
      </c>
      <c r="P326" s="1">
        <v>0</v>
      </c>
      <c r="Q326" s="1">
        <v>1780.16067787714</v>
      </c>
      <c r="R326" s="1">
        <v>0</v>
      </c>
      <c r="S326" s="1">
        <v>1153.0141123032299</v>
      </c>
      <c r="T326" s="1">
        <v>1703.3396367090099</v>
      </c>
      <c r="U326" s="1">
        <v>1031.75587080375</v>
      </c>
      <c r="V326" s="1">
        <v>0</v>
      </c>
      <c r="W326" s="1">
        <v>1444.2496408617201</v>
      </c>
      <c r="X326" s="1">
        <v>0</v>
      </c>
      <c r="Y326" s="1">
        <v>1408.53557129252</v>
      </c>
      <c r="Z326" s="1">
        <v>0</v>
      </c>
      <c r="AA326" s="1">
        <v>0</v>
      </c>
      <c r="AB326" s="1">
        <v>230.31830030483601</v>
      </c>
      <c r="AC326" s="1">
        <v>0</v>
      </c>
      <c r="AD326" s="1">
        <v>0</v>
      </c>
      <c r="AE326" s="1">
        <v>1492.3110247683198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>
        <v>0</v>
      </c>
    </row>
    <row r="327" spans="1:37" x14ac:dyDescent="0.3">
      <c r="A327" s="1" t="s">
        <v>152</v>
      </c>
      <c r="B327" s="7" t="s">
        <v>173</v>
      </c>
      <c r="C327" s="1">
        <v>1809.0938656153198</v>
      </c>
      <c r="D327" s="1">
        <v>667.28743942098004</v>
      </c>
      <c r="E327" s="1">
        <v>0</v>
      </c>
      <c r="F327" s="1">
        <v>489.50968613755697</v>
      </c>
      <c r="G327" s="1">
        <v>978.202256013701</v>
      </c>
      <c r="H327" s="1">
        <v>829.37590922436198</v>
      </c>
      <c r="I327" s="1">
        <v>1143.0904705983601</v>
      </c>
      <c r="J327" s="1">
        <v>0</v>
      </c>
      <c r="K327" s="1">
        <v>0</v>
      </c>
      <c r="L327" s="1">
        <v>0</v>
      </c>
      <c r="M327" s="1">
        <v>0</v>
      </c>
      <c r="N327" s="1">
        <v>521.15889498532499</v>
      </c>
      <c r="O327" s="1">
        <v>339.14004627368701</v>
      </c>
      <c r="P327" s="1">
        <v>486.509831457367</v>
      </c>
      <c r="Q327" s="1">
        <v>0</v>
      </c>
      <c r="R327" s="1">
        <v>586.66369571887094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1038.1278970272401</v>
      </c>
      <c r="Z327" s="1">
        <v>0</v>
      </c>
      <c r="AA327" s="1">
        <v>569.06990902236203</v>
      </c>
      <c r="AB327" s="1">
        <v>0</v>
      </c>
      <c r="AC327" s="1">
        <v>511.015665007346</v>
      </c>
      <c r="AD327" s="1">
        <v>658.157323216142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>
        <v>0</v>
      </c>
    </row>
    <row r="328" spans="1:37" x14ac:dyDescent="0.3">
      <c r="A328" s="1" t="s">
        <v>152</v>
      </c>
      <c r="B328" s="7" t="s">
        <v>149</v>
      </c>
      <c r="C328" s="1">
        <v>2000.60210862749</v>
      </c>
      <c r="D328" s="1">
        <v>630.35834473777004</v>
      </c>
      <c r="E328" s="1">
        <v>1037.5298659720399</v>
      </c>
      <c r="F328" s="1">
        <v>1129.6862445515799</v>
      </c>
      <c r="G328" s="1">
        <v>1001.53130217721</v>
      </c>
      <c r="H328" s="1">
        <v>390.17771934421097</v>
      </c>
      <c r="I328" s="1">
        <v>633.87344837345699</v>
      </c>
      <c r="J328" s="1">
        <v>745.49926267908506</v>
      </c>
      <c r="K328" s="1">
        <v>825.43250435985999</v>
      </c>
      <c r="L328" s="1">
        <v>0</v>
      </c>
      <c r="M328" s="1">
        <v>1430.7807594476301</v>
      </c>
      <c r="N328" s="1">
        <v>1480.0860704174399</v>
      </c>
      <c r="O328" s="1">
        <v>818.17144171362804</v>
      </c>
      <c r="P328" s="1">
        <v>551.71910134001803</v>
      </c>
      <c r="Q328" s="1">
        <v>0</v>
      </c>
      <c r="R328" s="1">
        <v>1174.66292608554</v>
      </c>
      <c r="S328" s="1">
        <v>464.51770990894602</v>
      </c>
      <c r="T328" s="1">
        <v>969.45405735543102</v>
      </c>
      <c r="U328" s="1">
        <v>636.20237546535998</v>
      </c>
      <c r="V328" s="1">
        <v>1038.1278970272401</v>
      </c>
      <c r="W328" s="1">
        <v>943.15722813118703</v>
      </c>
      <c r="X328" s="1">
        <v>1408.53557129252</v>
      </c>
      <c r="Y328" s="1">
        <v>0</v>
      </c>
      <c r="Z328" s="1">
        <v>0</v>
      </c>
      <c r="AA328" s="1">
        <v>809.16174161674303</v>
      </c>
      <c r="AB328" s="1">
        <v>1196.52699238643</v>
      </c>
      <c r="AC328" s="1">
        <v>746.53257175725798</v>
      </c>
      <c r="AD328" s="1">
        <v>380.21135998730699</v>
      </c>
      <c r="AE328" s="1">
        <v>1502.6294206436</v>
      </c>
      <c r="AF328" s="1">
        <v>0</v>
      </c>
      <c r="AG328" s="1">
        <v>0</v>
      </c>
      <c r="AH328" s="1">
        <v>1408.53557129252</v>
      </c>
      <c r="AI328" s="1">
        <v>0</v>
      </c>
      <c r="AJ328" s="1">
        <v>0</v>
      </c>
      <c r="AK328">
        <v>0</v>
      </c>
    </row>
    <row r="329" spans="1:37" x14ac:dyDescent="0.3">
      <c r="A329" s="1" t="s">
        <v>152</v>
      </c>
      <c r="B329" s="7" t="s">
        <v>153</v>
      </c>
      <c r="C329" s="1">
        <v>560.61008017351105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421.672415134201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1672.93153161432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>
        <v>0</v>
      </c>
    </row>
    <row r="330" spans="1:37" x14ac:dyDescent="0.3">
      <c r="A330" s="1" t="s">
        <v>152</v>
      </c>
      <c r="B330" s="7" t="s">
        <v>157</v>
      </c>
      <c r="C330" s="1">
        <v>2252.6160473271798</v>
      </c>
      <c r="D330" s="1">
        <v>850.72120472862309</v>
      </c>
      <c r="E330" s="1">
        <v>0</v>
      </c>
      <c r="F330" s="1">
        <v>343.03271562063702</v>
      </c>
      <c r="G330" s="1">
        <v>1292.2756861994699</v>
      </c>
      <c r="H330" s="1">
        <v>842.37130979343601</v>
      </c>
      <c r="I330" s="1">
        <v>1224.8462438825002</v>
      </c>
      <c r="J330" s="1">
        <v>1533.4077074085801</v>
      </c>
      <c r="K330" s="1">
        <v>0</v>
      </c>
      <c r="L330" s="1">
        <v>0</v>
      </c>
      <c r="M330" s="1">
        <v>0</v>
      </c>
      <c r="N330" s="1">
        <v>772.59590847392906</v>
      </c>
      <c r="O330" s="1">
        <v>677.0909181281819</v>
      </c>
      <c r="P330" s="1">
        <v>452.356585476161</v>
      </c>
      <c r="Q330" s="1">
        <v>0</v>
      </c>
      <c r="R330" s="1">
        <v>1082.6257637412202</v>
      </c>
      <c r="S330" s="1">
        <v>1059.29442059653</v>
      </c>
      <c r="T330" s="1">
        <v>0</v>
      </c>
      <c r="U330" s="1">
        <v>1225.5033101732299</v>
      </c>
      <c r="V330" s="1">
        <v>569.06990902236203</v>
      </c>
      <c r="W330" s="1">
        <v>0</v>
      </c>
      <c r="X330" s="1">
        <v>0</v>
      </c>
      <c r="Y330" s="1">
        <v>809.16174161674303</v>
      </c>
      <c r="Z330" s="1">
        <v>0</v>
      </c>
      <c r="AA330" s="1">
        <v>0</v>
      </c>
      <c r="AB330" s="1">
        <v>0</v>
      </c>
      <c r="AC330" s="1">
        <v>787.56824992521501</v>
      </c>
      <c r="AD330" s="1">
        <v>523.91508623551999</v>
      </c>
      <c r="AE330" s="1">
        <v>0</v>
      </c>
      <c r="AF330" s="1">
        <v>899</v>
      </c>
      <c r="AG330" s="1">
        <v>0</v>
      </c>
      <c r="AH330" s="1">
        <v>0</v>
      </c>
      <c r="AI330" s="1">
        <v>0</v>
      </c>
      <c r="AJ330" s="1">
        <v>0</v>
      </c>
      <c r="AK330">
        <v>0</v>
      </c>
    </row>
    <row r="331" spans="1:37" x14ac:dyDescent="0.3">
      <c r="A331" s="1" t="s">
        <v>152</v>
      </c>
      <c r="B331" s="7" t="s">
        <v>160</v>
      </c>
      <c r="C331" s="1">
        <v>2623.54865906435</v>
      </c>
      <c r="D331" s="1">
        <v>1698.78586366179</v>
      </c>
      <c r="E331" s="1">
        <v>1535.2614592201701</v>
      </c>
      <c r="F331" s="1">
        <v>0</v>
      </c>
      <c r="G331" s="1">
        <v>1857.41285149137</v>
      </c>
      <c r="H331" s="1">
        <v>1454.21916641332</v>
      </c>
      <c r="I331" s="1">
        <v>1354.2725273615699</v>
      </c>
      <c r="J331" s="1">
        <v>400</v>
      </c>
      <c r="K331" s="1">
        <v>661.72041219775406</v>
      </c>
      <c r="L331" s="1">
        <v>0</v>
      </c>
      <c r="M331" s="1">
        <v>505.82931999969901</v>
      </c>
      <c r="N331" s="1">
        <v>0</v>
      </c>
      <c r="O331" s="1">
        <v>1974.18746626347</v>
      </c>
      <c r="P331" s="1">
        <v>1745.8480912927701</v>
      </c>
      <c r="Q331" s="1">
        <v>0</v>
      </c>
      <c r="R331" s="1">
        <v>2245.4899867019499</v>
      </c>
      <c r="S331" s="1">
        <v>923.23087982093102</v>
      </c>
      <c r="T331" s="1">
        <v>1586.2880663705801</v>
      </c>
      <c r="U331" s="1">
        <v>802.01204829864901</v>
      </c>
      <c r="V331" s="1">
        <v>0</v>
      </c>
      <c r="W331" s="1">
        <v>1343.7475420231901</v>
      </c>
      <c r="X331" s="1">
        <v>230.31830030483601</v>
      </c>
      <c r="Y331" s="1">
        <v>1196.52699238643</v>
      </c>
      <c r="Z331" s="1">
        <v>0</v>
      </c>
      <c r="AA331" s="1">
        <v>0</v>
      </c>
      <c r="AB331" s="1">
        <v>0</v>
      </c>
      <c r="AC331" s="1">
        <v>1858.1773164466701</v>
      </c>
      <c r="AD331" s="1">
        <v>1575.3717320999899</v>
      </c>
      <c r="AE331" s="1">
        <v>1485.1832458255701</v>
      </c>
      <c r="AF331" s="1">
        <v>0</v>
      </c>
      <c r="AG331" s="1">
        <v>230.31830030483601</v>
      </c>
      <c r="AH331" s="1">
        <v>0</v>
      </c>
      <c r="AI331" s="1">
        <v>230.31830030483601</v>
      </c>
      <c r="AJ331" s="1">
        <v>230.31830030483601</v>
      </c>
      <c r="AK331">
        <v>0</v>
      </c>
    </row>
    <row r="332" spans="1:37" x14ac:dyDescent="0.3">
      <c r="A332" s="1" t="s">
        <v>152</v>
      </c>
      <c r="B332" s="7" t="s">
        <v>162</v>
      </c>
      <c r="C332" s="1">
        <v>1472.1386482586699</v>
      </c>
      <c r="D332" s="1">
        <v>171.23968487161298</v>
      </c>
      <c r="E332" s="1">
        <v>903.982915252147</v>
      </c>
      <c r="F332" s="1">
        <v>908.28599436695106</v>
      </c>
      <c r="G332" s="1">
        <v>511.841445195772</v>
      </c>
      <c r="H332" s="1">
        <v>404.30883342103601</v>
      </c>
      <c r="I332" s="1">
        <v>643.64683867472309</v>
      </c>
      <c r="J332" s="1">
        <v>1144.11719890019</v>
      </c>
      <c r="K332" s="1">
        <v>0</v>
      </c>
      <c r="L332" s="1">
        <v>1632.96478199994</v>
      </c>
      <c r="M332" s="1">
        <v>0</v>
      </c>
      <c r="N332" s="1">
        <v>1031.61870157402</v>
      </c>
      <c r="O332" s="1">
        <v>171.92921205264901</v>
      </c>
      <c r="P332" s="1">
        <v>369.97218165411005</v>
      </c>
      <c r="Q332" s="1">
        <v>0</v>
      </c>
      <c r="R332" s="1">
        <v>429.94551876705401</v>
      </c>
      <c r="S332" s="1">
        <v>1207.0468892582498</v>
      </c>
      <c r="T332" s="1">
        <v>767.72843470975192</v>
      </c>
      <c r="U332" s="1">
        <v>0</v>
      </c>
      <c r="V332" s="1">
        <v>511.015665007346</v>
      </c>
      <c r="W332" s="1">
        <v>958.07311103482107</v>
      </c>
      <c r="X332" s="1">
        <v>0</v>
      </c>
      <c r="Y332" s="1">
        <v>746.53257175725901</v>
      </c>
      <c r="Z332" s="1">
        <v>0</v>
      </c>
      <c r="AA332" s="1">
        <v>787.56824992521501</v>
      </c>
      <c r="AB332" s="1">
        <v>1858.1773164466701</v>
      </c>
      <c r="AC332" s="1">
        <v>0</v>
      </c>
      <c r="AD332" s="1">
        <v>454.53487290644597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>
        <v>0</v>
      </c>
    </row>
    <row r="333" spans="1:37" x14ac:dyDescent="0.3">
      <c r="A333" s="1" t="s">
        <v>152</v>
      </c>
      <c r="B333" s="7" t="s">
        <v>165</v>
      </c>
      <c r="C333" s="1">
        <v>1879.07717022939</v>
      </c>
      <c r="D333" s="1">
        <v>416.67442091245101</v>
      </c>
      <c r="E333" s="1">
        <v>1089.5599581445199</v>
      </c>
      <c r="F333" s="1">
        <v>797.89632698648404</v>
      </c>
      <c r="G333" s="1">
        <v>869.38049533326898</v>
      </c>
      <c r="H333" s="1">
        <v>323.68806336508601</v>
      </c>
      <c r="I333" s="1">
        <v>705.30028234734198</v>
      </c>
      <c r="J333" s="1">
        <v>1030.02389787685</v>
      </c>
      <c r="K333" s="1">
        <v>1177.7913358512399</v>
      </c>
      <c r="L333" s="1">
        <v>0</v>
      </c>
      <c r="M333" s="1">
        <v>0</v>
      </c>
      <c r="N333" s="1">
        <v>1109.6121626510699</v>
      </c>
      <c r="O333" s="1">
        <v>470.59611593338201</v>
      </c>
      <c r="P333" s="1">
        <v>171.64965832355401</v>
      </c>
      <c r="Q333" s="1">
        <v>0</v>
      </c>
      <c r="R333" s="1">
        <v>874.10712133104096</v>
      </c>
      <c r="S333" s="1">
        <v>797.05288986867799</v>
      </c>
      <c r="T333" s="1">
        <v>981.16819225591007</v>
      </c>
      <c r="U333" s="1">
        <v>977.33382873698895</v>
      </c>
      <c r="V333" s="1">
        <v>658.157323216142</v>
      </c>
      <c r="W333" s="1">
        <v>1060.74538884102</v>
      </c>
      <c r="X333" s="1">
        <v>0</v>
      </c>
      <c r="Y333" s="1">
        <v>380.21135998730603</v>
      </c>
      <c r="Z333" s="1">
        <v>0</v>
      </c>
      <c r="AA333" s="1">
        <v>523.91508623551999</v>
      </c>
      <c r="AB333" s="1">
        <v>1575.3717320999899</v>
      </c>
      <c r="AC333" s="1">
        <v>454.53487290644597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>
        <v>0</v>
      </c>
    </row>
    <row r="334" spans="1:37" x14ac:dyDescent="0.3">
      <c r="A334" s="1" t="s">
        <v>152</v>
      </c>
      <c r="B334" s="1" t="s">
        <v>168</v>
      </c>
      <c r="C334" s="1">
        <v>0</v>
      </c>
      <c r="D334" s="1">
        <v>0</v>
      </c>
      <c r="E334" s="1">
        <v>0</v>
      </c>
      <c r="F334" s="1">
        <v>428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868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899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>
        <v>0</v>
      </c>
    </row>
    <row r="335" spans="1:37" x14ac:dyDescent="0.3">
      <c r="A335" s="1" t="s">
        <v>152</v>
      </c>
      <c r="B335" s="7" t="s">
        <v>171</v>
      </c>
      <c r="C335" s="1">
        <v>600</v>
      </c>
      <c r="D335" s="1">
        <v>1399.0173033453</v>
      </c>
      <c r="E335" s="1">
        <v>645.5935980418019</v>
      </c>
      <c r="F335" s="1">
        <v>0</v>
      </c>
      <c r="G335" s="1">
        <v>1134.76331056603</v>
      </c>
      <c r="H335" s="1">
        <v>1341.3757744945199</v>
      </c>
      <c r="I335" s="1">
        <v>959.53068808902401</v>
      </c>
      <c r="J335" s="1">
        <v>850.09003943214498</v>
      </c>
      <c r="K335" s="1">
        <v>0</v>
      </c>
      <c r="L335" s="1">
        <v>1549.5137640238599</v>
      </c>
      <c r="M335" s="1">
        <v>0</v>
      </c>
      <c r="N335" s="1">
        <v>0</v>
      </c>
      <c r="O335" s="1">
        <v>0</v>
      </c>
      <c r="P335" s="1">
        <v>0</v>
      </c>
      <c r="Q335" s="1">
        <v>363.85293099165801</v>
      </c>
      <c r="R335" s="1">
        <v>1673.8376714381</v>
      </c>
      <c r="S335" s="1">
        <v>0</v>
      </c>
      <c r="T335" s="1">
        <v>785.88569114541792</v>
      </c>
      <c r="U335" s="1">
        <v>0</v>
      </c>
      <c r="V335" s="1">
        <v>0</v>
      </c>
      <c r="W335" s="1">
        <v>604.03108572155702</v>
      </c>
      <c r="X335" s="1">
        <v>1492.3110247683298</v>
      </c>
      <c r="Y335" s="1">
        <v>1502.6294206436</v>
      </c>
      <c r="Z335" s="1">
        <v>1672.93153161432</v>
      </c>
      <c r="AA335" s="1">
        <v>0</v>
      </c>
      <c r="AB335" s="1">
        <v>1485.1832458255701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1492.3110247683298</v>
      </c>
    </row>
    <row r="336" spans="1:37" x14ac:dyDescent="0.3">
      <c r="A336" s="1" t="s">
        <v>72</v>
      </c>
      <c r="B336" s="7" t="s">
        <v>18</v>
      </c>
      <c r="C336" s="1">
        <v>1462.5036972452499</v>
      </c>
      <c r="D336" s="1">
        <v>0</v>
      </c>
      <c r="E336" s="1">
        <v>770.236828192453</v>
      </c>
      <c r="F336" s="1">
        <v>1022.45061807718</v>
      </c>
      <c r="G336" s="1">
        <v>456.356604383042</v>
      </c>
      <c r="H336" s="1">
        <v>254.84215530230099</v>
      </c>
      <c r="I336" s="1">
        <v>477.03670245972501</v>
      </c>
      <c r="J336" s="1">
        <v>973.03029341892591</v>
      </c>
      <c r="K336" s="1">
        <v>0</v>
      </c>
      <c r="L336" s="1">
        <v>1640.58307712588</v>
      </c>
      <c r="M336" s="1">
        <v>0</v>
      </c>
      <c r="N336" s="1">
        <v>1188.0094566349799</v>
      </c>
      <c r="O336" s="1">
        <v>332.26843218335199</v>
      </c>
      <c r="P336" s="1">
        <v>400.59372578107298</v>
      </c>
      <c r="Q336" s="1">
        <v>0</v>
      </c>
      <c r="R336" s="1">
        <v>557.69258660892194</v>
      </c>
      <c r="S336" s="1">
        <v>1094.83749350671</v>
      </c>
      <c r="T336" s="1">
        <v>640.31926514528504</v>
      </c>
      <c r="U336" s="1">
        <v>1264.2639586615901</v>
      </c>
      <c r="V336" s="1">
        <v>667.28743942098004</v>
      </c>
      <c r="W336" s="1">
        <v>804.23854010353705</v>
      </c>
      <c r="X336" s="1">
        <v>0</v>
      </c>
      <c r="Y336" s="1">
        <v>630.35834473776902</v>
      </c>
      <c r="Z336" s="1">
        <v>0</v>
      </c>
      <c r="AA336" s="1">
        <v>850.72120472862309</v>
      </c>
      <c r="AB336" s="1">
        <v>1698.78586366179</v>
      </c>
      <c r="AC336" s="1">
        <v>171.239684871614</v>
      </c>
      <c r="AD336" s="1">
        <v>416.67442091245101</v>
      </c>
      <c r="AE336" s="1">
        <v>1399.0173033453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>
        <v>0</v>
      </c>
    </row>
    <row r="337" spans="1:37" x14ac:dyDescent="0.3">
      <c r="A337" s="1" t="s">
        <v>72</v>
      </c>
      <c r="B337" s="7" t="s">
        <v>26</v>
      </c>
      <c r="C337" s="1">
        <v>1099.0230756102801</v>
      </c>
      <c r="D337" s="1">
        <v>770.236828192453</v>
      </c>
      <c r="E337" s="1">
        <v>0</v>
      </c>
      <c r="F337" s="1">
        <v>0</v>
      </c>
      <c r="G337" s="1">
        <v>501.39553045155702</v>
      </c>
      <c r="H337" s="1">
        <v>767.87486374571495</v>
      </c>
      <c r="I337" s="1">
        <v>406.49570969197498</v>
      </c>
      <c r="J337" s="1">
        <v>692.15566005255198</v>
      </c>
      <c r="K337" s="1">
        <v>0</v>
      </c>
      <c r="L337" s="1">
        <v>1325.3755051562</v>
      </c>
      <c r="M337" s="1">
        <v>0</v>
      </c>
      <c r="N337" s="1">
        <v>0</v>
      </c>
      <c r="O337" s="1">
        <v>1075.0708709829501</v>
      </c>
      <c r="P337" s="1">
        <v>1146.04524644247</v>
      </c>
      <c r="Q337" s="1">
        <v>924.13527462824004</v>
      </c>
      <c r="R337" s="1">
        <v>1040.2243047708</v>
      </c>
      <c r="S337" s="1">
        <v>0</v>
      </c>
      <c r="T337" s="1">
        <v>140.402716275073</v>
      </c>
      <c r="U337" s="1">
        <v>0</v>
      </c>
      <c r="V337" s="1">
        <v>0</v>
      </c>
      <c r="W337" s="1">
        <v>192.198479320232</v>
      </c>
      <c r="X337" s="1">
        <v>1636.1429978025399</v>
      </c>
      <c r="Y337" s="1">
        <v>1037.5298659720399</v>
      </c>
      <c r="Z337" s="1">
        <v>0</v>
      </c>
      <c r="AA337" s="1">
        <v>0</v>
      </c>
      <c r="AB337" s="1">
        <v>1535.2614592201701</v>
      </c>
      <c r="AC337" s="1">
        <v>903.982915252147</v>
      </c>
      <c r="AD337" s="1">
        <v>1089.5599581445199</v>
      </c>
      <c r="AE337" s="1">
        <v>645.5935980418019</v>
      </c>
      <c r="AF337" s="1">
        <v>0</v>
      </c>
      <c r="AG337" s="1">
        <v>0</v>
      </c>
      <c r="AH337" s="1">
        <v>1636.1429978025399</v>
      </c>
      <c r="AI337" s="1">
        <v>0</v>
      </c>
      <c r="AJ337" s="1">
        <v>0</v>
      </c>
      <c r="AK337">
        <v>0</v>
      </c>
    </row>
    <row r="338" spans="1:37" x14ac:dyDescent="0.3">
      <c r="A338" s="1" t="s">
        <v>72</v>
      </c>
      <c r="B338" s="7" t="s">
        <v>34</v>
      </c>
      <c r="C338" s="1">
        <v>0</v>
      </c>
      <c r="D338" s="1">
        <v>1022.45061807717</v>
      </c>
      <c r="E338" s="1">
        <v>0</v>
      </c>
      <c r="F338" s="1">
        <v>0</v>
      </c>
      <c r="G338" s="1">
        <v>1415.44768519386</v>
      </c>
      <c r="H338" s="1">
        <v>1087.0459106394901</v>
      </c>
      <c r="I338" s="1">
        <v>1458.0167648837798</v>
      </c>
      <c r="J338" s="1">
        <v>0</v>
      </c>
      <c r="K338" s="1">
        <v>0</v>
      </c>
      <c r="L338" s="1">
        <v>0</v>
      </c>
      <c r="M338" s="1">
        <v>0</v>
      </c>
      <c r="N338" s="1">
        <v>453.95261489014501</v>
      </c>
      <c r="O338" s="1">
        <v>753.16464265603702</v>
      </c>
      <c r="P338" s="1">
        <v>671.17606225370605</v>
      </c>
      <c r="Q338" s="1">
        <v>0</v>
      </c>
      <c r="R338" s="1">
        <v>1075.5099926088301</v>
      </c>
      <c r="S338" s="1">
        <v>0</v>
      </c>
      <c r="T338" s="1">
        <v>0</v>
      </c>
      <c r="U338" s="1">
        <v>0</v>
      </c>
      <c r="V338" s="1">
        <v>489.50968613755697</v>
      </c>
      <c r="W338" s="1">
        <v>0</v>
      </c>
      <c r="X338" s="1">
        <v>0</v>
      </c>
      <c r="Y338" s="1">
        <v>1129.6862445515799</v>
      </c>
      <c r="Z338" s="1">
        <v>0</v>
      </c>
      <c r="AA338" s="1">
        <v>343.03271562063702</v>
      </c>
      <c r="AB338" s="1">
        <v>0</v>
      </c>
      <c r="AC338" s="1">
        <v>908.28599436695106</v>
      </c>
      <c r="AD338" s="1">
        <v>797.89632698648404</v>
      </c>
      <c r="AE338" s="1">
        <v>0</v>
      </c>
      <c r="AF338" s="1">
        <v>428</v>
      </c>
      <c r="AG338" s="1">
        <v>0</v>
      </c>
      <c r="AH338" s="1">
        <v>0</v>
      </c>
      <c r="AI338" s="1">
        <v>0</v>
      </c>
      <c r="AJ338" s="1">
        <v>0</v>
      </c>
      <c r="AK338">
        <v>0</v>
      </c>
    </row>
    <row r="339" spans="1:37" x14ac:dyDescent="0.3">
      <c r="A339" s="1" t="s">
        <v>72</v>
      </c>
      <c r="B339" s="7" t="s">
        <v>42</v>
      </c>
      <c r="C339" s="1">
        <v>1014.34394513314</v>
      </c>
      <c r="D339" s="1">
        <v>456.356604383042</v>
      </c>
      <c r="E339" s="1">
        <v>501.39553045155702</v>
      </c>
      <c r="F339" s="1">
        <v>1415.44768519386</v>
      </c>
      <c r="G339" s="1">
        <v>0</v>
      </c>
      <c r="H339" s="1">
        <v>619.88650523467504</v>
      </c>
      <c r="I339" s="1">
        <v>504.61636209337797</v>
      </c>
      <c r="J339" s="1">
        <v>1027.04980656165</v>
      </c>
      <c r="K339" s="1">
        <v>0</v>
      </c>
      <c r="L339" s="1">
        <v>1204.00805515613</v>
      </c>
      <c r="M339" s="1">
        <v>0</v>
      </c>
      <c r="N339" s="1">
        <v>0</v>
      </c>
      <c r="O339" s="1">
        <v>662.93928739685907</v>
      </c>
      <c r="P339" s="1">
        <v>850.87250518848896</v>
      </c>
      <c r="Q339" s="1">
        <v>0</v>
      </c>
      <c r="R339" s="1">
        <v>540.00727508318994</v>
      </c>
      <c r="S339" s="1">
        <v>0</v>
      </c>
      <c r="T339" s="1">
        <v>367.02347411715601</v>
      </c>
      <c r="U339" s="1">
        <v>0</v>
      </c>
      <c r="V339" s="1">
        <v>978.20225601370009</v>
      </c>
      <c r="W339" s="1">
        <v>637.54705771983208</v>
      </c>
      <c r="X339" s="1">
        <v>0</v>
      </c>
      <c r="Y339" s="1">
        <v>1001.53130217721</v>
      </c>
      <c r="Z339" s="1">
        <v>0</v>
      </c>
      <c r="AA339" s="1">
        <v>1292.2756861994699</v>
      </c>
      <c r="AB339" s="1">
        <v>1857.41285149137</v>
      </c>
      <c r="AC339" s="1">
        <v>511.841445195772</v>
      </c>
      <c r="AD339" s="1">
        <v>869.38049533326898</v>
      </c>
      <c r="AE339" s="1">
        <v>1134.76331056603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>
        <v>0</v>
      </c>
    </row>
    <row r="340" spans="1:37" x14ac:dyDescent="0.3">
      <c r="A340" s="1" t="s">
        <v>72</v>
      </c>
      <c r="B340" s="7" t="s">
        <v>50</v>
      </c>
      <c r="C340" s="1">
        <v>1630.331431028</v>
      </c>
      <c r="D340" s="1">
        <v>254.84215530230099</v>
      </c>
      <c r="E340" s="1">
        <v>767.87486374571495</v>
      </c>
      <c r="F340" s="1">
        <v>1087.0459106394901</v>
      </c>
      <c r="G340" s="1">
        <v>619.88650523467504</v>
      </c>
      <c r="H340" s="1">
        <v>0</v>
      </c>
      <c r="I340" s="1">
        <v>382.62832690687503</v>
      </c>
      <c r="J340" s="1">
        <v>777.762743983733</v>
      </c>
      <c r="K340" s="1">
        <v>1194.05150474325</v>
      </c>
      <c r="L340" s="1">
        <v>0</v>
      </c>
      <c r="M340" s="1">
        <v>0</v>
      </c>
      <c r="N340" s="1">
        <v>1334.1030659155401</v>
      </c>
      <c r="O340" s="1">
        <v>528.62735733984505</v>
      </c>
      <c r="P340" s="1">
        <v>415.872666555092</v>
      </c>
      <c r="Q340" s="1">
        <v>0</v>
      </c>
      <c r="R340" s="1">
        <v>812.42519774304708</v>
      </c>
      <c r="S340" s="1">
        <v>850.90017038750102</v>
      </c>
      <c r="T340" s="1">
        <v>665.23720472525895</v>
      </c>
      <c r="U340" s="1">
        <v>1016.03976861826</v>
      </c>
      <c r="V340" s="1">
        <v>829.37590922436198</v>
      </c>
      <c r="W340" s="1">
        <v>738.706129558464</v>
      </c>
      <c r="X340" s="1">
        <v>1641.9987908836001</v>
      </c>
      <c r="Y340" s="1">
        <v>390.17771934421097</v>
      </c>
      <c r="Z340" s="1">
        <v>0</v>
      </c>
      <c r="AA340" s="1">
        <v>842.37130979343601</v>
      </c>
      <c r="AB340" s="1">
        <v>1454.21916641332</v>
      </c>
      <c r="AC340" s="1">
        <v>404.30883342103704</v>
      </c>
      <c r="AD340" s="1">
        <v>323.68806336508601</v>
      </c>
      <c r="AE340" s="1">
        <v>1341.3757744945199</v>
      </c>
      <c r="AF340" s="1">
        <v>0</v>
      </c>
      <c r="AG340" s="1">
        <v>0</v>
      </c>
      <c r="AH340" s="1">
        <v>1641.9987908836001</v>
      </c>
      <c r="AI340" s="1">
        <v>0</v>
      </c>
      <c r="AJ340" s="1">
        <v>0</v>
      </c>
      <c r="AK340">
        <v>0</v>
      </c>
    </row>
    <row r="341" spans="1:37" x14ac:dyDescent="0.3">
      <c r="A341" s="1" t="s">
        <v>72</v>
      </c>
      <c r="B341" s="7" t="s">
        <v>58</v>
      </c>
      <c r="C341" s="1">
        <v>1410.7543914733799</v>
      </c>
      <c r="D341" s="1">
        <v>477.03670245972501</v>
      </c>
      <c r="E341" s="1">
        <v>406.49570969197498</v>
      </c>
      <c r="F341" s="1">
        <v>1458.0167648837798</v>
      </c>
      <c r="G341" s="1">
        <v>504.61636209337797</v>
      </c>
      <c r="H341" s="1">
        <v>382.62832690687503</v>
      </c>
      <c r="I341" s="1">
        <v>0</v>
      </c>
      <c r="J341" s="1">
        <v>540.48617707193898</v>
      </c>
      <c r="K341" s="1">
        <v>1281.0399000955401</v>
      </c>
      <c r="L341" s="1">
        <v>1624.9639850144902</v>
      </c>
      <c r="M341" s="1">
        <v>1750.79412833571</v>
      </c>
      <c r="N341" s="1">
        <v>1662.6622525184398</v>
      </c>
      <c r="O341" s="1">
        <v>809.27324768310598</v>
      </c>
      <c r="P341" s="1">
        <v>790.13366259144595</v>
      </c>
      <c r="Q341" s="1">
        <v>1286.0923385641399</v>
      </c>
      <c r="R341" s="1">
        <v>934.15270892569299</v>
      </c>
      <c r="S341" s="1">
        <v>1015.33146361259</v>
      </c>
      <c r="T341" s="1">
        <v>339.256989214344</v>
      </c>
      <c r="U341" s="1">
        <v>1144.5981630804799</v>
      </c>
      <c r="V341" s="1">
        <v>1143.0904705983601</v>
      </c>
      <c r="W341" s="1">
        <v>356.148252621496</v>
      </c>
      <c r="X341" s="1">
        <v>1503.6342566216899</v>
      </c>
      <c r="Y341" s="1">
        <v>633.87344837345699</v>
      </c>
      <c r="Z341" s="1">
        <v>0</v>
      </c>
      <c r="AA341" s="1">
        <v>1224.8462438825002</v>
      </c>
      <c r="AB341" s="1">
        <v>1354.2725273615699</v>
      </c>
      <c r="AC341" s="1">
        <v>643.64683867472309</v>
      </c>
      <c r="AD341" s="1">
        <v>705.30028234734198</v>
      </c>
      <c r="AE341" s="1">
        <v>959.53068808902401</v>
      </c>
      <c r="AF341" s="1">
        <v>0</v>
      </c>
      <c r="AG341" s="1">
        <v>0</v>
      </c>
      <c r="AH341" s="1">
        <v>1503.6342566216899</v>
      </c>
      <c r="AI341" s="1">
        <v>0</v>
      </c>
      <c r="AJ341" s="1">
        <v>0</v>
      </c>
      <c r="AK341">
        <v>0</v>
      </c>
    </row>
    <row r="342" spans="1:37" x14ac:dyDescent="0.3">
      <c r="A342" s="1" t="s">
        <v>72</v>
      </c>
      <c r="B342" s="7" t="s">
        <v>66</v>
      </c>
      <c r="C342" s="1">
        <v>1789.50848048067</v>
      </c>
      <c r="D342" s="1">
        <v>973.03029341892591</v>
      </c>
      <c r="E342" s="1">
        <v>692.15566005255096</v>
      </c>
      <c r="F342" s="1">
        <v>0</v>
      </c>
      <c r="G342" s="1">
        <v>1027.04980656165</v>
      </c>
      <c r="H342" s="1">
        <v>777.762743983733</v>
      </c>
      <c r="I342" s="1">
        <v>540.48617707193796</v>
      </c>
      <c r="J342" s="1">
        <v>0</v>
      </c>
      <c r="K342" s="1">
        <v>978.43615901451699</v>
      </c>
      <c r="L342" s="1">
        <v>0</v>
      </c>
      <c r="M342" s="1">
        <v>1298.0924487966699</v>
      </c>
      <c r="N342" s="1">
        <v>0</v>
      </c>
      <c r="O342" s="1">
        <v>1294.2279971775301</v>
      </c>
      <c r="P342" s="1">
        <v>1171.93947295151</v>
      </c>
      <c r="Q342" s="1">
        <v>1213.4344984837101</v>
      </c>
      <c r="R342" s="1">
        <v>1472.55546826829</v>
      </c>
      <c r="S342" s="1">
        <v>873.01233222354495</v>
      </c>
      <c r="T342" s="1">
        <v>737.80857292999201</v>
      </c>
      <c r="U342" s="1">
        <v>921.64596476852296</v>
      </c>
      <c r="V342" s="1">
        <v>0</v>
      </c>
      <c r="W342" s="1">
        <v>503.888449476456</v>
      </c>
      <c r="X342" s="1">
        <v>700</v>
      </c>
      <c r="Y342" s="1">
        <v>745.49926267908506</v>
      </c>
      <c r="Z342" s="1">
        <v>0</v>
      </c>
      <c r="AA342" s="1">
        <v>1533.4077074085801</v>
      </c>
      <c r="AB342" s="1">
        <v>400</v>
      </c>
      <c r="AC342" s="1">
        <v>1144.11719890019</v>
      </c>
      <c r="AD342" s="1">
        <v>1030.02389787685</v>
      </c>
      <c r="AE342" s="1">
        <v>850.09003943214498</v>
      </c>
      <c r="AF342" s="1">
        <v>0</v>
      </c>
      <c r="AG342" s="1">
        <v>0</v>
      </c>
      <c r="AH342" s="1">
        <v>700</v>
      </c>
      <c r="AI342" s="1">
        <v>0</v>
      </c>
      <c r="AJ342" s="1">
        <v>0</v>
      </c>
      <c r="AK342">
        <v>0</v>
      </c>
    </row>
    <row r="343" spans="1:37" x14ac:dyDescent="0.3">
      <c r="A343" s="1" t="s">
        <v>72</v>
      </c>
      <c r="B343" s="7" t="s">
        <v>74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1194.05150474325</v>
      </c>
      <c r="I343" s="1">
        <v>1281.0399000955401</v>
      </c>
      <c r="J343" s="1">
        <v>978.43615901451699</v>
      </c>
      <c r="K343" s="1">
        <v>0</v>
      </c>
      <c r="L343" s="1">
        <v>0</v>
      </c>
      <c r="M343" s="1">
        <v>647.91129284531996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384.46822270052297</v>
      </c>
      <c r="T343" s="1">
        <v>0</v>
      </c>
      <c r="U343" s="1">
        <v>205.65185271509202</v>
      </c>
      <c r="V343" s="1">
        <v>0</v>
      </c>
      <c r="W343" s="1">
        <v>0</v>
      </c>
      <c r="X343" s="1">
        <v>884.99930143106201</v>
      </c>
      <c r="Y343" s="1">
        <v>825.43250435985999</v>
      </c>
      <c r="Z343" s="1">
        <v>0</v>
      </c>
      <c r="AA343" s="1">
        <v>0</v>
      </c>
      <c r="AB343" s="1">
        <v>661.72041219775406</v>
      </c>
      <c r="AC343" s="1">
        <v>0</v>
      </c>
      <c r="AD343" s="1">
        <v>1177.7913358512399</v>
      </c>
      <c r="AE343" s="1">
        <v>0</v>
      </c>
      <c r="AF343" s="1">
        <v>0</v>
      </c>
      <c r="AG343" s="1">
        <v>0</v>
      </c>
      <c r="AH343" s="1">
        <v>884.99930143106201</v>
      </c>
      <c r="AI343" s="1">
        <v>0</v>
      </c>
      <c r="AJ343" s="1">
        <v>0</v>
      </c>
      <c r="AK343">
        <v>0</v>
      </c>
    </row>
    <row r="344" spans="1:37" x14ac:dyDescent="0.3">
      <c r="A344" s="1" t="s">
        <v>72</v>
      </c>
      <c r="B344" s="7" t="s">
        <v>80</v>
      </c>
      <c r="C344" s="1">
        <v>229.590304990151</v>
      </c>
      <c r="D344" s="1">
        <v>1640.58307712588</v>
      </c>
      <c r="E344" s="1">
        <v>1325.3755051562</v>
      </c>
      <c r="F344" s="1">
        <v>0</v>
      </c>
      <c r="G344" s="1">
        <v>1204.00805515613</v>
      </c>
      <c r="H344" s="1">
        <v>0</v>
      </c>
      <c r="I344" s="1">
        <v>1624.9639850144902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1723.5923456386299</v>
      </c>
      <c r="P344" s="1">
        <v>0</v>
      </c>
      <c r="Q344" s="1">
        <v>1479.4523671480001</v>
      </c>
      <c r="R344" s="1">
        <v>1341.0179170542301</v>
      </c>
      <c r="S344" s="1">
        <v>0</v>
      </c>
      <c r="T344" s="1">
        <v>1307.3596546454498</v>
      </c>
      <c r="U344" s="1">
        <v>0</v>
      </c>
      <c r="V344" s="1">
        <v>0</v>
      </c>
      <c r="W344" s="1">
        <v>1513.17891265412</v>
      </c>
      <c r="X344" s="1">
        <v>0</v>
      </c>
      <c r="Y344" s="1">
        <v>0</v>
      </c>
      <c r="Z344" s="1">
        <v>421.672415134201</v>
      </c>
      <c r="AA344" s="1">
        <v>0</v>
      </c>
      <c r="AB344" s="1">
        <v>0</v>
      </c>
      <c r="AC344" s="1">
        <v>1632.96478199994</v>
      </c>
      <c r="AD344" s="1">
        <v>0</v>
      </c>
      <c r="AE344" s="1">
        <v>1549.5137640238599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>
        <v>0</v>
      </c>
    </row>
    <row r="345" spans="1:37" x14ac:dyDescent="0.3">
      <c r="A345" s="1" t="s">
        <v>72</v>
      </c>
      <c r="B345" s="7" t="s">
        <v>86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1750.79412833571</v>
      </c>
      <c r="J345" s="1">
        <v>1298.0924487966699</v>
      </c>
      <c r="K345" s="1">
        <v>647.91129284531996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1026.3112498938599</v>
      </c>
      <c r="T345" s="1">
        <v>0</v>
      </c>
      <c r="U345" s="1">
        <v>852.16339759525101</v>
      </c>
      <c r="V345" s="1">
        <v>0</v>
      </c>
      <c r="W345" s="1">
        <v>0</v>
      </c>
      <c r="X345" s="1">
        <v>1000</v>
      </c>
      <c r="Y345" s="1">
        <v>1430.7807594476301</v>
      </c>
      <c r="Z345" s="1">
        <v>0</v>
      </c>
      <c r="AA345" s="1">
        <v>0</v>
      </c>
      <c r="AB345" s="1">
        <v>505.82931999969901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1000</v>
      </c>
      <c r="AK345">
        <v>0</v>
      </c>
    </row>
    <row r="346" spans="1:37" x14ac:dyDescent="0.3">
      <c r="A346" s="1" t="s">
        <v>72</v>
      </c>
      <c r="B346" s="7" t="s">
        <v>92</v>
      </c>
      <c r="C346" s="1">
        <v>0</v>
      </c>
      <c r="D346" s="1">
        <v>1462.5036972452499</v>
      </c>
      <c r="E346" s="1">
        <v>300</v>
      </c>
      <c r="F346" s="1">
        <v>0</v>
      </c>
      <c r="G346" s="1">
        <v>350</v>
      </c>
      <c r="H346" s="1">
        <v>1630.331431028</v>
      </c>
      <c r="I346" s="1">
        <v>500</v>
      </c>
      <c r="J346" s="1">
        <v>1789.50848048067</v>
      </c>
      <c r="K346" s="1">
        <v>0</v>
      </c>
      <c r="L346" s="1">
        <v>1000</v>
      </c>
      <c r="M346" s="1">
        <v>0</v>
      </c>
      <c r="N346" s="1">
        <v>2201.08682865318</v>
      </c>
      <c r="O346" s="1">
        <v>1577.9893158996201</v>
      </c>
      <c r="P346" s="1">
        <v>1838.3882306706901</v>
      </c>
      <c r="Q346" s="1">
        <v>1284.4862978178601</v>
      </c>
      <c r="R346" s="1">
        <v>1000</v>
      </c>
      <c r="S346" s="1">
        <v>0</v>
      </c>
      <c r="T346" s="1">
        <v>1087.0487478216301</v>
      </c>
      <c r="U346" s="1">
        <v>0</v>
      </c>
      <c r="V346" s="1">
        <v>1809.0938656153198</v>
      </c>
      <c r="W346" s="1">
        <v>1285.66128237525</v>
      </c>
      <c r="X346" s="1">
        <v>2702.3606217174101</v>
      </c>
      <c r="Y346" s="1">
        <v>2000.60210862749</v>
      </c>
      <c r="Z346" s="1">
        <v>560.61008017351105</v>
      </c>
      <c r="AA346" s="1">
        <v>2252.6160473271798</v>
      </c>
      <c r="AB346" s="1">
        <v>2623.54865906435</v>
      </c>
      <c r="AC346" s="1">
        <v>1472.1386482586699</v>
      </c>
      <c r="AD346" s="1">
        <v>1879.07717022939</v>
      </c>
      <c r="AE346" s="1">
        <v>600</v>
      </c>
      <c r="AF346" s="1">
        <v>0</v>
      </c>
      <c r="AG346" s="1">
        <v>0</v>
      </c>
      <c r="AH346" s="1">
        <v>2702.3606217174101</v>
      </c>
      <c r="AI346" s="1">
        <v>0</v>
      </c>
      <c r="AJ346" s="1">
        <v>0</v>
      </c>
      <c r="AK346">
        <v>0</v>
      </c>
    </row>
    <row r="347" spans="1:37" x14ac:dyDescent="0.3">
      <c r="A347" s="1" t="s">
        <v>72</v>
      </c>
      <c r="B347" s="7" t="s">
        <v>98</v>
      </c>
      <c r="C347" s="1">
        <v>2201.08682865318</v>
      </c>
      <c r="D347" s="1">
        <v>1188.0094566349799</v>
      </c>
      <c r="E347" s="1">
        <v>0</v>
      </c>
      <c r="F347" s="1">
        <v>453.95261489014501</v>
      </c>
      <c r="G347" s="1">
        <v>0</v>
      </c>
      <c r="H347" s="1">
        <v>1334.1030659155401</v>
      </c>
      <c r="I347" s="1">
        <v>1662.6622525184398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859.98490218899008</v>
      </c>
      <c r="P347" s="1">
        <v>947.645128812331</v>
      </c>
      <c r="Q347" s="1">
        <v>0</v>
      </c>
      <c r="R347" s="1">
        <v>1007.1001103608399</v>
      </c>
      <c r="S347" s="1">
        <v>0</v>
      </c>
      <c r="T347" s="1">
        <v>0</v>
      </c>
      <c r="U347" s="1">
        <v>0</v>
      </c>
      <c r="V347" s="1">
        <v>521.15889498532397</v>
      </c>
      <c r="W347" s="1">
        <v>0</v>
      </c>
      <c r="X347" s="1">
        <v>0</v>
      </c>
      <c r="Y347" s="1">
        <v>1480.0860704174399</v>
      </c>
      <c r="Z347" s="1">
        <v>0</v>
      </c>
      <c r="AA347" s="1">
        <v>772.59590847392906</v>
      </c>
      <c r="AB347" s="1">
        <v>0</v>
      </c>
      <c r="AC347" s="1">
        <v>1031.61870157402</v>
      </c>
      <c r="AD347" s="1">
        <v>1109.6121626510699</v>
      </c>
      <c r="AE347" s="1">
        <v>0</v>
      </c>
      <c r="AF347" s="1">
        <v>868</v>
      </c>
      <c r="AG347" s="1">
        <v>0</v>
      </c>
      <c r="AH347" s="1">
        <v>0</v>
      </c>
      <c r="AI347" s="1">
        <v>0</v>
      </c>
      <c r="AJ347" s="1">
        <v>0</v>
      </c>
      <c r="AK347">
        <v>0</v>
      </c>
    </row>
    <row r="348" spans="1:37" x14ac:dyDescent="0.3">
      <c r="A348" s="1" t="s">
        <v>72</v>
      </c>
      <c r="B348" s="7" t="s">
        <v>104</v>
      </c>
      <c r="C348" s="1">
        <v>1577.9893158996201</v>
      </c>
      <c r="D348" s="1">
        <v>332.26843218335301</v>
      </c>
      <c r="E348" s="1">
        <v>1075.0708709829501</v>
      </c>
      <c r="F348" s="1">
        <v>753.16464265603702</v>
      </c>
      <c r="G348" s="1">
        <v>662.93928739685907</v>
      </c>
      <c r="H348" s="1">
        <v>528.62735733984505</v>
      </c>
      <c r="I348" s="1">
        <v>809.27324768310598</v>
      </c>
      <c r="J348" s="1">
        <v>1294.2279971775301</v>
      </c>
      <c r="K348" s="1">
        <v>0</v>
      </c>
      <c r="L348" s="1">
        <v>1723.5923456386299</v>
      </c>
      <c r="M348" s="1">
        <v>0</v>
      </c>
      <c r="N348" s="1">
        <v>859.98490218899099</v>
      </c>
      <c r="O348" s="1">
        <v>0</v>
      </c>
      <c r="P348" s="1">
        <v>331.48986219249798</v>
      </c>
      <c r="Q348" s="1">
        <v>0</v>
      </c>
      <c r="R348" s="1">
        <v>427.98870255175405</v>
      </c>
      <c r="S348" s="1">
        <v>1262.65091310359</v>
      </c>
      <c r="T348" s="1">
        <v>938.10517788985101</v>
      </c>
      <c r="U348" s="1">
        <v>0</v>
      </c>
      <c r="V348" s="1">
        <v>339.14004627368701</v>
      </c>
      <c r="W348" s="1">
        <v>1129.39397401365</v>
      </c>
      <c r="X348" s="1">
        <v>0</v>
      </c>
      <c r="Y348" s="1">
        <v>818.17144171362804</v>
      </c>
      <c r="Z348" s="1">
        <v>0</v>
      </c>
      <c r="AA348" s="1">
        <v>677.09091812818099</v>
      </c>
      <c r="AB348" s="1">
        <v>1974.18746626347</v>
      </c>
      <c r="AC348" s="1">
        <v>171.92921205264901</v>
      </c>
      <c r="AD348" s="1">
        <v>470.59611593338201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>
        <v>0</v>
      </c>
    </row>
    <row r="349" spans="1:37" x14ac:dyDescent="0.3">
      <c r="A349" s="1" t="s">
        <v>72</v>
      </c>
      <c r="B349" s="7" t="s">
        <v>110</v>
      </c>
      <c r="C349" s="1">
        <v>1838.3882306706901</v>
      </c>
      <c r="D349" s="1">
        <v>400.59372578107298</v>
      </c>
      <c r="E349" s="1">
        <v>1146.04524644247</v>
      </c>
      <c r="F349" s="1">
        <v>671.17606225370605</v>
      </c>
      <c r="G349" s="1">
        <v>850.87250518848896</v>
      </c>
      <c r="H349" s="1">
        <v>415.872666555092</v>
      </c>
      <c r="I349" s="1">
        <v>790.13366259144595</v>
      </c>
      <c r="J349" s="1">
        <v>1171.93947295151</v>
      </c>
      <c r="K349" s="1">
        <v>0</v>
      </c>
      <c r="L349" s="1">
        <v>0</v>
      </c>
      <c r="M349" s="1">
        <v>0</v>
      </c>
      <c r="N349" s="1">
        <v>947.645128812331</v>
      </c>
      <c r="O349" s="1">
        <v>331.489862192499</v>
      </c>
      <c r="P349" s="1">
        <v>0</v>
      </c>
      <c r="Q349" s="1">
        <v>0</v>
      </c>
      <c r="R349" s="1">
        <v>755.25685508296101</v>
      </c>
      <c r="S349" s="1">
        <v>961.22566260652798</v>
      </c>
      <c r="T349" s="1">
        <v>1025.1109061800601</v>
      </c>
      <c r="U349" s="1">
        <v>1141.8269998191799</v>
      </c>
      <c r="V349" s="1">
        <v>486.509831457367</v>
      </c>
      <c r="W349" s="1">
        <v>1144.4012916258498</v>
      </c>
      <c r="X349" s="1">
        <v>0</v>
      </c>
      <c r="Y349" s="1">
        <v>551.71910134001803</v>
      </c>
      <c r="Z349" s="1">
        <v>0</v>
      </c>
      <c r="AA349" s="1">
        <v>452.356585476161</v>
      </c>
      <c r="AB349" s="1">
        <v>1745.8480912927701</v>
      </c>
      <c r="AC349" s="1">
        <v>369.97218165411005</v>
      </c>
      <c r="AD349" s="1">
        <v>171.64965832355401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>
        <v>0</v>
      </c>
    </row>
    <row r="350" spans="1:37" x14ac:dyDescent="0.3">
      <c r="A350" s="1" t="s">
        <v>72</v>
      </c>
      <c r="B350" s="7" t="s">
        <v>116</v>
      </c>
      <c r="C350" s="1">
        <v>1284.4862978178601</v>
      </c>
      <c r="D350" s="1">
        <v>0</v>
      </c>
      <c r="E350" s="1">
        <v>924.13527462824095</v>
      </c>
      <c r="F350" s="1">
        <v>0</v>
      </c>
      <c r="G350" s="1">
        <v>0</v>
      </c>
      <c r="H350" s="1">
        <v>0</v>
      </c>
      <c r="I350" s="1">
        <v>1286.0923385641399</v>
      </c>
      <c r="J350" s="1">
        <v>1213.4344984837101</v>
      </c>
      <c r="K350" s="1">
        <v>0</v>
      </c>
      <c r="L350" s="1">
        <v>1479.4523671480001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1057.1666425449798</v>
      </c>
      <c r="U350" s="1">
        <v>0</v>
      </c>
      <c r="V350" s="1">
        <v>0</v>
      </c>
      <c r="W350" s="1">
        <v>932.264714643704</v>
      </c>
      <c r="X350" s="1">
        <v>1780.16067787714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363.85293099165801</v>
      </c>
      <c r="AF350" s="1">
        <v>0</v>
      </c>
      <c r="AG350" s="1">
        <v>0</v>
      </c>
      <c r="AH350" s="1">
        <v>1780.16067787714</v>
      </c>
      <c r="AI350" s="1">
        <v>0</v>
      </c>
      <c r="AJ350" s="1">
        <v>0</v>
      </c>
      <c r="AK350">
        <v>0</v>
      </c>
    </row>
    <row r="351" spans="1:37" x14ac:dyDescent="0.3">
      <c r="A351" s="1" t="s">
        <v>72</v>
      </c>
      <c r="B351" s="7" t="s">
        <v>122</v>
      </c>
      <c r="C351" s="1">
        <v>1223.64121711451</v>
      </c>
      <c r="D351" s="1">
        <v>557.69258660892194</v>
      </c>
      <c r="E351" s="1">
        <v>1040.2243047708</v>
      </c>
      <c r="F351" s="1">
        <v>1075.5099926088301</v>
      </c>
      <c r="G351" s="1">
        <v>540.00727508318903</v>
      </c>
      <c r="H351" s="1">
        <v>812.42519774304708</v>
      </c>
      <c r="I351" s="1">
        <v>934.15270892569299</v>
      </c>
      <c r="J351" s="1">
        <v>1472.55546826829</v>
      </c>
      <c r="K351" s="1">
        <v>0</v>
      </c>
      <c r="L351" s="1">
        <v>1341.0179170542301</v>
      </c>
      <c r="M351" s="1">
        <v>0</v>
      </c>
      <c r="N351" s="1">
        <v>1007.1001103608399</v>
      </c>
      <c r="O351" s="1">
        <v>427.98870255175405</v>
      </c>
      <c r="P351" s="1">
        <v>755.25685508296192</v>
      </c>
      <c r="Q351" s="1">
        <v>0</v>
      </c>
      <c r="R351" s="1">
        <v>0</v>
      </c>
      <c r="S351" s="1">
        <v>0</v>
      </c>
      <c r="T351" s="1">
        <v>903.07870161533708</v>
      </c>
      <c r="U351" s="1">
        <v>0</v>
      </c>
      <c r="V351" s="1">
        <v>586.66369571887094</v>
      </c>
      <c r="W351" s="1">
        <v>1161.0499939660699</v>
      </c>
      <c r="X351" s="1">
        <v>0</v>
      </c>
      <c r="Y351" s="1">
        <v>1174.66292608554</v>
      </c>
      <c r="Z351" s="1">
        <v>0</v>
      </c>
      <c r="AA351" s="1">
        <v>1082.6257637412202</v>
      </c>
      <c r="AB351" s="1">
        <v>2245.4899867019499</v>
      </c>
      <c r="AC351" s="1">
        <v>429.94551876705401</v>
      </c>
      <c r="AD351" s="1">
        <v>874.10712133104096</v>
      </c>
      <c r="AE351" s="1">
        <v>1673.8376714381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>
        <v>0</v>
      </c>
    </row>
    <row r="352" spans="1:37" x14ac:dyDescent="0.3">
      <c r="A352" s="1" t="s">
        <v>72</v>
      </c>
      <c r="B352" s="7" t="s">
        <v>127</v>
      </c>
      <c r="C352" s="1">
        <v>0</v>
      </c>
      <c r="D352" s="1">
        <v>1094.83749350671</v>
      </c>
      <c r="E352" s="1">
        <v>0</v>
      </c>
      <c r="F352" s="1">
        <v>0</v>
      </c>
      <c r="G352" s="1">
        <v>0</v>
      </c>
      <c r="H352" s="1">
        <v>850.90017038750102</v>
      </c>
      <c r="I352" s="1">
        <v>1015.33146361259</v>
      </c>
      <c r="J352" s="1">
        <v>873.01233222354495</v>
      </c>
      <c r="K352" s="1">
        <v>384.46822270052297</v>
      </c>
      <c r="L352" s="1">
        <v>0</v>
      </c>
      <c r="M352" s="1">
        <v>1026.3112498938599</v>
      </c>
      <c r="N352" s="1">
        <v>0</v>
      </c>
      <c r="O352" s="1">
        <v>1262.65091310359</v>
      </c>
      <c r="P352" s="1">
        <v>961.22566260652798</v>
      </c>
      <c r="Q352" s="1">
        <v>0</v>
      </c>
      <c r="R352" s="1">
        <v>0</v>
      </c>
      <c r="S352" s="1">
        <v>0</v>
      </c>
      <c r="T352" s="1">
        <v>0</v>
      </c>
      <c r="U352" s="1">
        <v>180.607718080865</v>
      </c>
      <c r="V352" s="1">
        <v>0</v>
      </c>
      <c r="W352" s="1">
        <v>1249.6982264928699</v>
      </c>
      <c r="X352" s="1">
        <v>1153.0141123032299</v>
      </c>
      <c r="Y352" s="1">
        <v>464.51770990894602</v>
      </c>
      <c r="Z352" s="1">
        <v>0</v>
      </c>
      <c r="AA352" s="1">
        <v>1059.29442059653</v>
      </c>
      <c r="AB352" s="1">
        <v>923.23087982093102</v>
      </c>
      <c r="AC352" s="1">
        <v>1207.0468892582498</v>
      </c>
      <c r="AD352" s="1">
        <v>797.05288986867799</v>
      </c>
      <c r="AE352" s="1">
        <v>0</v>
      </c>
      <c r="AF352" s="1">
        <v>0</v>
      </c>
      <c r="AG352" s="1">
        <v>0</v>
      </c>
      <c r="AH352" s="1">
        <v>1153.0141123032299</v>
      </c>
      <c r="AI352" s="1">
        <v>0</v>
      </c>
      <c r="AJ352" s="1">
        <v>0</v>
      </c>
      <c r="AK352">
        <v>0</v>
      </c>
    </row>
    <row r="353" spans="1:37" x14ac:dyDescent="0.3">
      <c r="A353" s="1" t="s">
        <v>72</v>
      </c>
      <c r="B353" s="7" t="s">
        <v>132</v>
      </c>
      <c r="C353" s="1">
        <v>1087.0487478216301</v>
      </c>
      <c r="D353" s="1">
        <v>640.31926514528504</v>
      </c>
      <c r="E353" s="1">
        <v>140.402716275073</v>
      </c>
      <c r="F353" s="1">
        <v>0</v>
      </c>
      <c r="G353" s="1">
        <v>367.02347411715601</v>
      </c>
      <c r="H353" s="1">
        <v>665.23720472525895</v>
      </c>
      <c r="I353" s="1">
        <v>339.256989214344</v>
      </c>
      <c r="J353" s="1">
        <v>737.80857292999201</v>
      </c>
      <c r="K353" s="1">
        <v>0</v>
      </c>
      <c r="L353" s="1">
        <v>1307.3596546454498</v>
      </c>
      <c r="M353" s="1">
        <v>0</v>
      </c>
      <c r="N353" s="1">
        <v>0</v>
      </c>
      <c r="O353" s="1">
        <v>938.10517788985101</v>
      </c>
      <c r="P353" s="1">
        <v>1025.1109061800601</v>
      </c>
      <c r="Q353" s="1">
        <v>1057.1666425449798</v>
      </c>
      <c r="R353" s="1">
        <v>903.07870161533799</v>
      </c>
      <c r="S353" s="1">
        <v>0</v>
      </c>
      <c r="T353" s="1">
        <v>0</v>
      </c>
      <c r="U353" s="1">
        <v>0</v>
      </c>
      <c r="V353" s="1">
        <v>0</v>
      </c>
      <c r="W353" s="1">
        <v>279.53690262646001</v>
      </c>
      <c r="X353" s="1">
        <v>1703.3396367090099</v>
      </c>
      <c r="Y353" s="1">
        <v>969.45405735543102</v>
      </c>
      <c r="Z353" s="1">
        <v>0</v>
      </c>
      <c r="AA353" s="1">
        <v>0</v>
      </c>
      <c r="AB353" s="1">
        <v>1586.2880663705801</v>
      </c>
      <c r="AC353" s="1">
        <v>767.72843470975192</v>
      </c>
      <c r="AD353" s="1">
        <v>981.16819225591007</v>
      </c>
      <c r="AE353" s="1">
        <v>785.88569114541792</v>
      </c>
      <c r="AF353" s="1">
        <v>0</v>
      </c>
      <c r="AG353" s="1">
        <v>0</v>
      </c>
      <c r="AH353" s="1">
        <v>1703.3396367090099</v>
      </c>
      <c r="AI353" s="1">
        <v>0</v>
      </c>
      <c r="AJ353" s="1">
        <v>0</v>
      </c>
      <c r="AK353">
        <v>0</v>
      </c>
    </row>
    <row r="354" spans="1:37" x14ac:dyDescent="0.3">
      <c r="A354" s="1" t="s">
        <v>72</v>
      </c>
      <c r="B354" s="7" t="s">
        <v>137</v>
      </c>
      <c r="C354" s="1">
        <v>0</v>
      </c>
      <c r="D354" s="1">
        <v>1264.2639586615901</v>
      </c>
      <c r="E354" s="1">
        <v>0</v>
      </c>
      <c r="F354" s="1">
        <v>0</v>
      </c>
      <c r="G354" s="1">
        <v>0</v>
      </c>
      <c r="H354" s="1">
        <v>1016.03976861827</v>
      </c>
      <c r="I354" s="1">
        <v>1144.5981630804799</v>
      </c>
      <c r="J354" s="1">
        <v>921.64596476852296</v>
      </c>
      <c r="K354" s="1">
        <v>205.65185271509202</v>
      </c>
      <c r="L354" s="1">
        <v>0</v>
      </c>
      <c r="M354" s="1">
        <v>852.16339759525101</v>
      </c>
      <c r="N354" s="1">
        <v>0</v>
      </c>
      <c r="O354" s="1">
        <v>0</v>
      </c>
      <c r="P354" s="1">
        <v>1141.8269998191799</v>
      </c>
      <c r="Q354" s="1">
        <v>0</v>
      </c>
      <c r="R354" s="1">
        <v>0</v>
      </c>
      <c r="S354" s="1">
        <v>180.607718080865</v>
      </c>
      <c r="T354" s="1">
        <v>0</v>
      </c>
      <c r="U354" s="1">
        <v>0</v>
      </c>
      <c r="V354" s="1">
        <v>0</v>
      </c>
      <c r="W354" s="1">
        <v>1345.2498022536599</v>
      </c>
      <c r="X354" s="1">
        <v>1031.75587080375</v>
      </c>
      <c r="Y354" s="1">
        <v>636.20237546535895</v>
      </c>
      <c r="Z354" s="1">
        <v>0</v>
      </c>
      <c r="AA354" s="1">
        <v>1225.5033101732299</v>
      </c>
      <c r="AB354" s="1">
        <v>802.01204829864901</v>
      </c>
      <c r="AC354" s="1">
        <v>0</v>
      </c>
      <c r="AD354" s="1">
        <v>977.33382873698895</v>
      </c>
      <c r="AE354" s="1">
        <v>0</v>
      </c>
      <c r="AF354" s="1">
        <v>0</v>
      </c>
      <c r="AG354" s="1">
        <v>0</v>
      </c>
      <c r="AH354" s="1">
        <v>1031.75587080375</v>
      </c>
      <c r="AI354" s="1">
        <v>0</v>
      </c>
      <c r="AJ354" s="1">
        <v>0</v>
      </c>
      <c r="AK354">
        <v>0</v>
      </c>
    </row>
    <row r="355" spans="1:37" x14ac:dyDescent="0.3">
      <c r="A355" s="1" t="s">
        <v>72</v>
      </c>
      <c r="B355" s="7" t="s">
        <v>141</v>
      </c>
      <c r="C355" s="1">
        <v>1285.66128237525</v>
      </c>
      <c r="D355" s="1">
        <v>804.23854010353705</v>
      </c>
      <c r="E355" s="1">
        <v>192.198479320232</v>
      </c>
      <c r="F355" s="1">
        <v>0</v>
      </c>
      <c r="G355" s="1">
        <v>637.54705771983106</v>
      </c>
      <c r="H355" s="1">
        <v>738.706129558464</v>
      </c>
      <c r="I355" s="1">
        <v>356.148252621496</v>
      </c>
      <c r="J355" s="1">
        <v>503.888449476456</v>
      </c>
      <c r="K355" s="1">
        <v>0</v>
      </c>
      <c r="L355" s="1">
        <v>1513.17891265412</v>
      </c>
      <c r="M355" s="1">
        <v>0</v>
      </c>
      <c r="N355" s="1">
        <v>0</v>
      </c>
      <c r="O355" s="1">
        <v>1129.39397401365</v>
      </c>
      <c r="P355" s="1">
        <v>1144.4012916258498</v>
      </c>
      <c r="Q355" s="1">
        <v>932.264714643704</v>
      </c>
      <c r="R355" s="1">
        <v>1161.0499939660699</v>
      </c>
      <c r="S355" s="1">
        <v>1249.6982264928699</v>
      </c>
      <c r="T355" s="1">
        <v>279.53690262646001</v>
      </c>
      <c r="U355" s="1">
        <v>1345.2498022536599</v>
      </c>
      <c r="V355" s="1">
        <v>0</v>
      </c>
      <c r="W355" s="1">
        <v>0</v>
      </c>
      <c r="X355" s="1">
        <v>1444.2496408617201</v>
      </c>
      <c r="Y355" s="1">
        <v>943.15722813118703</v>
      </c>
      <c r="Z355" s="1">
        <v>0</v>
      </c>
      <c r="AA355" s="1">
        <v>0</v>
      </c>
      <c r="AB355" s="1">
        <v>1343.7475420231901</v>
      </c>
      <c r="AC355" s="1">
        <v>958.07311103482107</v>
      </c>
      <c r="AD355" s="1">
        <v>1060.74538884102</v>
      </c>
      <c r="AE355" s="1">
        <v>604.03108572155702</v>
      </c>
      <c r="AF355" s="1">
        <v>0</v>
      </c>
      <c r="AG355" s="1">
        <v>0</v>
      </c>
      <c r="AH355" s="1">
        <v>1444.2496408617201</v>
      </c>
      <c r="AI355" s="1">
        <v>0</v>
      </c>
      <c r="AJ355" s="1">
        <v>0</v>
      </c>
      <c r="AK355">
        <v>0</v>
      </c>
    </row>
    <row r="356" spans="1:37" x14ac:dyDescent="0.3">
      <c r="A356" s="1" t="s">
        <v>72</v>
      </c>
      <c r="B356" s="7" t="s">
        <v>145</v>
      </c>
      <c r="C356" s="1">
        <v>2702.3606217174001</v>
      </c>
      <c r="D356" s="1">
        <v>0</v>
      </c>
      <c r="E356" s="1">
        <v>1636.1429978025399</v>
      </c>
      <c r="F356" s="1">
        <v>0</v>
      </c>
      <c r="G356" s="1">
        <v>0</v>
      </c>
      <c r="H356" s="1">
        <v>1641.9987908836001</v>
      </c>
      <c r="I356" s="1">
        <v>1503.6342566216899</v>
      </c>
      <c r="J356" s="1">
        <v>700</v>
      </c>
      <c r="K356" s="1">
        <v>884.99930143106201</v>
      </c>
      <c r="L356" s="1">
        <v>0</v>
      </c>
      <c r="M356" s="1">
        <v>1000</v>
      </c>
      <c r="N356" s="1">
        <v>0</v>
      </c>
      <c r="O356" s="1">
        <v>0</v>
      </c>
      <c r="P356" s="1">
        <v>0</v>
      </c>
      <c r="Q356" s="1">
        <v>1780.16067787714</v>
      </c>
      <c r="R356" s="1">
        <v>0</v>
      </c>
      <c r="S356" s="1">
        <v>1153.0141123032299</v>
      </c>
      <c r="T356" s="1">
        <v>1703.3396367090099</v>
      </c>
      <c r="U356" s="1">
        <v>1031.75587080375</v>
      </c>
      <c r="V356" s="1">
        <v>0</v>
      </c>
      <c r="W356" s="1">
        <v>1444.2496408617201</v>
      </c>
      <c r="X356" s="1">
        <v>0</v>
      </c>
      <c r="Y356" s="1">
        <v>1408.53557129252</v>
      </c>
      <c r="Z356" s="1">
        <v>0</v>
      </c>
      <c r="AA356" s="1">
        <v>0</v>
      </c>
      <c r="AB356" s="1">
        <v>230.31830030483601</v>
      </c>
      <c r="AC356" s="1">
        <v>0</v>
      </c>
      <c r="AD356" s="1">
        <v>0</v>
      </c>
      <c r="AE356" s="1">
        <v>1492.3110247683198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>
        <v>0</v>
      </c>
    </row>
    <row r="357" spans="1:37" x14ac:dyDescent="0.3">
      <c r="A357" s="1" t="s">
        <v>72</v>
      </c>
      <c r="B357" s="7" t="s">
        <v>173</v>
      </c>
      <c r="C357" s="1">
        <v>1809.0938656153198</v>
      </c>
      <c r="D357" s="1">
        <v>667.28743942098004</v>
      </c>
      <c r="E357" s="1">
        <v>0</v>
      </c>
      <c r="F357" s="1">
        <v>489.50968613755697</v>
      </c>
      <c r="G357" s="1">
        <v>978.202256013701</v>
      </c>
      <c r="H357" s="1">
        <v>829.37590922436198</v>
      </c>
      <c r="I357" s="1">
        <v>1143.0904705983601</v>
      </c>
      <c r="J357" s="1">
        <v>0</v>
      </c>
      <c r="K357" s="1">
        <v>0</v>
      </c>
      <c r="L357" s="1">
        <v>0</v>
      </c>
      <c r="M357" s="1">
        <v>0</v>
      </c>
      <c r="N357" s="1">
        <v>521.15889498532499</v>
      </c>
      <c r="O357" s="1">
        <v>339.14004627368701</v>
      </c>
      <c r="P357" s="1">
        <v>486.509831457367</v>
      </c>
      <c r="Q357" s="1">
        <v>0</v>
      </c>
      <c r="R357" s="1">
        <v>586.66369571887094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1038.1278970272401</v>
      </c>
      <c r="Z357" s="1">
        <v>0</v>
      </c>
      <c r="AA357" s="1">
        <v>569.06990902236203</v>
      </c>
      <c r="AB357" s="1">
        <v>0</v>
      </c>
      <c r="AC357" s="1">
        <v>511.015665007346</v>
      </c>
      <c r="AD357" s="1">
        <v>658.157323216142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>
        <v>0</v>
      </c>
    </row>
    <row r="358" spans="1:37" x14ac:dyDescent="0.3">
      <c r="A358" s="1" t="s">
        <v>72</v>
      </c>
      <c r="B358" s="7" t="s">
        <v>149</v>
      </c>
      <c r="C358" s="1">
        <v>2000.60210862749</v>
      </c>
      <c r="D358" s="1">
        <v>630.35834473777004</v>
      </c>
      <c r="E358" s="1">
        <v>1037.5298659720399</v>
      </c>
      <c r="F358" s="1">
        <v>1129.6862445515799</v>
      </c>
      <c r="G358" s="1">
        <v>1001.53130217721</v>
      </c>
      <c r="H358" s="1">
        <v>390.17771934421097</v>
      </c>
      <c r="I358" s="1">
        <v>633.87344837345699</v>
      </c>
      <c r="J358" s="1">
        <v>745.49926267908506</v>
      </c>
      <c r="K358" s="1">
        <v>825.43250435985999</v>
      </c>
      <c r="L358" s="1">
        <v>0</v>
      </c>
      <c r="M358" s="1">
        <v>1430.7807594476301</v>
      </c>
      <c r="N358" s="1">
        <v>1480.0860704174399</v>
      </c>
      <c r="O358" s="1">
        <v>818.17144171362804</v>
      </c>
      <c r="P358" s="1">
        <v>551.71910134001803</v>
      </c>
      <c r="Q358" s="1">
        <v>0</v>
      </c>
      <c r="R358" s="1">
        <v>1174.66292608554</v>
      </c>
      <c r="S358" s="1">
        <v>464.51770990894602</v>
      </c>
      <c r="T358" s="1">
        <v>969.45405735543102</v>
      </c>
      <c r="U358" s="1">
        <v>636.20237546535998</v>
      </c>
      <c r="V358" s="1">
        <v>1038.1278970272401</v>
      </c>
      <c r="W358" s="1">
        <v>943.15722813118703</v>
      </c>
      <c r="X358" s="1">
        <v>1408.53557129252</v>
      </c>
      <c r="Y358" s="1">
        <v>0</v>
      </c>
      <c r="Z358" s="1">
        <v>0</v>
      </c>
      <c r="AA358" s="1">
        <v>809.16174161674303</v>
      </c>
      <c r="AB358" s="1">
        <v>1196.52699238643</v>
      </c>
      <c r="AC358" s="1">
        <v>746.53257175725798</v>
      </c>
      <c r="AD358" s="1">
        <v>380.21135998730699</v>
      </c>
      <c r="AE358" s="1">
        <v>1502.6294206436</v>
      </c>
      <c r="AF358" s="1">
        <v>0</v>
      </c>
      <c r="AG358" s="1">
        <v>0</v>
      </c>
      <c r="AH358" s="1">
        <v>1408.53557129252</v>
      </c>
      <c r="AI358" s="1">
        <v>0</v>
      </c>
      <c r="AJ358" s="1">
        <v>0</v>
      </c>
      <c r="AK358">
        <v>0</v>
      </c>
    </row>
    <row r="359" spans="1:37" x14ac:dyDescent="0.3">
      <c r="A359" s="1" t="s">
        <v>72</v>
      </c>
      <c r="B359" s="7" t="s">
        <v>153</v>
      </c>
      <c r="C359" s="1">
        <v>560.61008017351105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421.672415134201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1672.93153161432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>
        <v>0</v>
      </c>
    </row>
    <row r="360" spans="1:37" x14ac:dyDescent="0.3">
      <c r="A360" s="1" t="s">
        <v>72</v>
      </c>
      <c r="B360" s="7" t="s">
        <v>157</v>
      </c>
      <c r="C360" s="1">
        <v>2252.6160473271798</v>
      </c>
      <c r="D360" s="1">
        <v>850.72120472862309</v>
      </c>
      <c r="E360" s="1">
        <v>0</v>
      </c>
      <c r="F360" s="1">
        <v>343.03271562063702</v>
      </c>
      <c r="G360" s="1">
        <v>1292.2756861994699</v>
      </c>
      <c r="H360" s="1">
        <v>842.37130979343601</v>
      </c>
      <c r="I360" s="1">
        <v>1224.8462438825002</v>
      </c>
      <c r="J360" s="1">
        <v>1533.4077074085801</v>
      </c>
      <c r="K360" s="1">
        <v>0</v>
      </c>
      <c r="L360" s="1">
        <v>0</v>
      </c>
      <c r="M360" s="1">
        <v>0</v>
      </c>
      <c r="N360" s="1">
        <v>772.59590847392906</v>
      </c>
      <c r="O360" s="1">
        <v>677.0909181281819</v>
      </c>
      <c r="P360" s="1">
        <v>452.356585476161</v>
      </c>
      <c r="Q360" s="1">
        <v>0</v>
      </c>
      <c r="R360" s="1">
        <v>1082.6257637412202</v>
      </c>
      <c r="S360" s="1">
        <v>1059.29442059653</v>
      </c>
      <c r="T360" s="1">
        <v>0</v>
      </c>
      <c r="U360" s="1">
        <v>1225.5033101732299</v>
      </c>
      <c r="V360" s="1">
        <v>569.06990902236203</v>
      </c>
      <c r="W360" s="1">
        <v>0</v>
      </c>
      <c r="X360" s="1">
        <v>0</v>
      </c>
      <c r="Y360" s="1">
        <v>809.16174161674303</v>
      </c>
      <c r="Z360" s="1">
        <v>0</v>
      </c>
      <c r="AA360" s="1">
        <v>0</v>
      </c>
      <c r="AB360" s="1">
        <v>0</v>
      </c>
      <c r="AC360" s="1">
        <v>787.56824992521501</v>
      </c>
      <c r="AD360" s="1">
        <v>523.91508623551999</v>
      </c>
      <c r="AE360" s="1">
        <v>0</v>
      </c>
      <c r="AF360" s="1">
        <v>899</v>
      </c>
      <c r="AG360" s="1">
        <v>0</v>
      </c>
      <c r="AH360" s="1">
        <v>0</v>
      </c>
      <c r="AI360" s="1">
        <v>0</v>
      </c>
      <c r="AJ360" s="1">
        <v>0</v>
      </c>
      <c r="AK360">
        <v>0</v>
      </c>
    </row>
    <row r="361" spans="1:37" x14ac:dyDescent="0.3">
      <c r="A361" s="1" t="s">
        <v>72</v>
      </c>
      <c r="B361" s="7" t="s">
        <v>160</v>
      </c>
      <c r="C361" s="1">
        <v>2623.54865906435</v>
      </c>
      <c r="D361" s="1">
        <v>1698.78586366179</v>
      </c>
      <c r="E361" s="1">
        <v>1535.2614592201701</v>
      </c>
      <c r="F361" s="1">
        <v>0</v>
      </c>
      <c r="G361" s="1">
        <v>1857.41285149137</v>
      </c>
      <c r="H361" s="1">
        <v>1454.21916641332</v>
      </c>
      <c r="I361" s="1">
        <v>1354.2725273615699</v>
      </c>
      <c r="J361" s="1">
        <v>400</v>
      </c>
      <c r="K361" s="1">
        <v>661.72041219775406</v>
      </c>
      <c r="L361" s="1">
        <v>0</v>
      </c>
      <c r="M361" s="1">
        <v>505.82931999969901</v>
      </c>
      <c r="N361" s="1">
        <v>0</v>
      </c>
      <c r="O361" s="1">
        <v>1974.18746626347</v>
      </c>
      <c r="P361" s="1">
        <v>1745.8480912927701</v>
      </c>
      <c r="Q361" s="1">
        <v>0</v>
      </c>
      <c r="R361" s="1">
        <v>2245.4899867019499</v>
      </c>
      <c r="S361" s="1">
        <v>923.23087982093102</v>
      </c>
      <c r="T361" s="1">
        <v>1586.2880663705801</v>
      </c>
      <c r="U361" s="1">
        <v>802.01204829864901</v>
      </c>
      <c r="V361" s="1">
        <v>0</v>
      </c>
      <c r="W361" s="1">
        <v>1343.7475420231901</v>
      </c>
      <c r="X361" s="1">
        <v>230.31830030483601</v>
      </c>
      <c r="Y361" s="1">
        <v>1196.52699238643</v>
      </c>
      <c r="Z361" s="1">
        <v>0</v>
      </c>
      <c r="AA361" s="1">
        <v>0</v>
      </c>
      <c r="AB361" s="1">
        <v>0</v>
      </c>
      <c r="AC361" s="1">
        <v>1858.1773164466701</v>
      </c>
      <c r="AD361" s="1">
        <v>1575.3717320999899</v>
      </c>
      <c r="AE361" s="1">
        <v>1485.1832458255701</v>
      </c>
      <c r="AF361" s="1">
        <v>0</v>
      </c>
      <c r="AG361" s="1">
        <v>230.31830030483601</v>
      </c>
      <c r="AH361" s="1">
        <v>0</v>
      </c>
      <c r="AI361" s="1">
        <v>230.31830030483601</v>
      </c>
      <c r="AJ361" s="1">
        <v>230.31830030483601</v>
      </c>
      <c r="AK361">
        <v>0</v>
      </c>
    </row>
    <row r="362" spans="1:37" x14ac:dyDescent="0.3">
      <c r="A362" s="1" t="s">
        <v>72</v>
      </c>
      <c r="B362" s="7" t="s">
        <v>162</v>
      </c>
      <c r="C362" s="1">
        <v>1472.1386482586699</v>
      </c>
      <c r="D362" s="1">
        <v>171.23968487161298</v>
      </c>
      <c r="E362" s="1">
        <v>903.982915252147</v>
      </c>
      <c r="F362" s="1">
        <v>908.28599436695106</v>
      </c>
      <c r="G362" s="1">
        <v>511.841445195772</v>
      </c>
      <c r="H362" s="1">
        <v>404.30883342103601</v>
      </c>
      <c r="I362" s="1">
        <v>643.64683867472309</v>
      </c>
      <c r="J362" s="1">
        <v>1144.11719890019</v>
      </c>
      <c r="K362" s="1">
        <v>0</v>
      </c>
      <c r="L362" s="1">
        <v>1632.96478199994</v>
      </c>
      <c r="M362" s="1">
        <v>0</v>
      </c>
      <c r="N362" s="1">
        <v>1031.61870157402</v>
      </c>
      <c r="O362" s="1">
        <v>171.92921205264901</v>
      </c>
      <c r="P362" s="1">
        <v>369.97218165411005</v>
      </c>
      <c r="Q362" s="1">
        <v>0</v>
      </c>
      <c r="R362" s="1">
        <v>429.94551876705401</v>
      </c>
      <c r="S362" s="1">
        <v>1207.0468892582498</v>
      </c>
      <c r="T362" s="1">
        <v>767.72843470975192</v>
      </c>
      <c r="U362" s="1">
        <v>0</v>
      </c>
      <c r="V362" s="1">
        <v>511.015665007346</v>
      </c>
      <c r="W362" s="1">
        <v>958.07311103482107</v>
      </c>
      <c r="X362" s="1">
        <v>0</v>
      </c>
      <c r="Y362" s="1">
        <v>746.53257175725901</v>
      </c>
      <c r="Z362" s="1">
        <v>0</v>
      </c>
      <c r="AA362" s="1">
        <v>787.56824992521501</v>
      </c>
      <c r="AB362" s="1">
        <v>1858.1773164466701</v>
      </c>
      <c r="AC362" s="1">
        <v>0</v>
      </c>
      <c r="AD362" s="1">
        <v>454.53487290644597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>
        <v>0</v>
      </c>
    </row>
    <row r="363" spans="1:37" x14ac:dyDescent="0.3">
      <c r="A363" s="1" t="s">
        <v>72</v>
      </c>
      <c r="B363" s="7" t="s">
        <v>165</v>
      </c>
      <c r="C363" s="1">
        <v>1879.07717022939</v>
      </c>
      <c r="D363" s="1">
        <v>416.67442091245101</v>
      </c>
      <c r="E363" s="1">
        <v>1089.5599581445199</v>
      </c>
      <c r="F363" s="1">
        <v>797.89632698648404</v>
      </c>
      <c r="G363" s="1">
        <v>869.38049533326898</v>
      </c>
      <c r="H363" s="1">
        <v>323.68806336508601</v>
      </c>
      <c r="I363" s="1">
        <v>705.30028234734198</v>
      </c>
      <c r="J363" s="1">
        <v>1030.02389787685</v>
      </c>
      <c r="K363" s="1">
        <v>1177.7913358512399</v>
      </c>
      <c r="L363" s="1">
        <v>0</v>
      </c>
      <c r="M363" s="1">
        <v>0</v>
      </c>
      <c r="N363" s="1">
        <v>1109.6121626510699</v>
      </c>
      <c r="O363" s="1">
        <v>470.59611593338201</v>
      </c>
      <c r="P363" s="1">
        <v>171.64965832355401</v>
      </c>
      <c r="Q363" s="1">
        <v>0</v>
      </c>
      <c r="R363" s="1">
        <v>874.10712133104096</v>
      </c>
      <c r="S363" s="1">
        <v>797.05288986867799</v>
      </c>
      <c r="T363" s="1">
        <v>981.16819225591007</v>
      </c>
      <c r="U363" s="1">
        <v>977.33382873698895</v>
      </c>
      <c r="V363" s="1">
        <v>658.157323216142</v>
      </c>
      <c r="W363" s="1">
        <v>1060.74538884102</v>
      </c>
      <c r="X363" s="1">
        <v>0</v>
      </c>
      <c r="Y363" s="1">
        <v>380.21135998730603</v>
      </c>
      <c r="Z363" s="1">
        <v>0</v>
      </c>
      <c r="AA363" s="1">
        <v>523.91508623551999</v>
      </c>
      <c r="AB363" s="1">
        <v>1575.3717320999899</v>
      </c>
      <c r="AC363" s="1">
        <v>454.53487290644597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>
        <v>0</v>
      </c>
    </row>
    <row r="364" spans="1:37" x14ac:dyDescent="0.3">
      <c r="A364" s="1" t="s">
        <v>72</v>
      </c>
      <c r="B364" s="1" t="s">
        <v>168</v>
      </c>
      <c r="C364" s="1">
        <v>0</v>
      </c>
      <c r="D364" s="1">
        <v>0</v>
      </c>
      <c r="E364" s="1">
        <v>0</v>
      </c>
      <c r="F364" s="1">
        <v>428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868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899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>
        <v>0</v>
      </c>
    </row>
    <row r="365" spans="1:37" x14ac:dyDescent="0.3">
      <c r="A365" s="1" t="s">
        <v>72</v>
      </c>
      <c r="B365" s="7" t="s">
        <v>171</v>
      </c>
      <c r="C365" s="1">
        <v>600</v>
      </c>
      <c r="D365" s="1">
        <v>1399.0173033453</v>
      </c>
      <c r="E365" s="1">
        <v>645.5935980418019</v>
      </c>
      <c r="F365" s="1">
        <v>0</v>
      </c>
      <c r="G365" s="1">
        <v>1134.76331056603</v>
      </c>
      <c r="H365" s="1">
        <v>1341.3757744945199</v>
      </c>
      <c r="I365" s="1">
        <v>959.53068808902401</v>
      </c>
      <c r="J365" s="1">
        <v>850.09003943214498</v>
      </c>
      <c r="K365" s="1">
        <v>0</v>
      </c>
      <c r="L365" s="1">
        <v>1549.5137640238599</v>
      </c>
      <c r="M365" s="1">
        <v>0</v>
      </c>
      <c r="N365" s="1">
        <v>0</v>
      </c>
      <c r="O365" s="1">
        <v>0</v>
      </c>
      <c r="P365" s="1">
        <v>0</v>
      </c>
      <c r="Q365" s="1">
        <v>363.85293099165801</v>
      </c>
      <c r="R365" s="1">
        <v>1673.8376714381</v>
      </c>
      <c r="S365" s="1">
        <v>0</v>
      </c>
      <c r="T365" s="1">
        <v>785.88569114541792</v>
      </c>
      <c r="U365" s="1">
        <v>0</v>
      </c>
      <c r="V365" s="1">
        <v>0</v>
      </c>
      <c r="W365" s="1">
        <v>604.03108572155702</v>
      </c>
      <c r="X365" s="1">
        <v>1492.3110247683298</v>
      </c>
      <c r="Y365" s="1">
        <v>1502.6294206436</v>
      </c>
      <c r="Z365" s="1">
        <v>1672.93153161432</v>
      </c>
      <c r="AA365" s="1">
        <v>0</v>
      </c>
      <c r="AB365" s="1">
        <v>1485.1832458255701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1492.3110247683298</v>
      </c>
    </row>
    <row r="366" spans="1:37" x14ac:dyDescent="0.3">
      <c r="A366" s="1" t="s">
        <v>22</v>
      </c>
      <c r="B366" s="7" t="s">
        <v>18</v>
      </c>
      <c r="C366" s="1">
        <v>1462.5036972452499</v>
      </c>
      <c r="D366" s="1">
        <v>0</v>
      </c>
      <c r="E366" s="1">
        <v>770.236828192453</v>
      </c>
      <c r="F366" s="1">
        <v>1022.45061807718</v>
      </c>
      <c r="G366" s="1">
        <v>456.356604383042</v>
      </c>
      <c r="H366" s="1">
        <v>254.84215530230099</v>
      </c>
      <c r="I366" s="1">
        <v>477.03670245972501</v>
      </c>
      <c r="J366" s="1">
        <v>973.03029341892591</v>
      </c>
      <c r="K366" s="1">
        <v>0</v>
      </c>
      <c r="L366" s="1">
        <v>1640.58307712588</v>
      </c>
      <c r="M366" s="1">
        <v>0</v>
      </c>
      <c r="N366" s="1">
        <v>1188.0094566349799</v>
      </c>
      <c r="O366" s="1">
        <v>332.26843218335199</v>
      </c>
      <c r="P366" s="1">
        <v>400.59372578107298</v>
      </c>
      <c r="Q366" s="1">
        <v>0</v>
      </c>
      <c r="R366" s="1">
        <v>557.69258660892194</v>
      </c>
      <c r="S366" s="1">
        <v>1094.83749350671</v>
      </c>
      <c r="T366" s="1">
        <v>640.31926514528504</v>
      </c>
      <c r="U366" s="1">
        <v>1264.2639586615901</v>
      </c>
      <c r="V366" s="1">
        <v>667.28743942098004</v>
      </c>
      <c r="W366" s="1">
        <v>804.23854010353705</v>
      </c>
      <c r="X366" s="1">
        <v>0</v>
      </c>
      <c r="Y366" s="1">
        <v>630.35834473776902</v>
      </c>
      <c r="Z366" s="1">
        <v>0</v>
      </c>
      <c r="AA366" s="1">
        <v>850.72120472862309</v>
      </c>
      <c r="AB366" s="1">
        <v>1698.78586366179</v>
      </c>
      <c r="AC366" s="1">
        <v>171.239684871614</v>
      </c>
      <c r="AD366" s="1">
        <v>416.67442091245101</v>
      </c>
      <c r="AE366" s="1">
        <v>1399.0173033453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>
        <v>0</v>
      </c>
    </row>
    <row r="367" spans="1:37" x14ac:dyDescent="0.3">
      <c r="A367" s="1" t="s">
        <v>22</v>
      </c>
      <c r="B367" s="7" t="s">
        <v>26</v>
      </c>
      <c r="C367" s="1">
        <v>1099.0230756102801</v>
      </c>
      <c r="D367" s="1">
        <v>770.236828192453</v>
      </c>
      <c r="E367" s="1">
        <v>0</v>
      </c>
      <c r="F367" s="1">
        <v>0</v>
      </c>
      <c r="G367" s="1">
        <v>501.39553045155702</v>
      </c>
      <c r="H367" s="1">
        <v>767.87486374571495</v>
      </c>
      <c r="I367" s="1">
        <v>406.49570969197498</v>
      </c>
      <c r="J367" s="1">
        <v>692.15566005255198</v>
      </c>
      <c r="K367" s="1">
        <v>0</v>
      </c>
      <c r="L367" s="1">
        <v>1325.3755051562</v>
      </c>
      <c r="M367" s="1">
        <v>0</v>
      </c>
      <c r="N367" s="1">
        <v>0</v>
      </c>
      <c r="O367" s="1">
        <v>1075.0708709829501</v>
      </c>
      <c r="P367" s="1">
        <v>1146.04524644247</v>
      </c>
      <c r="Q367" s="1">
        <v>924.13527462824004</v>
      </c>
      <c r="R367" s="1">
        <v>1040.2243047708</v>
      </c>
      <c r="S367" s="1">
        <v>0</v>
      </c>
      <c r="T367" s="1">
        <v>140.402716275073</v>
      </c>
      <c r="U367" s="1">
        <v>0</v>
      </c>
      <c r="V367" s="1">
        <v>0</v>
      </c>
      <c r="W367" s="1">
        <v>192.198479320232</v>
      </c>
      <c r="X367" s="1">
        <v>1636.1429978025399</v>
      </c>
      <c r="Y367" s="1">
        <v>1037.5298659720399</v>
      </c>
      <c r="Z367" s="1">
        <v>0</v>
      </c>
      <c r="AA367" s="1">
        <v>0</v>
      </c>
      <c r="AB367" s="1">
        <v>1535.2614592201701</v>
      </c>
      <c r="AC367" s="1">
        <v>903.982915252147</v>
      </c>
      <c r="AD367" s="1">
        <v>1089.5599581445199</v>
      </c>
      <c r="AE367" s="1">
        <v>645.5935980418019</v>
      </c>
      <c r="AF367" s="1">
        <v>0</v>
      </c>
      <c r="AG367" s="1">
        <v>0</v>
      </c>
      <c r="AH367" s="1">
        <v>1636.1429978025399</v>
      </c>
      <c r="AI367" s="1">
        <v>0</v>
      </c>
      <c r="AJ367" s="1">
        <v>0</v>
      </c>
      <c r="AK367">
        <v>0</v>
      </c>
    </row>
    <row r="368" spans="1:37" x14ac:dyDescent="0.3">
      <c r="A368" s="1" t="s">
        <v>22</v>
      </c>
      <c r="B368" s="7" t="s">
        <v>34</v>
      </c>
      <c r="C368" s="1">
        <v>0</v>
      </c>
      <c r="D368" s="1">
        <v>1022.45061807717</v>
      </c>
      <c r="E368" s="1">
        <v>0</v>
      </c>
      <c r="F368" s="1">
        <v>0</v>
      </c>
      <c r="G368" s="1">
        <v>1415.44768519386</v>
      </c>
      <c r="H368" s="1">
        <v>1087.0459106394901</v>
      </c>
      <c r="I368" s="1">
        <v>1458.0167648837798</v>
      </c>
      <c r="J368" s="1">
        <v>0</v>
      </c>
      <c r="K368" s="1">
        <v>0</v>
      </c>
      <c r="L368" s="1">
        <v>0</v>
      </c>
      <c r="M368" s="1">
        <v>0</v>
      </c>
      <c r="N368" s="1">
        <v>453.95261489014501</v>
      </c>
      <c r="O368" s="1">
        <v>753.16464265603702</v>
      </c>
      <c r="P368" s="1">
        <v>671.17606225370605</v>
      </c>
      <c r="Q368" s="1">
        <v>0</v>
      </c>
      <c r="R368" s="1">
        <v>1075.5099926088301</v>
      </c>
      <c r="S368" s="1">
        <v>0</v>
      </c>
      <c r="T368" s="1">
        <v>0</v>
      </c>
      <c r="U368" s="1">
        <v>0</v>
      </c>
      <c r="V368" s="1">
        <v>489.50968613755697</v>
      </c>
      <c r="W368" s="1">
        <v>0</v>
      </c>
      <c r="X368" s="1">
        <v>0</v>
      </c>
      <c r="Y368" s="1">
        <v>1129.6862445515799</v>
      </c>
      <c r="Z368" s="1">
        <v>0</v>
      </c>
      <c r="AA368" s="1">
        <v>343.03271562063702</v>
      </c>
      <c r="AB368" s="1">
        <v>0</v>
      </c>
      <c r="AC368" s="1">
        <v>908.28599436695106</v>
      </c>
      <c r="AD368" s="1">
        <v>797.89632698648404</v>
      </c>
      <c r="AE368" s="1">
        <v>0</v>
      </c>
      <c r="AF368" s="1">
        <v>428</v>
      </c>
      <c r="AG368" s="1">
        <v>0</v>
      </c>
      <c r="AH368" s="1">
        <v>0</v>
      </c>
      <c r="AI368" s="1">
        <v>0</v>
      </c>
      <c r="AJ368" s="1">
        <v>0</v>
      </c>
      <c r="AK368">
        <v>0</v>
      </c>
    </row>
    <row r="369" spans="1:37" x14ac:dyDescent="0.3">
      <c r="A369" s="1" t="s">
        <v>22</v>
      </c>
      <c r="B369" s="7" t="s">
        <v>42</v>
      </c>
      <c r="C369" s="1">
        <v>1014.34394513314</v>
      </c>
      <c r="D369" s="1">
        <v>456.356604383042</v>
      </c>
      <c r="E369" s="1">
        <v>501.39553045155702</v>
      </c>
      <c r="F369" s="1">
        <v>1415.44768519386</v>
      </c>
      <c r="G369" s="1">
        <v>0</v>
      </c>
      <c r="H369" s="1">
        <v>619.88650523467504</v>
      </c>
      <c r="I369" s="1">
        <v>504.61636209337797</v>
      </c>
      <c r="J369" s="1">
        <v>1027.04980656165</v>
      </c>
      <c r="K369" s="1">
        <v>0</v>
      </c>
      <c r="L369" s="1">
        <v>1204.00805515613</v>
      </c>
      <c r="M369" s="1">
        <v>0</v>
      </c>
      <c r="N369" s="1">
        <v>0</v>
      </c>
      <c r="O369" s="1">
        <v>662.93928739685907</v>
      </c>
      <c r="P369" s="1">
        <v>850.87250518848896</v>
      </c>
      <c r="Q369" s="1">
        <v>0</v>
      </c>
      <c r="R369" s="1">
        <v>540.00727508318994</v>
      </c>
      <c r="S369" s="1">
        <v>0</v>
      </c>
      <c r="T369" s="1">
        <v>367.02347411715601</v>
      </c>
      <c r="U369" s="1">
        <v>0</v>
      </c>
      <c r="V369" s="1">
        <v>978.20225601370009</v>
      </c>
      <c r="W369" s="1">
        <v>637.54705771983208</v>
      </c>
      <c r="X369" s="1">
        <v>0</v>
      </c>
      <c r="Y369" s="1">
        <v>1001.53130217721</v>
      </c>
      <c r="Z369" s="1">
        <v>0</v>
      </c>
      <c r="AA369" s="1">
        <v>1292.2756861994699</v>
      </c>
      <c r="AB369" s="1">
        <v>1857.41285149137</v>
      </c>
      <c r="AC369" s="1">
        <v>511.841445195772</v>
      </c>
      <c r="AD369" s="1">
        <v>869.38049533326898</v>
      </c>
      <c r="AE369" s="1">
        <v>1134.76331056603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>
        <v>0</v>
      </c>
    </row>
    <row r="370" spans="1:37" x14ac:dyDescent="0.3">
      <c r="A370" s="1" t="s">
        <v>22</v>
      </c>
      <c r="B370" s="7" t="s">
        <v>50</v>
      </c>
      <c r="C370" s="1">
        <v>1630.331431028</v>
      </c>
      <c r="D370" s="1">
        <v>254.84215530230099</v>
      </c>
      <c r="E370" s="1">
        <v>767.87486374571495</v>
      </c>
      <c r="F370" s="1">
        <v>1087.0459106394901</v>
      </c>
      <c r="G370" s="1">
        <v>619.88650523467504</v>
      </c>
      <c r="H370" s="1">
        <v>0</v>
      </c>
      <c r="I370" s="1">
        <v>382.62832690687503</v>
      </c>
      <c r="J370" s="1">
        <v>777.762743983733</v>
      </c>
      <c r="K370" s="1">
        <v>1194.05150474325</v>
      </c>
      <c r="L370" s="1">
        <v>0</v>
      </c>
      <c r="M370" s="1">
        <v>0</v>
      </c>
      <c r="N370" s="1">
        <v>1334.1030659155401</v>
      </c>
      <c r="O370" s="1">
        <v>528.62735733984505</v>
      </c>
      <c r="P370" s="1">
        <v>415.872666555092</v>
      </c>
      <c r="Q370" s="1">
        <v>0</v>
      </c>
      <c r="R370" s="1">
        <v>812.42519774304708</v>
      </c>
      <c r="S370" s="1">
        <v>850.90017038750102</v>
      </c>
      <c r="T370" s="1">
        <v>665.23720472525895</v>
      </c>
      <c r="U370" s="1">
        <v>1016.03976861826</v>
      </c>
      <c r="V370" s="1">
        <v>829.37590922436198</v>
      </c>
      <c r="W370" s="1">
        <v>738.706129558464</v>
      </c>
      <c r="X370" s="1">
        <v>1641.9987908836001</v>
      </c>
      <c r="Y370" s="1">
        <v>390.17771934421097</v>
      </c>
      <c r="Z370" s="1">
        <v>0</v>
      </c>
      <c r="AA370" s="1">
        <v>842.37130979343601</v>
      </c>
      <c r="AB370" s="1">
        <v>1454.21916641332</v>
      </c>
      <c r="AC370" s="1">
        <v>404.30883342103704</v>
      </c>
      <c r="AD370" s="1">
        <v>323.68806336508601</v>
      </c>
      <c r="AE370" s="1">
        <v>1341.3757744945199</v>
      </c>
      <c r="AF370" s="1">
        <v>0</v>
      </c>
      <c r="AG370" s="1">
        <v>0</v>
      </c>
      <c r="AH370" s="1">
        <v>1641.9987908836001</v>
      </c>
      <c r="AI370" s="1">
        <v>0</v>
      </c>
      <c r="AJ370" s="1">
        <v>0</v>
      </c>
      <c r="AK370">
        <v>0</v>
      </c>
    </row>
    <row r="371" spans="1:37" x14ac:dyDescent="0.3">
      <c r="A371" s="1" t="s">
        <v>22</v>
      </c>
      <c r="B371" s="7" t="s">
        <v>58</v>
      </c>
      <c r="C371" s="1">
        <v>1410.7543914733799</v>
      </c>
      <c r="D371" s="1">
        <v>477.03670245972501</v>
      </c>
      <c r="E371" s="1">
        <v>406.49570969197498</v>
      </c>
      <c r="F371" s="1">
        <v>1458.0167648837798</v>
      </c>
      <c r="G371" s="1">
        <v>504.61636209337797</v>
      </c>
      <c r="H371" s="1">
        <v>382.62832690687503</v>
      </c>
      <c r="I371" s="1">
        <v>0</v>
      </c>
      <c r="J371" s="1">
        <v>540.48617707193898</v>
      </c>
      <c r="K371" s="1">
        <v>1281.0399000955401</v>
      </c>
      <c r="L371" s="1">
        <v>1624.9639850144902</v>
      </c>
      <c r="M371" s="1">
        <v>1750.79412833571</v>
      </c>
      <c r="N371" s="1">
        <v>1662.6622525184398</v>
      </c>
      <c r="O371" s="1">
        <v>809.27324768310598</v>
      </c>
      <c r="P371" s="1">
        <v>790.13366259144595</v>
      </c>
      <c r="Q371" s="1">
        <v>1286.0923385641399</v>
      </c>
      <c r="R371" s="1">
        <v>934.15270892569299</v>
      </c>
      <c r="S371" s="1">
        <v>1015.33146361259</v>
      </c>
      <c r="T371" s="1">
        <v>339.256989214344</v>
      </c>
      <c r="U371" s="1">
        <v>1144.5981630804799</v>
      </c>
      <c r="V371" s="1">
        <v>1143.0904705983601</v>
      </c>
      <c r="W371" s="1">
        <v>356.148252621496</v>
      </c>
      <c r="X371" s="1">
        <v>1503.6342566216899</v>
      </c>
      <c r="Y371" s="1">
        <v>633.87344837345699</v>
      </c>
      <c r="Z371" s="1">
        <v>0</v>
      </c>
      <c r="AA371" s="1">
        <v>1224.8462438825002</v>
      </c>
      <c r="AB371" s="1">
        <v>1354.2725273615699</v>
      </c>
      <c r="AC371" s="1">
        <v>643.64683867472309</v>
      </c>
      <c r="AD371" s="1">
        <v>705.30028234734198</v>
      </c>
      <c r="AE371" s="1">
        <v>959.53068808902401</v>
      </c>
      <c r="AF371" s="1">
        <v>0</v>
      </c>
      <c r="AG371" s="1">
        <v>0</v>
      </c>
      <c r="AH371" s="1">
        <v>1503.6342566216899</v>
      </c>
      <c r="AI371" s="1">
        <v>0</v>
      </c>
      <c r="AJ371" s="1">
        <v>0</v>
      </c>
      <c r="AK371">
        <v>0</v>
      </c>
    </row>
    <row r="372" spans="1:37" x14ac:dyDescent="0.3">
      <c r="A372" s="1" t="s">
        <v>22</v>
      </c>
      <c r="B372" s="7" t="s">
        <v>66</v>
      </c>
      <c r="C372" s="1">
        <v>1789.50848048067</v>
      </c>
      <c r="D372" s="1">
        <v>973.03029341892591</v>
      </c>
      <c r="E372" s="1">
        <v>692.15566005255096</v>
      </c>
      <c r="F372" s="1">
        <v>0</v>
      </c>
      <c r="G372" s="1">
        <v>1027.04980656165</v>
      </c>
      <c r="H372" s="1">
        <v>777.762743983733</v>
      </c>
      <c r="I372" s="1">
        <v>540.48617707193796</v>
      </c>
      <c r="J372" s="1">
        <v>0</v>
      </c>
      <c r="K372" s="1">
        <v>978.43615901451699</v>
      </c>
      <c r="L372" s="1">
        <v>0</v>
      </c>
      <c r="M372" s="1">
        <v>1298.0924487966699</v>
      </c>
      <c r="N372" s="1">
        <v>0</v>
      </c>
      <c r="O372" s="1">
        <v>1294.2279971775301</v>
      </c>
      <c r="P372" s="1">
        <v>1171.93947295151</v>
      </c>
      <c r="Q372" s="1">
        <v>1213.4344984837101</v>
      </c>
      <c r="R372" s="1">
        <v>1472.55546826829</v>
      </c>
      <c r="S372" s="1">
        <v>873.01233222354495</v>
      </c>
      <c r="T372" s="1">
        <v>737.80857292999201</v>
      </c>
      <c r="U372" s="1">
        <v>921.64596476852296</v>
      </c>
      <c r="V372" s="1">
        <v>0</v>
      </c>
      <c r="W372" s="1">
        <v>503.888449476456</v>
      </c>
      <c r="X372" s="1">
        <v>700</v>
      </c>
      <c r="Y372" s="1">
        <v>745.49926267908506</v>
      </c>
      <c r="Z372" s="1">
        <v>0</v>
      </c>
      <c r="AA372" s="1">
        <v>1533.4077074085801</v>
      </c>
      <c r="AB372" s="1">
        <v>400</v>
      </c>
      <c r="AC372" s="1">
        <v>1144.11719890019</v>
      </c>
      <c r="AD372" s="1">
        <v>1030.02389787685</v>
      </c>
      <c r="AE372" s="1">
        <v>850.09003943214498</v>
      </c>
      <c r="AF372" s="1">
        <v>0</v>
      </c>
      <c r="AG372" s="1">
        <v>0</v>
      </c>
      <c r="AH372" s="1">
        <v>700</v>
      </c>
      <c r="AI372" s="1">
        <v>0</v>
      </c>
      <c r="AJ372" s="1">
        <v>0</v>
      </c>
      <c r="AK372">
        <v>0</v>
      </c>
    </row>
    <row r="373" spans="1:37" x14ac:dyDescent="0.3">
      <c r="A373" s="1" t="s">
        <v>22</v>
      </c>
      <c r="B373" s="7" t="s">
        <v>74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1194.05150474325</v>
      </c>
      <c r="I373" s="1">
        <v>1281.0399000955401</v>
      </c>
      <c r="J373" s="1">
        <v>978.43615901451699</v>
      </c>
      <c r="K373" s="1">
        <v>0</v>
      </c>
      <c r="L373" s="1">
        <v>0</v>
      </c>
      <c r="M373" s="1">
        <v>647.91129284531996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384.46822270052297</v>
      </c>
      <c r="T373" s="1">
        <v>0</v>
      </c>
      <c r="U373" s="1">
        <v>205.65185271509202</v>
      </c>
      <c r="V373" s="1">
        <v>0</v>
      </c>
      <c r="W373" s="1">
        <v>0</v>
      </c>
      <c r="X373" s="1">
        <v>884.99930143106201</v>
      </c>
      <c r="Y373" s="1">
        <v>825.43250435985999</v>
      </c>
      <c r="Z373" s="1">
        <v>0</v>
      </c>
      <c r="AA373" s="1">
        <v>0</v>
      </c>
      <c r="AB373" s="1">
        <v>661.72041219775406</v>
      </c>
      <c r="AC373" s="1">
        <v>0</v>
      </c>
      <c r="AD373" s="1">
        <v>1177.7913358512399</v>
      </c>
      <c r="AE373" s="1">
        <v>0</v>
      </c>
      <c r="AF373" s="1">
        <v>0</v>
      </c>
      <c r="AG373" s="1">
        <v>0</v>
      </c>
      <c r="AH373" s="1">
        <v>884.99930143106201</v>
      </c>
      <c r="AI373" s="1">
        <v>0</v>
      </c>
      <c r="AJ373" s="1">
        <v>0</v>
      </c>
      <c r="AK373">
        <v>0</v>
      </c>
    </row>
    <row r="374" spans="1:37" x14ac:dyDescent="0.3">
      <c r="A374" s="1" t="s">
        <v>22</v>
      </c>
      <c r="B374" s="7" t="s">
        <v>80</v>
      </c>
      <c r="C374" s="1">
        <v>229.590304990151</v>
      </c>
      <c r="D374" s="1">
        <v>1640.58307712588</v>
      </c>
      <c r="E374" s="1">
        <v>1325.3755051562</v>
      </c>
      <c r="F374" s="1">
        <v>0</v>
      </c>
      <c r="G374" s="1">
        <v>1204.00805515613</v>
      </c>
      <c r="H374" s="1">
        <v>0</v>
      </c>
      <c r="I374" s="1">
        <v>1624.9639850144902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1723.5923456386299</v>
      </c>
      <c r="P374" s="1">
        <v>0</v>
      </c>
      <c r="Q374" s="1">
        <v>1479.4523671480001</v>
      </c>
      <c r="R374" s="1">
        <v>1341.0179170542301</v>
      </c>
      <c r="S374" s="1">
        <v>0</v>
      </c>
      <c r="T374" s="1">
        <v>1307.3596546454498</v>
      </c>
      <c r="U374" s="1">
        <v>0</v>
      </c>
      <c r="V374" s="1">
        <v>0</v>
      </c>
      <c r="W374" s="1">
        <v>1513.17891265412</v>
      </c>
      <c r="X374" s="1">
        <v>0</v>
      </c>
      <c r="Y374" s="1">
        <v>0</v>
      </c>
      <c r="Z374" s="1">
        <v>421.672415134201</v>
      </c>
      <c r="AA374" s="1">
        <v>0</v>
      </c>
      <c r="AB374" s="1">
        <v>0</v>
      </c>
      <c r="AC374" s="1">
        <v>1632.96478199994</v>
      </c>
      <c r="AD374" s="1">
        <v>0</v>
      </c>
      <c r="AE374" s="1">
        <v>1549.5137640238599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>
        <v>0</v>
      </c>
    </row>
    <row r="375" spans="1:37" x14ac:dyDescent="0.3">
      <c r="A375" s="1" t="s">
        <v>22</v>
      </c>
      <c r="B375" s="7" t="s">
        <v>86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1750.79412833571</v>
      </c>
      <c r="J375" s="1">
        <v>1298.0924487966699</v>
      </c>
      <c r="K375" s="1">
        <v>647.91129284531996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1026.3112498938599</v>
      </c>
      <c r="T375" s="1">
        <v>0</v>
      </c>
      <c r="U375" s="1">
        <v>852.16339759525101</v>
      </c>
      <c r="V375" s="1">
        <v>0</v>
      </c>
      <c r="W375" s="1">
        <v>0</v>
      </c>
      <c r="X375" s="1">
        <v>1000</v>
      </c>
      <c r="Y375" s="1">
        <v>1430.7807594476301</v>
      </c>
      <c r="Z375" s="1">
        <v>0</v>
      </c>
      <c r="AA375" s="1">
        <v>0</v>
      </c>
      <c r="AB375" s="1">
        <v>505.82931999969901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1000</v>
      </c>
      <c r="AK375">
        <v>0</v>
      </c>
    </row>
    <row r="376" spans="1:37" x14ac:dyDescent="0.3">
      <c r="A376" s="1" t="s">
        <v>22</v>
      </c>
      <c r="B376" s="7" t="s">
        <v>92</v>
      </c>
      <c r="C376" s="1">
        <v>0</v>
      </c>
      <c r="D376" s="1">
        <v>1462.5036972452499</v>
      </c>
      <c r="E376" s="1">
        <v>300</v>
      </c>
      <c r="F376" s="1">
        <v>0</v>
      </c>
      <c r="G376" s="1">
        <v>350</v>
      </c>
      <c r="H376" s="1">
        <v>1630.331431028</v>
      </c>
      <c r="I376" s="1">
        <v>500</v>
      </c>
      <c r="J376" s="1">
        <v>1789.50848048067</v>
      </c>
      <c r="K376" s="1">
        <v>0</v>
      </c>
      <c r="L376" s="1">
        <v>1000</v>
      </c>
      <c r="M376" s="1">
        <v>0</v>
      </c>
      <c r="N376" s="1">
        <v>2201.08682865318</v>
      </c>
      <c r="O376" s="1">
        <v>1577.9893158996201</v>
      </c>
      <c r="P376" s="1">
        <v>1838.3882306706901</v>
      </c>
      <c r="Q376" s="1">
        <v>1284.4862978178601</v>
      </c>
      <c r="R376" s="1">
        <v>1000</v>
      </c>
      <c r="S376" s="1">
        <v>0</v>
      </c>
      <c r="T376" s="1">
        <v>1087.0487478216301</v>
      </c>
      <c r="U376" s="1">
        <v>0</v>
      </c>
      <c r="V376" s="1">
        <v>1809.0938656153198</v>
      </c>
      <c r="W376" s="1">
        <v>1285.66128237525</v>
      </c>
      <c r="X376" s="1">
        <v>2702.3606217174101</v>
      </c>
      <c r="Y376" s="1">
        <v>2000.60210862749</v>
      </c>
      <c r="Z376" s="1">
        <v>560.61008017351105</v>
      </c>
      <c r="AA376" s="1">
        <v>2252.6160473271798</v>
      </c>
      <c r="AB376" s="1">
        <v>2623.54865906435</v>
      </c>
      <c r="AC376" s="1">
        <v>1472.1386482586699</v>
      </c>
      <c r="AD376" s="1">
        <v>1879.07717022939</v>
      </c>
      <c r="AE376" s="1">
        <v>600</v>
      </c>
      <c r="AF376" s="1">
        <v>0</v>
      </c>
      <c r="AG376" s="1">
        <v>0</v>
      </c>
      <c r="AH376" s="1">
        <v>2702.3606217174101</v>
      </c>
      <c r="AI376" s="1">
        <v>0</v>
      </c>
      <c r="AJ376" s="1">
        <v>0</v>
      </c>
      <c r="AK376">
        <v>0</v>
      </c>
    </row>
    <row r="377" spans="1:37" x14ac:dyDescent="0.3">
      <c r="A377" s="1" t="s">
        <v>22</v>
      </c>
      <c r="B377" s="7" t="s">
        <v>98</v>
      </c>
      <c r="C377" s="1">
        <v>2201.08682865318</v>
      </c>
      <c r="D377" s="1">
        <v>1188.0094566349799</v>
      </c>
      <c r="E377" s="1">
        <v>0</v>
      </c>
      <c r="F377" s="1">
        <v>453.95261489014501</v>
      </c>
      <c r="G377" s="1">
        <v>0</v>
      </c>
      <c r="H377" s="1">
        <v>1334.1030659155401</v>
      </c>
      <c r="I377" s="1">
        <v>1662.6622525184398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859.98490218899008</v>
      </c>
      <c r="P377" s="1">
        <v>947.645128812331</v>
      </c>
      <c r="Q377" s="1">
        <v>0</v>
      </c>
      <c r="R377" s="1">
        <v>1007.1001103608399</v>
      </c>
      <c r="S377" s="1">
        <v>0</v>
      </c>
      <c r="T377" s="1">
        <v>0</v>
      </c>
      <c r="U377" s="1">
        <v>0</v>
      </c>
      <c r="V377" s="1">
        <v>521.15889498532397</v>
      </c>
      <c r="W377" s="1">
        <v>0</v>
      </c>
      <c r="X377" s="1">
        <v>0</v>
      </c>
      <c r="Y377" s="1">
        <v>1480.0860704174399</v>
      </c>
      <c r="Z377" s="1">
        <v>0</v>
      </c>
      <c r="AA377" s="1">
        <v>772.59590847392906</v>
      </c>
      <c r="AB377" s="1">
        <v>0</v>
      </c>
      <c r="AC377" s="1">
        <v>1031.61870157402</v>
      </c>
      <c r="AD377" s="1">
        <v>1109.6121626510699</v>
      </c>
      <c r="AE377" s="1">
        <v>0</v>
      </c>
      <c r="AF377" s="1">
        <v>868</v>
      </c>
      <c r="AG377" s="1">
        <v>0</v>
      </c>
      <c r="AH377" s="1">
        <v>0</v>
      </c>
      <c r="AI377" s="1">
        <v>0</v>
      </c>
      <c r="AJ377" s="1">
        <v>0</v>
      </c>
      <c r="AK377">
        <v>0</v>
      </c>
    </row>
    <row r="378" spans="1:37" x14ac:dyDescent="0.3">
      <c r="A378" s="1" t="s">
        <v>22</v>
      </c>
      <c r="B378" s="7" t="s">
        <v>104</v>
      </c>
      <c r="C378" s="1">
        <v>1577.9893158996201</v>
      </c>
      <c r="D378" s="1">
        <v>332.26843218335301</v>
      </c>
      <c r="E378" s="1">
        <v>1075.0708709829501</v>
      </c>
      <c r="F378" s="1">
        <v>753.16464265603702</v>
      </c>
      <c r="G378" s="1">
        <v>662.93928739685907</v>
      </c>
      <c r="H378" s="1">
        <v>528.62735733984505</v>
      </c>
      <c r="I378" s="1">
        <v>809.27324768310598</v>
      </c>
      <c r="J378" s="1">
        <v>1294.2279971775301</v>
      </c>
      <c r="K378" s="1">
        <v>0</v>
      </c>
      <c r="L378" s="1">
        <v>1723.5923456386299</v>
      </c>
      <c r="M378" s="1">
        <v>0</v>
      </c>
      <c r="N378" s="1">
        <v>859.98490218899099</v>
      </c>
      <c r="O378" s="1">
        <v>0</v>
      </c>
      <c r="P378" s="1">
        <v>331.48986219249798</v>
      </c>
      <c r="Q378" s="1">
        <v>0</v>
      </c>
      <c r="R378" s="1">
        <v>427.98870255175405</v>
      </c>
      <c r="S378" s="1">
        <v>1262.65091310359</v>
      </c>
      <c r="T378" s="1">
        <v>938.10517788985101</v>
      </c>
      <c r="U378" s="1">
        <v>0</v>
      </c>
      <c r="V378" s="1">
        <v>339.14004627368701</v>
      </c>
      <c r="W378" s="1">
        <v>1129.39397401365</v>
      </c>
      <c r="X378" s="1">
        <v>0</v>
      </c>
      <c r="Y378" s="1">
        <v>818.17144171362804</v>
      </c>
      <c r="Z378" s="1">
        <v>0</v>
      </c>
      <c r="AA378" s="1">
        <v>677.09091812818099</v>
      </c>
      <c r="AB378" s="1">
        <v>1974.18746626347</v>
      </c>
      <c r="AC378" s="1">
        <v>171.92921205264901</v>
      </c>
      <c r="AD378" s="1">
        <v>470.59611593338201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>
        <v>0</v>
      </c>
    </row>
    <row r="379" spans="1:37" x14ac:dyDescent="0.3">
      <c r="A379" s="1" t="s">
        <v>22</v>
      </c>
      <c r="B379" s="7" t="s">
        <v>110</v>
      </c>
      <c r="C379" s="1">
        <v>1838.3882306706901</v>
      </c>
      <c r="D379" s="1">
        <v>400.59372578107298</v>
      </c>
      <c r="E379" s="1">
        <v>1146.04524644247</v>
      </c>
      <c r="F379" s="1">
        <v>671.17606225370605</v>
      </c>
      <c r="G379" s="1">
        <v>850.87250518848896</v>
      </c>
      <c r="H379" s="1">
        <v>415.872666555092</v>
      </c>
      <c r="I379" s="1">
        <v>790.13366259144595</v>
      </c>
      <c r="J379" s="1">
        <v>1171.93947295151</v>
      </c>
      <c r="K379" s="1">
        <v>0</v>
      </c>
      <c r="L379" s="1">
        <v>0</v>
      </c>
      <c r="M379" s="1">
        <v>0</v>
      </c>
      <c r="N379" s="1">
        <v>947.645128812331</v>
      </c>
      <c r="O379" s="1">
        <v>331.489862192499</v>
      </c>
      <c r="P379" s="1">
        <v>0</v>
      </c>
      <c r="Q379" s="1">
        <v>0</v>
      </c>
      <c r="R379" s="1">
        <v>755.25685508296101</v>
      </c>
      <c r="S379" s="1">
        <v>961.22566260652798</v>
      </c>
      <c r="T379" s="1">
        <v>1025.1109061800601</v>
      </c>
      <c r="U379" s="1">
        <v>1141.8269998191799</v>
      </c>
      <c r="V379" s="1">
        <v>486.509831457367</v>
      </c>
      <c r="W379" s="1">
        <v>1144.4012916258498</v>
      </c>
      <c r="X379" s="1">
        <v>0</v>
      </c>
      <c r="Y379" s="1">
        <v>551.71910134001803</v>
      </c>
      <c r="Z379" s="1">
        <v>0</v>
      </c>
      <c r="AA379" s="1">
        <v>452.356585476161</v>
      </c>
      <c r="AB379" s="1">
        <v>1745.8480912927701</v>
      </c>
      <c r="AC379" s="1">
        <v>369.97218165411005</v>
      </c>
      <c r="AD379" s="1">
        <v>171.64965832355401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>
        <v>0</v>
      </c>
    </row>
    <row r="380" spans="1:37" x14ac:dyDescent="0.3">
      <c r="A380" s="1" t="s">
        <v>22</v>
      </c>
      <c r="B380" s="7" t="s">
        <v>116</v>
      </c>
      <c r="C380" s="1">
        <v>1284.4862978178601</v>
      </c>
      <c r="D380" s="1">
        <v>0</v>
      </c>
      <c r="E380" s="1">
        <v>924.13527462824095</v>
      </c>
      <c r="F380" s="1">
        <v>0</v>
      </c>
      <c r="G380" s="1">
        <v>0</v>
      </c>
      <c r="H380" s="1">
        <v>0</v>
      </c>
      <c r="I380" s="1">
        <v>1286.0923385641399</v>
      </c>
      <c r="J380" s="1">
        <v>1213.4344984837101</v>
      </c>
      <c r="K380" s="1">
        <v>0</v>
      </c>
      <c r="L380" s="1">
        <v>1479.4523671480001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1057.1666425449798</v>
      </c>
      <c r="U380" s="1">
        <v>0</v>
      </c>
      <c r="V380" s="1">
        <v>0</v>
      </c>
      <c r="W380" s="1">
        <v>932.264714643704</v>
      </c>
      <c r="X380" s="1">
        <v>1780.16067787714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363.85293099165801</v>
      </c>
      <c r="AF380" s="1">
        <v>0</v>
      </c>
      <c r="AG380" s="1">
        <v>0</v>
      </c>
      <c r="AH380" s="1">
        <v>1780.16067787714</v>
      </c>
      <c r="AI380" s="1">
        <v>0</v>
      </c>
      <c r="AJ380" s="1">
        <v>0</v>
      </c>
      <c r="AK380">
        <v>0</v>
      </c>
    </row>
    <row r="381" spans="1:37" x14ac:dyDescent="0.3">
      <c r="A381" s="1" t="s">
        <v>22</v>
      </c>
      <c r="B381" s="7" t="s">
        <v>122</v>
      </c>
      <c r="C381" s="1">
        <v>1223.64121711451</v>
      </c>
      <c r="D381" s="1">
        <v>557.69258660892194</v>
      </c>
      <c r="E381" s="1">
        <v>1040.2243047708</v>
      </c>
      <c r="F381" s="1">
        <v>1075.5099926088301</v>
      </c>
      <c r="G381" s="1">
        <v>540.00727508318903</v>
      </c>
      <c r="H381" s="1">
        <v>812.42519774304708</v>
      </c>
      <c r="I381" s="1">
        <v>934.15270892569299</v>
      </c>
      <c r="J381" s="1">
        <v>1472.55546826829</v>
      </c>
      <c r="K381" s="1">
        <v>0</v>
      </c>
      <c r="L381" s="1">
        <v>1341.0179170542301</v>
      </c>
      <c r="M381" s="1">
        <v>0</v>
      </c>
      <c r="N381" s="1">
        <v>1007.1001103608399</v>
      </c>
      <c r="O381" s="1">
        <v>427.98870255175405</v>
      </c>
      <c r="P381" s="1">
        <v>755.25685508296192</v>
      </c>
      <c r="Q381" s="1">
        <v>0</v>
      </c>
      <c r="R381" s="1">
        <v>0</v>
      </c>
      <c r="S381" s="1">
        <v>0</v>
      </c>
      <c r="T381" s="1">
        <v>903.07870161533708</v>
      </c>
      <c r="U381" s="1">
        <v>0</v>
      </c>
      <c r="V381" s="1">
        <v>586.66369571887094</v>
      </c>
      <c r="W381" s="1">
        <v>1161.0499939660699</v>
      </c>
      <c r="X381" s="1">
        <v>0</v>
      </c>
      <c r="Y381" s="1">
        <v>1174.66292608554</v>
      </c>
      <c r="Z381" s="1">
        <v>0</v>
      </c>
      <c r="AA381" s="1">
        <v>1082.6257637412202</v>
      </c>
      <c r="AB381" s="1">
        <v>2245.4899867019499</v>
      </c>
      <c r="AC381" s="1">
        <v>429.94551876705401</v>
      </c>
      <c r="AD381" s="1">
        <v>874.10712133104096</v>
      </c>
      <c r="AE381" s="1">
        <v>1673.8376714381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>
        <v>0</v>
      </c>
    </row>
    <row r="382" spans="1:37" x14ac:dyDescent="0.3">
      <c r="A382" s="1" t="s">
        <v>22</v>
      </c>
      <c r="B382" s="7" t="s">
        <v>127</v>
      </c>
      <c r="C382" s="1">
        <v>0</v>
      </c>
      <c r="D382" s="1">
        <v>1094.83749350671</v>
      </c>
      <c r="E382" s="1">
        <v>0</v>
      </c>
      <c r="F382" s="1">
        <v>0</v>
      </c>
      <c r="G382" s="1">
        <v>0</v>
      </c>
      <c r="H382" s="1">
        <v>850.90017038750102</v>
      </c>
      <c r="I382" s="1">
        <v>1015.33146361259</v>
      </c>
      <c r="J382" s="1">
        <v>873.01233222354495</v>
      </c>
      <c r="K382" s="1">
        <v>384.46822270052297</v>
      </c>
      <c r="L382" s="1">
        <v>0</v>
      </c>
      <c r="M382" s="1">
        <v>1026.3112498938599</v>
      </c>
      <c r="N382" s="1">
        <v>0</v>
      </c>
      <c r="O382" s="1">
        <v>1262.65091310359</v>
      </c>
      <c r="P382" s="1">
        <v>961.22566260652798</v>
      </c>
      <c r="Q382" s="1">
        <v>0</v>
      </c>
      <c r="R382" s="1">
        <v>0</v>
      </c>
      <c r="S382" s="1">
        <v>0</v>
      </c>
      <c r="T382" s="1">
        <v>0</v>
      </c>
      <c r="U382" s="1">
        <v>180.607718080865</v>
      </c>
      <c r="V382" s="1">
        <v>0</v>
      </c>
      <c r="W382" s="1">
        <v>1249.6982264928699</v>
      </c>
      <c r="X382" s="1">
        <v>1153.0141123032299</v>
      </c>
      <c r="Y382" s="1">
        <v>464.51770990894602</v>
      </c>
      <c r="Z382" s="1">
        <v>0</v>
      </c>
      <c r="AA382" s="1">
        <v>1059.29442059653</v>
      </c>
      <c r="AB382" s="1">
        <v>923.23087982093102</v>
      </c>
      <c r="AC382" s="1">
        <v>1207.0468892582498</v>
      </c>
      <c r="AD382" s="1">
        <v>797.05288986867799</v>
      </c>
      <c r="AE382" s="1">
        <v>0</v>
      </c>
      <c r="AF382" s="1">
        <v>0</v>
      </c>
      <c r="AG382" s="1">
        <v>0</v>
      </c>
      <c r="AH382" s="1">
        <v>1153.0141123032299</v>
      </c>
      <c r="AI382" s="1">
        <v>0</v>
      </c>
      <c r="AJ382" s="1">
        <v>0</v>
      </c>
      <c r="AK382">
        <v>0</v>
      </c>
    </row>
    <row r="383" spans="1:37" x14ac:dyDescent="0.3">
      <c r="A383" s="1" t="s">
        <v>22</v>
      </c>
      <c r="B383" s="7" t="s">
        <v>132</v>
      </c>
      <c r="C383" s="1">
        <v>1087.0487478216301</v>
      </c>
      <c r="D383" s="1">
        <v>640.31926514528504</v>
      </c>
      <c r="E383" s="1">
        <v>140.402716275073</v>
      </c>
      <c r="F383" s="1">
        <v>0</v>
      </c>
      <c r="G383" s="1">
        <v>367.02347411715601</v>
      </c>
      <c r="H383" s="1">
        <v>665.23720472525895</v>
      </c>
      <c r="I383" s="1">
        <v>339.256989214344</v>
      </c>
      <c r="J383" s="1">
        <v>737.80857292999201</v>
      </c>
      <c r="K383" s="1">
        <v>0</v>
      </c>
      <c r="L383" s="1">
        <v>1307.3596546454498</v>
      </c>
      <c r="M383" s="1">
        <v>0</v>
      </c>
      <c r="N383" s="1">
        <v>0</v>
      </c>
      <c r="O383" s="1">
        <v>938.10517788985101</v>
      </c>
      <c r="P383" s="1">
        <v>1025.1109061800601</v>
      </c>
      <c r="Q383" s="1">
        <v>1057.1666425449798</v>
      </c>
      <c r="R383" s="1">
        <v>903.07870161533799</v>
      </c>
      <c r="S383" s="1">
        <v>0</v>
      </c>
      <c r="T383" s="1">
        <v>0</v>
      </c>
      <c r="U383" s="1">
        <v>0</v>
      </c>
      <c r="V383" s="1">
        <v>0</v>
      </c>
      <c r="W383" s="1">
        <v>279.53690262646001</v>
      </c>
      <c r="X383" s="1">
        <v>1703.3396367090099</v>
      </c>
      <c r="Y383" s="1">
        <v>969.45405735543102</v>
      </c>
      <c r="Z383" s="1">
        <v>0</v>
      </c>
      <c r="AA383" s="1">
        <v>0</v>
      </c>
      <c r="AB383" s="1">
        <v>1586.2880663705801</v>
      </c>
      <c r="AC383" s="1">
        <v>767.72843470975192</v>
      </c>
      <c r="AD383" s="1">
        <v>981.16819225591007</v>
      </c>
      <c r="AE383" s="1">
        <v>785.88569114541792</v>
      </c>
      <c r="AF383" s="1">
        <v>0</v>
      </c>
      <c r="AG383" s="1">
        <v>0</v>
      </c>
      <c r="AH383" s="1">
        <v>1703.3396367090099</v>
      </c>
      <c r="AI383" s="1">
        <v>0</v>
      </c>
      <c r="AJ383" s="1">
        <v>0</v>
      </c>
      <c r="AK383">
        <v>0</v>
      </c>
    </row>
    <row r="384" spans="1:37" x14ac:dyDescent="0.3">
      <c r="A384" s="1" t="s">
        <v>22</v>
      </c>
      <c r="B384" s="7" t="s">
        <v>137</v>
      </c>
      <c r="C384" s="1">
        <v>0</v>
      </c>
      <c r="D384" s="1">
        <v>1264.2639586615901</v>
      </c>
      <c r="E384" s="1">
        <v>0</v>
      </c>
      <c r="F384" s="1">
        <v>0</v>
      </c>
      <c r="G384" s="1">
        <v>0</v>
      </c>
      <c r="H384" s="1">
        <v>1016.03976861827</v>
      </c>
      <c r="I384" s="1">
        <v>1144.5981630804799</v>
      </c>
      <c r="J384" s="1">
        <v>921.64596476852296</v>
      </c>
      <c r="K384" s="1">
        <v>205.65185271509202</v>
      </c>
      <c r="L384" s="1">
        <v>0</v>
      </c>
      <c r="M384" s="1">
        <v>852.16339759525101</v>
      </c>
      <c r="N384" s="1">
        <v>0</v>
      </c>
      <c r="O384" s="1">
        <v>0</v>
      </c>
      <c r="P384" s="1">
        <v>1141.8269998191799</v>
      </c>
      <c r="Q384" s="1">
        <v>0</v>
      </c>
      <c r="R384" s="1">
        <v>0</v>
      </c>
      <c r="S384" s="1">
        <v>180.607718080865</v>
      </c>
      <c r="T384" s="1">
        <v>0</v>
      </c>
      <c r="U384" s="1">
        <v>0</v>
      </c>
      <c r="V384" s="1">
        <v>0</v>
      </c>
      <c r="W384" s="1">
        <v>1345.2498022536599</v>
      </c>
      <c r="X384" s="1">
        <v>1031.75587080375</v>
      </c>
      <c r="Y384" s="1">
        <v>636.20237546535895</v>
      </c>
      <c r="Z384" s="1">
        <v>0</v>
      </c>
      <c r="AA384" s="1">
        <v>1225.5033101732299</v>
      </c>
      <c r="AB384" s="1">
        <v>802.01204829864901</v>
      </c>
      <c r="AC384" s="1">
        <v>0</v>
      </c>
      <c r="AD384" s="1">
        <v>977.33382873698895</v>
      </c>
      <c r="AE384" s="1">
        <v>0</v>
      </c>
      <c r="AF384" s="1">
        <v>0</v>
      </c>
      <c r="AG384" s="1">
        <v>0</v>
      </c>
      <c r="AH384" s="1">
        <v>1031.75587080375</v>
      </c>
      <c r="AI384" s="1">
        <v>0</v>
      </c>
      <c r="AJ384" s="1">
        <v>0</v>
      </c>
      <c r="AK384">
        <v>0</v>
      </c>
    </row>
    <row r="385" spans="1:37" x14ac:dyDescent="0.3">
      <c r="A385" s="1" t="s">
        <v>22</v>
      </c>
      <c r="B385" s="7" t="s">
        <v>141</v>
      </c>
      <c r="C385" s="1">
        <v>1285.66128237525</v>
      </c>
      <c r="D385" s="1">
        <v>804.23854010353705</v>
      </c>
      <c r="E385" s="1">
        <v>192.198479320232</v>
      </c>
      <c r="F385" s="1">
        <v>0</v>
      </c>
      <c r="G385" s="1">
        <v>637.54705771983106</v>
      </c>
      <c r="H385" s="1">
        <v>738.706129558464</v>
      </c>
      <c r="I385" s="1">
        <v>356.148252621496</v>
      </c>
      <c r="J385" s="1">
        <v>503.888449476456</v>
      </c>
      <c r="K385" s="1">
        <v>0</v>
      </c>
      <c r="L385" s="1">
        <v>1513.17891265412</v>
      </c>
      <c r="M385" s="1">
        <v>0</v>
      </c>
      <c r="N385" s="1">
        <v>0</v>
      </c>
      <c r="O385" s="1">
        <v>1129.39397401365</v>
      </c>
      <c r="P385" s="1">
        <v>1144.4012916258498</v>
      </c>
      <c r="Q385" s="1">
        <v>932.264714643704</v>
      </c>
      <c r="R385" s="1">
        <v>1161.0499939660699</v>
      </c>
      <c r="S385" s="1">
        <v>1249.6982264928699</v>
      </c>
      <c r="T385" s="1">
        <v>279.53690262646001</v>
      </c>
      <c r="U385" s="1">
        <v>1345.2498022536599</v>
      </c>
      <c r="V385" s="1">
        <v>0</v>
      </c>
      <c r="W385" s="1">
        <v>0</v>
      </c>
      <c r="X385" s="1">
        <v>1444.2496408617201</v>
      </c>
      <c r="Y385" s="1">
        <v>943.15722813118703</v>
      </c>
      <c r="Z385" s="1">
        <v>0</v>
      </c>
      <c r="AA385" s="1">
        <v>0</v>
      </c>
      <c r="AB385" s="1">
        <v>1343.7475420231901</v>
      </c>
      <c r="AC385" s="1">
        <v>958.07311103482107</v>
      </c>
      <c r="AD385" s="1">
        <v>1060.74538884102</v>
      </c>
      <c r="AE385" s="1">
        <v>604.03108572155702</v>
      </c>
      <c r="AF385" s="1">
        <v>0</v>
      </c>
      <c r="AG385" s="1">
        <v>0</v>
      </c>
      <c r="AH385" s="1">
        <v>1444.2496408617201</v>
      </c>
      <c r="AI385" s="1">
        <v>0</v>
      </c>
      <c r="AJ385" s="1">
        <v>0</v>
      </c>
      <c r="AK385">
        <v>0</v>
      </c>
    </row>
    <row r="386" spans="1:37" x14ac:dyDescent="0.3">
      <c r="A386" s="1" t="s">
        <v>22</v>
      </c>
      <c r="B386" s="7" t="s">
        <v>145</v>
      </c>
      <c r="C386" s="1">
        <v>2702.3606217174001</v>
      </c>
      <c r="D386" s="1">
        <v>0</v>
      </c>
      <c r="E386" s="1">
        <v>1636.1429978025399</v>
      </c>
      <c r="F386" s="1">
        <v>0</v>
      </c>
      <c r="G386" s="1">
        <v>0</v>
      </c>
      <c r="H386" s="1">
        <v>1641.9987908836001</v>
      </c>
      <c r="I386" s="1">
        <v>1503.6342566216899</v>
      </c>
      <c r="J386" s="1">
        <v>700</v>
      </c>
      <c r="K386" s="1">
        <v>884.99930143106201</v>
      </c>
      <c r="L386" s="1">
        <v>0</v>
      </c>
      <c r="M386" s="1">
        <v>1000</v>
      </c>
      <c r="N386" s="1">
        <v>0</v>
      </c>
      <c r="O386" s="1">
        <v>0</v>
      </c>
      <c r="P386" s="1">
        <v>0</v>
      </c>
      <c r="Q386" s="1">
        <v>1780.16067787714</v>
      </c>
      <c r="R386" s="1">
        <v>0</v>
      </c>
      <c r="S386" s="1">
        <v>1153.0141123032299</v>
      </c>
      <c r="T386" s="1">
        <v>1703.3396367090099</v>
      </c>
      <c r="U386" s="1">
        <v>1031.75587080375</v>
      </c>
      <c r="V386" s="1">
        <v>0</v>
      </c>
      <c r="W386" s="1">
        <v>1444.2496408617201</v>
      </c>
      <c r="X386" s="1">
        <v>0</v>
      </c>
      <c r="Y386" s="1">
        <v>1408.53557129252</v>
      </c>
      <c r="Z386" s="1">
        <v>0</v>
      </c>
      <c r="AA386" s="1">
        <v>0</v>
      </c>
      <c r="AB386" s="1">
        <v>230.31830030483601</v>
      </c>
      <c r="AC386" s="1">
        <v>0</v>
      </c>
      <c r="AD386" s="1">
        <v>0</v>
      </c>
      <c r="AE386" s="1">
        <v>1492.3110247683198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>
        <v>0</v>
      </c>
    </row>
    <row r="387" spans="1:37" x14ac:dyDescent="0.3">
      <c r="A387" s="1" t="s">
        <v>22</v>
      </c>
      <c r="B387" s="7" t="s">
        <v>173</v>
      </c>
      <c r="C387" s="1">
        <v>1809.0938656153198</v>
      </c>
      <c r="D387" s="1">
        <v>667.28743942098004</v>
      </c>
      <c r="E387" s="1">
        <v>0</v>
      </c>
      <c r="F387" s="1">
        <v>489.50968613755697</v>
      </c>
      <c r="G387" s="1">
        <v>978.202256013701</v>
      </c>
      <c r="H387" s="1">
        <v>829.37590922436198</v>
      </c>
      <c r="I387" s="1">
        <v>1143.0904705983601</v>
      </c>
      <c r="J387" s="1">
        <v>0</v>
      </c>
      <c r="K387" s="1">
        <v>0</v>
      </c>
      <c r="L387" s="1">
        <v>0</v>
      </c>
      <c r="M387" s="1">
        <v>0</v>
      </c>
      <c r="N387" s="1">
        <v>521.15889498532499</v>
      </c>
      <c r="O387" s="1">
        <v>339.14004627368701</v>
      </c>
      <c r="P387" s="1">
        <v>486.509831457367</v>
      </c>
      <c r="Q387" s="1">
        <v>0</v>
      </c>
      <c r="R387" s="1">
        <v>586.66369571887094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1038.1278970272401</v>
      </c>
      <c r="Z387" s="1">
        <v>0</v>
      </c>
      <c r="AA387" s="1">
        <v>569.06990902236203</v>
      </c>
      <c r="AB387" s="1">
        <v>0</v>
      </c>
      <c r="AC387" s="1">
        <v>511.015665007346</v>
      </c>
      <c r="AD387" s="1">
        <v>658.157323216142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>
        <v>0</v>
      </c>
    </row>
    <row r="388" spans="1:37" x14ac:dyDescent="0.3">
      <c r="A388" s="1" t="s">
        <v>22</v>
      </c>
      <c r="B388" s="7" t="s">
        <v>149</v>
      </c>
      <c r="C388" s="1">
        <v>2000.60210862749</v>
      </c>
      <c r="D388" s="1">
        <v>630.35834473777004</v>
      </c>
      <c r="E388" s="1">
        <v>1037.5298659720399</v>
      </c>
      <c r="F388" s="1">
        <v>1129.6862445515799</v>
      </c>
      <c r="G388" s="1">
        <v>1001.53130217721</v>
      </c>
      <c r="H388" s="1">
        <v>390.17771934421097</v>
      </c>
      <c r="I388" s="1">
        <v>633.87344837345699</v>
      </c>
      <c r="J388" s="1">
        <v>745.49926267908506</v>
      </c>
      <c r="K388" s="1">
        <v>825.43250435985999</v>
      </c>
      <c r="L388" s="1">
        <v>0</v>
      </c>
      <c r="M388" s="1">
        <v>1430.7807594476301</v>
      </c>
      <c r="N388" s="1">
        <v>1480.0860704174399</v>
      </c>
      <c r="O388" s="1">
        <v>818.17144171362804</v>
      </c>
      <c r="P388" s="1">
        <v>551.71910134001803</v>
      </c>
      <c r="Q388" s="1">
        <v>0</v>
      </c>
      <c r="R388" s="1">
        <v>1174.66292608554</v>
      </c>
      <c r="S388" s="1">
        <v>464.51770990894602</v>
      </c>
      <c r="T388" s="1">
        <v>969.45405735543102</v>
      </c>
      <c r="U388" s="1">
        <v>636.20237546535998</v>
      </c>
      <c r="V388" s="1">
        <v>1038.1278970272401</v>
      </c>
      <c r="W388" s="1">
        <v>943.15722813118703</v>
      </c>
      <c r="X388" s="1">
        <v>1408.53557129252</v>
      </c>
      <c r="Y388" s="1">
        <v>0</v>
      </c>
      <c r="Z388" s="1">
        <v>0</v>
      </c>
      <c r="AA388" s="1">
        <v>809.16174161674303</v>
      </c>
      <c r="AB388" s="1">
        <v>1196.52699238643</v>
      </c>
      <c r="AC388" s="1">
        <v>746.53257175725798</v>
      </c>
      <c r="AD388" s="1">
        <v>380.21135998730699</v>
      </c>
      <c r="AE388" s="1">
        <v>1502.6294206436</v>
      </c>
      <c r="AF388" s="1">
        <v>0</v>
      </c>
      <c r="AG388" s="1">
        <v>0</v>
      </c>
      <c r="AH388" s="1">
        <v>1408.53557129252</v>
      </c>
      <c r="AI388" s="1">
        <v>0</v>
      </c>
      <c r="AJ388" s="1">
        <v>0</v>
      </c>
      <c r="AK388">
        <v>0</v>
      </c>
    </row>
    <row r="389" spans="1:37" x14ac:dyDescent="0.3">
      <c r="A389" s="1" t="s">
        <v>22</v>
      </c>
      <c r="B389" s="7" t="s">
        <v>153</v>
      </c>
      <c r="C389" s="1">
        <v>560.61008017351105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421.672415134201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1672.93153161432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>
        <v>0</v>
      </c>
    </row>
    <row r="390" spans="1:37" x14ac:dyDescent="0.3">
      <c r="A390" s="1" t="s">
        <v>22</v>
      </c>
      <c r="B390" s="7" t="s">
        <v>157</v>
      </c>
      <c r="C390" s="1">
        <v>2252.6160473271798</v>
      </c>
      <c r="D390" s="1">
        <v>850.72120472862309</v>
      </c>
      <c r="E390" s="1">
        <v>0</v>
      </c>
      <c r="F390" s="1">
        <v>343.03271562063702</v>
      </c>
      <c r="G390" s="1">
        <v>1292.2756861994699</v>
      </c>
      <c r="H390" s="1">
        <v>842.37130979343601</v>
      </c>
      <c r="I390" s="1">
        <v>1224.8462438825002</v>
      </c>
      <c r="J390" s="1">
        <v>1533.4077074085801</v>
      </c>
      <c r="K390" s="1">
        <v>0</v>
      </c>
      <c r="L390" s="1">
        <v>0</v>
      </c>
      <c r="M390" s="1">
        <v>0</v>
      </c>
      <c r="N390" s="1">
        <v>772.59590847392906</v>
      </c>
      <c r="O390" s="1">
        <v>677.0909181281819</v>
      </c>
      <c r="P390" s="1">
        <v>452.356585476161</v>
      </c>
      <c r="Q390" s="1">
        <v>0</v>
      </c>
      <c r="R390" s="1">
        <v>1082.6257637412202</v>
      </c>
      <c r="S390" s="1">
        <v>1059.29442059653</v>
      </c>
      <c r="T390" s="1">
        <v>0</v>
      </c>
      <c r="U390" s="1">
        <v>1225.5033101732299</v>
      </c>
      <c r="V390" s="1">
        <v>569.06990902236203</v>
      </c>
      <c r="W390" s="1">
        <v>0</v>
      </c>
      <c r="X390" s="1">
        <v>0</v>
      </c>
      <c r="Y390" s="1">
        <v>809.16174161674303</v>
      </c>
      <c r="Z390" s="1">
        <v>0</v>
      </c>
      <c r="AA390" s="1">
        <v>0</v>
      </c>
      <c r="AB390" s="1">
        <v>0</v>
      </c>
      <c r="AC390" s="1">
        <v>787.56824992521501</v>
      </c>
      <c r="AD390" s="1">
        <v>523.91508623551999</v>
      </c>
      <c r="AE390" s="1">
        <v>0</v>
      </c>
      <c r="AF390" s="1">
        <v>899</v>
      </c>
      <c r="AG390" s="1">
        <v>0</v>
      </c>
      <c r="AH390" s="1">
        <v>0</v>
      </c>
      <c r="AI390" s="1">
        <v>0</v>
      </c>
      <c r="AJ390" s="1">
        <v>0</v>
      </c>
      <c r="AK390">
        <v>0</v>
      </c>
    </row>
    <row r="391" spans="1:37" x14ac:dyDescent="0.3">
      <c r="A391" s="1" t="s">
        <v>22</v>
      </c>
      <c r="B391" s="7" t="s">
        <v>160</v>
      </c>
      <c r="C391" s="1">
        <v>2623.54865906435</v>
      </c>
      <c r="D391" s="1">
        <v>1698.78586366179</v>
      </c>
      <c r="E391" s="1">
        <v>1535.2614592201701</v>
      </c>
      <c r="F391" s="1">
        <v>0</v>
      </c>
      <c r="G391" s="1">
        <v>1857.41285149137</v>
      </c>
      <c r="H391" s="1">
        <v>1454.21916641332</v>
      </c>
      <c r="I391" s="1">
        <v>1354.2725273615699</v>
      </c>
      <c r="J391" s="1">
        <v>400</v>
      </c>
      <c r="K391" s="1">
        <v>661.72041219775406</v>
      </c>
      <c r="L391" s="1">
        <v>0</v>
      </c>
      <c r="M391" s="1">
        <v>505.82931999969901</v>
      </c>
      <c r="N391" s="1">
        <v>0</v>
      </c>
      <c r="O391" s="1">
        <v>1974.18746626347</v>
      </c>
      <c r="P391" s="1">
        <v>1745.8480912927701</v>
      </c>
      <c r="Q391" s="1">
        <v>0</v>
      </c>
      <c r="R391" s="1">
        <v>2245.4899867019499</v>
      </c>
      <c r="S391" s="1">
        <v>923.23087982093102</v>
      </c>
      <c r="T391" s="1">
        <v>1586.2880663705801</v>
      </c>
      <c r="U391" s="1">
        <v>802.01204829864901</v>
      </c>
      <c r="V391" s="1">
        <v>0</v>
      </c>
      <c r="W391" s="1">
        <v>1343.7475420231901</v>
      </c>
      <c r="X391" s="1">
        <v>230.31830030483601</v>
      </c>
      <c r="Y391" s="1">
        <v>1196.52699238643</v>
      </c>
      <c r="Z391" s="1">
        <v>0</v>
      </c>
      <c r="AA391" s="1">
        <v>0</v>
      </c>
      <c r="AB391" s="1">
        <v>0</v>
      </c>
      <c r="AC391" s="1">
        <v>1858.1773164466701</v>
      </c>
      <c r="AD391" s="1">
        <v>1575.3717320999899</v>
      </c>
      <c r="AE391" s="1">
        <v>1485.1832458255701</v>
      </c>
      <c r="AF391" s="1">
        <v>0</v>
      </c>
      <c r="AG391" s="1">
        <v>230.31830030483601</v>
      </c>
      <c r="AH391" s="1">
        <v>0</v>
      </c>
      <c r="AI391" s="1">
        <v>230.31830030483601</v>
      </c>
      <c r="AJ391" s="1">
        <v>230.31830030483601</v>
      </c>
      <c r="AK391">
        <v>0</v>
      </c>
    </row>
    <row r="392" spans="1:37" x14ac:dyDescent="0.3">
      <c r="A392" s="1" t="s">
        <v>22</v>
      </c>
      <c r="B392" s="7" t="s">
        <v>162</v>
      </c>
      <c r="C392" s="1">
        <v>1472.1386482586699</v>
      </c>
      <c r="D392" s="1">
        <v>171.23968487161298</v>
      </c>
      <c r="E392" s="1">
        <v>903.982915252147</v>
      </c>
      <c r="F392" s="1">
        <v>908.28599436695106</v>
      </c>
      <c r="G392" s="1">
        <v>511.841445195772</v>
      </c>
      <c r="H392" s="1">
        <v>404.30883342103601</v>
      </c>
      <c r="I392" s="1">
        <v>643.64683867472309</v>
      </c>
      <c r="J392" s="1">
        <v>1144.11719890019</v>
      </c>
      <c r="K392" s="1">
        <v>0</v>
      </c>
      <c r="L392" s="1">
        <v>1632.96478199994</v>
      </c>
      <c r="M392" s="1">
        <v>0</v>
      </c>
      <c r="N392" s="1">
        <v>1031.61870157402</v>
      </c>
      <c r="O392" s="1">
        <v>171.92921205264901</v>
      </c>
      <c r="P392" s="1">
        <v>369.97218165411005</v>
      </c>
      <c r="Q392" s="1">
        <v>0</v>
      </c>
      <c r="R392" s="1">
        <v>429.94551876705401</v>
      </c>
      <c r="S392" s="1">
        <v>1207.0468892582498</v>
      </c>
      <c r="T392" s="1">
        <v>767.72843470975192</v>
      </c>
      <c r="U392" s="1">
        <v>0</v>
      </c>
      <c r="V392" s="1">
        <v>511.015665007346</v>
      </c>
      <c r="W392" s="1">
        <v>958.07311103482107</v>
      </c>
      <c r="X392" s="1">
        <v>0</v>
      </c>
      <c r="Y392" s="1">
        <v>746.53257175725901</v>
      </c>
      <c r="Z392" s="1">
        <v>0</v>
      </c>
      <c r="AA392" s="1">
        <v>787.56824992521501</v>
      </c>
      <c r="AB392" s="1">
        <v>1858.1773164466701</v>
      </c>
      <c r="AC392" s="1">
        <v>0</v>
      </c>
      <c r="AD392" s="1">
        <v>454.53487290644597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>
        <v>0</v>
      </c>
    </row>
    <row r="393" spans="1:37" x14ac:dyDescent="0.3">
      <c r="A393" s="1" t="s">
        <v>22</v>
      </c>
      <c r="B393" s="7" t="s">
        <v>165</v>
      </c>
      <c r="C393" s="1">
        <v>1879.07717022939</v>
      </c>
      <c r="D393" s="1">
        <v>416.67442091245101</v>
      </c>
      <c r="E393" s="1">
        <v>1089.5599581445199</v>
      </c>
      <c r="F393" s="1">
        <v>797.89632698648404</v>
      </c>
      <c r="G393" s="1">
        <v>869.38049533326898</v>
      </c>
      <c r="H393" s="1">
        <v>323.68806336508601</v>
      </c>
      <c r="I393" s="1">
        <v>705.30028234734198</v>
      </c>
      <c r="J393" s="1">
        <v>1030.02389787685</v>
      </c>
      <c r="K393" s="1">
        <v>1177.7913358512399</v>
      </c>
      <c r="L393" s="1">
        <v>0</v>
      </c>
      <c r="M393" s="1">
        <v>0</v>
      </c>
      <c r="N393" s="1">
        <v>1109.6121626510699</v>
      </c>
      <c r="O393" s="1">
        <v>470.59611593338201</v>
      </c>
      <c r="P393" s="1">
        <v>171.64965832355401</v>
      </c>
      <c r="Q393" s="1">
        <v>0</v>
      </c>
      <c r="R393" s="1">
        <v>874.10712133104096</v>
      </c>
      <c r="S393" s="1">
        <v>797.05288986867799</v>
      </c>
      <c r="T393" s="1">
        <v>981.16819225591007</v>
      </c>
      <c r="U393" s="1">
        <v>977.33382873698895</v>
      </c>
      <c r="V393" s="1">
        <v>658.157323216142</v>
      </c>
      <c r="W393" s="1">
        <v>1060.74538884102</v>
      </c>
      <c r="X393" s="1">
        <v>0</v>
      </c>
      <c r="Y393" s="1">
        <v>380.21135998730603</v>
      </c>
      <c r="Z393" s="1">
        <v>0</v>
      </c>
      <c r="AA393" s="1">
        <v>523.91508623551999</v>
      </c>
      <c r="AB393" s="1">
        <v>1575.3717320999899</v>
      </c>
      <c r="AC393" s="1">
        <v>454.53487290644597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>
        <v>0</v>
      </c>
    </row>
    <row r="394" spans="1:37" x14ac:dyDescent="0.3">
      <c r="A394" s="1" t="s">
        <v>22</v>
      </c>
      <c r="B394" s="7" t="s">
        <v>168</v>
      </c>
      <c r="C394" s="1">
        <v>0</v>
      </c>
      <c r="D394" s="1">
        <v>0</v>
      </c>
      <c r="E394" s="1">
        <v>0</v>
      </c>
      <c r="F394" s="1">
        <v>428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868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899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>
        <v>0</v>
      </c>
    </row>
    <row r="395" spans="1:37" x14ac:dyDescent="0.3">
      <c r="A395" s="1" t="s">
        <v>22</v>
      </c>
      <c r="B395" s="7" t="s">
        <v>171</v>
      </c>
      <c r="C395" s="1">
        <v>600</v>
      </c>
      <c r="D395" s="1">
        <v>1399.0173033453</v>
      </c>
      <c r="E395" s="1">
        <v>645.5935980418019</v>
      </c>
      <c r="F395" s="1">
        <v>0</v>
      </c>
      <c r="G395" s="1">
        <v>1134.76331056603</v>
      </c>
      <c r="H395" s="1">
        <v>1341.3757744945199</v>
      </c>
      <c r="I395" s="1">
        <v>959.53068808902401</v>
      </c>
      <c r="J395" s="1">
        <v>850.09003943214498</v>
      </c>
      <c r="K395" s="1">
        <v>0</v>
      </c>
      <c r="L395" s="1">
        <v>1549.5137640238599</v>
      </c>
      <c r="M395" s="1">
        <v>0</v>
      </c>
      <c r="N395" s="1">
        <v>0</v>
      </c>
      <c r="O395" s="1">
        <v>0</v>
      </c>
      <c r="P395" s="1">
        <v>0</v>
      </c>
      <c r="Q395" s="1">
        <v>363.85293099165801</v>
      </c>
      <c r="R395" s="1">
        <v>1673.8376714381</v>
      </c>
      <c r="S395" s="1">
        <v>0</v>
      </c>
      <c r="T395" s="1">
        <v>785.88569114541792</v>
      </c>
      <c r="U395" s="1">
        <v>0</v>
      </c>
      <c r="V395" s="1">
        <v>0</v>
      </c>
      <c r="W395" s="1">
        <v>604.03108572155702</v>
      </c>
      <c r="X395" s="1">
        <v>1492.3110247683298</v>
      </c>
      <c r="Y395" s="1">
        <v>1502.6294206436</v>
      </c>
      <c r="Z395" s="1">
        <v>1672.93153161432</v>
      </c>
      <c r="AA395" s="1">
        <v>0</v>
      </c>
      <c r="AB395" s="1">
        <v>1485.1832458255701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1492.3110247683298</v>
      </c>
    </row>
    <row r="396" spans="1:37" x14ac:dyDescent="0.3">
      <c r="A396" s="1" t="s">
        <v>140</v>
      </c>
      <c r="B396" s="7" t="s">
        <v>18</v>
      </c>
      <c r="C396" s="1">
        <v>1462.5036972452499</v>
      </c>
      <c r="D396" s="1">
        <v>0</v>
      </c>
      <c r="E396" s="1">
        <v>770.236828192453</v>
      </c>
      <c r="F396" s="1">
        <v>1022.45061807718</v>
      </c>
      <c r="G396" s="1">
        <v>456.356604383042</v>
      </c>
      <c r="H396" s="1">
        <v>254.84215530230099</v>
      </c>
      <c r="I396" s="1">
        <v>477.03670245972501</v>
      </c>
      <c r="J396" s="1">
        <v>973.03029341892591</v>
      </c>
      <c r="K396" s="1">
        <v>0</v>
      </c>
      <c r="L396" s="1">
        <v>1640.58307712588</v>
      </c>
      <c r="M396" s="1">
        <v>0</v>
      </c>
      <c r="N396" s="1">
        <v>1188.0094566349799</v>
      </c>
      <c r="O396" s="1">
        <v>332.26843218335199</v>
      </c>
      <c r="P396" s="1">
        <v>400.59372578107298</v>
      </c>
      <c r="Q396" s="1">
        <v>0</v>
      </c>
      <c r="R396" s="1">
        <v>557.69258660892194</v>
      </c>
      <c r="S396" s="1">
        <v>1094.83749350671</v>
      </c>
      <c r="T396" s="1">
        <v>640.31926514528504</v>
      </c>
      <c r="U396" s="1">
        <v>1264.2639586615901</v>
      </c>
      <c r="V396" s="1">
        <v>667.28743942098004</v>
      </c>
      <c r="W396" s="1">
        <v>804.23854010353705</v>
      </c>
      <c r="X396" s="1">
        <v>0</v>
      </c>
      <c r="Y396" s="1">
        <v>630.35834473776902</v>
      </c>
      <c r="Z396" s="1">
        <v>0</v>
      </c>
      <c r="AA396" s="1">
        <v>850.72120472862309</v>
      </c>
      <c r="AB396" s="1">
        <v>1698.78586366179</v>
      </c>
      <c r="AC396" s="1">
        <v>171.239684871614</v>
      </c>
      <c r="AD396" s="1">
        <v>416.67442091245101</v>
      </c>
      <c r="AE396" s="1">
        <v>1399.0173033453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>
        <v>0</v>
      </c>
    </row>
    <row r="397" spans="1:37" x14ac:dyDescent="0.3">
      <c r="A397" s="1" t="s">
        <v>140</v>
      </c>
      <c r="B397" s="7" t="s">
        <v>26</v>
      </c>
      <c r="C397" s="1">
        <v>1099.0230756102801</v>
      </c>
      <c r="D397" s="1">
        <v>770.236828192453</v>
      </c>
      <c r="E397" s="1">
        <v>0</v>
      </c>
      <c r="F397" s="1">
        <v>0</v>
      </c>
      <c r="G397" s="1">
        <v>501.39553045155702</v>
      </c>
      <c r="H397" s="1">
        <v>767.87486374571495</v>
      </c>
      <c r="I397" s="1">
        <v>406.49570969197498</v>
      </c>
      <c r="J397" s="1">
        <v>692.15566005255198</v>
      </c>
      <c r="K397" s="1">
        <v>0</v>
      </c>
      <c r="L397" s="1">
        <v>1325.3755051562</v>
      </c>
      <c r="M397" s="1">
        <v>0</v>
      </c>
      <c r="N397" s="1">
        <v>0</v>
      </c>
      <c r="O397" s="1">
        <v>1075.0708709829501</v>
      </c>
      <c r="P397" s="1">
        <v>1146.04524644247</v>
      </c>
      <c r="Q397" s="1">
        <v>924.13527462824004</v>
      </c>
      <c r="R397" s="1">
        <v>1040.2243047708</v>
      </c>
      <c r="S397" s="1">
        <v>0</v>
      </c>
      <c r="T397" s="1">
        <v>140.402716275073</v>
      </c>
      <c r="U397" s="1">
        <v>0</v>
      </c>
      <c r="V397" s="1">
        <v>0</v>
      </c>
      <c r="W397" s="1">
        <v>192.198479320232</v>
      </c>
      <c r="X397" s="1">
        <v>1636.1429978025399</v>
      </c>
      <c r="Y397" s="1">
        <v>1037.5298659720399</v>
      </c>
      <c r="Z397" s="1">
        <v>0</v>
      </c>
      <c r="AA397" s="1">
        <v>0</v>
      </c>
      <c r="AB397" s="1">
        <v>1535.2614592201701</v>
      </c>
      <c r="AC397" s="1">
        <v>903.982915252147</v>
      </c>
      <c r="AD397" s="1">
        <v>1089.5599581445199</v>
      </c>
      <c r="AE397" s="1">
        <v>645.5935980418019</v>
      </c>
      <c r="AF397" s="1">
        <v>0</v>
      </c>
      <c r="AG397" s="1">
        <v>0</v>
      </c>
      <c r="AH397" s="1">
        <v>1636.1429978025399</v>
      </c>
      <c r="AI397" s="1">
        <v>0</v>
      </c>
      <c r="AJ397" s="1">
        <v>0</v>
      </c>
      <c r="AK397">
        <v>0</v>
      </c>
    </row>
    <row r="398" spans="1:37" x14ac:dyDescent="0.3">
      <c r="A398" s="1" t="s">
        <v>140</v>
      </c>
      <c r="B398" s="7" t="s">
        <v>34</v>
      </c>
      <c r="C398" s="1">
        <v>0</v>
      </c>
      <c r="D398" s="1">
        <v>1022.45061807717</v>
      </c>
      <c r="E398" s="1">
        <v>0</v>
      </c>
      <c r="F398" s="1">
        <v>0</v>
      </c>
      <c r="G398" s="1">
        <v>1415.44768519386</v>
      </c>
      <c r="H398" s="1">
        <v>1087.0459106394901</v>
      </c>
      <c r="I398" s="1">
        <v>1458.0167648837798</v>
      </c>
      <c r="J398" s="1">
        <v>0</v>
      </c>
      <c r="K398" s="1">
        <v>0</v>
      </c>
      <c r="L398" s="1">
        <v>0</v>
      </c>
      <c r="M398" s="1">
        <v>0</v>
      </c>
      <c r="N398" s="1">
        <v>453.95261489014501</v>
      </c>
      <c r="O398" s="1">
        <v>753.16464265603702</v>
      </c>
      <c r="P398" s="1">
        <v>671.17606225370605</v>
      </c>
      <c r="Q398" s="1">
        <v>0</v>
      </c>
      <c r="R398" s="1">
        <v>1075.5099926088301</v>
      </c>
      <c r="S398" s="1">
        <v>0</v>
      </c>
      <c r="T398" s="1">
        <v>0</v>
      </c>
      <c r="U398" s="1">
        <v>0</v>
      </c>
      <c r="V398" s="1">
        <v>489.50968613755697</v>
      </c>
      <c r="W398" s="1">
        <v>0</v>
      </c>
      <c r="X398" s="1">
        <v>0</v>
      </c>
      <c r="Y398" s="1">
        <v>1129.6862445515799</v>
      </c>
      <c r="Z398" s="1">
        <v>0</v>
      </c>
      <c r="AA398" s="1">
        <v>343.03271562063702</v>
      </c>
      <c r="AB398" s="1">
        <v>0</v>
      </c>
      <c r="AC398" s="1">
        <v>908.28599436695106</v>
      </c>
      <c r="AD398" s="1">
        <v>797.89632698648404</v>
      </c>
      <c r="AE398" s="1">
        <v>0</v>
      </c>
      <c r="AF398" s="1">
        <v>428</v>
      </c>
      <c r="AG398" s="1">
        <v>0</v>
      </c>
      <c r="AH398" s="1">
        <v>0</v>
      </c>
      <c r="AI398" s="1">
        <v>0</v>
      </c>
      <c r="AJ398" s="1">
        <v>0</v>
      </c>
      <c r="AK398">
        <v>0</v>
      </c>
    </row>
    <row r="399" spans="1:37" x14ac:dyDescent="0.3">
      <c r="A399" s="1" t="s">
        <v>140</v>
      </c>
      <c r="B399" s="7" t="s">
        <v>42</v>
      </c>
      <c r="C399" s="1">
        <v>1014.34394513314</v>
      </c>
      <c r="D399" s="1">
        <v>456.356604383042</v>
      </c>
      <c r="E399" s="1">
        <v>501.39553045155702</v>
      </c>
      <c r="F399" s="1">
        <v>1415.44768519386</v>
      </c>
      <c r="G399" s="1">
        <v>0</v>
      </c>
      <c r="H399" s="1">
        <v>619.88650523467504</v>
      </c>
      <c r="I399" s="1">
        <v>504.61636209337797</v>
      </c>
      <c r="J399" s="1">
        <v>1027.04980656165</v>
      </c>
      <c r="K399" s="1">
        <v>0</v>
      </c>
      <c r="L399" s="1">
        <v>1204.00805515613</v>
      </c>
      <c r="M399" s="1">
        <v>0</v>
      </c>
      <c r="N399" s="1">
        <v>0</v>
      </c>
      <c r="O399" s="1">
        <v>662.93928739685907</v>
      </c>
      <c r="P399" s="1">
        <v>850.87250518848896</v>
      </c>
      <c r="Q399" s="1">
        <v>0</v>
      </c>
      <c r="R399" s="1">
        <v>540.00727508318994</v>
      </c>
      <c r="S399" s="1">
        <v>0</v>
      </c>
      <c r="T399" s="1">
        <v>367.02347411715601</v>
      </c>
      <c r="U399" s="1">
        <v>0</v>
      </c>
      <c r="V399" s="1">
        <v>978.20225601370009</v>
      </c>
      <c r="W399" s="1">
        <v>637.54705771983208</v>
      </c>
      <c r="X399" s="1">
        <v>0</v>
      </c>
      <c r="Y399" s="1">
        <v>1001.53130217721</v>
      </c>
      <c r="Z399" s="1">
        <v>0</v>
      </c>
      <c r="AA399" s="1">
        <v>1292.2756861994699</v>
      </c>
      <c r="AB399" s="1">
        <v>1857.41285149137</v>
      </c>
      <c r="AC399" s="1">
        <v>511.841445195772</v>
      </c>
      <c r="AD399" s="1">
        <v>869.38049533326898</v>
      </c>
      <c r="AE399" s="1">
        <v>1134.76331056603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>
        <v>0</v>
      </c>
    </row>
    <row r="400" spans="1:37" x14ac:dyDescent="0.3">
      <c r="A400" s="1" t="s">
        <v>140</v>
      </c>
      <c r="B400" s="7" t="s">
        <v>50</v>
      </c>
      <c r="C400" s="1">
        <v>1630.331431028</v>
      </c>
      <c r="D400" s="1">
        <v>254.84215530230099</v>
      </c>
      <c r="E400" s="1">
        <v>767.87486374571495</v>
      </c>
      <c r="F400" s="1">
        <v>1087.0459106394901</v>
      </c>
      <c r="G400" s="1">
        <v>619.88650523467504</v>
      </c>
      <c r="H400" s="1">
        <v>0</v>
      </c>
      <c r="I400" s="1">
        <v>382.62832690687503</v>
      </c>
      <c r="J400" s="1">
        <v>777.762743983733</v>
      </c>
      <c r="K400" s="1">
        <v>1194.05150474325</v>
      </c>
      <c r="L400" s="1">
        <v>0</v>
      </c>
      <c r="M400" s="1">
        <v>0</v>
      </c>
      <c r="N400" s="1">
        <v>1334.1030659155401</v>
      </c>
      <c r="O400" s="1">
        <v>528.62735733984505</v>
      </c>
      <c r="P400" s="1">
        <v>415.872666555092</v>
      </c>
      <c r="Q400" s="1">
        <v>0</v>
      </c>
      <c r="R400" s="1">
        <v>812.42519774304708</v>
      </c>
      <c r="S400" s="1">
        <v>850.90017038750102</v>
      </c>
      <c r="T400" s="1">
        <v>665.23720472525895</v>
      </c>
      <c r="U400" s="1">
        <v>1016.03976861826</v>
      </c>
      <c r="V400" s="1">
        <v>829.37590922436198</v>
      </c>
      <c r="W400" s="1">
        <v>738.706129558464</v>
      </c>
      <c r="X400" s="1">
        <v>1641.9987908836001</v>
      </c>
      <c r="Y400" s="1">
        <v>390.17771934421097</v>
      </c>
      <c r="Z400" s="1">
        <v>0</v>
      </c>
      <c r="AA400" s="1">
        <v>842.37130979343601</v>
      </c>
      <c r="AB400" s="1">
        <v>1454.21916641332</v>
      </c>
      <c r="AC400" s="1">
        <v>404.30883342103704</v>
      </c>
      <c r="AD400" s="1">
        <v>323.68806336508601</v>
      </c>
      <c r="AE400" s="1">
        <v>1341.3757744945199</v>
      </c>
      <c r="AF400" s="1">
        <v>0</v>
      </c>
      <c r="AG400" s="1">
        <v>0</v>
      </c>
      <c r="AH400" s="1">
        <v>1641.9987908836001</v>
      </c>
      <c r="AI400" s="1">
        <v>0</v>
      </c>
      <c r="AJ400" s="1">
        <v>0</v>
      </c>
      <c r="AK400">
        <v>0</v>
      </c>
    </row>
    <row r="401" spans="1:37" x14ac:dyDescent="0.3">
      <c r="A401" s="1" t="s">
        <v>140</v>
      </c>
      <c r="B401" s="7" t="s">
        <v>58</v>
      </c>
      <c r="C401" s="1">
        <v>1410.7543914733799</v>
      </c>
      <c r="D401" s="1">
        <v>477.03670245972501</v>
      </c>
      <c r="E401" s="1">
        <v>406.49570969197498</v>
      </c>
      <c r="F401" s="1">
        <v>1458.0167648837798</v>
      </c>
      <c r="G401" s="1">
        <v>504.61636209337797</v>
      </c>
      <c r="H401" s="1">
        <v>382.62832690687503</v>
      </c>
      <c r="I401" s="1">
        <v>0</v>
      </c>
      <c r="J401" s="1">
        <v>540.48617707193898</v>
      </c>
      <c r="K401" s="1">
        <v>1281.0399000955401</v>
      </c>
      <c r="L401" s="1">
        <v>1624.9639850144902</v>
      </c>
      <c r="M401" s="1">
        <v>1750.79412833571</v>
      </c>
      <c r="N401" s="1">
        <v>1662.6622525184398</v>
      </c>
      <c r="O401" s="1">
        <v>809.27324768310598</v>
      </c>
      <c r="P401" s="1">
        <v>790.13366259144595</v>
      </c>
      <c r="Q401" s="1">
        <v>1286.0923385641399</v>
      </c>
      <c r="R401" s="1">
        <v>934.15270892569299</v>
      </c>
      <c r="S401" s="1">
        <v>1015.33146361259</v>
      </c>
      <c r="T401" s="1">
        <v>339.256989214344</v>
      </c>
      <c r="U401" s="1">
        <v>1144.5981630804799</v>
      </c>
      <c r="V401" s="1">
        <v>1143.0904705983601</v>
      </c>
      <c r="W401" s="1">
        <v>356.148252621496</v>
      </c>
      <c r="X401" s="1">
        <v>1503.6342566216899</v>
      </c>
      <c r="Y401" s="1">
        <v>633.87344837345699</v>
      </c>
      <c r="Z401" s="1">
        <v>0</v>
      </c>
      <c r="AA401" s="1">
        <v>1224.8462438825002</v>
      </c>
      <c r="AB401" s="1">
        <v>1354.2725273615699</v>
      </c>
      <c r="AC401" s="1">
        <v>643.64683867472309</v>
      </c>
      <c r="AD401" s="1">
        <v>705.30028234734198</v>
      </c>
      <c r="AE401" s="1">
        <v>959.53068808902401</v>
      </c>
      <c r="AF401" s="1">
        <v>0</v>
      </c>
      <c r="AG401" s="1">
        <v>0</v>
      </c>
      <c r="AH401" s="1">
        <v>1503.6342566216899</v>
      </c>
      <c r="AI401" s="1">
        <v>0</v>
      </c>
      <c r="AJ401" s="1">
        <v>0</v>
      </c>
      <c r="AK401">
        <v>0</v>
      </c>
    </row>
    <row r="402" spans="1:37" x14ac:dyDescent="0.3">
      <c r="A402" s="1" t="s">
        <v>140</v>
      </c>
      <c r="B402" s="7" t="s">
        <v>66</v>
      </c>
      <c r="C402" s="1">
        <v>1789.50848048067</v>
      </c>
      <c r="D402" s="1">
        <v>973.03029341892591</v>
      </c>
      <c r="E402" s="1">
        <v>692.15566005255096</v>
      </c>
      <c r="F402" s="1">
        <v>0</v>
      </c>
      <c r="G402" s="1">
        <v>1027.04980656165</v>
      </c>
      <c r="H402" s="1">
        <v>777.762743983733</v>
      </c>
      <c r="I402" s="1">
        <v>540.48617707193796</v>
      </c>
      <c r="J402" s="1">
        <v>0</v>
      </c>
      <c r="K402" s="1">
        <v>978.43615901451699</v>
      </c>
      <c r="L402" s="1">
        <v>0</v>
      </c>
      <c r="M402" s="1">
        <v>1298.0924487966699</v>
      </c>
      <c r="N402" s="1">
        <v>0</v>
      </c>
      <c r="O402" s="1">
        <v>1294.2279971775301</v>
      </c>
      <c r="P402" s="1">
        <v>1171.93947295151</v>
      </c>
      <c r="Q402" s="1">
        <v>1213.4344984837101</v>
      </c>
      <c r="R402" s="1">
        <v>1472.55546826829</v>
      </c>
      <c r="S402" s="1">
        <v>873.01233222354495</v>
      </c>
      <c r="T402" s="1">
        <v>737.80857292999201</v>
      </c>
      <c r="U402" s="1">
        <v>921.64596476852296</v>
      </c>
      <c r="V402" s="1">
        <v>0</v>
      </c>
      <c r="W402" s="1">
        <v>503.888449476456</v>
      </c>
      <c r="X402" s="1">
        <v>700</v>
      </c>
      <c r="Y402" s="1">
        <v>745.49926267908506</v>
      </c>
      <c r="Z402" s="1">
        <v>0</v>
      </c>
      <c r="AA402" s="1">
        <v>1533.4077074085801</v>
      </c>
      <c r="AB402" s="1">
        <v>400</v>
      </c>
      <c r="AC402" s="1">
        <v>1144.11719890019</v>
      </c>
      <c r="AD402" s="1">
        <v>1030.02389787685</v>
      </c>
      <c r="AE402" s="1">
        <v>850.09003943214498</v>
      </c>
      <c r="AF402" s="1">
        <v>0</v>
      </c>
      <c r="AG402" s="1">
        <v>0</v>
      </c>
      <c r="AH402" s="1">
        <v>700</v>
      </c>
      <c r="AI402" s="1">
        <v>0</v>
      </c>
      <c r="AJ402" s="1">
        <v>0</v>
      </c>
      <c r="AK402">
        <v>0</v>
      </c>
    </row>
    <row r="403" spans="1:37" x14ac:dyDescent="0.3">
      <c r="A403" s="1" t="s">
        <v>140</v>
      </c>
      <c r="B403" s="7" t="s">
        <v>74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1194.05150474325</v>
      </c>
      <c r="I403" s="1">
        <v>1281.0399000955401</v>
      </c>
      <c r="J403" s="1">
        <v>978.43615901451699</v>
      </c>
      <c r="K403" s="1">
        <v>0</v>
      </c>
      <c r="L403" s="1">
        <v>0</v>
      </c>
      <c r="M403" s="1">
        <v>647.91129284531996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384.46822270052297</v>
      </c>
      <c r="T403" s="1">
        <v>0</v>
      </c>
      <c r="U403" s="1">
        <v>205.65185271509202</v>
      </c>
      <c r="V403" s="1">
        <v>0</v>
      </c>
      <c r="W403" s="1">
        <v>0</v>
      </c>
      <c r="X403" s="1">
        <v>884.99930143106201</v>
      </c>
      <c r="Y403" s="1">
        <v>825.43250435985999</v>
      </c>
      <c r="Z403" s="1">
        <v>0</v>
      </c>
      <c r="AA403" s="1">
        <v>0</v>
      </c>
      <c r="AB403" s="1">
        <v>661.72041219775406</v>
      </c>
      <c r="AC403" s="1">
        <v>0</v>
      </c>
      <c r="AD403" s="1">
        <v>1177.7913358512399</v>
      </c>
      <c r="AE403" s="1">
        <v>0</v>
      </c>
      <c r="AF403" s="1">
        <v>0</v>
      </c>
      <c r="AG403" s="1">
        <v>0</v>
      </c>
      <c r="AH403" s="1">
        <v>884.99930143106201</v>
      </c>
      <c r="AI403" s="1">
        <v>0</v>
      </c>
      <c r="AJ403" s="1">
        <v>0</v>
      </c>
      <c r="AK403">
        <v>0</v>
      </c>
    </row>
    <row r="404" spans="1:37" x14ac:dyDescent="0.3">
      <c r="A404" s="1" t="s">
        <v>140</v>
      </c>
      <c r="B404" s="7" t="s">
        <v>80</v>
      </c>
      <c r="C404" s="1">
        <v>229.590304990151</v>
      </c>
      <c r="D404" s="1">
        <v>1640.58307712588</v>
      </c>
      <c r="E404" s="1">
        <v>1325.3755051562</v>
      </c>
      <c r="F404" s="1">
        <v>0</v>
      </c>
      <c r="G404" s="1">
        <v>1204.00805515613</v>
      </c>
      <c r="H404" s="1">
        <v>0</v>
      </c>
      <c r="I404" s="1">
        <v>1624.9639850144902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1723.5923456386299</v>
      </c>
      <c r="P404" s="1">
        <v>0</v>
      </c>
      <c r="Q404" s="1">
        <v>1479.4523671480001</v>
      </c>
      <c r="R404" s="1">
        <v>1341.0179170542301</v>
      </c>
      <c r="S404" s="1">
        <v>0</v>
      </c>
      <c r="T404" s="1">
        <v>1307.3596546454498</v>
      </c>
      <c r="U404" s="1">
        <v>0</v>
      </c>
      <c r="V404" s="1">
        <v>0</v>
      </c>
      <c r="W404" s="1">
        <v>1513.17891265412</v>
      </c>
      <c r="X404" s="1">
        <v>0</v>
      </c>
      <c r="Y404" s="1">
        <v>0</v>
      </c>
      <c r="Z404" s="1">
        <v>421.672415134201</v>
      </c>
      <c r="AA404" s="1">
        <v>0</v>
      </c>
      <c r="AB404" s="1">
        <v>0</v>
      </c>
      <c r="AC404" s="1">
        <v>1632.96478199994</v>
      </c>
      <c r="AD404" s="1">
        <v>0</v>
      </c>
      <c r="AE404" s="1">
        <v>1549.5137640238599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>
        <v>0</v>
      </c>
    </row>
    <row r="405" spans="1:37" x14ac:dyDescent="0.3">
      <c r="A405" s="1" t="s">
        <v>140</v>
      </c>
      <c r="B405" s="7" t="s">
        <v>86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1750.79412833571</v>
      </c>
      <c r="J405" s="1">
        <v>1298.0924487966699</v>
      </c>
      <c r="K405" s="1">
        <v>647.91129284531996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1026.3112498938599</v>
      </c>
      <c r="T405" s="1">
        <v>0</v>
      </c>
      <c r="U405" s="1">
        <v>852.16339759525101</v>
      </c>
      <c r="V405" s="1">
        <v>0</v>
      </c>
      <c r="W405" s="1">
        <v>0</v>
      </c>
      <c r="X405" s="1">
        <v>1000</v>
      </c>
      <c r="Y405" s="1">
        <v>1430.7807594476301</v>
      </c>
      <c r="Z405" s="1">
        <v>0</v>
      </c>
      <c r="AA405" s="1">
        <v>0</v>
      </c>
      <c r="AB405" s="1">
        <v>505.82931999969901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1000</v>
      </c>
      <c r="AK405">
        <v>0</v>
      </c>
    </row>
    <row r="406" spans="1:37" x14ac:dyDescent="0.3">
      <c r="A406" s="1" t="s">
        <v>140</v>
      </c>
      <c r="B406" s="7" t="s">
        <v>92</v>
      </c>
      <c r="C406" s="1">
        <v>0</v>
      </c>
      <c r="D406" s="1">
        <v>1462.5036972452499</v>
      </c>
      <c r="E406" s="1">
        <v>300</v>
      </c>
      <c r="F406" s="1">
        <v>0</v>
      </c>
      <c r="G406" s="1">
        <v>350</v>
      </c>
      <c r="H406" s="1">
        <v>1630.331431028</v>
      </c>
      <c r="I406" s="1">
        <v>500</v>
      </c>
      <c r="J406" s="1">
        <v>1789.50848048067</v>
      </c>
      <c r="K406" s="1">
        <v>0</v>
      </c>
      <c r="L406" s="1">
        <v>1000</v>
      </c>
      <c r="M406" s="1">
        <v>0</v>
      </c>
      <c r="N406" s="1">
        <v>2201.08682865318</v>
      </c>
      <c r="O406" s="1">
        <v>1577.9893158996201</v>
      </c>
      <c r="P406" s="1">
        <v>1838.3882306706901</v>
      </c>
      <c r="Q406" s="1">
        <v>1284.4862978178601</v>
      </c>
      <c r="R406" s="1">
        <v>1000</v>
      </c>
      <c r="S406" s="1">
        <v>0</v>
      </c>
      <c r="T406" s="1">
        <v>1087.0487478216301</v>
      </c>
      <c r="U406" s="1">
        <v>0</v>
      </c>
      <c r="V406" s="1">
        <v>1809.0938656153198</v>
      </c>
      <c r="W406" s="1">
        <v>1285.66128237525</v>
      </c>
      <c r="X406" s="1">
        <v>2702.3606217174101</v>
      </c>
      <c r="Y406" s="1">
        <v>2000.60210862749</v>
      </c>
      <c r="Z406" s="1">
        <v>560.61008017351105</v>
      </c>
      <c r="AA406" s="1">
        <v>2252.6160473271798</v>
      </c>
      <c r="AB406" s="1">
        <v>2623.54865906435</v>
      </c>
      <c r="AC406" s="1">
        <v>1472.1386482586699</v>
      </c>
      <c r="AD406" s="1">
        <v>1879.07717022939</v>
      </c>
      <c r="AE406" s="1">
        <v>600</v>
      </c>
      <c r="AF406" s="1">
        <v>0</v>
      </c>
      <c r="AG406" s="1">
        <v>0</v>
      </c>
      <c r="AH406" s="1">
        <v>2702.3606217174101</v>
      </c>
      <c r="AI406" s="1">
        <v>0</v>
      </c>
      <c r="AJ406" s="1">
        <v>0</v>
      </c>
      <c r="AK406">
        <v>0</v>
      </c>
    </row>
    <row r="407" spans="1:37" x14ac:dyDescent="0.3">
      <c r="A407" s="1" t="s">
        <v>140</v>
      </c>
      <c r="B407" s="7" t="s">
        <v>98</v>
      </c>
      <c r="C407" s="1">
        <v>2201.08682865318</v>
      </c>
      <c r="D407" s="1">
        <v>1188.0094566349799</v>
      </c>
      <c r="E407" s="1">
        <v>0</v>
      </c>
      <c r="F407" s="1">
        <v>453.95261489014501</v>
      </c>
      <c r="G407" s="1">
        <v>0</v>
      </c>
      <c r="H407" s="1">
        <v>1334.1030659155401</v>
      </c>
      <c r="I407" s="1">
        <v>1662.6622525184398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859.98490218899008</v>
      </c>
      <c r="P407" s="1">
        <v>947.645128812331</v>
      </c>
      <c r="Q407" s="1">
        <v>0</v>
      </c>
      <c r="R407" s="1">
        <v>1007.1001103608399</v>
      </c>
      <c r="S407" s="1">
        <v>0</v>
      </c>
      <c r="T407" s="1">
        <v>0</v>
      </c>
      <c r="U407" s="1">
        <v>0</v>
      </c>
      <c r="V407" s="1">
        <v>521.15889498532397</v>
      </c>
      <c r="W407" s="1">
        <v>0</v>
      </c>
      <c r="X407" s="1">
        <v>0</v>
      </c>
      <c r="Y407" s="1">
        <v>1480.0860704174399</v>
      </c>
      <c r="Z407" s="1">
        <v>0</v>
      </c>
      <c r="AA407" s="1">
        <v>772.59590847392906</v>
      </c>
      <c r="AB407" s="1">
        <v>0</v>
      </c>
      <c r="AC407" s="1">
        <v>1031.61870157402</v>
      </c>
      <c r="AD407" s="1">
        <v>1109.6121626510699</v>
      </c>
      <c r="AE407" s="1">
        <v>0</v>
      </c>
      <c r="AF407" s="1">
        <v>868</v>
      </c>
      <c r="AG407" s="1">
        <v>0</v>
      </c>
      <c r="AH407" s="1">
        <v>0</v>
      </c>
      <c r="AI407" s="1">
        <v>0</v>
      </c>
      <c r="AJ407" s="1">
        <v>0</v>
      </c>
      <c r="AK407">
        <v>0</v>
      </c>
    </row>
    <row r="408" spans="1:37" x14ac:dyDescent="0.3">
      <c r="A408" s="1" t="s">
        <v>140</v>
      </c>
      <c r="B408" s="7" t="s">
        <v>104</v>
      </c>
      <c r="C408" s="1">
        <v>1577.9893158996201</v>
      </c>
      <c r="D408" s="1">
        <v>332.26843218335301</v>
      </c>
      <c r="E408" s="1">
        <v>1075.0708709829501</v>
      </c>
      <c r="F408" s="1">
        <v>753.16464265603702</v>
      </c>
      <c r="G408" s="1">
        <v>662.93928739685907</v>
      </c>
      <c r="H408" s="1">
        <v>528.62735733984505</v>
      </c>
      <c r="I408" s="1">
        <v>809.27324768310598</v>
      </c>
      <c r="J408" s="1">
        <v>1294.2279971775301</v>
      </c>
      <c r="K408" s="1">
        <v>0</v>
      </c>
      <c r="L408" s="1">
        <v>1723.5923456386299</v>
      </c>
      <c r="M408" s="1">
        <v>0</v>
      </c>
      <c r="N408" s="1">
        <v>859.98490218899099</v>
      </c>
      <c r="O408" s="1">
        <v>0</v>
      </c>
      <c r="P408" s="1">
        <v>331.48986219249798</v>
      </c>
      <c r="Q408" s="1">
        <v>0</v>
      </c>
      <c r="R408" s="1">
        <v>427.98870255175405</v>
      </c>
      <c r="S408" s="1">
        <v>1262.65091310359</v>
      </c>
      <c r="T408" s="1">
        <v>938.10517788985101</v>
      </c>
      <c r="U408" s="1">
        <v>0</v>
      </c>
      <c r="V408" s="1">
        <v>339.14004627368701</v>
      </c>
      <c r="W408" s="1">
        <v>1129.39397401365</v>
      </c>
      <c r="X408" s="1">
        <v>0</v>
      </c>
      <c r="Y408" s="1">
        <v>818.17144171362804</v>
      </c>
      <c r="Z408" s="1">
        <v>0</v>
      </c>
      <c r="AA408" s="1">
        <v>677.09091812818099</v>
      </c>
      <c r="AB408" s="1">
        <v>1974.18746626347</v>
      </c>
      <c r="AC408" s="1">
        <v>171.92921205264901</v>
      </c>
      <c r="AD408" s="1">
        <v>470.59611593338201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>
        <v>0</v>
      </c>
    </row>
    <row r="409" spans="1:37" x14ac:dyDescent="0.3">
      <c r="A409" s="1" t="s">
        <v>140</v>
      </c>
      <c r="B409" s="7" t="s">
        <v>110</v>
      </c>
      <c r="C409" s="1">
        <v>1838.3882306706901</v>
      </c>
      <c r="D409" s="1">
        <v>400.59372578107298</v>
      </c>
      <c r="E409" s="1">
        <v>1146.04524644247</v>
      </c>
      <c r="F409" s="1">
        <v>671.17606225370605</v>
      </c>
      <c r="G409" s="1">
        <v>850.87250518848896</v>
      </c>
      <c r="H409" s="1">
        <v>415.872666555092</v>
      </c>
      <c r="I409" s="1">
        <v>790.13366259144595</v>
      </c>
      <c r="J409" s="1">
        <v>1171.93947295151</v>
      </c>
      <c r="K409" s="1">
        <v>0</v>
      </c>
      <c r="L409" s="1">
        <v>0</v>
      </c>
      <c r="M409" s="1">
        <v>0</v>
      </c>
      <c r="N409" s="1">
        <v>947.645128812331</v>
      </c>
      <c r="O409" s="1">
        <v>331.489862192499</v>
      </c>
      <c r="P409" s="1">
        <v>0</v>
      </c>
      <c r="Q409" s="1">
        <v>0</v>
      </c>
      <c r="R409" s="1">
        <v>755.25685508296101</v>
      </c>
      <c r="S409" s="1">
        <v>961.22566260652798</v>
      </c>
      <c r="T409" s="1">
        <v>1025.1109061800601</v>
      </c>
      <c r="U409" s="1">
        <v>1141.8269998191799</v>
      </c>
      <c r="V409" s="1">
        <v>486.509831457367</v>
      </c>
      <c r="W409" s="1">
        <v>1144.4012916258498</v>
      </c>
      <c r="X409" s="1">
        <v>0</v>
      </c>
      <c r="Y409" s="1">
        <v>551.71910134001803</v>
      </c>
      <c r="Z409" s="1">
        <v>0</v>
      </c>
      <c r="AA409" s="1">
        <v>452.356585476161</v>
      </c>
      <c r="AB409" s="1">
        <v>1745.8480912927701</v>
      </c>
      <c r="AC409" s="1">
        <v>369.97218165411005</v>
      </c>
      <c r="AD409" s="1">
        <v>171.64965832355401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>
        <v>0</v>
      </c>
    </row>
    <row r="410" spans="1:37" x14ac:dyDescent="0.3">
      <c r="A410" s="1" t="s">
        <v>140</v>
      </c>
      <c r="B410" s="7" t="s">
        <v>116</v>
      </c>
      <c r="C410" s="1">
        <v>1284.4862978178601</v>
      </c>
      <c r="D410" s="1">
        <v>0</v>
      </c>
      <c r="E410" s="1">
        <v>924.13527462824095</v>
      </c>
      <c r="F410" s="1">
        <v>0</v>
      </c>
      <c r="G410" s="1">
        <v>0</v>
      </c>
      <c r="H410" s="1">
        <v>0</v>
      </c>
      <c r="I410" s="1">
        <v>1286.0923385641399</v>
      </c>
      <c r="J410" s="1">
        <v>1213.4344984837101</v>
      </c>
      <c r="K410" s="1">
        <v>0</v>
      </c>
      <c r="L410" s="1">
        <v>1479.4523671480001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1057.1666425449798</v>
      </c>
      <c r="U410" s="1">
        <v>0</v>
      </c>
      <c r="V410" s="1">
        <v>0</v>
      </c>
      <c r="W410" s="1">
        <v>932.264714643704</v>
      </c>
      <c r="X410" s="1">
        <v>1780.16067787714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363.85293099165801</v>
      </c>
      <c r="AF410" s="1">
        <v>0</v>
      </c>
      <c r="AG410" s="1">
        <v>0</v>
      </c>
      <c r="AH410" s="1">
        <v>1780.16067787714</v>
      </c>
      <c r="AI410" s="1">
        <v>0</v>
      </c>
      <c r="AJ410" s="1">
        <v>0</v>
      </c>
      <c r="AK410">
        <v>0</v>
      </c>
    </row>
    <row r="411" spans="1:37" x14ac:dyDescent="0.3">
      <c r="A411" s="1" t="s">
        <v>140</v>
      </c>
      <c r="B411" s="7" t="s">
        <v>122</v>
      </c>
      <c r="C411" s="1">
        <v>1223.64121711451</v>
      </c>
      <c r="D411" s="1">
        <v>557.69258660892194</v>
      </c>
      <c r="E411" s="1">
        <v>1040.2243047708</v>
      </c>
      <c r="F411" s="1">
        <v>1075.5099926088301</v>
      </c>
      <c r="G411" s="1">
        <v>540.00727508318903</v>
      </c>
      <c r="H411" s="1">
        <v>812.42519774304708</v>
      </c>
      <c r="I411" s="1">
        <v>934.15270892569299</v>
      </c>
      <c r="J411" s="1">
        <v>1472.55546826829</v>
      </c>
      <c r="K411" s="1">
        <v>0</v>
      </c>
      <c r="L411" s="1">
        <v>1341.0179170542301</v>
      </c>
      <c r="M411" s="1">
        <v>0</v>
      </c>
      <c r="N411" s="1">
        <v>1007.1001103608399</v>
      </c>
      <c r="O411" s="1">
        <v>427.98870255175405</v>
      </c>
      <c r="P411" s="1">
        <v>755.25685508296192</v>
      </c>
      <c r="Q411" s="1">
        <v>0</v>
      </c>
      <c r="R411" s="1">
        <v>0</v>
      </c>
      <c r="S411" s="1">
        <v>0</v>
      </c>
      <c r="T411" s="1">
        <v>903.07870161533708</v>
      </c>
      <c r="U411" s="1">
        <v>0</v>
      </c>
      <c r="V411" s="1">
        <v>586.66369571887094</v>
      </c>
      <c r="W411" s="1">
        <v>1161.0499939660699</v>
      </c>
      <c r="X411" s="1">
        <v>0</v>
      </c>
      <c r="Y411" s="1">
        <v>1174.66292608554</v>
      </c>
      <c r="Z411" s="1">
        <v>0</v>
      </c>
      <c r="AA411" s="1">
        <v>1082.6257637412202</v>
      </c>
      <c r="AB411" s="1">
        <v>2245.4899867019499</v>
      </c>
      <c r="AC411" s="1">
        <v>429.94551876705401</v>
      </c>
      <c r="AD411" s="1">
        <v>874.10712133104096</v>
      </c>
      <c r="AE411" s="1">
        <v>1673.8376714381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>
        <v>0</v>
      </c>
    </row>
    <row r="412" spans="1:37" x14ac:dyDescent="0.3">
      <c r="A412" s="1" t="s">
        <v>140</v>
      </c>
      <c r="B412" s="7" t="s">
        <v>127</v>
      </c>
      <c r="C412" s="1">
        <v>0</v>
      </c>
      <c r="D412" s="1">
        <v>1094.83749350671</v>
      </c>
      <c r="E412" s="1">
        <v>0</v>
      </c>
      <c r="F412" s="1">
        <v>0</v>
      </c>
      <c r="G412" s="1">
        <v>0</v>
      </c>
      <c r="H412" s="1">
        <v>850.90017038750102</v>
      </c>
      <c r="I412" s="1">
        <v>1015.33146361259</v>
      </c>
      <c r="J412" s="1">
        <v>873.01233222354495</v>
      </c>
      <c r="K412" s="1">
        <v>384.46822270052297</v>
      </c>
      <c r="L412" s="1">
        <v>0</v>
      </c>
      <c r="M412" s="1">
        <v>1026.3112498938599</v>
      </c>
      <c r="N412" s="1">
        <v>0</v>
      </c>
      <c r="O412" s="1">
        <v>1262.65091310359</v>
      </c>
      <c r="P412" s="1">
        <v>961.22566260652798</v>
      </c>
      <c r="Q412" s="1">
        <v>0</v>
      </c>
      <c r="R412" s="1">
        <v>0</v>
      </c>
      <c r="S412" s="1">
        <v>0</v>
      </c>
      <c r="T412" s="1">
        <v>0</v>
      </c>
      <c r="U412" s="1">
        <v>180.607718080865</v>
      </c>
      <c r="V412" s="1">
        <v>0</v>
      </c>
      <c r="W412" s="1">
        <v>1249.6982264928699</v>
      </c>
      <c r="X412" s="1">
        <v>1153.0141123032299</v>
      </c>
      <c r="Y412" s="1">
        <v>464.51770990894602</v>
      </c>
      <c r="Z412" s="1">
        <v>0</v>
      </c>
      <c r="AA412" s="1">
        <v>1059.29442059653</v>
      </c>
      <c r="AB412" s="1">
        <v>923.23087982093102</v>
      </c>
      <c r="AC412" s="1">
        <v>1207.0468892582498</v>
      </c>
      <c r="AD412" s="1">
        <v>797.05288986867799</v>
      </c>
      <c r="AE412" s="1">
        <v>0</v>
      </c>
      <c r="AF412" s="1">
        <v>0</v>
      </c>
      <c r="AG412" s="1">
        <v>0</v>
      </c>
      <c r="AH412" s="1">
        <v>1153.0141123032299</v>
      </c>
      <c r="AI412" s="1">
        <v>0</v>
      </c>
      <c r="AJ412" s="1">
        <v>0</v>
      </c>
      <c r="AK412">
        <v>0</v>
      </c>
    </row>
    <row r="413" spans="1:37" x14ac:dyDescent="0.3">
      <c r="A413" s="1" t="s">
        <v>140</v>
      </c>
      <c r="B413" s="7" t="s">
        <v>132</v>
      </c>
      <c r="C413" s="1">
        <v>1087.0487478216301</v>
      </c>
      <c r="D413" s="1">
        <v>640.31926514528504</v>
      </c>
      <c r="E413" s="1">
        <v>140.402716275073</v>
      </c>
      <c r="F413" s="1">
        <v>0</v>
      </c>
      <c r="G413" s="1">
        <v>367.02347411715601</v>
      </c>
      <c r="H413" s="1">
        <v>665.23720472525895</v>
      </c>
      <c r="I413" s="1">
        <v>339.256989214344</v>
      </c>
      <c r="J413" s="1">
        <v>737.80857292999201</v>
      </c>
      <c r="K413" s="1">
        <v>0</v>
      </c>
      <c r="L413" s="1">
        <v>1307.3596546454498</v>
      </c>
      <c r="M413" s="1">
        <v>0</v>
      </c>
      <c r="N413" s="1">
        <v>0</v>
      </c>
      <c r="O413" s="1">
        <v>938.10517788985101</v>
      </c>
      <c r="P413" s="1">
        <v>1025.1109061800601</v>
      </c>
      <c r="Q413" s="1">
        <v>1057.1666425449798</v>
      </c>
      <c r="R413" s="1">
        <v>903.07870161533799</v>
      </c>
      <c r="S413" s="1">
        <v>0</v>
      </c>
      <c r="T413" s="1">
        <v>0</v>
      </c>
      <c r="U413" s="1">
        <v>0</v>
      </c>
      <c r="V413" s="1">
        <v>0</v>
      </c>
      <c r="W413" s="1">
        <v>279.53690262646001</v>
      </c>
      <c r="X413" s="1">
        <v>1703.3396367090099</v>
      </c>
      <c r="Y413" s="1">
        <v>969.45405735543102</v>
      </c>
      <c r="Z413" s="1">
        <v>0</v>
      </c>
      <c r="AA413" s="1">
        <v>0</v>
      </c>
      <c r="AB413" s="1">
        <v>1586.2880663705801</v>
      </c>
      <c r="AC413" s="1">
        <v>767.72843470975192</v>
      </c>
      <c r="AD413" s="1">
        <v>981.16819225591007</v>
      </c>
      <c r="AE413" s="1">
        <v>785.88569114541792</v>
      </c>
      <c r="AF413" s="1">
        <v>0</v>
      </c>
      <c r="AG413" s="1">
        <v>0</v>
      </c>
      <c r="AH413" s="1">
        <v>1703.3396367090099</v>
      </c>
      <c r="AI413" s="1">
        <v>0</v>
      </c>
      <c r="AJ413" s="1">
        <v>0</v>
      </c>
      <c r="AK413">
        <v>0</v>
      </c>
    </row>
    <row r="414" spans="1:37" x14ac:dyDescent="0.3">
      <c r="A414" s="1" t="s">
        <v>140</v>
      </c>
      <c r="B414" s="7" t="s">
        <v>137</v>
      </c>
      <c r="C414" s="1">
        <v>0</v>
      </c>
      <c r="D414" s="1">
        <v>1264.2639586615901</v>
      </c>
      <c r="E414" s="1">
        <v>0</v>
      </c>
      <c r="F414" s="1">
        <v>0</v>
      </c>
      <c r="G414" s="1">
        <v>0</v>
      </c>
      <c r="H414" s="1">
        <v>1016.03976861827</v>
      </c>
      <c r="I414" s="1">
        <v>1144.5981630804799</v>
      </c>
      <c r="J414" s="1">
        <v>921.64596476852296</v>
      </c>
      <c r="K414" s="1">
        <v>205.65185271509202</v>
      </c>
      <c r="L414" s="1">
        <v>0</v>
      </c>
      <c r="M414" s="1">
        <v>852.16339759525101</v>
      </c>
      <c r="N414" s="1">
        <v>0</v>
      </c>
      <c r="O414" s="1">
        <v>0</v>
      </c>
      <c r="P414" s="1">
        <v>1141.8269998191799</v>
      </c>
      <c r="Q414" s="1">
        <v>0</v>
      </c>
      <c r="R414" s="1">
        <v>0</v>
      </c>
      <c r="S414" s="1">
        <v>180.607718080865</v>
      </c>
      <c r="T414" s="1">
        <v>0</v>
      </c>
      <c r="U414" s="1">
        <v>0</v>
      </c>
      <c r="V414" s="1">
        <v>0</v>
      </c>
      <c r="W414" s="1">
        <v>1345.2498022536599</v>
      </c>
      <c r="X414" s="1">
        <v>1031.75587080375</v>
      </c>
      <c r="Y414" s="1">
        <v>636.20237546535895</v>
      </c>
      <c r="Z414" s="1">
        <v>0</v>
      </c>
      <c r="AA414" s="1">
        <v>1225.5033101732299</v>
      </c>
      <c r="AB414" s="1">
        <v>802.01204829864901</v>
      </c>
      <c r="AC414" s="1">
        <v>0</v>
      </c>
      <c r="AD414" s="1">
        <v>977.33382873698895</v>
      </c>
      <c r="AE414" s="1">
        <v>0</v>
      </c>
      <c r="AF414" s="1">
        <v>0</v>
      </c>
      <c r="AG414" s="1">
        <v>0</v>
      </c>
      <c r="AH414" s="1">
        <v>1031.75587080375</v>
      </c>
      <c r="AI414" s="1">
        <v>0</v>
      </c>
      <c r="AJ414" s="1">
        <v>0</v>
      </c>
      <c r="AK414">
        <v>0</v>
      </c>
    </row>
    <row r="415" spans="1:37" x14ac:dyDescent="0.3">
      <c r="A415" s="1" t="s">
        <v>140</v>
      </c>
      <c r="B415" s="7" t="s">
        <v>141</v>
      </c>
      <c r="C415" s="1">
        <v>1285.66128237525</v>
      </c>
      <c r="D415" s="1">
        <v>804.23854010353705</v>
      </c>
      <c r="E415" s="1">
        <v>192.198479320232</v>
      </c>
      <c r="F415" s="1">
        <v>0</v>
      </c>
      <c r="G415" s="1">
        <v>637.54705771983106</v>
      </c>
      <c r="H415" s="1">
        <v>738.706129558464</v>
      </c>
      <c r="I415" s="1">
        <v>356.148252621496</v>
      </c>
      <c r="J415" s="1">
        <v>503.888449476456</v>
      </c>
      <c r="K415" s="1">
        <v>0</v>
      </c>
      <c r="L415" s="1">
        <v>1513.17891265412</v>
      </c>
      <c r="M415" s="1">
        <v>0</v>
      </c>
      <c r="N415" s="1">
        <v>0</v>
      </c>
      <c r="O415" s="1">
        <v>1129.39397401365</v>
      </c>
      <c r="P415" s="1">
        <v>1144.4012916258498</v>
      </c>
      <c r="Q415" s="1">
        <v>932.264714643704</v>
      </c>
      <c r="R415" s="1">
        <v>1161.0499939660699</v>
      </c>
      <c r="S415" s="1">
        <v>1249.6982264928699</v>
      </c>
      <c r="T415" s="1">
        <v>279.53690262646001</v>
      </c>
      <c r="U415" s="1">
        <v>1345.2498022536599</v>
      </c>
      <c r="V415" s="1">
        <v>0</v>
      </c>
      <c r="W415" s="1">
        <v>0</v>
      </c>
      <c r="X415" s="1">
        <v>1444.2496408617201</v>
      </c>
      <c r="Y415" s="1">
        <v>943.15722813118703</v>
      </c>
      <c r="Z415" s="1">
        <v>0</v>
      </c>
      <c r="AA415" s="1">
        <v>0</v>
      </c>
      <c r="AB415" s="1">
        <v>1343.7475420231901</v>
      </c>
      <c r="AC415" s="1">
        <v>958.07311103482107</v>
      </c>
      <c r="AD415" s="1">
        <v>1060.74538884102</v>
      </c>
      <c r="AE415" s="1">
        <v>604.03108572155702</v>
      </c>
      <c r="AF415" s="1">
        <v>0</v>
      </c>
      <c r="AG415" s="1">
        <v>0</v>
      </c>
      <c r="AH415" s="1">
        <v>1444.2496408617201</v>
      </c>
      <c r="AI415" s="1">
        <v>0</v>
      </c>
      <c r="AJ415" s="1">
        <v>0</v>
      </c>
      <c r="AK415">
        <v>0</v>
      </c>
    </row>
    <row r="416" spans="1:37" x14ac:dyDescent="0.3">
      <c r="A416" s="1" t="s">
        <v>140</v>
      </c>
      <c r="B416" s="7" t="s">
        <v>145</v>
      </c>
      <c r="C416" s="1">
        <v>2702.3606217174001</v>
      </c>
      <c r="D416" s="1">
        <v>0</v>
      </c>
      <c r="E416" s="1">
        <v>1636.1429978025399</v>
      </c>
      <c r="F416" s="1">
        <v>0</v>
      </c>
      <c r="G416" s="1">
        <v>0</v>
      </c>
      <c r="H416" s="1">
        <v>1641.9987908836001</v>
      </c>
      <c r="I416" s="1">
        <v>1503.6342566216899</v>
      </c>
      <c r="J416" s="1">
        <v>700</v>
      </c>
      <c r="K416" s="1">
        <v>884.99930143106201</v>
      </c>
      <c r="L416" s="1">
        <v>0</v>
      </c>
      <c r="M416" s="1">
        <v>1000</v>
      </c>
      <c r="N416" s="1">
        <v>0</v>
      </c>
      <c r="O416" s="1">
        <v>0</v>
      </c>
      <c r="P416" s="1">
        <v>0</v>
      </c>
      <c r="Q416" s="1">
        <v>1780.16067787714</v>
      </c>
      <c r="R416" s="1">
        <v>0</v>
      </c>
      <c r="S416" s="1">
        <v>1153.0141123032299</v>
      </c>
      <c r="T416" s="1">
        <v>1703.3396367090099</v>
      </c>
      <c r="U416" s="1">
        <v>1031.75587080375</v>
      </c>
      <c r="V416" s="1">
        <v>0</v>
      </c>
      <c r="W416" s="1">
        <v>1444.2496408617201</v>
      </c>
      <c r="X416" s="1">
        <v>0</v>
      </c>
      <c r="Y416" s="1">
        <v>1408.53557129252</v>
      </c>
      <c r="Z416" s="1">
        <v>0</v>
      </c>
      <c r="AA416" s="1">
        <v>0</v>
      </c>
      <c r="AB416" s="1">
        <v>230.31830030483601</v>
      </c>
      <c r="AC416" s="1">
        <v>0</v>
      </c>
      <c r="AD416" s="1">
        <v>0</v>
      </c>
      <c r="AE416" s="1">
        <v>1492.3110247683198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>
        <v>0</v>
      </c>
    </row>
    <row r="417" spans="1:37" x14ac:dyDescent="0.3">
      <c r="A417" s="1" t="s">
        <v>140</v>
      </c>
      <c r="B417" s="7" t="s">
        <v>173</v>
      </c>
      <c r="C417" s="1">
        <v>1809.0938656153198</v>
      </c>
      <c r="D417" s="1">
        <v>667.28743942098004</v>
      </c>
      <c r="E417" s="1">
        <v>0</v>
      </c>
      <c r="F417" s="1">
        <v>489.50968613755697</v>
      </c>
      <c r="G417" s="1">
        <v>978.202256013701</v>
      </c>
      <c r="H417" s="1">
        <v>829.37590922436198</v>
      </c>
      <c r="I417" s="1">
        <v>1143.0904705983601</v>
      </c>
      <c r="J417" s="1">
        <v>0</v>
      </c>
      <c r="K417" s="1">
        <v>0</v>
      </c>
      <c r="L417" s="1">
        <v>0</v>
      </c>
      <c r="M417" s="1">
        <v>0</v>
      </c>
      <c r="N417" s="1">
        <v>521.15889498532499</v>
      </c>
      <c r="O417" s="1">
        <v>339.14004627368701</v>
      </c>
      <c r="P417" s="1">
        <v>486.509831457367</v>
      </c>
      <c r="Q417" s="1">
        <v>0</v>
      </c>
      <c r="R417" s="1">
        <v>586.66369571887094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1038.1278970272401</v>
      </c>
      <c r="Z417" s="1">
        <v>0</v>
      </c>
      <c r="AA417" s="1">
        <v>569.06990902236203</v>
      </c>
      <c r="AB417" s="1">
        <v>0</v>
      </c>
      <c r="AC417" s="1">
        <v>511.015665007346</v>
      </c>
      <c r="AD417" s="1">
        <v>658.157323216142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>
        <v>0</v>
      </c>
    </row>
    <row r="418" spans="1:37" x14ac:dyDescent="0.3">
      <c r="A418" s="1" t="s">
        <v>140</v>
      </c>
      <c r="B418" s="7" t="s">
        <v>149</v>
      </c>
      <c r="C418" s="1">
        <v>2000.60210862749</v>
      </c>
      <c r="D418" s="1">
        <v>630.35834473777004</v>
      </c>
      <c r="E418" s="1">
        <v>1037.5298659720399</v>
      </c>
      <c r="F418" s="1">
        <v>1129.6862445515799</v>
      </c>
      <c r="G418" s="1">
        <v>1001.53130217721</v>
      </c>
      <c r="H418" s="1">
        <v>390.17771934421097</v>
      </c>
      <c r="I418" s="1">
        <v>633.87344837345699</v>
      </c>
      <c r="J418" s="1">
        <v>745.49926267908506</v>
      </c>
      <c r="K418" s="1">
        <v>825.43250435985999</v>
      </c>
      <c r="L418" s="1">
        <v>0</v>
      </c>
      <c r="M418" s="1">
        <v>1430.7807594476301</v>
      </c>
      <c r="N418" s="1">
        <v>1480.0860704174399</v>
      </c>
      <c r="O418" s="1">
        <v>818.17144171362804</v>
      </c>
      <c r="P418" s="1">
        <v>551.71910134001803</v>
      </c>
      <c r="Q418" s="1">
        <v>0</v>
      </c>
      <c r="R418" s="1">
        <v>1174.66292608554</v>
      </c>
      <c r="S418" s="1">
        <v>464.51770990894602</v>
      </c>
      <c r="T418" s="1">
        <v>969.45405735543102</v>
      </c>
      <c r="U418" s="1">
        <v>636.20237546535998</v>
      </c>
      <c r="V418" s="1">
        <v>1038.1278970272401</v>
      </c>
      <c r="W418" s="1">
        <v>943.15722813118703</v>
      </c>
      <c r="X418" s="1">
        <v>1408.53557129252</v>
      </c>
      <c r="Y418" s="1">
        <v>0</v>
      </c>
      <c r="Z418" s="1">
        <v>0</v>
      </c>
      <c r="AA418" s="1">
        <v>809.16174161674303</v>
      </c>
      <c r="AB418" s="1">
        <v>1196.52699238643</v>
      </c>
      <c r="AC418" s="1">
        <v>746.53257175725798</v>
      </c>
      <c r="AD418" s="1">
        <v>380.21135998730699</v>
      </c>
      <c r="AE418" s="1">
        <v>1502.6294206436</v>
      </c>
      <c r="AF418" s="1">
        <v>0</v>
      </c>
      <c r="AG418" s="1">
        <v>0</v>
      </c>
      <c r="AH418" s="1">
        <v>1408.53557129252</v>
      </c>
      <c r="AI418" s="1">
        <v>0</v>
      </c>
      <c r="AJ418" s="1">
        <v>0</v>
      </c>
      <c r="AK418">
        <v>0</v>
      </c>
    </row>
    <row r="419" spans="1:37" x14ac:dyDescent="0.3">
      <c r="A419" s="1" t="s">
        <v>140</v>
      </c>
      <c r="B419" s="7" t="s">
        <v>153</v>
      </c>
      <c r="C419" s="1">
        <v>560.61008017351105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421.672415134201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1672.93153161432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>
        <v>0</v>
      </c>
    </row>
    <row r="420" spans="1:37" x14ac:dyDescent="0.3">
      <c r="A420" s="1" t="s">
        <v>140</v>
      </c>
      <c r="B420" s="7" t="s">
        <v>157</v>
      </c>
      <c r="C420" s="1">
        <v>2252.6160473271798</v>
      </c>
      <c r="D420" s="1">
        <v>850.72120472862309</v>
      </c>
      <c r="E420" s="1">
        <v>0</v>
      </c>
      <c r="F420" s="1">
        <v>343.03271562063702</v>
      </c>
      <c r="G420" s="1">
        <v>1292.2756861994699</v>
      </c>
      <c r="H420" s="1">
        <v>842.37130979343601</v>
      </c>
      <c r="I420" s="1">
        <v>1224.8462438825002</v>
      </c>
      <c r="J420" s="1">
        <v>1533.4077074085801</v>
      </c>
      <c r="K420" s="1">
        <v>0</v>
      </c>
      <c r="L420" s="1">
        <v>0</v>
      </c>
      <c r="M420" s="1">
        <v>0</v>
      </c>
      <c r="N420" s="1">
        <v>772.59590847392906</v>
      </c>
      <c r="O420" s="1">
        <v>677.0909181281819</v>
      </c>
      <c r="P420" s="1">
        <v>452.356585476161</v>
      </c>
      <c r="Q420" s="1">
        <v>0</v>
      </c>
      <c r="R420" s="1">
        <v>1082.6257637412202</v>
      </c>
      <c r="S420" s="1">
        <v>1059.29442059653</v>
      </c>
      <c r="T420" s="1">
        <v>0</v>
      </c>
      <c r="U420" s="1">
        <v>1225.5033101732299</v>
      </c>
      <c r="V420" s="1">
        <v>569.06990902236203</v>
      </c>
      <c r="W420" s="1">
        <v>0</v>
      </c>
      <c r="X420" s="1">
        <v>0</v>
      </c>
      <c r="Y420" s="1">
        <v>809.16174161674303</v>
      </c>
      <c r="Z420" s="1">
        <v>0</v>
      </c>
      <c r="AA420" s="1">
        <v>0</v>
      </c>
      <c r="AB420" s="1">
        <v>0</v>
      </c>
      <c r="AC420" s="1">
        <v>787.56824992521501</v>
      </c>
      <c r="AD420" s="1">
        <v>523.91508623551999</v>
      </c>
      <c r="AE420" s="1">
        <v>0</v>
      </c>
      <c r="AF420" s="1">
        <v>899</v>
      </c>
      <c r="AG420" s="1">
        <v>0</v>
      </c>
      <c r="AH420" s="1">
        <v>0</v>
      </c>
      <c r="AI420" s="1">
        <v>0</v>
      </c>
      <c r="AJ420" s="1">
        <v>0</v>
      </c>
      <c r="AK420">
        <v>0</v>
      </c>
    </row>
    <row r="421" spans="1:37" x14ac:dyDescent="0.3">
      <c r="A421" s="1" t="s">
        <v>140</v>
      </c>
      <c r="B421" s="7" t="s">
        <v>160</v>
      </c>
      <c r="C421" s="1">
        <v>2623.54865906435</v>
      </c>
      <c r="D421" s="1">
        <v>1698.78586366179</v>
      </c>
      <c r="E421" s="1">
        <v>1535.2614592201701</v>
      </c>
      <c r="F421" s="1">
        <v>0</v>
      </c>
      <c r="G421" s="1">
        <v>1857.41285149137</v>
      </c>
      <c r="H421" s="1">
        <v>1454.21916641332</v>
      </c>
      <c r="I421" s="1">
        <v>1354.2725273615699</v>
      </c>
      <c r="J421" s="1">
        <v>400</v>
      </c>
      <c r="K421" s="1">
        <v>661.72041219775406</v>
      </c>
      <c r="L421" s="1">
        <v>0</v>
      </c>
      <c r="M421" s="1">
        <v>505.82931999969901</v>
      </c>
      <c r="N421" s="1">
        <v>0</v>
      </c>
      <c r="O421" s="1">
        <v>1974.18746626347</v>
      </c>
      <c r="P421" s="1">
        <v>1745.8480912927701</v>
      </c>
      <c r="Q421" s="1">
        <v>0</v>
      </c>
      <c r="R421" s="1">
        <v>2245.4899867019499</v>
      </c>
      <c r="S421" s="1">
        <v>923.23087982093102</v>
      </c>
      <c r="T421" s="1">
        <v>1586.2880663705801</v>
      </c>
      <c r="U421" s="1">
        <v>802.01204829864901</v>
      </c>
      <c r="V421" s="1">
        <v>0</v>
      </c>
      <c r="W421" s="1">
        <v>1343.7475420231901</v>
      </c>
      <c r="X421" s="1">
        <v>230.31830030483601</v>
      </c>
      <c r="Y421" s="1">
        <v>1196.52699238643</v>
      </c>
      <c r="Z421" s="1">
        <v>0</v>
      </c>
      <c r="AA421" s="1">
        <v>0</v>
      </c>
      <c r="AB421" s="1">
        <v>0</v>
      </c>
      <c r="AC421" s="1">
        <v>1858.1773164466701</v>
      </c>
      <c r="AD421" s="1">
        <v>1575.3717320999899</v>
      </c>
      <c r="AE421" s="1">
        <v>1485.1832458255701</v>
      </c>
      <c r="AF421" s="1">
        <v>0</v>
      </c>
      <c r="AG421" s="1">
        <v>230.31830030483601</v>
      </c>
      <c r="AH421" s="1">
        <v>0</v>
      </c>
      <c r="AI421" s="1">
        <v>230.31830030483601</v>
      </c>
      <c r="AJ421" s="1">
        <v>230.31830030483601</v>
      </c>
      <c r="AK421">
        <v>0</v>
      </c>
    </row>
    <row r="422" spans="1:37" x14ac:dyDescent="0.3">
      <c r="A422" s="1" t="s">
        <v>140</v>
      </c>
      <c r="B422" s="7" t="s">
        <v>162</v>
      </c>
      <c r="C422" s="1">
        <v>1472.1386482586699</v>
      </c>
      <c r="D422" s="1">
        <v>171.23968487161298</v>
      </c>
      <c r="E422" s="1">
        <v>903.982915252147</v>
      </c>
      <c r="F422" s="1">
        <v>908.28599436695106</v>
      </c>
      <c r="G422" s="1">
        <v>511.841445195772</v>
      </c>
      <c r="H422" s="1">
        <v>404.30883342103601</v>
      </c>
      <c r="I422" s="1">
        <v>643.64683867472309</v>
      </c>
      <c r="J422" s="1">
        <v>1144.11719890019</v>
      </c>
      <c r="K422" s="1">
        <v>0</v>
      </c>
      <c r="L422" s="1">
        <v>1632.96478199994</v>
      </c>
      <c r="M422" s="1">
        <v>0</v>
      </c>
      <c r="N422" s="1">
        <v>1031.61870157402</v>
      </c>
      <c r="O422" s="1">
        <v>171.92921205264901</v>
      </c>
      <c r="P422" s="1">
        <v>369.97218165411005</v>
      </c>
      <c r="Q422" s="1">
        <v>0</v>
      </c>
      <c r="R422" s="1">
        <v>429.94551876705401</v>
      </c>
      <c r="S422" s="1">
        <v>1207.0468892582498</v>
      </c>
      <c r="T422" s="1">
        <v>767.72843470975192</v>
      </c>
      <c r="U422" s="1">
        <v>0</v>
      </c>
      <c r="V422" s="1">
        <v>511.015665007346</v>
      </c>
      <c r="W422" s="1">
        <v>958.07311103482107</v>
      </c>
      <c r="X422" s="1">
        <v>0</v>
      </c>
      <c r="Y422" s="1">
        <v>746.53257175725901</v>
      </c>
      <c r="Z422" s="1">
        <v>0</v>
      </c>
      <c r="AA422" s="1">
        <v>787.56824992521501</v>
      </c>
      <c r="AB422" s="1">
        <v>1858.1773164466701</v>
      </c>
      <c r="AC422" s="1">
        <v>0</v>
      </c>
      <c r="AD422" s="1">
        <v>454.53487290644597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>
        <v>0</v>
      </c>
    </row>
    <row r="423" spans="1:37" x14ac:dyDescent="0.3">
      <c r="A423" s="1" t="s">
        <v>140</v>
      </c>
      <c r="B423" s="7" t="s">
        <v>165</v>
      </c>
      <c r="C423" s="1">
        <v>1879.07717022939</v>
      </c>
      <c r="D423" s="1">
        <v>416.67442091245101</v>
      </c>
      <c r="E423" s="1">
        <v>1089.5599581445199</v>
      </c>
      <c r="F423" s="1">
        <v>797.89632698648404</v>
      </c>
      <c r="G423" s="1">
        <v>869.38049533326898</v>
      </c>
      <c r="H423" s="1">
        <v>323.68806336508601</v>
      </c>
      <c r="I423" s="1">
        <v>705.30028234734198</v>
      </c>
      <c r="J423" s="1">
        <v>1030.02389787685</v>
      </c>
      <c r="K423" s="1">
        <v>1177.7913358512399</v>
      </c>
      <c r="L423" s="1">
        <v>0</v>
      </c>
      <c r="M423" s="1">
        <v>0</v>
      </c>
      <c r="N423" s="1">
        <v>1109.6121626510699</v>
      </c>
      <c r="O423" s="1">
        <v>470.59611593338201</v>
      </c>
      <c r="P423" s="1">
        <v>171.64965832355401</v>
      </c>
      <c r="Q423" s="1">
        <v>0</v>
      </c>
      <c r="R423" s="1">
        <v>874.10712133104096</v>
      </c>
      <c r="S423" s="1">
        <v>797.05288986867799</v>
      </c>
      <c r="T423" s="1">
        <v>981.16819225591007</v>
      </c>
      <c r="U423" s="1">
        <v>977.33382873698895</v>
      </c>
      <c r="V423" s="1">
        <v>658.157323216142</v>
      </c>
      <c r="W423" s="1">
        <v>1060.74538884102</v>
      </c>
      <c r="X423" s="1">
        <v>0</v>
      </c>
      <c r="Y423" s="1">
        <v>380.21135998730603</v>
      </c>
      <c r="Z423" s="1">
        <v>0</v>
      </c>
      <c r="AA423" s="1">
        <v>523.91508623551999</v>
      </c>
      <c r="AB423" s="1">
        <v>1575.3717320999899</v>
      </c>
      <c r="AC423" s="1">
        <v>454.53487290644597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>
        <v>0</v>
      </c>
    </row>
    <row r="424" spans="1:37" x14ac:dyDescent="0.3">
      <c r="A424" s="1" t="s">
        <v>140</v>
      </c>
      <c r="B424" s="1" t="s">
        <v>168</v>
      </c>
      <c r="C424" s="1">
        <v>0</v>
      </c>
      <c r="D424" s="1">
        <v>0</v>
      </c>
      <c r="E424" s="1">
        <v>0</v>
      </c>
      <c r="F424" s="1">
        <v>428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868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899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>
        <v>0</v>
      </c>
    </row>
    <row r="425" spans="1:37" x14ac:dyDescent="0.3">
      <c r="A425" s="1" t="s">
        <v>140</v>
      </c>
      <c r="B425" s="7" t="s">
        <v>171</v>
      </c>
      <c r="C425" s="1">
        <v>600</v>
      </c>
      <c r="D425" s="1">
        <v>1399.0173033453</v>
      </c>
      <c r="E425" s="1">
        <v>645.5935980418019</v>
      </c>
      <c r="F425" s="1">
        <v>0</v>
      </c>
      <c r="G425" s="1">
        <v>1134.76331056603</v>
      </c>
      <c r="H425" s="1">
        <v>1341.3757744945199</v>
      </c>
      <c r="I425" s="1">
        <v>959.53068808902401</v>
      </c>
      <c r="J425" s="1">
        <v>850.09003943214498</v>
      </c>
      <c r="K425" s="1">
        <v>0</v>
      </c>
      <c r="L425" s="1">
        <v>1549.5137640238599</v>
      </c>
      <c r="M425" s="1">
        <v>0</v>
      </c>
      <c r="N425" s="1">
        <v>0</v>
      </c>
      <c r="O425" s="1">
        <v>0</v>
      </c>
      <c r="P425" s="1">
        <v>0</v>
      </c>
      <c r="Q425" s="1">
        <v>363.85293099165801</v>
      </c>
      <c r="R425" s="1">
        <v>1673.8376714381</v>
      </c>
      <c r="S425" s="1">
        <v>0</v>
      </c>
      <c r="T425" s="1">
        <v>785.88569114541792</v>
      </c>
      <c r="U425" s="1">
        <v>0</v>
      </c>
      <c r="V425" s="1">
        <v>0</v>
      </c>
      <c r="W425" s="1">
        <v>604.03108572155702</v>
      </c>
      <c r="X425" s="1">
        <v>1492.3110247683298</v>
      </c>
      <c r="Y425" s="1">
        <v>1502.6294206436</v>
      </c>
      <c r="Z425" s="1">
        <v>1672.93153161432</v>
      </c>
      <c r="AA425" s="1">
        <v>0</v>
      </c>
      <c r="AB425" s="1">
        <v>1485.1832458255701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1492.3110247683298</v>
      </c>
    </row>
    <row r="426" spans="1:37" x14ac:dyDescent="0.3">
      <c r="A426" s="1" t="s">
        <v>167</v>
      </c>
      <c r="B426" s="7" t="s">
        <v>18</v>
      </c>
      <c r="C426" s="1">
        <v>0</v>
      </c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1">
        <v>1</v>
      </c>
      <c r="N426" s="1">
        <v>1</v>
      </c>
      <c r="O426" s="1">
        <v>1</v>
      </c>
      <c r="P426" s="1">
        <v>1</v>
      </c>
      <c r="Q426" s="1">
        <v>1</v>
      </c>
      <c r="R426" s="1">
        <v>1</v>
      </c>
      <c r="S426" s="1">
        <v>1</v>
      </c>
      <c r="T426" s="1">
        <v>1</v>
      </c>
      <c r="U426" s="1">
        <v>1</v>
      </c>
      <c r="V426" s="1">
        <v>1</v>
      </c>
      <c r="W426" s="1">
        <v>1</v>
      </c>
      <c r="X426" s="1">
        <v>1</v>
      </c>
      <c r="Y426" s="1">
        <v>1</v>
      </c>
      <c r="Z426" s="1">
        <v>1</v>
      </c>
      <c r="AA426" s="1">
        <v>1</v>
      </c>
      <c r="AB426" s="1">
        <v>1</v>
      </c>
      <c r="AC426" s="1">
        <v>1</v>
      </c>
      <c r="AD426" s="1">
        <v>1</v>
      </c>
      <c r="AE426" s="1">
        <v>1</v>
      </c>
      <c r="AF426" s="1">
        <v>1</v>
      </c>
      <c r="AG426" s="1">
        <v>1</v>
      </c>
      <c r="AH426" s="1">
        <v>1</v>
      </c>
      <c r="AI426" s="1">
        <v>1</v>
      </c>
      <c r="AJ426" s="1">
        <v>1</v>
      </c>
      <c r="AK426" s="1">
        <v>1</v>
      </c>
    </row>
    <row r="427" spans="1:37" x14ac:dyDescent="0.3">
      <c r="A427" s="1" t="s">
        <v>167</v>
      </c>
      <c r="B427" s="7" t="s">
        <v>26</v>
      </c>
      <c r="C427" s="1">
        <v>1</v>
      </c>
      <c r="D427" s="1">
        <v>0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  <c r="L427" s="1">
        <v>1</v>
      </c>
      <c r="M427" s="1">
        <v>1</v>
      </c>
      <c r="N427" s="1">
        <v>1</v>
      </c>
      <c r="O427" s="1">
        <v>1</v>
      </c>
      <c r="P427" s="1">
        <v>1</v>
      </c>
      <c r="Q427" s="1">
        <v>1</v>
      </c>
      <c r="R427" s="1">
        <v>1</v>
      </c>
      <c r="S427" s="1">
        <v>1</v>
      </c>
      <c r="T427" s="1">
        <v>1</v>
      </c>
      <c r="U427" s="1">
        <v>1</v>
      </c>
      <c r="V427" s="1">
        <v>1</v>
      </c>
      <c r="W427" s="1">
        <v>1</v>
      </c>
      <c r="X427" s="1">
        <v>1</v>
      </c>
      <c r="Y427" s="1">
        <v>1</v>
      </c>
      <c r="Z427" s="1">
        <v>1</v>
      </c>
      <c r="AA427" s="1">
        <v>1</v>
      </c>
      <c r="AB427" s="1">
        <v>1</v>
      </c>
      <c r="AC427" s="1">
        <v>1</v>
      </c>
      <c r="AD427" s="1">
        <v>1</v>
      </c>
      <c r="AE427" s="1">
        <v>1</v>
      </c>
      <c r="AF427" s="1">
        <v>1</v>
      </c>
      <c r="AG427" s="1">
        <v>1</v>
      </c>
      <c r="AH427" s="1">
        <v>1</v>
      </c>
      <c r="AI427" s="1">
        <v>1</v>
      </c>
      <c r="AJ427" s="1">
        <v>1</v>
      </c>
      <c r="AK427" s="1">
        <v>1</v>
      </c>
    </row>
    <row r="428" spans="1:37" x14ac:dyDescent="0.3">
      <c r="A428" s="1" t="s">
        <v>167</v>
      </c>
      <c r="B428" s="7" t="s">
        <v>34</v>
      </c>
      <c r="C428" s="1">
        <v>1</v>
      </c>
      <c r="D428" s="1">
        <v>1</v>
      </c>
      <c r="E428" s="1">
        <v>0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  <c r="L428" s="1">
        <v>1</v>
      </c>
      <c r="M428" s="1">
        <v>1</v>
      </c>
      <c r="N428" s="1">
        <v>1</v>
      </c>
      <c r="O428" s="1">
        <v>1</v>
      </c>
      <c r="P428" s="1">
        <v>1</v>
      </c>
      <c r="Q428" s="1">
        <v>1</v>
      </c>
      <c r="R428" s="1">
        <v>1</v>
      </c>
      <c r="S428" s="1">
        <v>1</v>
      </c>
      <c r="T428" s="1">
        <v>1</v>
      </c>
      <c r="U428" s="1">
        <v>1</v>
      </c>
      <c r="V428" s="1">
        <v>1</v>
      </c>
      <c r="W428" s="1">
        <v>1</v>
      </c>
      <c r="X428" s="1">
        <v>1</v>
      </c>
      <c r="Y428" s="1">
        <v>1</v>
      </c>
      <c r="Z428" s="1">
        <v>1</v>
      </c>
      <c r="AA428" s="1">
        <v>1</v>
      </c>
      <c r="AB428" s="1">
        <v>1</v>
      </c>
      <c r="AC428" s="1">
        <v>1</v>
      </c>
      <c r="AD428" s="1">
        <v>1</v>
      </c>
      <c r="AE428" s="1">
        <v>1</v>
      </c>
      <c r="AF428" s="1">
        <v>1</v>
      </c>
      <c r="AG428" s="1">
        <v>1</v>
      </c>
      <c r="AH428" s="1">
        <v>1</v>
      </c>
      <c r="AI428" s="1">
        <v>1</v>
      </c>
      <c r="AJ428" s="1">
        <v>1</v>
      </c>
      <c r="AK428" s="1">
        <v>1</v>
      </c>
    </row>
    <row r="429" spans="1:37" x14ac:dyDescent="0.3">
      <c r="A429" s="1" t="s">
        <v>167</v>
      </c>
      <c r="B429" s="7" t="s">
        <v>42</v>
      </c>
      <c r="C429" s="1">
        <v>1</v>
      </c>
      <c r="D429" s="1">
        <v>1</v>
      </c>
      <c r="E429" s="1">
        <v>1</v>
      </c>
      <c r="F429" s="1">
        <v>0</v>
      </c>
      <c r="G429" s="1">
        <v>1</v>
      </c>
      <c r="H429" s="1">
        <v>1</v>
      </c>
      <c r="I429" s="1">
        <v>1</v>
      </c>
      <c r="J429" s="1">
        <v>1</v>
      </c>
      <c r="K429" s="1">
        <v>1</v>
      </c>
      <c r="L429" s="1">
        <v>1</v>
      </c>
      <c r="M429" s="1">
        <v>1</v>
      </c>
      <c r="N429" s="1">
        <v>1</v>
      </c>
      <c r="O429" s="1">
        <v>1</v>
      </c>
      <c r="P429" s="1">
        <v>1</v>
      </c>
      <c r="Q429" s="1">
        <v>1</v>
      </c>
      <c r="R429" s="1">
        <v>1</v>
      </c>
      <c r="S429" s="1">
        <v>1</v>
      </c>
      <c r="T429" s="1">
        <v>1</v>
      </c>
      <c r="U429" s="1">
        <v>1</v>
      </c>
      <c r="V429" s="1">
        <v>1</v>
      </c>
      <c r="W429" s="1">
        <v>1</v>
      </c>
      <c r="X429" s="1">
        <v>1</v>
      </c>
      <c r="Y429" s="1">
        <v>1</v>
      </c>
      <c r="Z429" s="1">
        <v>1</v>
      </c>
      <c r="AA429" s="1">
        <v>1</v>
      </c>
      <c r="AB429" s="1">
        <v>1</v>
      </c>
      <c r="AC429" s="1">
        <v>1</v>
      </c>
      <c r="AD429" s="1">
        <v>1</v>
      </c>
      <c r="AE429" s="1">
        <v>1</v>
      </c>
      <c r="AF429" s="1">
        <v>1</v>
      </c>
      <c r="AG429" s="1">
        <v>1</v>
      </c>
      <c r="AH429" s="1">
        <v>1</v>
      </c>
      <c r="AI429" s="1">
        <v>1</v>
      </c>
      <c r="AJ429" s="1">
        <v>1</v>
      </c>
      <c r="AK429" s="1">
        <v>1</v>
      </c>
    </row>
    <row r="430" spans="1:37" x14ac:dyDescent="0.3">
      <c r="A430" s="1" t="s">
        <v>167</v>
      </c>
      <c r="B430" s="7" t="s">
        <v>50</v>
      </c>
      <c r="C430" s="1">
        <v>1</v>
      </c>
      <c r="D430" s="1">
        <v>1</v>
      </c>
      <c r="E430" s="1">
        <v>1</v>
      </c>
      <c r="F430" s="1">
        <v>1</v>
      </c>
      <c r="G430" s="1">
        <v>0</v>
      </c>
      <c r="H430" s="1">
        <v>1</v>
      </c>
      <c r="I430" s="1">
        <v>1</v>
      </c>
      <c r="J430" s="1">
        <v>1</v>
      </c>
      <c r="K430" s="1">
        <v>1</v>
      </c>
      <c r="L430" s="1">
        <v>1</v>
      </c>
      <c r="M430" s="1">
        <v>1</v>
      </c>
      <c r="N430" s="1">
        <v>1</v>
      </c>
      <c r="O430" s="1">
        <v>1</v>
      </c>
      <c r="P430" s="1">
        <v>1</v>
      </c>
      <c r="Q430" s="1">
        <v>1</v>
      </c>
      <c r="R430" s="1">
        <v>1</v>
      </c>
      <c r="S430" s="1">
        <v>1</v>
      </c>
      <c r="T430" s="1">
        <v>1</v>
      </c>
      <c r="U430" s="1">
        <v>1</v>
      </c>
      <c r="V430" s="1">
        <v>1</v>
      </c>
      <c r="W430" s="1">
        <v>1</v>
      </c>
      <c r="X430" s="1">
        <v>1</v>
      </c>
      <c r="Y430" s="1">
        <v>1</v>
      </c>
      <c r="Z430" s="1">
        <v>1</v>
      </c>
      <c r="AA430" s="1">
        <v>1</v>
      </c>
      <c r="AB430" s="1">
        <v>1</v>
      </c>
      <c r="AC430" s="1">
        <v>1</v>
      </c>
      <c r="AD430" s="1">
        <v>1</v>
      </c>
      <c r="AE430" s="1">
        <v>1</v>
      </c>
      <c r="AF430" s="1">
        <v>1</v>
      </c>
      <c r="AG430" s="1">
        <v>1</v>
      </c>
      <c r="AH430" s="1">
        <v>1</v>
      </c>
      <c r="AI430" s="1">
        <v>1</v>
      </c>
      <c r="AJ430" s="1">
        <v>1</v>
      </c>
      <c r="AK430" s="1">
        <v>1</v>
      </c>
    </row>
    <row r="431" spans="1:37" x14ac:dyDescent="0.3">
      <c r="A431" s="1" t="s">
        <v>167</v>
      </c>
      <c r="B431" s="7" t="s">
        <v>58</v>
      </c>
      <c r="C431" s="1">
        <v>1</v>
      </c>
      <c r="D431" s="1">
        <v>1</v>
      </c>
      <c r="E431" s="1">
        <v>1</v>
      </c>
      <c r="F431" s="1">
        <v>1</v>
      </c>
      <c r="G431" s="1">
        <v>1</v>
      </c>
      <c r="H431" s="1">
        <v>0</v>
      </c>
      <c r="I431" s="1">
        <v>1</v>
      </c>
      <c r="J431" s="1">
        <v>1</v>
      </c>
      <c r="K431" s="1">
        <v>1</v>
      </c>
      <c r="L431" s="1">
        <v>1</v>
      </c>
      <c r="M431" s="1">
        <v>1</v>
      </c>
      <c r="N431" s="1">
        <v>1</v>
      </c>
      <c r="O431" s="1">
        <v>1</v>
      </c>
      <c r="P431" s="1">
        <v>1</v>
      </c>
      <c r="Q431" s="1">
        <v>1</v>
      </c>
      <c r="R431" s="1">
        <v>1</v>
      </c>
      <c r="S431" s="1">
        <v>1</v>
      </c>
      <c r="T431" s="1">
        <v>1</v>
      </c>
      <c r="U431" s="1">
        <v>1</v>
      </c>
      <c r="V431" s="1">
        <v>1</v>
      </c>
      <c r="W431" s="1">
        <v>1</v>
      </c>
      <c r="X431" s="1">
        <v>1</v>
      </c>
      <c r="Y431" s="1">
        <v>1</v>
      </c>
      <c r="Z431" s="1">
        <v>1</v>
      </c>
      <c r="AA431" s="1">
        <v>1</v>
      </c>
      <c r="AB431" s="1">
        <v>1</v>
      </c>
      <c r="AC431" s="1">
        <v>1</v>
      </c>
      <c r="AD431" s="1">
        <v>1</v>
      </c>
      <c r="AE431" s="1">
        <v>1</v>
      </c>
      <c r="AF431" s="1">
        <v>1</v>
      </c>
      <c r="AG431" s="1">
        <v>1</v>
      </c>
      <c r="AH431" s="1">
        <v>1</v>
      </c>
      <c r="AI431" s="1">
        <v>1</v>
      </c>
      <c r="AJ431" s="1">
        <v>1</v>
      </c>
      <c r="AK431" s="1">
        <v>1</v>
      </c>
    </row>
    <row r="432" spans="1:37" x14ac:dyDescent="0.3">
      <c r="A432" s="1" t="s">
        <v>167</v>
      </c>
      <c r="B432" s="7" t="s">
        <v>66</v>
      </c>
      <c r="C432" s="1">
        <v>1</v>
      </c>
      <c r="D432" s="1">
        <v>1</v>
      </c>
      <c r="E432" s="1">
        <v>1</v>
      </c>
      <c r="F432" s="1">
        <v>1</v>
      </c>
      <c r="G432" s="1">
        <v>1</v>
      </c>
      <c r="H432" s="1">
        <v>1</v>
      </c>
      <c r="I432" s="1">
        <v>0</v>
      </c>
      <c r="J432" s="1">
        <v>1</v>
      </c>
      <c r="K432" s="1">
        <v>1</v>
      </c>
      <c r="L432" s="1">
        <v>1</v>
      </c>
      <c r="M432" s="1">
        <v>1</v>
      </c>
      <c r="N432" s="1">
        <v>1</v>
      </c>
      <c r="O432" s="1">
        <v>1</v>
      </c>
      <c r="P432" s="1">
        <v>1</v>
      </c>
      <c r="Q432" s="1">
        <v>1</v>
      </c>
      <c r="R432" s="1">
        <v>1</v>
      </c>
      <c r="S432" s="1">
        <v>1</v>
      </c>
      <c r="T432" s="1">
        <v>1</v>
      </c>
      <c r="U432" s="1">
        <v>1</v>
      </c>
      <c r="V432" s="1">
        <v>1</v>
      </c>
      <c r="W432" s="1">
        <v>1</v>
      </c>
      <c r="X432" s="1">
        <v>1</v>
      </c>
      <c r="Y432" s="1">
        <v>1</v>
      </c>
      <c r="Z432" s="1">
        <v>1</v>
      </c>
      <c r="AA432" s="1">
        <v>1</v>
      </c>
      <c r="AB432" s="1">
        <v>1</v>
      </c>
      <c r="AC432" s="1">
        <v>1</v>
      </c>
      <c r="AD432" s="1">
        <v>1</v>
      </c>
      <c r="AE432" s="1">
        <v>1</v>
      </c>
      <c r="AF432" s="1">
        <v>1</v>
      </c>
      <c r="AG432" s="1">
        <v>1</v>
      </c>
      <c r="AH432" s="1">
        <v>1</v>
      </c>
      <c r="AI432" s="1">
        <v>1</v>
      </c>
      <c r="AJ432" s="1">
        <v>1</v>
      </c>
      <c r="AK432" s="1">
        <v>1</v>
      </c>
    </row>
    <row r="433" spans="1:37" x14ac:dyDescent="0.3">
      <c r="A433" s="1" t="s">
        <v>167</v>
      </c>
      <c r="B433" s="7" t="s">
        <v>74</v>
      </c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0</v>
      </c>
      <c r="K433" s="1">
        <v>1</v>
      </c>
      <c r="L433" s="1">
        <v>1</v>
      </c>
      <c r="M433" s="1">
        <v>1</v>
      </c>
      <c r="N433" s="1">
        <v>1</v>
      </c>
      <c r="O433" s="1">
        <v>1</v>
      </c>
      <c r="P433" s="1">
        <v>1</v>
      </c>
      <c r="Q433" s="1">
        <v>1</v>
      </c>
      <c r="R433" s="1">
        <v>1</v>
      </c>
      <c r="S433" s="1">
        <v>1</v>
      </c>
      <c r="T433" s="1">
        <v>1</v>
      </c>
      <c r="U433" s="1">
        <v>1</v>
      </c>
      <c r="V433" s="1">
        <v>1</v>
      </c>
      <c r="W433" s="1">
        <v>1</v>
      </c>
      <c r="X433" s="1">
        <v>1</v>
      </c>
      <c r="Y433" s="1">
        <v>1</v>
      </c>
      <c r="Z433" s="1">
        <v>1</v>
      </c>
      <c r="AA433" s="1">
        <v>1</v>
      </c>
      <c r="AB433" s="1">
        <v>1</v>
      </c>
      <c r="AC433" s="1">
        <v>1</v>
      </c>
      <c r="AD433" s="1">
        <v>1</v>
      </c>
      <c r="AE433" s="1">
        <v>1</v>
      </c>
      <c r="AF433" s="1">
        <v>1</v>
      </c>
      <c r="AG433" s="1">
        <v>1</v>
      </c>
      <c r="AH433" s="1">
        <v>1</v>
      </c>
      <c r="AI433" s="1">
        <v>1</v>
      </c>
      <c r="AJ433" s="1">
        <v>1</v>
      </c>
      <c r="AK433" s="1">
        <v>1</v>
      </c>
    </row>
    <row r="434" spans="1:37" x14ac:dyDescent="0.3">
      <c r="A434" s="1" t="s">
        <v>167</v>
      </c>
      <c r="B434" s="7" t="s">
        <v>80</v>
      </c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0</v>
      </c>
      <c r="L434" s="1">
        <v>1</v>
      </c>
      <c r="M434" s="1">
        <v>1</v>
      </c>
      <c r="N434" s="1">
        <v>1</v>
      </c>
      <c r="O434" s="1">
        <v>1</v>
      </c>
      <c r="P434" s="1">
        <v>1</v>
      </c>
      <c r="Q434" s="1">
        <v>1</v>
      </c>
      <c r="R434" s="1">
        <v>1</v>
      </c>
      <c r="S434" s="1">
        <v>1</v>
      </c>
      <c r="T434" s="1">
        <v>1</v>
      </c>
      <c r="U434" s="1">
        <v>1</v>
      </c>
      <c r="V434" s="1">
        <v>1</v>
      </c>
      <c r="W434" s="1">
        <v>1</v>
      </c>
      <c r="X434" s="1">
        <v>1</v>
      </c>
      <c r="Y434" s="1">
        <v>1</v>
      </c>
      <c r="Z434" s="1">
        <v>1</v>
      </c>
      <c r="AA434" s="1">
        <v>1</v>
      </c>
      <c r="AB434" s="1">
        <v>1</v>
      </c>
      <c r="AC434" s="1">
        <v>1</v>
      </c>
      <c r="AD434" s="1">
        <v>1</v>
      </c>
      <c r="AE434" s="1">
        <v>1</v>
      </c>
      <c r="AF434" s="1">
        <v>1</v>
      </c>
      <c r="AG434" s="1">
        <v>1</v>
      </c>
      <c r="AH434" s="1">
        <v>1</v>
      </c>
      <c r="AI434" s="1">
        <v>1</v>
      </c>
      <c r="AJ434" s="1">
        <v>1</v>
      </c>
      <c r="AK434" s="1">
        <v>1</v>
      </c>
    </row>
    <row r="435" spans="1:37" x14ac:dyDescent="0.3">
      <c r="A435" s="1" t="s">
        <v>167</v>
      </c>
      <c r="B435" s="7" t="s">
        <v>86</v>
      </c>
      <c r="C435" s="1">
        <v>1</v>
      </c>
      <c r="D435" s="1">
        <v>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0</v>
      </c>
      <c r="M435" s="1">
        <v>1</v>
      </c>
      <c r="N435" s="1">
        <v>1</v>
      </c>
      <c r="O435" s="1">
        <v>1</v>
      </c>
      <c r="P435" s="1">
        <v>1</v>
      </c>
      <c r="Q435" s="1">
        <v>1</v>
      </c>
      <c r="R435" s="1">
        <v>1</v>
      </c>
      <c r="S435" s="1">
        <v>1</v>
      </c>
      <c r="T435" s="1">
        <v>1</v>
      </c>
      <c r="U435" s="1">
        <v>1</v>
      </c>
      <c r="V435" s="1">
        <v>1</v>
      </c>
      <c r="W435" s="1">
        <v>1</v>
      </c>
      <c r="X435" s="1">
        <v>1</v>
      </c>
      <c r="Y435" s="1">
        <v>1</v>
      </c>
      <c r="Z435" s="1">
        <v>1</v>
      </c>
      <c r="AA435" s="1">
        <v>1</v>
      </c>
      <c r="AB435" s="1">
        <v>1</v>
      </c>
      <c r="AC435" s="1">
        <v>1</v>
      </c>
      <c r="AD435" s="1">
        <v>1</v>
      </c>
      <c r="AE435" s="1">
        <v>1</v>
      </c>
      <c r="AF435" s="1">
        <v>1</v>
      </c>
      <c r="AG435" s="1">
        <v>1</v>
      </c>
      <c r="AH435" s="1">
        <v>1</v>
      </c>
      <c r="AI435" s="1">
        <v>1</v>
      </c>
      <c r="AJ435" s="1">
        <v>1</v>
      </c>
      <c r="AK435" s="1">
        <v>1</v>
      </c>
    </row>
    <row r="436" spans="1:37" x14ac:dyDescent="0.3">
      <c r="A436" s="1" t="s">
        <v>167</v>
      </c>
      <c r="B436" s="7" t="s">
        <v>92</v>
      </c>
      <c r="C436" s="1">
        <v>1</v>
      </c>
      <c r="D436" s="1">
        <v>1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s="1">
        <v>1</v>
      </c>
      <c r="K436" s="1">
        <v>1</v>
      </c>
      <c r="L436" s="1">
        <v>1</v>
      </c>
      <c r="M436" s="1">
        <v>0</v>
      </c>
      <c r="N436" s="1">
        <v>1</v>
      </c>
      <c r="O436" s="1">
        <v>1</v>
      </c>
      <c r="P436" s="1">
        <v>1</v>
      </c>
      <c r="Q436" s="1">
        <v>1</v>
      </c>
      <c r="R436" s="1">
        <v>1</v>
      </c>
      <c r="S436" s="1">
        <v>1</v>
      </c>
      <c r="T436" s="1">
        <v>1</v>
      </c>
      <c r="U436" s="1">
        <v>1</v>
      </c>
      <c r="V436" s="1">
        <v>1</v>
      </c>
      <c r="W436" s="1">
        <v>1</v>
      </c>
      <c r="X436" s="1">
        <v>1</v>
      </c>
      <c r="Y436" s="1">
        <v>1</v>
      </c>
      <c r="Z436" s="1">
        <v>1</v>
      </c>
      <c r="AA436" s="1">
        <v>1</v>
      </c>
      <c r="AB436" s="1">
        <v>1</v>
      </c>
      <c r="AC436" s="1">
        <v>1</v>
      </c>
      <c r="AD436" s="1">
        <v>1</v>
      </c>
      <c r="AE436" s="1">
        <v>1</v>
      </c>
      <c r="AF436" s="1">
        <v>1</v>
      </c>
      <c r="AG436" s="1">
        <v>1</v>
      </c>
      <c r="AH436" s="1">
        <v>1</v>
      </c>
      <c r="AI436" s="1">
        <v>1</v>
      </c>
      <c r="AJ436" s="1">
        <v>1</v>
      </c>
      <c r="AK436" s="1">
        <v>1</v>
      </c>
    </row>
    <row r="437" spans="1:37" x14ac:dyDescent="0.3">
      <c r="A437" s="1" t="s">
        <v>167</v>
      </c>
      <c r="B437" s="7" t="s">
        <v>98</v>
      </c>
      <c r="C437" s="1">
        <v>1</v>
      </c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">
        <v>1</v>
      </c>
      <c r="N437" s="1">
        <v>0</v>
      </c>
      <c r="O437" s="1">
        <v>1</v>
      </c>
      <c r="P437" s="1">
        <v>1</v>
      </c>
      <c r="Q437" s="1">
        <v>1</v>
      </c>
      <c r="R437" s="1">
        <v>1</v>
      </c>
      <c r="S437" s="1">
        <v>1</v>
      </c>
      <c r="T437" s="1">
        <v>1</v>
      </c>
      <c r="U437" s="1">
        <v>1</v>
      </c>
      <c r="V437" s="1">
        <v>1</v>
      </c>
      <c r="W437" s="1">
        <v>1</v>
      </c>
      <c r="X437" s="1">
        <v>1</v>
      </c>
      <c r="Y437" s="1">
        <v>1</v>
      </c>
      <c r="Z437" s="1">
        <v>1</v>
      </c>
      <c r="AA437" s="1">
        <v>1</v>
      </c>
      <c r="AB437" s="1">
        <v>1</v>
      </c>
      <c r="AC437" s="1">
        <v>1</v>
      </c>
      <c r="AD437" s="1">
        <v>1</v>
      </c>
      <c r="AE437" s="1">
        <v>1</v>
      </c>
      <c r="AF437" s="1">
        <v>1</v>
      </c>
      <c r="AG437" s="1">
        <v>1</v>
      </c>
      <c r="AH437" s="1">
        <v>1</v>
      </c>
      <c r="AI437" s="1">
        <v>1</v>
      </c>
      <c r="AJ437" s="1">
        <v>1</v>
      </c>
      <c r="AK437" s="1">
        <v>1</v>
      </c>
    </row>
    <row r="438" spans="1:37" x14ac:dyDescent="0.3">
      <c r="A438" s="1" t="s">
        <v>167</v>
      </c>
      <c r="B438" s="7" t="s">
        <v>104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  <c r="O438" s="1">
        <v>0</v>
      </c>
      <c r="P438" s="1">
        <v>1</v>
      </c>
      <c r="Q438" s="1">
        <v>1</v>
      </c>
      <c r="R438" s="1">
        <v>1</v>
      </c>
      <c r="S438" s="1">
        <v>1</v>
      </c>
      <c r="T438" s="1">
        <v>1</v>
      </c>
      <c r="U438" s="1">
        <v>1</v>
      </c>
      <c r="V438" s="1">
        <v>1</v>
      </c>
      <c r="W438" s="1">
        <v>1</v>
      </c>
      <c r="X438" s="1">
        <v>1</v>
      </c>
      <c r="Y438" s="1">
        <v>1</v>
      </c>
      <c r="Z438" s="1">
        <v>1</v>
      </c>
      <c r="AA438" s="1">
        <v>1</v>
      </c>
      <c r="AB438" s="1">
        <v>1</v>
      </c>
      <c r="AC438" s="1">
        <v>1</v>
      </c>
      <c r="AD438" s="1">
        <v>1</v>
      </c>
      <c r="AE438" s="1">
        <v>1</v>
      </c>
      <c r="AF438" s="1">
        <v>1</v>
      </c>
      <c r="AG438" s="1">
        <v>1</v>
      </c>
      <c r="AH438" s="1">
        <v>1</v>
      </c>
      <c r="AI438" s="1">
        <v>1</v>
      </c>
      <c r="AJ438" s="1">
        <v>1</v>
      </c>
      <c r="AK438" s="1">
        <v>1</v>
      </c>
    </row>
    <row r="439" spans="1:37" x14ac:dyDescent="0.3">
      <c r="A439" s="1" t="s">
        <v>167</v>
      </c>
      <c r="B439" s="7" t="s">
        <v>110</v>
      </c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1</v>
      </c>
      <c r="N439" s="1">
        <v>1</v>
      </c>
      <c r="O439" s="1">
        <v>1</v>
      </c>
      <c r="P439" s="1">
        <v>0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1</v>
      </c>
      <c r="W439" s="1">
        <v>1</v>
      </c>
      <c r="X439" s="1">
        <v>1</v>
      </c>
      <c r="Y439" s="1">
        <v>1</v>
      </c>
      <c r="Z439" s="1">
        <v>1</v>
      </c>
      <c r="AA439" s="1">
        <v>1</v>
      </c>
      <c r="AB439" s="1">
        <v>1</v>
      </c>
      <c r="AC439" s="1">
        <v>1</v>
      </c>
      <c r="AD439" s="1">
        <v>1</v>
      </c>
      <c r="AE439" s="1">
        <v>1</v>
      </c>
      <c r="AF439" s="1">
        <v>1</v>
      </c>
      <c r="AG439" s="1">
        <v>1</v>
      </c>
      <c r="AH439" s="1">
        <v>1</v>
      </c>
      <c r="AI439" s="1">
        <v>1</v>
      </c>
      <c r="AJ439" s="1">
        <v>1</v>
      </c>
      <c r="AK439" s="1">
        <v>1</v>
      </c>
    </row>
    <row r="440" spans="1:37" x14ac:dyDescent="0.3">
      <c r="A440" s="1" t="s">
        <v>167</v>
      </c>
      <c r="B440" s="7" t="s">
        <v>116</v>
      </c>
      <c r="C440" s="1">
        <v>1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1</v>
      </c>
      <c r="L440" s="1">
        <v>1</v>
      </c>
      <c r="M440" s="1">
        <v>1</v>
      </c>
      <c r="N440" s="1">
        <v>1</v>
      </c>
      <c r="O440" s="1">
        <v>1</v>
      </c>
      <c r="P440" s="1">
        <v>1</v>
      </c>
      <c r="Q440" s="1">
        <v>0</v>
      </c>
      <c r="R440" s="1">
        <v>1</v>
      </c>
      <c r="S440" s="1">
        <v>1</v>
      </c>
      <c r="T440" s="1">
        <v>1</v>
      </c>
      <c r="U440" s="1">
        <v>1</v>
      </c>
      <c r="V440" s="1">
        <v>1</v>
      </c>
      <c r="W440" s="1">
        <v>1</v>
      </c>
      <c r="X440" s="1">
        <v>1</v>
      </c>
      <c r="Y440" s="1">
        <v>1</v>
      </c>
      <c r="Z440" s="1">
        <v>1</v>
      </c>
      <c r="AA440" s="1">
        <v>1</v>
      </c>
      <c r="AB440" s="1">
        <v>1</v>
      </c>
      <c r="AC440" s="1">
        <v>1</v>
      </c>
      <c r="AD440" s="1">
        <v>1</v>
      </c>
      <c r="AE440" s="1">
        <v>1</v>
      </c>
      <c r="AF440" s="1">
        <v>1</v>
      </c>
      <c r="AG440" s="1">
        <v>1</v>
      </c>
      <c r="AH440" s="1">
        <v>1</v>
      </c>
      <c r="AI440" s="1">
        <v>1</v>
      </c>
      <c r="AJ440" s="1">
        <v>1</v>
      </c>
      <c r="AK440" s="1">
        <v>1</v>
      </c>
    </row>
    <row r="441" spans="1:37" x14ac:dyDescent="0.3">
      <c r="A441" s="1" t="s">
        <v>167</v>
      </c>
      <c r="B441" s="7" t="s">
        <v>122</v>
      </c>
      <c r="C441" s="1">
        <v>1</v>
      </c>
      <c r="D441" s="1">
        <v>1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s="1">
        <v>1</v>
      </c>
      <c r="K441" s="1">
        <v>1</v>
      </c>
      <c r="L441" s="1">
        <v>1</v>
      </c>
      <c r="M441" s="1">
        <v>1</v>
      </c>
      <c r="N441" s="1">
        <v>1</v>
      </c>
      <c r="O441" s="1">
        <v>1</v>
      </c>
      <c r="P441" s="1">
        <v>1</v>
      </c>
      <c r="Q441" s="1">
        <v>1</v>
      </c>
      <c r="R441" s="1">
        <v>0</v>
      </c>
      <c r="S441" s="1">
        <v>1</v>
      </c>
      <c r="T441" s="1">
        <v>1</v>
      </c>
      <c r="U441" s="1">
        <v>1</v>
      </c>
      <c r="V441" s="1">
        <v>1</v>
      </c>
      <c r="W441" s="1">
        <v>1</v>
      </c>
      <c r="X441" s="1">
        <v>1</v>
      </c>
      <c r="Y441" s="1">
        <v>1</v>
      </c>
      <c r="Z441" s="1">
        <v>1</v>
      </c>
      <c r="AA441" s="1">
        <v>1</v>
      </c>
      <c r="AB441" s="1">
        <v>1</v>
      </c>
      <c r="AC441" s="1">
        <v>1</v>
      </c>
      <c r="AD441" s="1">
        <v>1</v>
      </c>
      <c r="AE441" s="1">
        <v>1</v>
      </c>
      <c r="AF441" s="1">
        <v>1</v>
      </c>
      <c r="AG441" s="1">
        <v>1</v>
      </c>
      <c r="AH441" s="1">
        <v>1</v>
      </c>
      <c r="AI441" s="1">
        <v>1</v>
      </c>
      <c r="AJ441" s="1">
        <v>1</v>
      </c>
      <c r="AK441" s="1">
        <v>1</v>
      </c>
    </row>
    <row r="442" spans="1:37" x14ac:dyDescent="0.3">
      <c r="A442" s="1" t="s">
        <v>167</v>
      </c>
      <c r="B442" s="7" t="s">
        <v>127</v>
      </c>
      <c r="C442" s="1">
        <v>1</v>
      </c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  <c r="L442" s="1">
        <v>1</v>
      </c>
      <c r="M442" s="1">
        <v>1</v>
      </c>
      <c r="N442" s="1">
        <v>1</v>
      </c>
      <c r="O442" s="1">
        <v>1</v>
      </c>
      <c r="P442" s="1">
        <v>1</v>
      </c>
      <c r="Q442" s="1">
        <v>1</v>
      </c>
      <c r="R442" s="1">
        <v>1</v>
      </c>
      <c r="S442" s="1">
        <v>0</v>
      </c>
      <c r="T442" s="1">
        <v>1</v>
      </c>
      <c r="U442" s="1">
        <v>1</v>
      </c>
      <c r="V442" s="1">
        <v>1</v>
      </c>
      <c r="W442" s="1">
        <v>1</v>
      </c>
      <c r="X442" s="1">
        <v>1</v>
      </c>
      <c r="Y442" s="1">
        <v>1</v>
      </c>
      <c r="Z442" s="1">
        <v>1</v>
      </c>
      <c r="AA442" s="1">
        <v>1</v>
      </c>
      <c r="AB442" s="1">
        <v>1</v>
      </c>
      <c r="AC442" s="1">
        <v>1</v>
      </c>
      <c r="AD442" s="1">
        <v>1</v>
      </c>
      <c r="AE442" s="1">
        <v>1</v>
      </c>
      <c r="AF442" s="1">
        <v>1</v>
      </c>
      <c r="AG442" s="1">
        <v>1</v>
      </c>
      <c r="AH442" s="1">
        <v>1</v>
      </c>
      <c r="AI442" s="1">
        <v>1</v>
      </c>
      <c r="AJ442" s="1">
        <v>1</v>
      </c>
      <c r="AK442" s="1">
        <v>1</v>
      </c>
    </row>
    <row r="443" spans="1:37" x14ac:dyDescent="0.3">
      <c r="A443" s="1" t="s">
        <v>167</v>
      </c>
      <c r="B443" s="7" t="s">
        <v>132</v>
      </c>
      <c r="C443" s="1">
        <v>1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>
        <v>1</v>
      </c>
      <c r="N443" s="1">
        <v>1</v>
      </c>
      <c r="O443" s="1">
        <v>1</v>
      </c>
      <c r="P443" s="1">
        <v>1</v>
      </c>
      <c r="Q443" s="1">
        <v>1</v>
      </c>
      <c r="R443" s="1">
        <v>1</v>
      </c>
      <c r="S443" s="1">
        <v>1</v>
      </c>
      <c r="T443" s="1">
        <v>0</v>
      </c>
      <c r="U443" s="1">
        <v>1</v>
      </c>
      <c r="V443" s="1">
        <v>1</v>
      </c>
      <c r="W443" s="1">
        <v>1</v>
      </c>
      <c r="X443" s="1">
        <v>1</v>
      </c>
      <c r="Y443" s="1">
        <v>1</v>
      </c>
      <c r="Z443" s="1">
        <v>1</v>
      </c>
      <c r="AA443" s="1">
        <v>1</v>
      </c>
      <c r="AB443" s="1">
        <v>1</v>
      </c>
      <c r="AC443" s="1">
        <v>1</v>
      </c>
      <c r="AD443" s="1">
        <v>1</v>
      </c>
      <c r="AE443" s="1">
        <v>1</v>
      </c>
      <c r="AF443" s="1">
        <v>1</v>
      </c>
      <c r="AG443" s="1">
        <v>1</v>
      </c>
      <c r="AH443" s="1">
        <v>1</v>
      </c>
      <c r="AI443" s="1">
        <v>1</v>
      </c>
      <c r="AJ443" s="1">
        <v>1</v>
      </c>
      <c r="AK443" s="1">
        <v>1</v>
      </c>
    </row>
    <row r="444" spans="1:37" x14ac:dyDescent="0.3">
      <c r="A444" s="1" t="s">
        <v>167</v>
      </c>
      <c r="B444" s="7" t="s">
        <v>137</v>
      </c>
      <c r="C444" s="1">
        <v>1</v>
      </c>
      <c r="D444" s="1">
        <v>1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  <c r="N444" s="1">
        <v>1</v>
      </c>
      <c r="O444" s="1">
        <v>1</v>
      </c>
      <c r="P444" s="1">
        <v>1</v>
      </c>
      <c r="Q444" s="1">
        <v>1</v>
      </c>
      <c r="R444" s="1">
        <v>1</v>
      </c>
      <c r="S444" s="1">
        <v>1</v>
      </c>
      <c r="T444" s="1">
        <v>1</v>
      </c>
      <c r="U444" s="1">
        <v>0</v>
      </c>
      <c r="V444" s="1">
        <v>1</v>
      </c>
      <c r="W444" s="1">
        <v>1</v>
      </c>
      <c r="X444" s="1">
        <v>1</v>
      </c>
      <c r="Y444" s="1">
        <v>1</v>
      </c>
      <c r="Z444" s="1">
        <v>1</v>
      </c>
      <c r="AA444" s="1">
        <v>1</v>
      </c>
      <c r="AB444" s="1">
        <v>1</v>
      </c>
      <c r="AC444" s="1">
        <v>1</v>
      </c>
      <c r="AD444" s="1">
        <v>1</v>
      </c>
      <c r="AE444" s="1">
        <v>1</v>
      </c>
      <c r="AF444" s="1">
        <v>1</v>
      </c>
      <c r="AG444" s="1">
        <v>1</v>
      </c>
      <c r="AH444" s="1">
        <v>1</v>
      </c>
      <c r="AI444" s="1">
        <v>1</v>
      </c>
      <c r="AJ444" s="1">
        <v>1</v>
      </c>
      <c r="AK444" s="1">
        <v>1</v>
      </c>
    </row>
    <row r="445" spans="1:37" x14ac:dyDescent="0.3">
      <c r="A445" s="1" t="s">
        <v>167</v>
      </c>
      <c r="B445" s="7" t="s">
        <v>141</v>
      </c>
      <c r="C445" s="1">
        <v>1</v>
      </c>
      <c r="D445" s="1">
        <v>1</v>
      </c>
      <c r="E445" s="1">
        <v>1</v>
      </c>
      <c r="F445" s="1">
        <v>1</v>
      </c>
      <c r="G445" s="1">
        <v>1</v>
      </c>
      <c r="H445" s="1">
        <v>1</v>
      </c>
      <c r="I445" s="1">
        <v>1</v>
      </c>
      <c r="J445" s="1">
        <v>1</v>
      </c>
      <c r="K445" s="1">
        <v>1</v>
      </c>
      <c r="L445" s="1">
        <v>1</v>
      </c>
      <c r="M445" s="1">
        <v>1</v>
      </c>
      <c r="N445" s="1">
        <v>1</v>
      </c>
      <c r="O445" s="1">
        <v>1</v>
      </c>
      <c r="P445" s="1">
        <v>1</v>
      </c>
      <c r="Q445" s="1">
        <v>1</v>
      </c>
      <c r="R445" s="1">
        <v>1</v>
      </c>
      <c r="S445" s="1">
        <v>1</v>
      </c>
      <c r="T445" s="1">
        <v>1</v>
      </c>
      <c r="U445" s="1">
        <v>1</v>
      </c>
      <c r="V445" s="1">
        <v>0</v>
      </c>
      <c r="W445" s="1">
        <v>1</v>
      </c>
      <c r="X445" s="1">
        <v>1</v>
      </c>
      <c r="Y445" s="1">
        <v>1</v>
      </c>
      <c r="Z445" s="1">
        <v>1</v>
      </c>
      <c r="AA445" s="1">
        <v>1</v>
      </c>
      <c r="AB445" s="1">
        <v>1</v>
      </c>
      <c r="AC445" s="1">
        <v>1</v>
      </c>
      <c r="AD445" s="1">
        <v>1</v>
      </c>
      <c r="AE445" s="1">
        <v>1</v>
      </c>
      <c r="AF445" s="1">
        <v>1</v>
      </c>
      <c r="AG445" s="1">
        <v>1</v>
      </c>
      <c r="AH445" s="1">
        <v>1</v>
      </c>
      <c r="AI445" s="1">
        <v>1</v>
      </c>
      <c r="AJ445" s="1">
        <v>1</v>
      </c>
      <c r="AK445" s="1">
        <v>1</v>
      </c>
    </row>
    <row r="446" spans="1:37" x14ac:dyDescent="0.3">
      <c r="A446" s="1" t="s">
        <v>167</v>
      </c>
      <c r="B446" s="7" t="s">
        <v>145</v>
      </c>
      <c r="C446" s="1">
        <v>1</v>
      </c>
      <c r="D446" s="1">
        <v>1</v>
      </c>
      <c r="E446" s="1">
        <v>1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1">
        <v>1</v>
      </c>
      <c r="M446" s="1">
        <v>1</v>
      </c>
      <c r="N446" s="1">
        <v>1</v>
      </c>
      <c r="O446" s="1">
        <v>1</v>
      </c>
      <c r="P446" s="1">
        <v>1</v>
      </c>
      <c r="Q446" s="1">
        <v>1</v>
      </c>
      <c r="R446" s="1">
        <v>1</v>
      </c>
      <c r="S446" s="1">
        <v>1</v>
      </c>
      <c r="T446" s="1">
        <v>1</v>
      </c>
      <c r="U446" s="1">
        <v>1</v>
      </c>
      <c r="V446" s="1">
        <v>1</v>
      </c>
      <c r="W446" s="1">
        <v>0</v>
      </c>
      <c r="X446" s="1">
        <v>1</v>
      </c>
      <c r="Y446" s="1">
        <v>1</v>
      </c>
      <c r="Z446" s="1">
        <v>1</v>
      </c>
      <c r="AA446" s="1">
        <v>1</v>
      </c>
      <c r="AB446" s="1">
        <v>1</v>
      </c>
      <c r="AC446" s="1">
        <v>1</v>
      </c>
      <c r="AD446" s="1">
        <v>1</v>
      </c>
      <c r="AE446" s="1">
        <v>1</v>
      </c>
      <c r="AF446" s="1">
        <v>1</v>
      </c>
      <c r="AG446" s="1">
        <v>1</v>
      </c>
      <c r="AH446" s="1">
        <v>1</v>
      </c>
      <c r="AI446" s="1">
        <v>1</v>
      </c>
      <c r="AJ446" s="1">
        <v>1</v>
      </c>
      <c r="AK446" s="1">
        <v>1</v>
      </c>
    </row>
    <row r="447" spans="1:37" x14ac:dyDescent="0.3">
      <c r="A447" s="1" t="s">
        <v>167</v>
      </c>
      <c r="B447" s="7" t="s">
        <v>173</v>
      </c>
      <c r="C447" s="1">
        <v>1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>
        <v>1</v>
      </c>
      <c r="N447" s="1">
        <v>1</v>
      </c>
      <c r="O447" s="1">
        <v>1</v>
      </c>
      <c r="P447" s="1">
        <v>1</v>
      </c>
      <c r="Q447" s="1">
        <v>1</v>
      </c>
      <c r="R447" s="1">
        <v>1</v>
      </c>
      <c r="S447" s="1">
        <v>1</v>
      </c>
      <c r="T447" s="1">
        <v>1</v>
      </c>
      <c r="U447" s="1">
        <v>1</v>
      </c>
      <c r="V447" s="1">
        <v>1</v>
      </c>
      <c r="W447" s="1">
        <v>1</v>
      </c>
      <c r="X447" s="1">
        <v>0</v>
      </c>
      <c r="Y447" s="1">
        <v>1</v>
      </c>
      <c r="Z447" s="1">
        <v>1</v>
      </c>
      <c r="AA447" s="1">
        <v>1</v>
      </c>
      <c r="AB447" s="1">
        <v>1</v>
      </c>
      <c r="AC447" s="1">
        <v>1</v>
      </c>
      <c r="AD447" s="1">
        <v>1</v>
      </c>
      <c r="AE447" s="1">
        <v>1</v>
      </c>
      <c r="AF447" s="1">
        <v>1</v>
      </c>
      <c r="AG447" s="1">
        <v>1</v>
      </c>
      <c r="AH447" s="1">
        <v>1</v>
      </c>
      <c r="AI447" s="1">
        <v>1</v>
      </c>
      <c r="AJ447" s="1">
        <v>1</v>
      </c>
      <c r="AK447" s="1">
        <v>1</v>
      </c>
    </row>
    <row r="448" spans="1:37" x14ac:dyDescent="0.3">
      <c r="A448" s="1" t="s">
        <v>167</v>
      </c>
      <c r="B448" s="7" t="s">
        <v>149</v>
      </c>
      <c r="C448" s="1">
        <v>1</v>
      </c>
      <c r="D448" s="1">
        <v>1</v>
      </c>
      <c r="E448" s="1">
        <v>1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1</v>
      </c>
      <c r="L448" s="1">
        <v>1</v>
      </c>
      <c r="M448" s="1">
        <v>1</v>
      </c>
      <c r="N448" s="1">
        <v>1</v>
      </c>
      <c r="O448" s="1">
        <v>1</v>
      </c>
      <c r="P448" s="1">
        <v>1</v>
      </c>
      <c r="Q448" s="1">
        <v>1</v>
      </c>
      <c r="R448" s="1">
        <v>1</v>
      </c>
      <c r="S448" s="1">
        <v>1</v>
      </c>
      <c r="T448" s="1">
        <v>1</v>
      </c>
      <c r="U448" s="1">
        <v>1</v>
      </c>
      <c r="V448" s="1">
        <v>1</v>
      </c>
      <c r="W448" s="1">
        <v>1</v>
      </c>
      <c r="X448" s="1">
        <v>1</v>
      </c>
      <c r="Y448" s="1">
        <v>0</v>
      </c>
      <c r="Z448" s="1">
        <v>1</v>
      </c>
      <c r="AA448" s="1">
        <v>1</v>
      </c>
      <c r="AB448" s="1">
        <v>1</v>
      </c>
      <c r="AC448" s="1">
        <v>1</v>
      </c>
      <c r="AD448" s="1">
        <v>1</v>
      </c>
      <c r="AE448" s="1">
        <v>1</v>
      </c>
      <c r="AF448" s="1">
        <v>1</v>
      </c>
      <c r="AG448" s="1">
        <v>1</v>
      </c>
      <c r="AH448" s="1">
        <v>1</v>
      </c>
      <c r="AI448" s="1">
        <v>1</v>
      </c>
      <c r="AJ448" s="1">
        <v>1</v>
      </c>
      <c r="AK448" s="1">
        <v>1</v>
      </c>
    </row>
    <row r="449" spans="1:37" x14ac:dyDescent="0.3">
      <c r="A449" s="1" t="s">
        <v>167</v>
      </c>
      <c r="B449" s="7" t="s">
        <v>153</v>
      </c>
      <c r="C449" s="1">
        <v>1</v>
      </c>
      <c r="D449" s="1">
        <v>1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1">
        <v>1</v>
      </c>
      <c r="M449" s="1">
        <v>1</v>
      </c>
      <c r="N449" s="1">
        <v>1</v>
      </c>
      <c r="O449" s="1">
        <v>1</v>
      </c>
      <c r="P449" s="1">
        <v>1</v>
      </c>
      <c r="Q449" s="1">
        <v>1</v>
      </c>
      <c r="R449" s="1">
        <v>1</v>
      </c>
      <c r="S449" s="1">
        <v>1</v>
      </c>
      <c r="T449" s="1">
        <v>1</v>
      </c>
      <c r="U449" s="1">
        <v>1</v>
      </c>
      <c r="V449" s="1">
        <v>1</v>
      </c>
      <c r="W449" s="1">
        <v>1</v>
      </c>
      <c r="X449" s="1">
        <v>1</v>
      </c>
      <c r="Y449" s="1">
        <v>1</v>
      </c>
      <c r="Z449" s="1">
        <v>0</v>
      </c>
      <c r="AA449" s="1">
        <v>1</v>
      </c>
      <c r="AB449" s="1">
        <v>1</v>
      </c>
      <c r="AC449" s="1">
        <v>1</v>
      </c>
      <c r="AD449" s="1">
        <v>1</v>
      </c>
      <c r="AE449" s="1">
        <v>1</v>
      </c>
      <c r="AF449" s="1">
        <v>1</v>
      </c>
      <c r="AG449" s="1">
        <v>1</v>
      </c>
      <c r="AH449" s="1">
        <v>1</v>
      </c>
      <c r="AI449" s="1">
        <v>1</v>
      </c>
      <c r="AJ449" s="1">
        <v>1</v>
      </c>
      <c r="AK449" s="1">
        <v>1</v>
      </c>
    </row>
    <row r="450" spans="1:37" x14ac:dyDescent="0.3">
      <c r="A450" s="1" t="s">
        <v>167</v>
      </c>
      <c r="B450" s="7" t="s">
        <v>157</v>
      </c>
      <c r="C450" s="1">
        <v>1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  <c r="N450" s="1">
        <v>1</v>
      </c>
      <c r="O450" s="1">
        <v>1</v>
      </c>
      <c r="P450" s="1">
        <v>1</v>
      </c>
      <c r="Q450" s="1">
        <v>1</v>
      </c>
      <c r="R450" s="1">
        <v>1</v>
      </c>
      <c r="S450" s="1">
        <v>1</v>
      </c>
      <c r="T450" s="1">
        <v>1</v>
      </c>
      <c r="U450" s="1">
        <v>1</v>
      </c>
      <c r="V450" s="1">
        <v>1</v>
      </c>
      <c r="W450" s="1">
        <v>1</v>
      </c>
      <c r="X450" s="1">
        <v>1</v>
      </c>
      <c r="Y450" s="1">
        <v>1</v>
      </c>
      <c r="Z450" s="1">
        <v>1</v>
      </c>
      <c r="AA450" s="1">
        <v>0</v>
      </c>
      <c r="AB450" s="1">
        <v>1</v>
      </c>
      <c r="AC450" s="1">
        <v>1</v>
      </c>
      <c r="AD450" s="1">
        <v>1</v>
      </c>
      <c r="AE450" s="1">
        <v>1</v>
      </c>
      <c r="AF450" s="1">
        <v>1</v>
      </c>
      <c r="AG450" s="1">
        <v>1</v>
      </c>
      <c r="AH450" s="1">
        <v>1</v>
      </c>
      <c r="AI450" s="1">
        <v>1</v>
      </c>
      <c r="AJ450" s="1">
        <v>1</v>
      </c>
      <c r="AK450" s="1">
        <v>1</v>
      </c>
    </row>
    <row r="451" spans="1:37" x14ac:dyDescent="0.3">
      <c r="A451" s="1" t="s">
        <v>167</v>
      </c>
      <c r="B451" s="7" t="s">
        <v>160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s="1">
        <v>1</v>
      </c>
      <c r="K451" s="1">
        <v>1</v>
      </c>
      <c r="L451" s="1">
        <v>1</v>
      </c>
      <c r="M451" s="1">
        <v>1</v>
      </c>
      <c r="N451" s="1">
        <v>1</v>
      </c>
      <c r="O451" s="1">
        <v>1</v>
      </c>
      <c r="P451" s="1">
        <v>1</v>
      </c>
      <c r="Q451" s="1">
        <v>1</v>
      </c>
      <c r="R451" s="1">
        <v>1</v>
      </c>
      <c r="S451" s="1">
        <v>1</v>
      </c>
      <c r="T451" s="1">
        <v>1</v>
      </c>
      <c r="U451" s="1">
        <v>1</v>
      </c>
      <c r="V451" s="1">
        <v>1</v>
      </c>
      <c r="W451" s="1">
        <v>1</v>
      </c>
      <c r="X451" s="1">
        <v>1</v>
      </c>
      <c r="Y451" s="1">
        <v>1</v>
      </c>
      <c r="Z451" s="1">
        <v>1</v>
      </c>
      <c r="AA451" s="1">
        <v>1</v>
      </c>
      <c r="AB451" s="1">
        <v>0</v>
      </c>
      <c r="AC451" s="1">
        <v>1</v>
      </c>
      <c r="AD451" s="1">
        <v>1</v>
      </c>
      <c r="AE451" s="1">
        <v>1</v>
      </c>
      <c r="AF451" s="1">
        <v>1</v>
      </c>
      <c r="AG451" s="1">
        <v>1</v>
      </c>
      <c r="AH451" s="1">
        <v>1</v>
      </c>
      <c r="AI451" s="1">
        <v>1</v>
      </c>
      <c r="AJ451" s="1">
        <v>1</v>
      </c>
      <c r="AK451" s="1">
        <v>1</v>
      </c>
    </row>
    <row r="452" spans="1:37" x14ac:dyDescent="0.3">
      <c r="A452" s="1" t="s">
        <v>167</v>
      </c>
      <c r="B452" s="7" t="s">
        <v>162</v>
      </c>
      <c r="C452" s="1">
        <v>1</v>
      </c>
      <c r="D452" s="1">
        <v>1</v>
      </c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>
        <v>1</v>
      </c>
      <c r="N452" s="1">
        <v>1</v>
      </c>
      <c r="O452" s="1">
        <v>1</v>
      </c>
      <c r="P452" s="1">
        <v>1</v>
      </c>
      <c r="Q452" s="1">
        <v>1</v>
      </c>
      <c r="R452" s="1">
        <v>1</v>
      </c>
      <c r="S452" s="1">
        <v>1</v>
      </c>
      <c r="T452" s="1">
        <v>1</v>
      </c>
      <c r="U452" s="1">
        <v>1</v>
      </c>
      <c r="V452" s="1">
        <v>1</v>
      </c>
      <c r="W452" s="1">
        <v>1</v>
      </c>
      <c r="X452" s="1">
        <v>1</v>
      </c>
      <c r="Y452" s="1">
        <v>1</v>
      </c>
      <c r="Z452" s="1">
        <v>1</v>
      </c>
      <c r="AA452" s="1">
        <v>1</v>
      </c>
      <c r="AB452" s="1">
        <v>1</v>
      </c>
      <c r="AC452" s="1">
        <v>0</v>
      </c>
      <c r="AD452" s="1">
        <v>1</v>
      </c>
      <c r="AE452" s="1">
        <v>1</v>
      </c>
      <c r="AF452" s="1">
        <v>1</v>
      </c>
      <c r="AG452" s="1">
        <v>1</v>
      </c>
      <c r="AH452" s="1">
        <v>1</v>
      </c>
      <c r="AI452" s="1">
        <v>1</v>
      </c>
      <c r="AJ452" s="1">
        <v>1</v>
      </c>
      <c r="AK452" s="1">
        <v>1</v>
      </c>
    </row>
    <row r="453" spans="1:37" x14ac:dyDescent="0.3">
      <c r="A453" s="1" t="s">
        <v>167</v>
      </c>
      <c r="B453" s="7" t="s">
        <v>165</v>
      </c>
      <c r="C453" s="1">
        <v>1</v>
      </c>
      <c r="D453" s="1">
        <v>1</v>
      </c>
      <c r="E453" s="1">
        <v>1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  <c r="K453" s="1">
        <v>1</v>
      </c>
      <c r="L453" s="1">
        <v>1</v>
      </c>
      <c r="M453" s="1">
        <v>1</v>
      </c>
      <c r="N453" s="1">
        <v>1</v>
      </c>
      <c r="O453" s="1">
        <v>1</v>
      </c>
      <c r="P453" s="1">
        <v>1</v>
      </c>
      <c r="Q453" s="1">
        <v>1</v>
      </c>
      <c r="R453" s="1">
        <v>1</v>
      </c>
      <c r="S453" s="1">
        <v>1</v>
      </c>
      <c r="T453" s="1">
        <v>1</v>
      </c>
      <c r="U453" s="1">
        <v>1</v>
      </c>
      <c r="V453" s="1">
        <v>1</v>
      </c>
      <c r="W453" s="1">
        <v>1</v>
      </c>
      <c r="X453" s="1">
        <v>1</v>
      </c>
      <c r="Y453" s="1">
        <v>1</v>
      </c>
      <c r="Z453" s="1">
        <v>1</v>
      </c>
      <c r="AA453" s="1">
        <v>1</v>
      </c>
      <c r="AB453" s="1">
        <v>1</v>
      </c>
      <c r="AC453" s="1">
        <v>1</v>
      </c>
      <c r="AD453" s="1">
        <v>0</v>
      </c>
      <c r="AE453" s="1">
        <v>1</v>
      </c>
      <c r="AF453" s="1">
        <v>1</v>
      </c>
      <c r="AG453" s="1">
        <v>1</v>
      </c>
      <c r="AH453" s="1">
        <v>1</v>
      </c>
      <c r="AI453" s="1">
        <v>1</v>
      </c>
      <c r="AJ453" s="1">
        <v>1</v>
      </c>
      <c r="AK453" s="1">
        <v>1</v>
      </c>
    </row>
    <row r="454" spans="1:37" x14ac:dyDescent="0.3">
      <c r="A454" s="1" t="s">
        <v>167</v>
      </c>
      <c r="B454" s="1" t="s">
        <v>168</v>
      </c>
      <c r="C454" s="1">
        <v>1</v>
      </c>
      <c r="D454" s="1">
        <v>1</v>
      </c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1">
        <v>1</v>
      </c>
      <c r="N454" s="1">
        <v>1</v>
      </c>
      <c r="O454" s="1">
        <v>1</v>
      </c>
      <c r="P454" s="1">
        <v>1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1</v>
      </c>
      <c r="W454" s="1">
        <v>1</v>
      </c>
      <c r="X454" s="1">
        <v>1</v>
      </c>
      <c r="Y454" s="1">
        <v>1</v>
      </c>
      <c r="Z454" s="1">
        <v>1</v>
      </c>
      <c r="AA454" s="1">
        <v>1</v>
      </c>
      <c r="AB454" s="1">
        <v>1</v>
      </c>
      <c r="AC454" s="1">
        <v>1</v>
      </c>
      <c r="AD454" s="1">
        <v>1</v>
      </c>
      <c r="AE454" s="1">
        <v>0</v>
      </c>
      <c r="AF454" s="1">
        <v>1</v>
      </c>
      <c r="AG454" s="1">
        <v>1</v>
      </c>
      <c r="AH454" s="1">
        <v>1</v>
      </c>
      <c r="AI454" s="1">
        <v>1</v>
      </c>
      <c r="AJ454" s="1">
        <v>1</v>
      </c>
      <c r="AK454" s="1">
        <v>1</v>
      </c>
    </row>
    <row r="455" spans="1:37" x14ac:dyDescent="0.3">
      <c r="A455" s="1" t="s">
        <v>167</v>
      </c>
      <c r="B455" s="7" t="s">
        <v>171</v>
      </c>
      <c r="C455" s="1">
        <v>1</v>
      </c>
      <c r="D455" s="1">
        <v>1</v>
      </c>
      <c r="E455" s="1">
        <v>1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1">
        <v>1</v>
      </c>
      <c r="L455" s="1">
        <v>1</v>
      </c>
      <c r="M455" s="1">
        <v>1</v>
      </c>
      <c r="N455" s="1">
        <v>1</v>
      </c>
      <c r="O455" s="1">
        <v>1</v>
      </c>
      <c r="P455" s="1">
        <v>1</v>
      </c>
      <c r="Q455" s="1">
        <v>1</v>
      </c>
      <c r="R455" s="1">
        <v>1</v>
      </c>
      <c r="S455" s="1">
        <v>1</v>
      </c>
      <c r="T455" s="1">
        <v>1</v>
      </c>
      <c r="U455" s="1">
        <v>1</v>
      </c>
      <c r="V455" s="1">
        <v>1</v>
      </c>
      <c r="W455" s="1">
        <v>1</v>
      </c>
      <c r="X455" s="1">
        <v>1</v>
      </c>
      <c r="Y455" s="1">
        <v>1</v>
      </c>
      <c r="Z455" s="1">
        <v>1</v>
      </c>
      <c r="AA455" s="1">
        <v>1</v>
      </c>
      <c r="AB455" s="1">
        <v>1</v>
      </c>
      <c r="AC455" s="1">
        <v>1</v>
      </c>
      <c r="AD455" s="1">
        <v>1</v>
      </c>
      <c r="AE455" s="1">
        <v>1</v>
      </c>
      <c r="AF455" s="1">
        <v>0</v>
      </c>
      <c r="AG455" s="1">
        <v>1</v>
      </c>
      <c r="AH455" s="1">
        <v>1</v>
      </c>
      <c r="AI455" s="1">
        <v>1</v>
      </c>
      <c r="AJ455" s="1">
        <v>1</v>
      </c>
      <c r="AK455" s="1">
        <v>1</v>
      </c>
    </row>
    <row r="456" spans="1:37" x14ac:dyDescent="0.3">
      <c r="A456" s="1" t="s">
        <v>136</v>
      </c>
      <c r="B456" s="7" t="s">
        <v>175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230.31830030483601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100</v>
      </c>
      <c r="AI456" s="1">
        <v>100</v>
      </c>
      <c r="AJ456" s="1">
        <v>0</v>
      </c>
      <c r="AK456" s="1">
        <v>100</v>
      </c>
    </row>
    <row r="457" spans="1:37" x14ac:dyDescent="0.3">
      <c r="A457" s="1" t="s">
        <v>32</v>
      </c>
      <c r="B457" s="7" t="s">
        <v>175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230.31830030483601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100</v>
      </c>
      <c r="AI457" s="1">
        <v>100</v>
      </c>
      <c r="AJ457" s="1">
        <v>0</v>
      </c>
      <c r="AK457" s="1">
        <v>100</v>
      </c>
    </row>
    <row r="458" spans="1:37" x14ac:dyDescent="0.3">
      <c r="A458" s="1" t="s">
        <v>102</v>
      </c>
      <c r="B458" s="7" t="s">
        <v>175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230.31830030483601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100</v>
      </c>
      <c r="AI458" s="1">
        <v>100</v>
      </c>
      <c r="AJ458" s="1">
        <v>0</v>
      </c>
      <c r="AK458" s="1">
        <v>100</v>
      </c>
    </row>
    <row r="459" spans="1:37" x14ac:dyDescent="0.3">
      <c r="A459" s="1" t="s">
        <v>56</v>
      </c>
      <c r="B459" s="7" t="s">
        <v>175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230.31830030483601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100</v>
      </c>
      <c r="AI459" s="1">
        <v>100</v>
      </c>
      <c r="AJ459" s="1">
        <v>0</v>
      </c>
      <c r="AK459" s="1">
        <v>100</v>
      </c>
    </row>
    <row r="460" spans="1:37" x14ac:dyDescent="0.3">
      <c r="A460" s="1" t="s">
        <v>108</v>
      </c>
      <c r="B460" s="7" t="s">
        <v>175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230.31830030483601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100</v>
      </c>
      <c r="AI460" s="1">
        <v>100</v>
      </c>
      <c r="AJ460" s="1">
        <v>0</v>
      </c>
      <c r="AK460" s="1">
        <v>100</v>
      </c>
    </row>
    <row r="461" spans="1:37" x14ac:dyDescent="0.3">
      <c r="A461" s="1" t="s">
        <v>48</v>
      </c>
      <c r="B461" s="7" t="s">
        <v>175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230.31830030483601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100</v>
      </c>
      <c r="AI461" s="1">
        <v>100</v>
      </c>
      <c r="AJ461" s="1">
        <v>0</v>
      </c>
      <c r="AK461" s="1">
        <v>100</v>
      </c>
    </row>
    <row r="462" spans="1:37" x14ac:dyDescent="0.3">
      <c r="A462" s="1" t="s">
        <v>40</v>
      </c>
      <c r="B462" s="7" t="s">
        <v>175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230.31830030483601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100</v>
      </c>
      <c r="AI462" s="1">
        <v>100</v>
      </c>
      <c r="AJ462" s="1">
        <v>0</v>
      </c>
      <c r="AK462" s="1">
        <v>100</v>
      </c>
    </row>
    <row r="463" spans="1:37" x14ac:dyDescent="0.3">
      <c r="A463" s="1" t="s">
        <v>148</v>
      </c>
      <c r="B463" s="7" t="s">
        <v>175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230.31830030483601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100</v>
      </c>
      <c r="AI463" s="1">
        <v>100</v>
      </c>
      <c r="AJ463" s="1">
        <v>0</v>
      </c>
      <c r="AK463" s="1">
        <v>100</v>
      </c>
    </row>
    <row r="464" spans="1:37" x14ac:dyDescent="0.3">
      <c r="A464" s="1" t="s">
        <v>156</v>
      </c>
      <c r="B464" s="7" t="s">
        <v>175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230.31830030483601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100</v>
      </c>
      <c r="AI464" s="1">
        <v>100</v>
      </c>
      <c r="AJ464" s="1">
        <v>0</v>
      </c>
      <c r="AK464" s="1">
        <v>100</v>
      </c>
    </row>
    <row r="465" spans="1:37" x14ac:dyDescent="0.3">
      <c r="A465" s="1" t="s">
        <v>144</v>
      </c>
      <c r="B465" s="7" t="s">
        <v>175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230.31830030483601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100</v>
      </c>
      <c r="AI465" s="1">
        <v>100</v>
      </c>
      <c r="AJ465" s="1">
        <v>0</v>
      </c>
      <c r="AK465" s="1">
        <v>100</v>
      </c>
    </row>
    <row r="466" spans="1:37" x14ac:dyDescent="0.3">
      <c r="A466" s="1" t="s">
        <v>152</v>
      </c>
      <c r="B466" s="7" t="s">
        <v>175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230.31830030483601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100</v>
      </c>
      <c r="AI466" s="1">
        <v>100</v>
      </c>
      <c r="AJ466" s="1">
        <v>0</v>
      </c>
      <c r="AK466" s="1">
        <v>100</v>
      </c>
    </row>
    <row r="467" spans="1:37" x14ac:dyDescent="0.3">
      <c r="A467" s="1" t="s">
        <v>72</v>
      </c>
      <c r="B467" s="7" t="s">
        <v>175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230.31830030483601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100</v>
      </c>
      <c r="AI467" s="1">
        <v>100</v>
      </c>
      <c r="AJ467" s="1">
        <v>0</v>
      </c>
      <c r="AK467" s="1">
        <v>100</v>
      </c>
    </row>
    <row r="468" spans="1:37" x14ac:dyDescent="0.3">
      <c r="A468" s="1" t="s">
        <v>22</v>
      </c>
      <c r="B468" s="7" t="s">
        <v>175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230.31830030483601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100</v>
      </c>
      <c r="AI468" s="1">
        <v>100</v>
      </c>
      <c r="AJ468" s="1">
        <v>0</v>
      </c>
      <c r="AK468" s="1">
        <v>100</v>
      </c>
    </row>
    <row r="469" spans="1:37" x14ac:dyDescent="0.3">
      <c r="A469" s="1" t="s">
        <v>140</v>
      </c>
      <c r="B469" s="7" t="s">
        <v>175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230.31830030483601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100</v>
      </c>
      <c r="AI469" s="1">
        <v>100</v>
      </c>
      <c r="AJ469" s="1">
        <v>0</v>
      </c>
      <c r="AK469" s="1">
        <v>100</v>
      </c>
    </row>
    <row r="470" spans="1:37" x14ac:dyDescent="0.3">
      <c r="A470" s="1" t="s">
        <v>167</v>
      </c>
      <c r="B470" s="7" t="s">
        <v>175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 s="1">
        <v>0</v>
      </c>
      <c r="AH470">
        <v>1</v>
      </c>
      <c r="AI470">
        <v>1</v>
      </c>
      <c r="AJ470">
        <v>1</v>
      </c>
      <c r="AK470">
        <v>1</v>
      </c>
    </row>
    <row r="471" spans="1:37" x14ac:dyDescent="0.3">
      <c r="A471" s="1" t="s">
        <v>136</v>
      </c>
      <c r="B471" s="7" t="s">
        <v>177</v>
      </c>
      <c r="C471" s="1">
        <v>2702.3606217174001</v>
      </c>
      <c r="D471" s="1">
        <v>0</v>
      </c>
      <c r="E471" s="1">
        <v>1636.1429978025399</v>
      </c>
      <c r="F471" s="1">
        <v>0</v>
      </c>
      <c r="G471" s="1">
        <v>0</v>
      </c>
      <c r="H471" s="1">
        <v>1641.9987908836001</v>
      </c>
      <c r="I471" s="1">
        <v>1503.6342566216899</v>
      </c>
      <c r="J471" s="1">
        <v>700</v>
      </c>
      <c r="K471" s="1">
        <v>884.99930143106201</v>
      </c>
      <c r="L471" s="1">
        <v>0</v>
      </c>
      <c r="N471" s="1">
        <v>0</v>
      </c>
      <c r="O471" s="1">
        <v>0</v>
      </c>
      <c r="P471" s="1">
        <v>0</v>
      </c>
      <c r="Q471" s="1">
        <v>1780.16067787714</v>
      </c>
      <c r="R471" s="1">
        <v>0</v>
      </c>
      <c r="S471" s="1">
        <v>1153.0141123032299</v>
      </c>
      <c r="T471" s="1">
        <v>1703.3396367090099</v>
      </c>
      <c r="U471" s="1">
        <v>1031.75587080375</v>
      </c>
      <c r="V471" s="1">
        <v>0</v>
      </c>
      <c r="W471" s="1">
        <v>1444.2496408617201</v>
      </c>
      <c r="X471" s="1">
        <v>0</v>
      </c>
      <c r="Y471" s="1">
        <v>1408.53557129252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100</v>
      </c>
      <c r="AH471" s="1">
        <v>0</v>
      </c>
      <c r="AI471" s="1">
        <v>0</v>
      </c>
      <c r="AJ471" s="1">
        <v>0</v>
      </c>
      <c r="AK471" s="1">
        <v>100</v>
      </c>
    </row>
    <row r="472" spans="1:37" x14ac:dyDescent="0.3">
      <c r="A472" s="1" t="s">
        <v>32</v>
      </c>
      <c r="B472" s="7" t="s">
        <v>177</v>
      </c>
      <c r="C472" s="1">
        <v>2702.3606217174001</v>
      </c>
      <c r="D472" s="1">
        <v>0</v>
      </c>
      <c r="E472" s="1">
        <v>1636.1429978025399</v>
      </c>
      <c r="F472" s="1">
        <v>0</v>
      </c>
      <c r="G472" s="1">
        <v>0</v>
      </c>
      <c r="H472" s="1">
        <v>1641.9987908836001</v>
      </c>
      <c r="I472" s="1">
        <v>1503.6342566216899</v>
      </c>
      <c r="J472" s="1">
        <v>700</v>
      </c>
      <c r="K472" s="1">
        <v>884.99930143106201</v>
      </c>
      <c r="L472" s="1">
        <v>0</v>
      </c>
      <c r="N472" s="1">
        <v>0</v>
      </c>
      <c r="O472" s="1">
        <v>0</v>
      </c>
      <c r="P472" s="1">
        <v>0</v>
      </c>
      <c r="Q472" s="1">
        <v>1780.16067787714</v>
      </c>
      <c r="R472" s="1">
        <v>0</v>
      </c>
      <c r="S472" s="1">
        <v>1153.0141123032299</v>
      </c>
      <c r="T472" s="1">
        <v>1703.3396367090099</v>
      </c>
      <c r="U472" s="1">
        <v>1031.75587080375</v>
      </c>
      <c r="V472" s="1">
        <v>0</v>
      </c>
      <c r="W472" s="1">
        <v>1444.2496408617201</v>
      </c>
      <c r="X472" s="1">
        <v>0</v>
      </c>
      <c r="Y472" s="1">
        <v>1408.53557129252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100</v>
      </c>
      <c r="AH472" s="1">
        <v>0</v>
      </c>
      <c r="AI472" s="1">
        <v>0</v>
      </c>
      <c r="AJ472" s="1">
        <v>0</v>
      </c>
      <c r="AK472" s="1">
        <v>100</v>
      </c>
    </row>
    <row r="473" spans="1:37" x14ac:dyDescent="0.3">
      <c r="A473" s="1" t="s">
        <v>102</v>
      </c>
      <c r="B473" s="7" t="s">
        <v>177</v>
      </c>
      <c r="C473" s="1">
        <v>2702.3606217174001</v>
      </c>
      <c r="D473" s="1">
        <v>0</v>
      </c>
      <c r="E473" s="1">
        <v>1636.1429978025399</v>
      </c>
      <c r="F473" s="1">
        <v>0</v>
      </c>
      <c r="G473" s="1">
        <v>0</v>
      </c>
      <c r="H473" s="1">
        <v>1641.9987908836001</v>
      </c>
      <c r="I473" s="1">
        <v>1503.6342566216899</v>
      </c>
      <c r="J473" s="1">
        <v>700</v>
      </c>
      <c r="K473" s="1">
        <v>884.99930143106201</v>
      </c>
      <c r="L473" s="1">
        <v>0</v>
      </c>
      <c r="N473" s="1">
        <v>0</v>
      </c>
      <c r="O473" s="1">
        <v>0</v>
      </c>
      <c r="P473" s="1">
        <v>0</v>
      </c>
      <c r="Q473" s="1">
        <v>1780.16067787714</v>
      </c>
      <c r="R473" s="1">
        <v>0</v>
      </c>
      <c r="S473" s="1">
        <v>1153.0141123032299</v>
      </c>
      <c r="T473" s="1">
        <v>1703.3396367090099</v>
      </c>
      <c r="U473" s="1">
        <v>1031.75587080375</v>
      </c>
      <c r="V473" s="1">
        <v>0</v>
      </c>
      <c r="W473" s="1">
        <v>1444.2496408617201</v>
      </c>
      <c r="X473" s="1">
        <v>0</v>
      </c>
      <c r="Y473" s="1">
        <v>1408.53557129252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100</v>
      </c>
      <c r="AH473" s="1">
        <v>0</v>
      </c>
      <c r="AI473" s="1">
        <v>0</v>
      </c>
      <c r="AJ473" s="1">
        <v>0</v>
      </c>
      <c r="AK473" s="1">
        <v>100</v>
      </c>
    </row>
    <row r="474" spans="1:37" x14ac:dyDescent="0.3">
      <c r="A474" s="1" t="s">
        <v>56</v>
      </c>
      <c r="B474" s="7" t="s">
        <v>177</v>
      </c>
      <c r="C474" s="1">
        <v>2702.3606217174001</v>
      </c>
      <c r="D474" s="1">
        <v>0</v>
      </c>
      <c r="E474" s="1">
        <v>1636.1429978025399</v>
      </c>
      <c r="F474" s="1">
        <v>0</v>
      </c>
      <c r="G474" s="1">
        <v>0</v>
      </c>
      <c r="H474" s="1">
        <v>1641.9987908836001</v>
      </c>
      <c r="I474" s="1">
        <v>1503.6342566216899</v>
      </c>
      <c r="J474" s="1">
        <v>700</v>
      </c>
      <c r="K474" s="1">
        <v>884.99930143106201</v>
      </c>
      <c r="L474" s="1">
        <v>0</v>
      </c>
      <c r="N474" s="1">
        <v>0</v>
      </c>
      <c r="O474" s="1">
        <v>0</v>
      </c>
      <c r="P474" s="1">
        <v>0</v>
      </c>
      <c r="Q474" s="1">
        <v>1780.16067787714</v>
      </c>
      <c r="R474" s="1">
        <v>0</v>
      </c>
      <c r="S474" s="1">
        <v>1153.0141123032299</v>
      </c>
      <c r="T474" s="1">
        <v>1703.3396367090099</v>
      </c>
      <c r="U474" s="1">
        <v>1031.75587080375</v>
      </c>
      <c r="V474" s="1">
        <v>0</v>
      </c>
      <c r="W474" s="1">
        <v>1444.2496408617201</v>
      </c>
      <c r="X474" s="1">
        <v>0</v>
      </c>
      <c r="Y474" s="1">
        <v>1408.53557129252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100</v>
      </c>
      <c r="AH474" s="1">
        <v>0</v>
      </c>
      <c r="AI474" s="1">
        <v>0</v>
      </c>
      <c r="AJ474" s="1">
        <v>0</v>
      </c>
      <c r="AK474" s="1">
        <v>100</v>
      </c>
    </row>
    <row r="475" spans="1:37" x14ac:dyDescent="0.3">
      <c r="A475" s="1" t="s">
        <v>108</v>
      </c>
      <c r="B475" s="7" t="s">
        <v>177</v>
      </c>
      <c r="C475" s="1">
        <v>2702.3606217174001</v>
      </c>
      <c r="D475" s="1">
        <v>0</v>
      </c>
      <c r="E475" s="1">
        <v>1636.1429978025399</v>
      </c>
      <c r="F475" s="1">
        <v>0</v>
      </c>
      <c r="G475" s="1">
        <v>0</v>
      </c>
      <c r="H475" s="1">
        <v>1641.9987908836001</v>
      </c>
      <c r="I475" s="1">
        <v>1503.6342566216899</v>
      </c>
      <c r="J475" s="1">
        <v>700</v>
      </c>
      <c r="K475" s="1">
        <v>884.99930143106201</v>
      </c>
      <c r="L475" s="1">
        <v>0</v>
      </c>
      <c r="N475" s="1">
        <v>0</v>
      </c>
      <c r="O475" s="1">
        <v>0</v>
      </c>
      <c r="P475" s="1">
        <v>0</v>
      </c>
      <c r="Q475" s="1">
        <v>1780.16067787714</v>
      </c>
      <c r="R475" s="1">
        <v>0</v>
      </c>
      <c r="S475" s="1">
        <v>1153.0141123032299</v>
      </c>
      <c r="T475" s="1">
        <v>1703.3396367090099</v>
      </c>
      <c r="U475" s="1">
        <v>1031.75587080375</v>
      </c>
      <c r="V475" s="1">
        <v>0</v>
      </c>
      <c r="W475" s="1">
        <v>1444.2496408617201</v>
      </c>
      <c r="X475" s="1">
        <v>0</v>
      </c>
      <c r="Y475" s="1">
        <v>1408.53557129252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100</v>
      </c>
      <c r="AH475" s="1">
        <v>0</v>
      </c>
      <c r="AI475" s="1">
        <v>0</v>
      </c>
      <c r="AJ475" s="1">
        <v>0</v>
      </c>
      <c r="AK475" s="1">
        <v>100</v>
      </c>
    </row>
    <row r="476" spans="1:37" x14ac:dyDescent="0.3">
      <c r="A476" s="1" t="s">
        <v>48</v>
      </c>
      <c r="B476" s="7" t="s">
        <v>177</v>
      </c>
      <c r="C476" s="1">
        <v>2702.3606217174001</v>
      </c>
      <c r="D476" s="1">
        <v>0</v>
      </c>
      <c r="E476" s="1">
        <v>1636.1429978025399</v>
      </c>
      <c r="F476" s="1">
        <v>0</v>
      </c>
      <c r="G476" s="1">
        <v>0</v>
      </c>
      <c r="H476" s="1">
        <v>1641.9987908836001</v>
      </c>
      <c r="I476" s="1">
        <v>1503.6342566216899</v>
      </c>
      <c r="J476" s="1">
        <v>700</v>
      </c>
      <c r="K476" s="1">
        <v>884.99930143106201</v>
      </c>
      <c r="L476" s="1">
        <v>0</v>
      </c>
      <c r="N476" s="1">
        <v>0</v>
      </c>
      <c r="O476" s="1">
        <v>0</v>
      </c>
      <c r="P476" s="1">
        <v>0</v>
      </c>
      <c r="Q476" s="1">
        <v>1780.16067787714</v>
      </c>
      <c r="R476" s="1">
        <v>0</v>
      </c>
      <c r="S476" s="1">
        <v>1153.0141123032299</v>
      </c>
      <c r="T476" s="1">
        <v>1703.3396367090099</v>
      </c>
      <c r="U476" s="1">
        <v>1031.75587080375</v>
      </c>
      <c r="V476" s="1">
        <v>0</v>
      </c>
      <c r="W476" s="1">
        <v>1444.2496408617201</v>
      </c>
      <c r="X476" s="1">
        <v>0</v>
      </c>
      <c r="Y476" s="1">
        <v>1408.53557129252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100</v>
      </c>
      <c r="AH476" s="1">
        <v>0</v>
      </c>
      <c r="AI476" s="1">
        <v>0</v>
      </c>
      <c r="AJ476" s="1">
        <v>0</v>
      </c>
      <c r="AK476" s="1">
        <v>100</v>
      </c>
    </row>
    <row r="477" spans="1:37" x14ac:dyDescent="0.3">
      <c r="A477" s="1" t="s">
        <v>40</v>
      </c>
      <c r="B477" s="7" t="s">
        <v>177</v>
      </c>
      <c r="C477" s="1">
        <v>2702.3606217174001</v>
      </c>
      <c r="D477" s="1">
        <v>0</v>
      </c>
      <c r="E477" s="1">
        <v>1636.1429978025399</v>
      </c>
      <c r="F477" s="1">
        <v>0</v>
      </c>
      <c r="G477" s="1">
        <v>0</v>
      </c>
      <c r="H477" s="1">
        <v>1641.9987908836001</v>
      </c>
      <c r="I477" s="1">
        <v>1503.6342566216899</v>
      </c>
      <c r="J477" s="1">
        <v>700</v>
      </c>
      <c r="K477" s="1">
        <v>884.99930143106201</v>
      </c>
      <c r="L477" s="1">
        <v>0</v>
      </c>
      <c r="N477" s="1">
        <v>0</v>
      </c>
      <c r="O477" s="1">
        <v>0</v>
      </c>
      <c r="P477" s="1">
        <v>0</v>
      </c>
      <c r="Q477" s="1">
        <v>1780.16067787714</v>
      </c>
      <c r="R477" s="1">
        <v>0</v>
      </c>
      <c r="S477" s="1">
        <v>1153.0141123032299</v>
      </c>
      <c r="T477" s="1">
        <v>1703.3396367090099</v>
      </c>
      <c r="U477" s="1">
        <v>1031.75587080375</v>
      </c>
      <c r="V477" s="1">
        <v>0</v>
      </c>
      <c r="W477" s="1">
        <v>1444.2496408617201</v>
      </c>
      <c r="X477" s="1">
        <v>0</v>
      </c>
      <c r="Y477" s="1">
        <v>1408.53557129252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100</v>
      </c>
      <c r="AH477" s="1">
        <v>0</v>
      </c>
      <c r="AI477" s="1">
        <v>0</v>
      </c>
      <c r="AJ477" s="1">
        <v>0</v>
      </c>
      <c r="AK477" s="1">
        <v>100</v>
      </c>
    </row>
    <row r="478" spans="1:37" x14ac:dyDescent="0.3">
      <c r="A478" s="1" t="s">
        <v>148</v>
      </c>
      <c r="B478" s="7" t="s">
        <v>177</v>
      </c>
      <c r="C478" s="1">
        <v>2702.3606217174001</v>
      </c>
      <c r="D478" s="1">
        <v>0</v>
      </c>
      <c r="E478" s="1">
        <v>1636.1429978025399</v>
      </c>
      <c r="F478" s="1">
        <v>0</v>
      </c>
      <c r="G478" s="1">
        <v>0</v>
      </c>
      <c r="H478" s="1">
        <v>1641.9987908836001</v>
      </c>
      <c r="I478" s="1">
        <v>1503.6342566216899</v>
      </c>
      <c r="J478" s="1">
        <v>700</v>
      </c>
      <c r="K478" s="1">
        <v>884.99930143106201</v>
      </c>
      <c r="L478" s="1">
        <v>0</v>
      </c>
      <c r="N478" s="1">
        <v>0</v>
      </c>
      <c r="O478" s="1">
        <v>0</v>
      </c>
      <c r="P478" s="1">
        <v>0</v>
      </c>
      <c r="Q478" s="1">
        <v>1780.16067787714</v>
      </c>
      <c r="R478" s="1">
        <v>0</v>
      </c>
      <c r="S478" s="1">
        <v>1153.0141123032299</v>
      </c>
      <c r="T478" s="1">
        <v>1703.3396367090099</v>
      </c>
      <c r="U478" s="1">
        <v>1031.75587080375</v>
      </c>
      <c r="V478" s="1">
        <v>0</v>
      </c>
      <c r="W478" s="1">
        <v>1444.2496408617201</v>
      </c>
      <c r="X478" s="1">
        <v>0</v>
      </c>
      <c r="Y478" s="1">
        <v>1408.53557129252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100</v>
      </c>
      <c r="AH478" s="1">
        <v>0</v>
      </c>
      <c r="AI478" s="1">
        <v>0</v>
      </c>
      <c r="AJ478" s="1">
        <v>0</v>
      </c>
      <c r="AK478" s="1">
        <v>100</v>
      </c>
    </row>
    <row r="479" spans="1:37" x14ac:dyDescent="0.3">
      <c r="A479" s="1" t="s">
        <v>156</v>
      </c>
      <c r="B479" s="7" t="s">
        <v>177</v>
      </c>
      <c r="C479" s="1">
        <v>2702.3606217174001</v>
      </c>
      <c r="D479" s="1">
        <v>0</v>
      </c>
      <c r="E479" s="1">
        <v>1636.1429978025399</v>
      </c>
      <c r="F479" s="1">
        <v>0</v>
      </c>
      <c r="G479" s="1">
        <v>0</v>
      </c>
      <c r="H479" s="1">
        <v>1641.9987908836001</v>
      </c>
      <c r="I479" s="1">
        <v>1503.6342566216899</v>
      </c>
      <c r="J479" s="1">
        <v>700</v>
      </c>
      <c r="K479" s="1">
        <v>884.99930143106201</v>
      </c>
      <c r="L479" s="1">
        <v>0</v>
      </c>
      <c r="N479" s="1">
        <v>0</v>
      </c>
      <c r="O479" s="1">
        <v>0</v>
      </c>
      <c r="P479" s="1">
        <v>0</v>
      </c>
      <c r="Q479" s="1">
        <v>1780.16067787714</v>
      </c>
      <c r="R479" s="1">
        <v>0</v>
      </c>
      <c r="S479" s="1">
        <v>1153.0141123032299</v>
      </c>
      <c r="T479" s="1">
        <v>1703.3396367090099</v>
      </c>
      <c r="U479" s="1">
        <v>1031.75587080375</v>
      </c>
      <c r="V479" s="1">
        <v>0</v>
      </c>
      <c r="W479" s="1">
        <v>1444.2496408617201</v>
      </c>
      <c r="X479" s="1">
        <v>0</v>
      </c>
      <c r="Y479" s="1">
        <v>1408.53557129252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100</v>
      </c>
      <c r="AH479" s="1">
        <v>0</v>
      </c>
      <c r="AI479" s="1">
        <v>0</v>
      </c>
      <c r="AJ479" s="1">
        <v>0</v>
      </c>
      <c r="AK479" s="1">
        <v>100</v>
      </c>
    </row>
    <row r="480" spans="1:37" x14ac:dyDescent="0.3">
      <c r="A480" s="1" t="s">
        <v>144</v>
      </c>
      <c r="B480" s="7" t="s">
        <v>177</v>
      </c>
      <c r="C480" s="1">
        <v>2702.3606217174001</v>
      </c>
      <c r="D480" s="1">
        <v>0</v>
      </c>
      <c r="E480" s="1">
        <v>1636.1429978025399</v>
      </c>
      <c r="F480" s="1">
        <v>0</v>
      </c>
      <c r="G480" s="1">
        <v>0</v>
      </c>
      <c r="H480" s="1">
        <v>1641.9987908836001</v>
      </c>
      <c r="I480" s="1">
        <v>1503.6342566216899</v>
      </c>
      <c r="J480" s="1">
        <v>700</v>
      </c>
      <c r="K480" s="1">
        <v>884.99930143106201</v>
      </c>
      <c r="L480" s="1">
        <v>0</v>
      </c>
      <c r="N480" s="1">
        <v>0</v>
      </c>
      <c r="O480" s="1">
        <v>0</v>
      </c>
      <c r="P480" s="1">
        <v>0</v>
      </c>
      <c r="Q480" s="1">
        <v>1780.16067787714</v>
      </c>
      <c r="R480" s="1">
        <v>0</v>
      </c>
      <c r="S480" s="1">
        <v>1153.0141123032299</v>
      </c>
      <c r="T480" s="1">
        <v>1703.3396367090099</v>
      </c>
      <c r="U480" s="1">
        <v>1031.75587080375</v>
      </c>
      <c r="V480" s="1">
        <v>0</v>
      </c>
      <c r="W480" s="1">
        <v>1444.2496408617201</v>
      </c>
      <c r="X480" s="1">
        <v>0</v>
      </c>
      <c r="Y480" s="1">
        <v>1408.53557129252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100</v>
      </c>
      <c r="AH480" s="1">
        <v>0</v>
      </c>
      <c r="AI480" s="1">
        <v>0</v>
      </c>
      <c r="AJ480" s="1">
        <v>0</v>
      </c>
      <c r="AK480" s="1">
        <v>100</v>
      </c>
    </row>
    <row r="481" spans="1:37" x14ac:dyDescent="0.3">
      <c r="A481" s="1" t="s">
        <v>152</v>
      </c>
      <c r="B481" s="7" t="s">
        <v>177</v>
      </c>
      <c r="C481" s="1">
        <v>2702.3606217174001</v>
      </c>
      <c r="D481" s="1">
        <v>0</v>
      </c>
      <c r="E481" s="1">
        <v>1636.1429978025399</v>
      </c>
      <c r="F481" s="1">
        <v>0</v>
      </c>
      <c r="G481" s="1">
        <v>0</v>
      </c>
      <c r="H481" s="1">
        <v>1641.9987908836001</v>
      </c>
      <c r="I481" s="1">
        <v>1503.6342566216899</v>
      </c>
      <c r="J481" s="1">
        <v>700</v>
      </c>
      <c r="K481" s="1">
        <v>884.99930143106201</v>
      </c>
      <c r="L481" s="1">
        <v>0</v>
      </c>
      <c r="N481" s="1">
        <v>0</v>
      </c>
      <c r="O481" s="1">
        <v>0</v>
      </c>
      <c r="P481" s="1">
        <v>0</v>
      </c>
      <c r="Q481" s="1">
        <v>1780.16067787714</v>
      </c>
      <c r="R481" s="1">
        <v>0</v>
      </c>
      <c r="S481" s="1">
        <v>1153.0141123032299</v>
      </c>
      <c r="T481" s="1">
        <v>1703.3396367090099</v>
      </c>
      <c r="U481" s="1">
        <v>1031.75587080375</v>
      </c>
      <c r="V481" s="1">
        <v>0</v>
      </c>
      <c r="W481" s="1">
        <v>1444.2496408617201</v>
      </c>
      <c r="X481" s="1">
        <v>0</v>
      </c>
      <c r="Y481" s="1">
        <v>1408.53557129252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100</v>
      </c>
      <c r="AH481" s="1">
        <v>0</v>
      </c>
      <c r="AI481" s="1">
        <v>0</v>
      </c>
      <c r="AJ481" s="1">
        <v>0</v>
      </c>
      <c r="AK481" s="1">
        <v>100</v>
      </c>
    </row>
    <row r="482" spans="1:37" x14ac:dyDescent="0.3">
      <c r="A482" s="1" t="s">
        <v>72</v>
      </c>
      <c r="B482" s="7" t="s">
        <v>177</v>
      </c>
      <c r="C482" s="1">
        <v>2702.3606217174001</v>
      </c>
      <c r="D482" s="1">
        <v>0</v>
      </c>
      <c r="E482" s="1">
        <v>1636.1429978025399</v>
      </c>
      <c r="F482" s="1">
        <v>0</v>
      </c>
      <c r="G482" s="1">
        <v>0</v>
      </c>
      <c r="H482" s="1">
        <v>1641.9987908836001</v>
      </c>
      <c r="I482" s="1">
        <v>1503.6342566216899</v>
      </c>
      <c r="J482" s="1">
        <v>700</v>
      </c>
      <c r="K482" s="1">
        <v>884.99930143106201</v>
      </c>
      <c r="L482" s="1">
        <v>0</v>
      </c>
      <c r="N482" s="1">
        <v>0</v>
      </c>
      <c r="O482" s="1">
        <v>0</v>
      </c>
      <c r="P482" s="1">
        <v>0</v>
      </c>
      <c r="Q482" s="1">
        <v>1780.16067787714</v>
      </c>
      <c r="R482" s="1">
        <v>0</v>
      </c>
      <c r="S482" s="1">
        <v>1153.0141123032299</v>
      </c>
      <c r="T482" s="1">
        <v>1703.3396367090099</v>
      </c>
      <c r="U482" s="1">
        <v>1031.75587080375</v>
      </c>
      <c r="V482" s="1">
        <v>0</v>
      </c>
      <c r="W482" s="1">
        <v>1444.2496408617201</v>
      </c>
      <c r="X482" s="1">
        <v>0</v>
      </c>
      <c r="Y482" s="1">
        <v>1408.53557129252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100</v>
      </c>
      <c r="AH482" s="1">
        <v>0</v>
      </c>
      <c r="AI482" s="1">
        <v>0</v>
      </c>
      <c r="AJ482" s="1">
        <v>0</v>
      </c>
      <c r="AK482" s="1">
        <v>100</v>
      </c>
    </row>
    <row r="483" spans="1:37" x14ac:dyDescent="0.3">
      <c r="A483" s="1" t="s">
        <v>22</v>
      </c>
      <c r="B483" s="7" t="s">
        <v>177</v>
      </c>
      <c r="C483" s="1">
        <v>2702.3606217174001</v>
      </c>
      <c r="D483" s="1">
        <v>0</v>
      </c>
      <c r="E483" s="1">
        <v>1636.1429978025399</v>
      </c>
      <c r="F483" s="1">
        <v>0</v>
      </c>
      <c r="G483" s="1">
        <v>0</v>
      </c>
      <c r="H483" s="1">
        <v>1641.9987908836001</v>
      </c>
      <c r="I483" s="1">
        <v>1503.6342566216899</v>
      </c>
      <c r="J483" s="1">
        <v>700</v>
      </c>
      <c r="K483" s="1">
        <v>884.99930143106201</v>
      </c>
      <c r="L483" s="1">
        <v>0</v>
      </c>
      <c r="N483" s="1">
        <v>0</v>
      </c>
      <c r="O483" s="1">
        <v>0</v>
      </c>
      <c r="P483" s="1">
        <v>0</v>
      </c>
      <c r="Q483" s="1">
        <v>1780.16067787714</v>
      </c>
      <c r="R483" s="1">
        <v>0</v>
      </c>
      <c r="S483" s="1">
        <v>1153.0141123032299</v>
      </c>
      <c r="T483" s="1">
        <v>1703.3396367090099</v>
      </c>
      <c r="U483" s="1">
        <v>1031.75587080375</v>
      </c>
      <c r="V483" s="1">
        <v>0</v>
      </c>
      <c r="W483" s="1">
        <v>1444.2496408617201</v>
      </c>
      <c r="X483" s="1">
        <v>0</v>
      </c>
      <c r="Y483" s="1">
        <v>1408.53557129252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100</v>
      </c>
      <c r="AH483" s="1">
        <v>0</v>
      </c>
      <c r="AI483" s="1">
        <v>0</v>
      </c>
      <c r="AJ483" s="1">
        <v>0</v>
      </c>
      <c r="AK483" s="1">
        <v>100</v>
      </c>
    </row>
    <row r="484" spans="1:37" x14ac:dyDescent="0.3">
      <c r="A484" s="1" t="s">
        <v>140</v>
      </c>
      <c r="B484" s="7" t="s">
        <v>177</v>
      </c>
      <c r="C484" s="1">
        <v>2702.3606217174001</v>
      </c>
      <c r="D484" s="1">
        <v>0</v>
      </c>
      <c r="E484" s="1">
        <v>1636.1429978025399</v>
      </c>
      <c r="F484" s="1">
        <v>0</v>
      </c>
      <c r="G484" s="1">
        <v>0</v>
      </c>
      <c r="H484" s="1">
        <v>1641.9987908836001</v>
      </c>
      <c r="I484" s="1">
        <v>1503.6342566216899</v>
      </c>
      <c r="J484" s="1">
        <v>700</v>
      </c>
      <c r="K484" s="1">
        <v>884.99930143106201</v>
      </c>
      <c r="L484" s="1">
        <v>0</v>
      </c>
      <c r="N484" s="1">
        <v>0</v>
      </c>
      <c r="O484" s="1">
        <v>0</v>
      </c>
      <c r="P484" s="1">
        <v>0</v>
      </c>
      <c r="Q484" s="1">
        <v>1780.16067787714</v>
      </c>
      <c r="R484" s="1">
        <v>0</v>
      </c>
      <c r="S484" s="1">
        <v>1153.0141123032299</v>
      </c>
      <c r="T484" s="1">
        <v>1703.3396367090099</v>
      </c>
      <c r="U484" s="1">
        <v>1031.75587080375</v>
      </c>
      <c r="V484" s="1">
        <v>0</v>
      </c>
      <c r="W484" s="1">
        <v>1444.2496408617201</v>
      </c>
      <c r="X484" s="1">
        <v>0</v>
      </c>
      <c r="Y484" s="1">
        <v>1408.53557129252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100</v>
      </c>
      <c r="AH484" s="1">
        <v>0</v>
      </c>
      <c r="AI484" s="1">
        <v>0</v>
      </c>
      <c r="AJ484" s="1">
        <v>0</v>
      </c>
      <c r="AK484" s="1">
        <v>100</v>
      </c>
    </row>
    <row r="485" spans="1:37" x14ac:dyDescent="0.3">
      <c r="A485" s="1" t="s">
        <v>167</v>
      </c>
      <c r="B485" s="7" t="s">
        <v>177</v>
      </c>
      <c r="C485" s="1">
        <v>1</v>
      </c>
      <c r="D485" s="1">
        <v>1</v>
      </c>
      <c r="E485" s="1">
        <v>1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>
        <v>1</v>
      </c>
      <c r="Q485" s="1">
        <v>1</v>
      </c>
      <c r="R485" s="1">
        <v>1</v>
      </c>
      <c r="S485" s="1">
        <v>1</v>
      </c>
      <c r="T485" s="1">
        <v>1</v>
      </c>
      <c r="U485" s="1">
        <v>1</v>
      </c>
      <c r="V485" s="1">
        <v>1</v>
      </c>
      <c r="W485" s="1">
        <v>1</v>
      </c>
      <c r="X485" s="1">
        <v>1</v>
      </c>
      <c r="Y485" s="1">
        <v>1</v>
      </c>
      <c r="Z485" s="1">
        <v>1</v>
      </c>
      <c r="AA485" s="1">
        <v>1</v>
      </c>
      <c r="AB485" s="1">
        <v>1</v>
      </c>
      <c r="AC485" s="1">
        <v>1</v>
      </c>
      <c r="AD485" s="1">
        <v>1</v>
      </c>
      <c r="AE485" s="1">
        <v>1</v>
      </c>
      <c r="AF485" s="1">
        <v>1</v>
      </c>
      <c r="AG485" s="1">
        <v>1</v>
      </c>
      <c r="AH485" s="1">
        <v>0</v>
      </c>
      <c r="AI485" s="1">
        <v>1</v>
      </c>
      <c r="AJ485" s="1">
        <v>1</v>
      </c>
      <c r="AK485" s="1">
        <v>1</v>
      </c>
    </row>
    <row r="486" spans="1:37" x14ac:dyDescent="0.3">
      <c r="A486" s="1" t="s">
        <v>136</v>
      </c>
      <c r="B486" s="7" t="s">
        <v>179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230.31830030483601</v>
      </c>
      <c r="AC486" s="1">
        <v>0</v>
      </c>
      <c r="AD486" s="1">
        <v>0</v>
      </c>
      <c r="AE486" s="1">
        <v>0</v>
      </c>
      <c r="AF486" s="1">
        <v>0</v>
      </c>
      <c r="AG486" s="1">
        <v>100</v>
      </c>
      <c r="AH486" s="1">
        <v>0</v>
      </c>
      <c r="AI486" s="1">
        <v>0</v>
      </c>
      <c r="AJ486" s="1">
        <v>100</v>
      </c>
      <c r="AK486" s="1">
        <v>100</v>
      </c>
    </row>
    <row r="487" spans="1:37" x14ac:dyDescent="0.3">
      <c r="A487" s="1" t="s">
        <v>32</v>
      </c>
      <c r="B487" s="7" t="s">
        <v>179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230.31830030483601</v>
      </c>
      <c r="AC487" s="1">
        <v>0</v>
      </c>
      <c r="AD487" s="1">
        <v>0</v>
      </c>
      <c r="AE487" s="1">
        <v>0</v>
      </c>
      <c r="AF487" s="1">
        <v>0</v>
      </c>
      <c r="AG487" s="1">
        <v>100</v>
      </c>
      <c r="AH487" s="1">
        <v>0</v>
      </c>
      <c r="AI487" s="1">
        <v>0</v>
      </c>
      <c r="AJ487" s="1">
        <v>100</v>
      </c>
      <c r="AK487" s="1">
        <v>100</v>
      </c>
    </row>
    <row r="488" spans="1:37" x14ac:dyDescent="0.3">
      <c r="A488" s="1" t="s">
        <v>102</v>
      </c>
      <c r="B488" s="7" t="s">
        <v>179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230.31830030483601</v>
      </c>
      <c r="AC488" s="1">
        <v>0</v>
      </c>
      <c r="AD488" s="1">
        <v>0</v>
      </c>
      <c r="AE488" s="1">
        <v>0</v>
      </c>
      <c r="AF488" s="1">
        <v>0</v>
      </c>
      <c r="AG488" s="1">
        <v>100</v>
      </c>
      <c r="AH488" s="1">
        <v>0</v>
      </c>
      <c r="AI488" s="1">
        <v>0</v>
      </c>
      <c r="AJ488" s="1">
        <v>100</v>
      </c>
      <c r="AK488" s="1">
        <v>100</v>
      </c>
    </row>
    <row r="489" spans="1:37" x14ac:dyDescent="0.3">
      <c r="A489" s="1" t="s">
        <v>56</v>
      </c>
      <c r="B489" s="7" t="s">
        <v>179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230.31830030483601</v>
      </c>
      <c r="AC489" s="1">
        <v>0</v>
      </c>
      <c r="AD489" s="1">
        <v>0</v>
      </c>
      <c r="AE489" s="1">
        <v>0</v>
      </c>
      <c r="AF489" s="1">
        <v>0</v>
      </c>
      <c r="AG489" s="1">
        <v>100</v>
      </c>
      <c r="AH489" s="1">
        <v>0</v>
      </c>
      <c r="AI489" s="1">
        <v>0</v>
      </c>
      <c r="AJ489" s="1">
        <v>100</v>
      </c>
      <c r="AK489" s="1">
        <v>100</v>
      </c>
    </row>
    <row r="490" spans="1:37" x14ac:dyDescent="0.3">
      <c r="A490" s="1" t="s">
        <v>108</v>
      </c>
      <c r="B490" s="7" t="s">
        <v>179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230.31830030483601</v>
      </c>
      <c r="AC490" s="1">
        <v>0</v>
      </c>
      <c r="AD490" s="1">
        <v>0</v>
      </c>
      <c r="AE490" s="1">
        <v>0</v>
      </c>
      <c r="AF490" s="1">
        <v>0</v>
      </c>
      <c r="AG490" s="1">
        <v>100</v>
      </c>
      <c r="AH490" s="1">
        <v>0</v>
      </c>
      <c r="AI490" s="1">
        <v>0</v>
      </c>
      <c r="AJ490" s="1">
        <v>100</v>
      </c>
      <c r="AK490" s="1">
        <v>100</v>
      </c>
    </row>
    <row r="491" spans="1:37" x14ac:dyDescent="0.3">
      <c r="A491" s="1" t="s">
        <v>48</v>
      </c>
      <c r="B491" s="7" t="s">
        <v>179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230.31830030483601</v>
      </c>
      <c r="AC491" s="1">
        <v>0</v>
      </c>
      <c r="AD491" s="1">
        <v>0</v>
      </c>
      <c r="AE491" s="1">
        <v>0</v>
      </c>
      <c r="AF491" s="1">
        <v>0</v>
      </c>
      <c r="AG491" s="1">
        <v>100</v>
      </c>
      <c r="AH491" s="1">
        <v>0</v>
      </c>
      <c r="AI491" s="1">
        <v>0</v>
      </c>
      <c r="AJ491" s="1">
        <v>100</v>
      </c>
      <c r="AK491" s="1">
        <v>100</v>
      </c>
    </row>
    <row r="492" spans="1:37" x14ac:dyDescent="0.3">
      <c r="A492" s="1" t="s">
        <v>40</v>
      </c>
      <c r="B492" s="7" t="s">
        <v>179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230.31830030483601</v>
      </c>
      <c r="AC492" s="1">
        <v>0</v>
      </c>
      <c r="AD492" s="1">
        <v>0</v>
      </c>
      <c r="AE492" s="1">
        <v>0</v>
      </c>
      <c r="AF492" s="1">
        <v>0</v>
      </c>
      <c r="AG492" s="1">
        <v>100</v>
      </c>
      <c r="AH492" s="1">
        <v>0</v>
      </c>
      <c r="AI492" s="1">
        <v>0</v>
      </c>
      <c r="AJ492" s="1">
        <v>100</v>
      </c>
      <c r="AK492" s="1">
        <v>100</v>
      </c>
    </row>
    <row r="493" spans="1:37" x14ac:dyDescent="0.3">
      <c r="A493" s="1" t="s">
        <v>148</v>
      </c>
      <c r="B493" s="7" t="s">
        <v>179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230.31830030483601</v>
      </c>
      <c r="AC493" s="1">
        <v>0</v>
      </c>
      <c r="AD493" s="1">
        <v>0</v>
      </c>
      <c r="AE493" s="1">
        <v>0</v>
      </c>
      <c r="AF493" s="1">
        <v>0</v>
      </c>
      <c r="AG493" s="1">
        <v>100</v>
      </c>
      <c r="AH493" s="1">
        <v>0</v>
      </c>
      <c r="AI493" s="1">
        <v>0</v>
      </c>
      <c r="AJ493" s="1">
        <v>100</v>
      </c>
      <c r="AK493" s="1">
        <v>100</v>
      </c>
    </row>
    <row r="494" spans="1:37" x14ac:dyDescent="0.3">
      <c r="A494" s="1" t="s">
        <v>156</v>
      </c>
      <c r="B494" s="7" t="s">
        <v>179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230.31830030483601</v>
      </c>
      <c r="AC494" s="1">
        <v>0</v>
      </c>
      <c r="AD494" s="1">
        <v>0</v>
      </c>
      <c r="AE494" s="1">
        <v>0</v>
      </c>
      <c r="AF494" s="1">
        <v>0</v>
      </c>
      <c r="AG494" s="1">
        <v>100</v>
      </c>
      <c r="AH494" s="1">
        <v>0</v>
      </c>
      <c r="AI494" s="1">
        <v>0</v>
      </c>
      <c r="AJ494" s="1">
        <v>100</v>
      </c>
      <c r="AK494" s="1">
        <v>100</v>
      </c>
    </row>
    <row r="495" spans="1:37" x14ac:dyDescent="0.3">
      <c r="A495" s="1" t="s">
        <v>144</v>
      </c>
      <c r="B495" s="7" t="s">
        <v>179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230.31830030483601</v>
      </c>
      <c r="AC495" s="1">
        <v>0</v>
      </c>
      <c r="AD495" s="1">
        <v>0</v>
      </c>
      <c r="AE495" s="1">
        <v>0</v>
      </c>
      <c r="AF495" s="1">
        <v>0</v>
      </c>
      <c r="AG495" s="1">
        <v>100</v>
      </c>
      <c r="AH495" s="1">
        <v>0</v>
      </c>
      <c r="AI495" s="1">
        <v>0</v>
      </c>
      <c r="AJ495" s="1">
        <v>100</v>
      </c>
      <c r="AK495" s="1">
        <v>100</v>
      </c>
    </row>
    <row r="496" spans="1:37" x14ac:dyDescent="0.3">
      <c r="A496" s="1" t="s">
        <v>152</v>
      </c>
      <c r="B496" s="7" t="s">
        <v>179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230.31830030483601</v>
      </c>
      <c r="AC496" s="1">
        <v>0</v>
      </c>
      <c r="AD496" s="1">
        <v>0</v>
      </c>
      <c r="AE496" s="1">
        <v>0</v>
      </c>
      <c r="AF496" s="1">
        <v>0</v>
      </c>
      <c r="AG496" s="1">
        <v>100</v>
      </c>
      <c r="AH496" s="1">
        <v>0</v>
      </c>
      <c r="AI496" s="1">
        <v>0</v>
      </c>
      <c r="AJ496" s="1">
        <v>100</v>
      </c>
      <c r="AK496" s="1">
        <v>100</v>
      </c>
    </row>
    <row r="497" spans="1:37" x14ac:dyDescent="0.3">
      <c r="A497" s="1" t="s">
        <v>72</v>
      </c>
      <c r="B497" s="7" t="s">
        <v>179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230.31830030483601</v>
      </c>
      <c r="AC497" s="1">
        <v>0</v>
      </c>
      <c r="AD497" s="1">
        <v>0</v>
      </c>
      <c r="AE497" s="1">
        <v>0</v>
      </c>
      <c r="AF497" s="1">
        <v>0</v>
      </c>
      <c r="AG497" s="1">
        <v>100</v>
      </c>
      <c r="AH497" s="1">
        <v>0</v>
      </c>
      <c r="AI497" s="1">
        <v>0</v>
      </c>
      <c r="AJ497" s="1">
        <v>100</v>
      </c>
      <c r="AK497" s="1">
        <v>100</v>
      </c>
    </row>
    <row r="498" spans="1:37" x14ac:dyDescent="0.3">
      <c r="A498" s="1" t="s">
        <v>22</v>
      </c>
      <c r="B498" s="7" t="s">
        <v>179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230.31830030483601</v>
      </c>
      <c r="AC498" s="1">
        <v>0</v>
      </c>
      <c r="AD498" s="1">
        <v>0</v>
      </c>
      <c r="AE498" s="1">
        <v>0</v>
      </c>
      <c r="AF498" s="1">
        <v>0</v>
      </c>
      <c r="AG498" s="1">
        <v>100</v>
      </c>
      <c r="AH498" s="1">
        <v>0</v>
      </c>
      <c r="AI498" s="1">
        <v>0</v>
      </c>
      <c r="AJ498" s="1">
        <v>100</v>
      </c>
      <c r="AK498" s="1">
        <v>100</v>
      </c>
    </row>
    <row r="499" spans="1:37" x14ac:dyDescent="0.3">
      <c r="A499" s="1" t="s">
        <v>140</v>
      </c>
      <c r="B499" s="7" t="s">
        <v>179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230.31830030483601</v>
      </c>
      <c r="AC499" s="1">
        <v>0</v>
      </c>
      <c r="AD499" s="1">
        <v>0</v>
      </c>
      <c r="AE499" s="1">
        <v>0</v>
      </c>
      <c r="AF499" s="1">
        <v>0</v>
      </c>
      <c r="AG499" s="1">
        <v>100</v>
      </c>
      <c r="AH499" s="1">
        <v>0</v>
      </c>
      <c r="AI499" s="1">
        <v>0</v>
      </c>
      <c r="AJ499" s="1">
        <v>100</v>
      </c>
      <c r="AK499" s="1">
        <v>100</v>
      </c>
    </row>
    <row r="500" spans="1:37" x14ac:dyDescent="0.3">
      <c r="A500" s="1" t="s">
        <v>167</v>
      </c>
      <c r="B500" s="7" t="s">
        <v>179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 s="1">
        <v>0</v>
      </c>
      <c r="AJ500">
        <v>1</v>
      </c>
      <c r="AK500">
        <v>1</v>
      </c>
    </row>
    <row r="501" spans="1:37" x14ac:dyDescent="0.3">
      <c r="A501" s="1" t="s">
        <v>136</v>
      </c>
      <c r="B501" s="7" t="s">
        <v>181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1000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230.31830030483601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100</v>
      </c>
      <c r="AJ501">
        <v>0</v>
      </c>
      <c r="AK501" s="1">
        <v>0</v>
      </c>
    </row>
    <row r="502" spans="1:37" x14ac:dyDescent="0.3">
      <c r="A502" s="1" t="s">
        <v>32</v>
      </c>
      <c r="B502" s="7" t="s">
        <v>181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1000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230.31830030483601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100</v>
      </c>
      <c r="AJ502">
        <v>0</v>
      </c>
      <c r="AK502" s="1">
        <v>0</v>
      </c>
    </row>
    <row r="503" spans="1:37" x14ac:dyDescent="0.3">
      <c r="A503" s="1" t="s">
        <v>102</v>
      </c>
      <c r="B503" s="7" t="s">
        <v>181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1000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230.31830030483601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100</v>
      </c>
      <c r="AJ503">
        <v>0</v>
      </c>
      <c r="AK503" s="1">
        <v>0</v>
      </c>
    </row>
    <row r="504" spans="1:37" x14ac:dyDescent="0.3">
      <c r="A504" s="1" t="s">
        <v>56</v>
      </c>
      <c r="B504" s="7" t="s">
        <v>181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1000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230.31830030483601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100</v>
      </c>
      <c r="AJ504">
        <v>0</v>
      </c>
      <c r="AK504" s="1">
        <v>0</v>
      </c>
    </row>
    <row r="505" spans="1:37" x14ac:dyDescent="0.3">
      <c r="A505" s="1" t="s">
        <v>108</v>
      </c>
      <c r="B505" s="7" t="s">
        <v>181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1000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230.31830030483601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100</v>
      </c>
      <c r="AJ505">
        <v>0</v>
      </c>
      <c r="AK505" s="1">
        <v>0</v>
      </c>
    </row>
    <row r="506" spans="1:37" x14ac:dyDescent="0.3">
      <c r="A506" s="1" t="s">
        <v>48</v>
      </c>
      <c r="B506" s="7" t="s">
        <v>181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1000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230.31830030483601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100</v>
      </c>
      <c r="AJ506">
        <v>0</v>
      </c>
      <c r="AK506" s="1">
        <v>0</v>
      </c>
    </row>
    <row r="507" spans="1:37" x14ac:dyDescent="0.3">
      <c r="A507" s="1" t="s">
        <v>40</v>
      </c>
      <c r="B507" s="7" t="s">
        <v>181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1000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230.31830030483601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100</v>
      </c>
      <c r="AJ507">
        <v>0</v>
      </c>
      <c r="AK507" s="1">
        <v>0</v>
      </c>
    </row>
    <row r="508" spans="1:37" x14ac:dyDescent="0.3">
      <c r="A508" s="1" t="s">
        <v>148</v>
      </c>
      <c r="B508" s="7" t="s">
        <v>181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1000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230.31830030483601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100</v>
      </c>
      <c r="AJ508">
        <v>0</v>
      </c>
      <c r="AK508" s="1">
        <v>0</v>
      </c>
    </row>
    <row r="509" spans="1:37" x14ac:dyDescent="0.3">
      <c r="A509" s="1" t="s">
        <v>156</v>
      </c>
      <c r="B509" s="7" t="s">
        <v>181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1000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230.31830030483601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100</v>
      </c>
      <c r="AJ509">
        <v>0</v>
      </c>
      <c r="AK509" s="1">
        <v>0</v>
      </c>
    </row>
    <row r="510" spans="1:37" x14ac:dyDescent="0.3">
      <c r="A510" s="1" t="s">
        <v>144</v>
      </c>
      <c r="B510" s="7" t="s">
        <v>181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1000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230.31830030483601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100</v>
      </c>
      <c r="AJ510">
        <v>0</v>
      </c>
      <c r="AK510" s="1">
        <v>0</v>
      </c>
    </row>
    <row r="511" spans="1:37" x14ac:dyDescent="0.3">
      <c r="A511" s="1" t="s">
        <v>152</v>
      </c>
      <c r="B511" s="7" t="s">
        <v>181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1000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230.31830030483601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100</v>
      </c>
      <c r="AJ511">
        <v>0</v>
      </c>
      <c r="AK511" s="1">
        <v>0</v>
      </c>
    </row>
    <row r="512" spans="1:37" x14ac:dyDescent="0.3">
      <c r="A512" s="1" t="s">
        <v>72</v>
      </c>
      <c r="B512" s="7" t="s">
        <v>181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1000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230.31830030483601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100</v>
      </c>
      <c r="AJ512">
        <v>0</v>
      </c>
      <c r="AK512" s="1">
        <v>0</v>
      </c>
    </row>
    <row r="513" spans="1:37" x14ac:dyDescent="0.3">
      <c r="A513" s="1" t="s">
        <v>22</v>
      </c>
      <c r="B513" s="7" t="s">
        <v>181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1000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230.31830030483601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100</v>
      </c>
      <c r="AJ513">
        <v>0</v>
      </c>
      <c r="AK513" s="1">
        <v>0</v>
      </c>
    </row>
    <row r="514" spans="1:37" x14ac:dyDescent="0.3">
      <c r="A514" s="1" t="s">
        <v>140</v>
      </c>
      <c r="B514" s="7" t="s">
        <v>181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1000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230.31830030483601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v>100</v>
      </c>
      <c r="AJ514">
        <v>0</v>
      </c>
      <c r="AK514" s="1">
        <v>0</v>
      </c>
    </row>
    <row r="515" spans="1:37" x14ac:dyDescent="0.3">
      <c r="A515" s="1" t="s">
        <v>167</v>
      </c>
      <c r="B515" s="7" t="s">
        <v>181</v>
      </c>
      <c r="C515" s="1">
        <v>1</v>
      </c>
      <c r="D515" s="1">
        <v>1</v>
      </c>
      <c r="E515" s="1">
        <v>1</v>
      </c>
      <c r="F515" s="1">
        <v>1</v>
      </c>
      <c r="G515" s="1">
        <v>1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1">
        <v>1</v>
      </c>
      <c r="N515" s="1">
        <v>1</v>
      </c>
      <c r="O515" s="1">
        <v>1</v>
      </c>
      <c r="P515" s="1">
        <v>1</v>
      </c>
      <c r="Q515" s="1">
        <v>1</v>
      </c>
      <c r="R515" s="1">
        <v>1</v>
      </c>
      <c r="S515" s="1">
        <v>1</v>
      </c>
      <c r="T515" s="1">
        <v>1</v>
      </c>
      <c r="U515" s="1">
        <v>1</v>
      </c>
      <c r="V515" s="1">
        <v>1</v>
      </c>
      <c r="W515" s="1">
        <v>1</v>
      </c>
      <c r="X515" s="1">
        <v>1</v>
      </c>
      <c r="Y515" s="1">
        <v>1</v>
      </c>
      <c r="Z515" s="1">
        <v>1</v>
      </c>
      <c r="AA515" s="1">
        <v>1</v>
      </c>
      <c r="AB515" s="1">
        <v>1</v>
      </c>
      <c r="AC515" s="1">
        <v>1</v>
      </c>
      <c r="AD515" s="1">
        <v>1</v>
      </c>
      <c r="AE515" s="1">
        <v>1</v>
      </c>
      <c r="AF515" s="1">
        <v>1</v>
      </c>
      <c r="AG515" s="1">
        <v>1</v>
      </c>
      <c r="AH515" s="1">
        <v>1</v>
      </c>
      <c r="AI515" s="1">
        <v>1</v>
      </c>
      <c r="AJ515">
        <v>0</v>
      </c>
      <c r="AK515" s="1">
        <v>1</v>
      </c>
    </row>
    <row r="516" spans="1:37" x14ac:dyDescent="0.3">
      <c r="A516" s="1" t="s">
        <v>136</v>
      </c>
      <c r="B516" s="7" t="s">
        <v>183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1492.3110247683198</v>
      </c>
      <c r="AF516" s="1">
        <v>0</v>
      </c>
      <c r="AG516" s="1">
        <v>100</v>
      </c>
      <c r="AH516" s="1">
        <v>100</v>
      </c>
      <c r="AI516" s="1">
        <v>100</v>
      </c>
      <c r="AJ516" s="1">
        <v>0</v>
      </c>
      <c r="AK516">
        <v>0</v>
      </c>
    </row>
    <row r="517" spans="1:37" x14ac:dyDescent="0.3">
      <c r="A517" s="1" t="s">
        <v>32</v>
      </c>
      <c r="B517" s="7" t="s">
        <v>183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1492.3110247683198</v>
      </c>
      <c r="AF517" s="1">
        <v>0</v>
      </c>
      <c r="AG517" s="1">
        <v>100</v>
      </c>
      <c r="AH517" s="1">
        <v>100</v>
      </c>
      <c r="AI517" s="1">
        <v>100</v>
      </c>
      <c r="AJ517" s="1">
        <v>0</v>
      </c>
      <c r="AK517">
        <v>0</v>
      </c>
    </row>
    <row r="518" spans="1:37" x14ac:dyDescent="0.3">
      <c r="A518" s="1" t="s">
        <v>102</v>
      </c>
      <c r="B518" s="7" t="s">
        <v>183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1492.3110247683198</v>
      </c>
      <c r="AF518" s="1">
        <v>0</v>
      </c>
      <c r="AG518" s="1">
        <v>100</v>
      </c>
      <c r="AH518" s="1">
        <v>100</v>
      </c>
      <c r="AI518" s="1">
        <v>100</v>
      </c>
      <c r="AJ518" s="1">
        <v>0</v>
      </c>
      <c r="AK518">
        <v>0</v>
      </c>
    </row>
    <row r="519" spans="1:37" x14ac:dyDescent="0.3">
      <c r="A519" s="1" t="s">
        <v>56</v>
      </c>
      <c r="B519" s="7" t="s">
        <v>183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1492.3110247683198</v>
      </c>
      <c r="AF519" s="1">
        <v>0</v>
      </c>
      <c r="AG519" s="1">
        <v>100</v>
      </c>
      <c r="AH519" s="1">
        <v>100</v>
      </c>
      <c r="AI519" s="1">
        <v>100</v>
      </c>
      <c r="AJ519" s="1">
        <v>0</v>
      </c>
      <c r="AK519">
        <v>0</v>
      </c>
    </row>
    <row r="520" spans="1:37" x14ac:dyDescent="0.3">
      <c r="A520" s="1" t="s">
        <v>108</v>
      </c>
      <c r="B520" s="7" t="s">
        <v>183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1492.3110247683198</v>
      </c>
      <c r="AF520" s="1">
        <v>0</v>
      </c>
      <c r="AG520" s="1">
        <v>100</v>
      </c>
      <c r="AH520" s="1">
        <v>100</v>
      </c>
      <c r="AI520" s="1">
        <v>100</v>
      </c>
      <c r="AJ520" s="1">
        <v>0</v>
      </c>
      <c r="AK520">
        <v>0</v>
      </c>
    </row>
    <row r="521" spans="1:37" x14ac:dyDescent="0.3">
      <c r="A521" s="1" t="s">
        <v>48</v>
      </c>
      <c r="B521" s="7" t="s">
        <v>183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1492.3110247683198</v>
      </c>
      <c r="AF521" s="1">
        <v>0</v>
      </c>
      <c r="AG521" s="1">
        <v>100</v>
      </c>
      <c r="AH521" s="1">
        <v>100</v>
      </c>
      <c r="AI521" s="1">
        <v>100</v>
      </c>
      <c r="AJ521" s="1">
        <v>0</v>
      </c>
      <c r="AK521">
        <v>0</v>
      </c>
    </row>
    <row r="522" spans="1:37" x14ac:dyDescent="0.3">
      <c r="A522" s="1" t="s">
        <v>40</v>
      </c>
      <c r="B522" s="7" t="s">
        <v>183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1492.3110247683198</v>
      </c>
      <c r="AF522" s="1">
        <v>0</v>
      </c>
      <c r="AG522" s="1">
        <v>100</v>
      </c>
      <c r="AH522" s="1">
        <v>100</v>
      </c>
      <c r="AI522" s="1">
        <v>100</v>
      </c>
      <c r="AJ522" s="1">
        <v>0</v>
      </c>
      <c r="AK522">
        <v>0</v>
      </c>
    </row>
    <row r="523" spans="1:37" x14ac:dyDescent="0.3">
      <c r="A523" s="1" t="s">
        <v>148</v>
      </c>
      <c r="B523" s="7" t="s">
        <v>183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1492.3110247683198</v>
      </c>
      <c r="AF523" s="1">
        <v>0</v>
      </c>
      <c r="AG523" s="1">
        <v>100</v>
      </c>
      <c r="AH523" s="1">
        <v>100</v>
      </c>
      <c r="AI523" s="1">
        <v>100</v>
      </c>
      <c r="AJ523" s="1">
        <v>0</v>
      </c>
      <c r="AK523">
        <v>0</v>
      </c>
    </row>
    <row r="524" spans="1:37" x14ac:dyDescent="0.3">
      <c r="A524" s="1" t="s">
        <v>156</v>
      </c>
      <c r="B524" s="7" t="s">
        <v>183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1492.3110247683198</v>
      </c>
      <c r="AF524" s="1">
        <v>0</v>
      </c>
      <c r="AG524" s="1">
        <v>100</v>
      </c>
      <c r="AH524" s="1">
        <v>100</v>
      </c>
      <c r="AI524" s="1">
        <v>100</v>
      </c>
      <c r="AJ524" s="1">
        <v>0</v>
      </c>
      <c r="AK524">
        <v>0</v>
      </c>
    </row>
    <row r="525" spans="1:37" x14ac:dyDescent="0.3">
      <c r="A525" s="1" t="s">
        <v>144</v>
      </c>
      <c r="B525" s="7" t="s">
        <v>183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1492.3110247683198</v>
      </c>
      <c r="AF525" s="1">
        <v>0</v>
      </c>
      <c r="AG525" s="1">
        <v>100</v>
      </c>
      <c r="AH525" s="1">
        <v>100</v>
      </c>
      <c r="AI525" s="1">
        <v>100</v>
      </c>
      <c r="AJ525" s="1">
        <v>0</v>
      </c>
      <c r="AK525">
        <v>0</v>
      </c>
    </row>
    <row r="526" spans="1:37" x14ac:dyDescent="0.3">
      <c r="A526" s="1" t="s">
        <v>152</v>
      </c>
      <c r="B526" s="7" t="s">
        <v>183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1492.3110247683198</v>
      </c>
      <c r="AF526" s="1">
        <v>0</v>
      </c>
      <c r="AG526" s="1">
        <v>100</v>
      </c>
      <c r="AH526" s="1">
        <v>100</v>
      </c>
      <c r="AI526" s="1">
        <v>100</v>
      </c>
      <c r="AJ526" s="1">
        <v>0</v>
      </c>
      <c r="AK526">
        <v>0</v>
      </c>
    </row>
    <row r="527" spans="1:37" x14ac:dyDescent="0.3">
      <c r="A527" s="1" t="s">
        <v>72</v>
      </c>
      <c r="B527" s="7" t="s">
        <v>183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1492.3110247683198</v>
      </c>
      <c r="AF527" s="1">
        <v>0</v>
      </c>
      <c r="AG527" s="1">
        <v>100</v>
      </c>
      <c r="AH527" s="1">
        <v>100</v>
      </c>
      <c r="AI527" s="1">
        <v>100</v>
      </c>
      <c r="AJ527" s="1">
        <v>0</v>
      </c>
      <c r="AK527">
        <v>0</v>
      </c>
    </row>
    <row r="528" spans="1:37" x14ac:dyDescent="0.3">
      <c r="A528" s="1" t="s">
        <v>22</v>
      </c>
      <c r="B528" s="7" t="s">
        <v>183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1492.3110247683198</v>
      </c>
      <c r="AF528" s="1">
        <v>0</v>
      </c>
      <c r="AG528" s="1">
        <v>100</v>
      </c>
      <c r="AH528" s="1">
        <v>100</v>
      </c>
      <c r="AI528" s="1">
        <v>100</v>
      </c>
      <c r="AJ528" s="1">
        <v>0</v>
      </c>
      <c r="AK528">
        <v>0</v>
      </c>
    </row>
    <row r="529" spans="1:37" x14ac:dyDescent="0.3">
      <c r="A529" s="1" t="s">
        <v>140</v>
      </c>
      <c r="B529" s="7" t="s">
        <v>183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1492.3110247683198</v>
      </c>
      <c r="AF529" s="1">
        <v>0</v>
      </c>
      <c r="AG529" s="1">
        <v>100</v>
      </c>
      <c r="AH529" s="1">
        <v>100</v>
      </c>
      <c r="AI529" s="1">
        <v>100</v>
      </c>
      <c r="AJ529" s="1">
        <v>0</v>
      </c>
      <c r="AK529">
        <v>0</v>
      </c>
    </row>
    <row r="530" spans="1:37" x14ac:dyDescent="0.3">
      <c r="A530" s="1" t="s">
        <v>167</v>
      </c>
      <c r="B530" s="7" t="s">
        <v>183</v>
      </c>
      <c r="C530" s="1">
        <v>1</v>
      </c>
      <c r="D530" s="1">
        <v>1</v>
      </c>
      <c r="E530" s="1">
        <v>1</v>
      </c>
      <c r="F530" s="1">
        <v>1</v>
      </c>
      <c r="G530" s="1">
        <v>1</v>
      </c>
      <c r="H530" s="1">
        <v>1</v>
      </c>
      <c r="I530" s="1">
        <v>1</v>
      </c>
      <c r="J530" s="1">
        <v>1</v>
      </c>
      <c r="K530" s="1">
        <v>1</v>
      </c>
      <c r="L530" s="1">
        <v>1</v>
      </c>
      <c r="M530" s="1">
        <v>1</v>
      </c>
      <c r="N530" s="1">
        <v>1</v>
      </c>
      <c r="O530" s="1">
        <v>1</v>
      </c>
      <c r="P530" s="1">
        <v>1</v>
      </c>
      <c r="Q530" s="1">
        <v>1</v>
      </c>
      <c r="R530" s="1">
        <v>1</v>
      </c>
      <c r="S530" s="1">
        <v>1</v>
      </c>
      <c r="T530" s="1">
        <v>1</v>
      </c>
      <c r="U530" s="1">
        <v>1</v>
      </c>
      <c r="V530" s="1">
        <v>1</v>
      </c>
      <c r="W530" s="1">
        <v>1</v>
      </c>
      <c r="X530" s="1">
        <v>1</v>
      </c>
      <c r="Y530" s="1">
        <v>1</v>
      </c>
      <c r="Z530" s="1">
        <v>1</v>
      </c>
      <c r="AA530" s="1">
        <v>1</v>
      </c>
      <c r="AB530" s="1">
        <v>1</v>
      </c>
      <c r="AC530" s="1">
        <v>1</v>
      </c>
      <c r="AD530" s="1">
        <v>1</v>
      </c>
      <c r="AE530" s="1">
        <v>1</v>
      </c>
      <c r="AF530" s="1">
        <v>1</v>
      </c>
      <c r="AG530" s="1">
        <v>1</v>
      </c>
      <c r="AH530" s="1">
        <v>1</v>
      </c>
      <c r="AI530" s="1">
        <v>1</v>
      </c>
      <c r="AJ530" s="1">
        <v>1</v>
      </c>
      <c r="AK530">
        <v>0</v>
      </c>
    </row>
    <row r="531" spans="1:37" x14ac:dyDescent="0.3">
      <c r="AE531" s="1"/>
    </row>
    <row r="532" spans="1:37" x14ac:dyDescent="0.3">
      <c r="AE532" s="1"/>
    </row>
  </sheetData>
  <autoFilter ref="A5:AK530" xr:uid="{C8AD7B6C-C5FC-49F6-A84F-7959C64366DB}"/>
  <phoneticPr fontId="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4">
    <tabColor theme="6" tint="-0.249977111117893"/>
  </sheetPr>
  <dimension ref="A1:AQ65"/>
  <sheetViews>
    <sheetView workbookViewId="0">
      <selection activeCell="A65" sqref="A16:XFD65"/>
    </sheetView>
  </sheetViews>
  <sheetFormatPr baseColWidth="10" defaultColWidth="8.88671875" defaultRowHeight="14.4" x14ac:dyDescent="0.3"/>
  <sheetData>
    <row r="1" spans="1:43" x14ac:dyDescent="0.3">
      <c r="A1" s="1" t="s">
        <v>305</v>
      </c>
    </row>
    <row r="2" spans="1:43" x14ac:dyDescent="0.3">
      <c r="A2" s="1" t="s">
        <v>306</v>
      </c>
    </row>
    <row r="3" spans="1:43" x14ac:dyDescent="0.3">
      <c r="A3" s="1" t="s">
        <v>307</v>
      </c>
    </row>
    <row r="4" spans="1:43" x14ac:dyDescent="0.3">
      <c r="A4" s="12" t="s">
        <v>317</v>
      </c>
      <c r="B4" s="13"/>
    </row>
    <row r="5" spans="1:43" x14ac:dyDescent="0.3">
      <c r="C5" t="s">
        <v>92</v>
      </c>
      <c r="D5" t="s">
        <v>288</v>
      </c>
      <c r="E5" t="s">
        <v>18</v>
      </c>
      <c r="F5" t="s">
        <v>289</v>
      </c>
      <c r="G5" t="s">
        <v>26</v>
      </c>
      <c r="H5" t="s">
        <v>34</v>
      </c>
      <c r="I5" t="s">
        <v>290</v>
      </c>
      <c r="J5" t="s">
        <v>42</v>
      </c>
      <c r="K5" t="s">
        <v>291</v>
      </c>
      <c r="L5" t="s">
        <v>50</v>
      </c>
      <c r="M5" t="s">
        <v>58</v>
      </c>
      <c r="N5" t="s">
        <v>66</v>
      </c>
      <c r="O5" t="s">
        <v>74</v>
      </c>
      <c r="P5" t="s">
        <v>80</v>
      </c>
      <c r="Q5" t="s">
        <v>86</v>
      </c>
      <c r="R5" t="s">
        <v>98</v>
      </c>
      <c r="S5" t="s">
        <v>104</v>
      </c>
      <c r="T5" t="s">
        <v>110</v>
      </c>
      <c r="U5" t="s">
        <v>116</v>
      </c>
      <c r="V5" t="s">
        <v>122</v>
      </c>
      <c r="W5" t="s">
        <v>127</v>
      </c>
      <c r="X5" t="s">
        <v>132</v>
      </c>
      <c r="Y5" t="s">
        <v>137</v>
      </c>
      <c r="Z5" t="s">
        <v>292</v>
      </c>
      <c r="AA5" t="s">
        <v>293</v>
      </c>
      <c r="AB5" t="s">
        <v>141</v>
      </c>
      <c r="AC5" t="s">
        <v>145</v>
      </c>
      <c r="AD5" t="s">
        <v>149</v>
      </c>
      <c r="AE5" t="s">
        <v>153</v>
      </c>
      <c r="AF5" t="s">
        <v>157</v>
      </c>
      <c r="AG5" t="s">
        <v>294</v>
      </c>
      <c r="AH5" t="s">
        <v>160</v>
      </c>
      <c r="AI5" t="s">
        <v>162</v>
      </c>
      <c r="AJ5" t="s">
        <v>165</v>
      </c>
      <c r="AK5" t="s">
        <v>295</v>
      </c>
      <c r="AL5" t="s">
        <v>171</v>
      </c>
      <c r="AM5" t="s">
        <v>175</v>
      </c>
      <c r="AN5" t="s">
        <v>177</v>
      </c>
      <c r="AO5" t="s">
        <v>179</v>
      </c>
      <c r="AP5" t="s">
        <v>181</v>
      </c>
      <c r="AQ5" t="s">
        <v>183</v>
      </c>
    </row>
    <row r="6" spans="1:43" x14ac:dyDescent="0.3">
      <c r="A6" t="s">
        <v>22</v>
      </c>
      <c r="B6" t="s">
        <v>145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72</v>
      </c>
      <c r="B7" t="s">
        <v>145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40</v>
      </c>
      <c r="B8" t="s">
        <v>145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32</v>
      </c>
      <c r="B9" t="s">
        <v>145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48</v>
      </c>
      <c r="B10" t="s">
        <v>145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102</v>
      </c>
      <c r="B11" t="s">
        <v>145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3">
      <c r="A12" t="s">
        <v>108</v>
      </c>
      <c r="B12" t="s">
        <v>145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3">
      <c r="A13" t="s">
        <v>56</v>
      </c>
      <c r="B13" t="s">
        <v>145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3">
      <c r="A14" t="s">
        <v>136</v>
      </c>
      <c r="B14" t="s">
        <v>145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3">
      <c r="A15" t="s">
        <v>140</v>
      </c>
      <c r="B15" t="s">
        <v>145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3">
      <c r="A16" t="s">
        <v>22</v>
      </c>
      <c r="B16" t="s">
        <v>175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3">
      <c r="A17" t="s">
        <v>22</v>
      </c>
      <c r="B17" t="s">
        <v>177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3">
      <c r="A18" t="s">
        <v>22</v>
      </c>
      <c r="B18" t="s">
        <v>179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3">
      <c r="A19" t="s">
        <v>22</v>
      </c>
      <c r="B19" t="s">
        <v>181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3">
      <c r="A20" t="s">
        <v>22</v>
      </c>
      <c r="B20" t="s">
        <v>183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3">
      <c r="A21" t="s">
        <v>72</v>
      </c>
      <c r="B21" t="s">
        <v>175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3">
      <c r="A22" t="s">
        <v>72</v>
      </c>
      <c r="B22" t="s">
        <v>177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3">
      <c r="A23" t="s">
        <v>72</v>
      </c>
      <c r="B23" t="s">
        <v>179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3">
      <c r="A24" t="s">
        <v>72</v>
      </c>
      <c r="B24" t="s">
        <v>181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3">
      <c r="A25" t="s">
        <v>72</v>
      </c>
      <c r="B25" t="s">
        <v>183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3">
      <c r="A26" t="s">
        <v>40</v>
      </c>
      <c r="B26" t="s">
        <v>175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3">
      <c r="A27" t="s">
        <v>40</v>
      </c>
      <c r="B27" t="s">
        <v>177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3">
      <c r="A28" t="s">
        <v>40</v>
      </c>
      <c r="B28" t="s">
        <v>179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3">
      <c r="A29" t="s">
        <v>40</v>
      </c>
      <c r="B29" t="s">
        <v>181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3">
      <c r="A30" t="s">
        <v>40</v>
      </c>
      <c r="B30" t="s">
        <v>183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3">
      <c r="A31" t="s">
        <v>32</v>
      </c>
      <c r="B31" t="s">
        <v>175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3">
      <c r="A32" t="s">
        <v>32</v>
      </c>
      <c r="B32" t="s">
        <v>177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3">
      <c r="A33" t="s">
        <v>32</v>
      </c>
      <c r="B33" t="s">
        <v>179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3">
      <c r="A34" t="s">
        <v>32</v>
      </c>
      <c r="B34" t="s">
        <v>181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3">
      <c r="A35" t="s">
        <v>32</v>
      </c>
      <c r="B35" t="s">
        <v>183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 x14ac:dyDescent="0.3">
      <c r="A36" t="s">
        <v>48</v>
      </c>
      <c r="B36" t="s">
        <v>175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3">
      <c r="A37" t="s">
        <v>48</v>
      </c>
      <c r="B37" t="s">
        <v>177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3">
      <c r="A38" t="s">
        <v>48</v>
      </c>
      <c r="B38" t="s">
        <v>179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3">
      <c r="A39" t="s">
        <v>48</v>
      </c>
      <c r="B39" t="s">
        <v>181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3">
      <c r="A40" t="s">
        <v>48</v>
      </c>
      <c r="B40" t="s">
        <v>183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3">
      <c r="A41" t="s">
        <v>102</v>
      </c>
      <c r="B41" t="s">
        <v>175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3">
      <c r="A42" t="s">
        <v>102</v>
      </c>
      <c r="B42" t="s">
        <v>177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3">
      <c r="A43" t="s">
        <v>102</v>
      </c>
      <c r="B43" t="s">
        <v>179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3">
      <c r="A44" t="s">
        <v>102</v>
      </c>
      <c r="B44" t="s">
        <v>181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 x14ac:dyDescent="0.3">
      <c r="A45" t="s">
        <v>102</v>
      </c>
      <c r="B45" t="s">
        <v>183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 x14ac:dyDescent="0.3">
      <c r="A46" t="s">
        <v>108</v>
      </c>
      <c r="B46" t="s">
        <v>175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:43" x14ac:dyDescent="0.3">
      <c r="A47" t="s">
        <v>108</v>
      </c>
      <c r="B47" t="s">
        <v>177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:43" x14ac:dyDescent="0.3">
      <c r="A48" t="s">
        <v>108</v>
      </c>
      <c r="B48" t="s">
        <v>179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x14ac:dyDescent="0.3">
      <c r="A49" t="s">
        <v>108</v>
      </c>
      <c r="B49" t="s">
        <v>181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 x14ac:dyDescent="0.3">
      <c r="A50" t="s">
        <v>108</v>
      </c>
      <c r="B50" t="s">
        <v>183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3">
      <c r="A51" t="s">
        <v>56</v>
      </c>
      <c r="B51" t="s">
        <v>175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3">
      <c r="A52" t="s">
        <v>56</v>
      </c>
      <c r="B52" t="s">
        <v>177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:43" x14ac:dyDescent="0.3">
      <c r="A53" t="s">
        <v>56</v>
      </c>
      <c r="B53" t="s">
        <v>179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 x14ac:dyDescent="0.3">
      <c r="A54" t="s">
        <v>56</v>
      </c>
      <c r="B54" t="s">
        <v>181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 x14ac:dyDescent="0.3">
      <c r="A55" t="s">
        <v>56</v>
      </c>
      <c r="B55" t="s">
        <v>183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1:43" x14ac:dyDescent="0.3">
      <c r="A56" t="s">
        <v>136</v>
      </c>
      <c r="B56" t="s">
        <v>175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3">
      <c r="A57" t="s">
        <v>136</v>
      </c>
      <c r="B57" t="s">
        <v>177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3">
      <c r="A58" t="s">
        <v>136</v>
      </c>
      <c r="B58" t="s">
        <v>179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3">
      <c r="A59" t="s">
        <v>136</v>
      </c>
      <c r="B59" t="s">
        <v>181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3">
      <c r="A60" t="s">
        <v>136</v>
      </c>
      <c r="B60" t="s">
        <v>183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3">
      <c r="A61" t="s">
        <v>140</v>
      </c>
      <c r="B61" t="s">
        <v>175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1:43" x14ac:dyDescent="0.3">
      <c r="A62" t="s">
        <v>140</v>
      </c>
      <c r="B62" t="s">
        <v>177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1:43" x14ac:dyDescent="0.3">
      <c r="A63" t="s">
        <v>140</v>
      </c>
      <c r="B63" t="s">
        <v>179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:43" x14ac:dyDescent="0.3">
      <c r="A64" t="s">
        <v>140</v>
      </c>
      <c r="B64" t="s">
        <v>181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1:43" x14ac:dyDescent="0.3">
      <c r="A65" t="s">
        <v>140</v>
      </c>
      <c r="B65" t="s">
        <v>183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5">
    <tabColor theme="8" tint="-0.249977111117893"/>
  </sheetPr>
  <dimension ref="A1:T32"/>
  <sheetViews>
    <sheetView workbookViewId="0">
      <selection activeCell="L31" sqref="L31"/>
    </sheetView>
  </sheetViews>
  <sheetFormatPr baseColWidth="10" defaultColWidth="8.88671875" defaultRowHeight="14.4" x14ac:dyDescent="0.3"/>
  <sheetData>
    <row r="1" spans="1:20" x14ac:dyDescent="0.3">
      <c r="A1" s="1" t="s">
        <v>308</v>
      </c>
    </row>
    <row r="2" spans="1:20" x14ac:dyDescent="0.3">
      <c r="A2" s="1" t="s">
        <v>309</v>
      </c>
    </row>
    <row r="3" spans="1:20" x14ac:dyDescent="0.3">
      <c r="A3" s="1" t="s">
        <v>310</v>
      </c>
      <c r="R3" s="4" t="s">
        <v>313</v>
      </c>
      <c r="T3" t="s">
        <v>335</v>
      </c>
    </row>
    <row r="4" spans="1:20" x14ac:dyDescent="0.3">
      <c r="A4" s="16" t="s">
        <v>381</v>
      </c>
      <c r="B4" s="17"/>
      <c r="C4" s="17"/>
      <c r="D4" s="17"/>
      <c r="E4" s="17"/>
      <c r="F4" s="17"/>
      <c r="G4" s="17"/>
      <c r="R4" t="s">
        <v>312</v>
      </c>
    </row>
    <row r="5" spans="1:20" x14ac:dyDescent="0.3">
      <c r="C5" s="3" t="s">
        <v>26</v>
      </c>
      <c r="D5" s="3" t="s">
        <v>58</v>
      </c>
      <c r="E5" s="3" t="s">
        <v>66</v>
      </c>
      <c r="F5" s="3" t="s">
        <v>92</v>
      </c>
      <c r="G5" s="3" t="s">
        <v>141</v>
      </c>
      <c r="H5" s="5" t="s">
        <v>145</v>
      </c>
      <c r="I5" s="3" t="s">
        <v>160</v>
      </c>
      <c r="J5" s="3" t="s">
        <v>171</v>
      </c>
      <c r="K5" t="s">
        <v>168</v>
      </c>
      <c r="L5" t="s">
        <v>175</v>
      </c>
      <c r="M5" t="s">
        <v>177</v>
      </c>
      <c r="N5" t="s">
        <v>179</v>
      </c>
      <c r="O5" t="s">
        <v>181</v>
      </c>
      <c r="P5" t="s">
        <v>183</v>
      </c>
      <c r="Q5" s="17" t="s">
        <v>297</v>
      </c>
      <c r="R5" s="17" t="s">
        <v>86</v>
      </c>
    </row>
    <row r="6" spans="1:20" x14ac:dyDescent="0.3">
      <c r="C6">
        <v>2015</v>
      </c>
      <c r="D6">
        <v>2015</v>
      </c>
      <c r="E6">
        <v>2015</v>
      </c>
      <c r="F6">
        <v>2015</v>
      </c>
      <c r="G6">
        <v>2015</v>
      </c>
      <c r="H6" s="4">
        <v>2015</v>
      </c>
      <c r="I6">
        <v>2015</v>
      </c>
      <c r="J6">
        <v>2015</v>
      </c>
      <c r="K6">
        <v>2015</v>
      </c>
      <c r="L6">
        <v>2015</v>
      </c>
      <c r="M6">
        <v>2015</v>
      </c>
      <c r="N6">
        <v>2015</v>
      </c>
      <c r="O6">
        <v>2015</v>
      </c>
      <c r="P6">
        <v>2015</v>
      </c>
    </row>
    <row r="7" spans="1:20" x14ac:dyDescent="0.3">
      <c r="A7" t="s">
        <v>22</v>
      </c>
      <c r="B7" t="s">
        <v>66</v>
      </c>
      <c r="H7" s="4">
        <v>1</v>
      </c>
      <c r="L7">
        <v>0</v>
      </c>
      <c r="M7">
        <v>1</v>
      </c>
      <c r="N7">
        <v>0</v>
      </c>
      <c r="O7">
        <v>0</v>
      </c>
      <c r="P7">
        <v>0</v>
      </c>
    </row>
    <row r="8" spans="1:20" x14ac:dyDescent="0.3">
      <c r="A8" t="s">
        <v>22</v>
      </c>
      <c r="B8" t="s">
        <v>141</v>
      </c>
      <c r="H8" s="4">
        <v>0.7</v>
      </c>
      <c r="L8">
        <v>0</v>
      </c>
      <c r="M8">
        <v>0.7</v>
      </c>
      <c r="N8">
        <v>0</v>
      </c>
      <c r="O8">
        <v>0</v>
      </c>
      <c r="P8">
        <v>0</v>
      </c>
    </row>
    <row r="9" spans="1:20" x14ac:dyDescent="0.3">
      <c r="A9" s="4" t="s">
        <v>22</v>
      </c>
      <c r="B9" s="4" t="s">
        <v>145</v>
      </c>
      <c r="C9" s="4"/>
      <c r="D9" s="4"/>
      <c r="E9" s="4">
        <v>0.95</v>
      </c>
      <c r="F9" s="4"/>
      <c r="G9" s="4">
        <v>0.7</v>
      </c>
      <c r="H9" s="4">
        <v>0</v>
      </c>
      <c r="I9" s="4">
        <v>3.145</v>
      </c>
      <c r="J9" s="4"/>
      <c r="K9" s="4" t="s">
        <v>311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20" x14ac:dyDescent="0.3">
      <c r="A10" t="s">
        <v>22</v>
      </c>
      <c r="B10" t="s">
        <v>160</v>
      </c>
      <c r="H10" s="4">
        <v>2.9262083329999999</v>
      </c>
      <c r="L10">
        <f>H10/3</f>
        <v>0.97540277766666661</v>
      </c>
      <c r="M10">
        <v>0</v>
      </c>
      <c r="N10">
        <f>H10/3</f>
        <v>0.97540277766666661</v>
      </c>
      <c r="O10">
        <f>H10/3</f>
        <v>0.97540277766666661</v>
      </c>
      <c r="P10">
        <v>0</v>
      </c>
    </row>
    <row r="11" spans="1:20" x14ac:dyDescent="0.3">
      <c r="A11" s="4" t="s">
        <v>296</v>
      </c>
      <c r="B11" s="4" t="s">
        <v>145</v>
      </c>
      <c r="C11" s="4">
        <v>696.23729864279665</v>
      </c>
      <c r="D11" s="4">
        <v>2441.536321841505</v>
      </c>
      <c r="E11" s="4"/>
      <c r="F11" s="4">
        <v>813.22799226720099</v>
      </c>
      <c r="G11" s="4">
        <v>754.76117977051706</v>
      </c>
      <c r="H11" s="4"/>
      <c r="I11" s="4"/>
      <c r="J11" s="4">
        <v>2138.7896196627385</v>
      </c>
      <c r="K11" s="4">
        <v>6844.5524121847575</v>
      </c>
      <c r="L11" s="4"/>
      <c r="M11" s="4"/>
      <c r="N11" s="4"/>
      <c r="O11" s="4"/>
      <c r="P11" s="4"/>
    </row>
    <row r="12" spans="1:20" x14ac:dyDescent="0.3">
      <c r="A12" t="s">
        <v>22</v>
      </c>
      <c r="B12" t="s">
        <v>175</v>
      </c>
      <c r="E12">
        <v>0</v>
      </c>
      <c r="G12">
        <v>0</v>
      </c>
      <c r="H12" s="4">
        <v>0</v>
      </c>
      <c r="I12">
        <f>I9/3</f>
        <v>1.0483333333333333</v>
      </c>
      <c r="L12">
        <v>0</v>
      </c>
      <c r="M12" s="17">
        <v>1</v>
      </c>
      <c r="N12" s="17">
        <v>1</v>
      </c>
      <c r="P12" s="17">
        <v>1</v>
      </c>
    </row>
    <row r="13" spans="1:20" x14ac:dyDescent="0.3">
      <c r="A13" t="s">
        <v>22</v>
      </c>
      <c r="B13" t="s">
        <v>177</v>
      </c>
      <c r="D13" s="17">
        <v>1</v>
      </c>
      <c r="E13">
        <v>0.95</v>
      </c>
      <c r="G13">
        <v>0.7</v>
      </c>
      <c r="H13" s="4">
        <v>0</v>
      </c>
      <c r="I13">
        <v>0</v>
      </c>
      <c r="L13" s="17">
        <v>1</v>
      </c>
      <c r="M13">
        <v>0</v>
      </c>
      <c r="P13" s="17">
        <v>1</v>
      </c>
    </row>
    <row r="14" spans="1:20" x14ac:dyDescent="0.3">
      <c r="A14" t="s">
        <v>22</v>
      </c>
      <c r="B14" t="s">
        <v>179</v>
      </c>
      <c r="E14">
        <v>0</v>
      </c>
      <c r="G14">
        <v>0</v>
      </c>
      <c r="H14" s="4">
        <v>0</v>
      </c>
      <c r="I14">
        <f>I9/3</f>
        <v>1.0483333333333333</v>
      </c>
      <c r="L14" s="17">
        <v>1</v>
      </c>
      <c r="N14">
        <v>0</v>
      </c>
      <c r="O14" s="17">
        <v>1</v>
      </c>
      <c r="P14" s="17">
        <v>1</v>
      </c>
    </row>
    <row r="15" spans="1:20" x14ac:dyDescent="0.3">
      <c r="A15" t="s">
        <v>22</v>
      </c>
      <c r="B15" t="s">
        <v>181</v>
      </c>
      <c r="E15">
        <v>0</v>
      </c>
      <c r="G15">
        <v>0</v>
      </c>
      <c r="H15" s="4">
        <v>0</v>
      </c>
      <c r="I15">
        <f>I9/3</f>
        <v>1.0483333333333333</v>
      </c>
      <c r="N15" s="17">
        <v>1</v>
      </c>
      <c r="O15">
        <v>0</v>
      </c>
      <c r="Q15" s="17">
        <v>1</v>
      </c>
      <c r="R15" s="17">
        <v>1</v>
      </c>
    </row>
    <row r="16" spans="1:20" x14ac:dyDescent="0.3">
      <c r="A16" t="s">
        <v>22</v>
      </c>
      <c r="B16" t="s">
        <v>183</v>
      </c>
      <c r="E16">
        <v>0</v>
      </c>
      <c r="G16">
        <v>0</v>
      </c>
      <c r="H16" s="4">
        <v>0</v>
      </c>
      <c r="I16">
        <v>0</v>
      </c>
      <c r="J16" s="17">
        <v>1</v>
      </c>
      <c r="L16" s="17">
        <v>1</v>
      </c>
      <c r="M16" s="17">
        <v>1</v>
      </c>
      <c r="N16" s="17">
        <v>1</v>
      </c>
      <c r="P16">
        <v>0</v>
      </c>
    </row>
    <row r="17" spans="1:16" x14ac:dyDescent="0.3">
      <c r="A17" t="s">
        <v>296</v>
      </c>
      <c r="B17" t="s">
        <v>175</v>
      </c>
      <c r="C17">
        <v>0</v>
      </c>
      <c r="D17">
        <v>0</v>
      </c>
      <c r="F17">
        <v>0</v>
      </c>
      <c r="G17">
        <v>0</v>
      </c>
      <c r="H17" s="4"/>
      <c r="J17">
        <v>0</v>
      </c>
      <c r="K17">
        <v>0</v>
      </c>
      <c r="L17">
        <v>0</v>
      </c>
      <c r="M17">
        <v>1</v>
      </c>
    </row>
    <row r="18" spans="1:16" x14ac:dyDescent="0.3">
      <c r="A18" t="s">
        <v>296</v>
      </c>
      <c r="B18" t="s">
        <v>177</v>
      </c>
      <c r="C18">
        <v>696.23729864279665</v>
      </c>
      <c r="D18">
        <v>2441.536321841505</v>
      </c>
      <c r="F18">
        <v>813.22799226720099</v>
      </c>
      <c r="G18">
        <v>754.76117977051706</v>
      </c>
      <c r="H18" s="4"/>
      <c r="J18">
        <v>0</v>
      </c>
      <c r="K18">
        <f>C18+D18+F18+G18</f>
        <v>4705.7627925220195</v>
      </c>
      <c r="L18" s="17">
        <v>1</v>
      </c>
      <c r="M18">
        <v>0</v>
      </c>
    </row>
    <row r="19" spans="1:16" x14ac:dyDescent="0.3">
      <c r="A19" t="s">
        <v>296</v>
      </c>
      <c r="B19" t="s">
        <v>179</v>
      </c>
      <c r="C19">
        <v>0</v>
      </c>
      <c r="D19">
        <v>0</v>
      </c>
      <c r="F19">
        <v>0</v>
      </c>
      <c r="G19">
        <v>0</v>
      </c>
      <c r="H19" s="4"/>
      <c r="J19">
        <v>2138.7896196627398</v>
      </c>
      <c r="K19">
        <v>0</v>
      </c>
      <c r="N19">
        <v>0</v>
      </c>
    </row>
    <row r="20" spans="1:16" x14ac:dyDescent="0.3">
      <c r="A20" t="s">
        <v>296</v>
      </c>
      <c r="B20" t="s">
        <v>181</v>
      </c>
      <c r="C20">
        <v>0</v>
      </c>
      <c r="D20">
        <v>0</v>
      </c>
      <c r="F20">
        <v>0</v>
      </c>
      <c r="G20">
        <v>0</v>
      </c>
      <c r="H20" s="4"/>
      <c r="J20">
        <v>0</v>
      </c>
      <c r="K20">
        <v>0</v>
      </c>
      <c r="O20">
        <v>0</v>
      </c>
    </row>
    <row r="21" spans="1:16" x14ac:dyDescent="0.3">
      <c r="A21" t="s">
        <v>296</v>
      </c>
      <c r="B21" t="s">
        <v>183</v>
      </c>
      <c r="C21">
        <v>0</v>
      </c>
      <c r="D21">
        <v>0</v>
      </c>
      <c r="F21">
        <v>0</v>
      </c>
      <c r="G21">
        <v>0</v>
      </c>
      <c r="H21" s="4"/>
      <c r="J21">
        <v>0</v>
      </c>
      <c r="K21">
        <f>J19</f>
        <v>2138.7896196627398</v>
      </c>
      <c r="P21">
        <v>0</v>
      </c>
    </row>
    <row r="23" spans="1:16" x14ac:dyDescent="0.3">
      <c r="A23" t="s">
        <v>365</v>
      </c>
    </row>
    <row r="24" spans="1:16" x14ac:dyDescent="0.3">
      <c r="A24" t="s">
        <v>368</v>
      </c>
    </row>
    <row r="25" spans="1:16" x14ac:dyDescent="0.3">
      <c r="A25" t="s">
        <v>369</v>
      </c>
      <c r="I25" t="s">
        <v>422</v>
      </c>
    </row>
    <row r="26" spans="1:16" x14ac:dyDescent="0.3">
      <c r="A26" t="s">
        <v>370</v>
      </c>
    </row>
    <row r="28" spans="1:16" x14ac:dyDescent="0.3">
      <c r="A28" t="s">
        <v>175</v>
      </c>
      <c r="B28" t="s">
        <v>160</v>
      </c>
    </row>
    <row r="29" spans="1:16" x14ac:dyDescent="0.3">
      <c r="A29" t="s">
        <v>177</v>
      </c>
      <c r="B29" t="s">
        <v>372</v>
      </c>
    </row>
    <row r="30" spans="1:16" x14ac:dyDescent="0.3">
      <c r="A30" t="s">
        <v>179</v>
      </c>
      <c r="B30" t="s">
        <v>160</v>
      </c>
    </row>
    <row r="31" spans="1:16" x14ac:dyDescent="0.3">
      <c r="A31" t="s">
        <v>181</v>
      </c>
      <c r="B31" t="s">
        <v>371</v>
      </c>
    </row>
    <row r="32" spans="1:16" x14ac:dyDescent="0.3">
      <c r="A32" t="s">
        <v>183</v>
      </c>
      <c r="B32" t="s">
        <v>171</v>
      </c>
    </row>
  </sheetData>
  <conditionalFormatting sqref="K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6">
    <tabColor theme="6" tint="-0.249977111117893"/>
  </sheetPr>
  <dimension ref="A1:AS11"/>
  <sheetViews>
    <sheetView workbookViewId="0">
      <selection activeCell="A4" sqref="A4:B4"/>
    </sheetView>
  </sheetViews>
  <sheetFormatPr baseColWidth="10" defaultColWidth="8.88671875" defaultRowHeight="14.4" x14ac:dyDescent="0.3"/>
  <sheetData>
    <row r="1" spans="1:45" x14ac:dyDescent="0.3">
      <c r="A1" s="1" t="s">
        <v>314</v>
      </c>
    </row>
    <row r="2" spans="1:45" x14ac:dyDescent="0.3">
      <c r="A2" s="1" t="s">
        <v>315</v>
      </c>
    </row>
    <row r="3" spans="1:45" x14ac:dyDescent="0.3">
      <c r="A3" s="1" t="s">
        <v>316</v>
      </c>
    </row>
    <row r="4" spans="1:45" x14ac:dyDescent="0.3">
      <c r="A4" s="12" t="s">
        <v>317</v>
      </c>
      <c r="B4" s="13"/>
    </row>
    <row r="5" spans="1:45" x14ac:dyDescent="0.3">
      <c r="C5" t="s">
        <v>288</v>
      </c>
      <c r="D5" t="s">
        <v>18</v>
      </c>
      <c r="E5" t="s">
        <v>289</v>
      </c>
      <c r="F5" t="s">
        <v>26</v>
      </c>
      <c r="G5" t="s">
        <v>34</v>
      </c>
      <c r="H5" t="s">
        <v>42</v>
      </c>
      <c r="I5" t="s">
        <v>50</v>
      </c>
      <c r="J5" t="s">
        <v>58</v>
      </c>
      <c r="K5" t="s">
        <v>66</v>
      </c>
      <c r="L5" t="s">
        <v>80</v>
      </c>
      <c r="M5" t="s">
        <v>86</v>
      </c>
      <c r="N5" t="s">
        <v>92</v>
      </c>
      <c r="O5" t="s">
        <v>98</v>
      </c>
      <c r="P5" t="s">
        <v>104</v>
      </c>
      <c r="Q5" t="s">
        <v>110</v>
      </c>
      <c r="R5" t="s">
        <v>116</v>
      </c>
      <c r="S5" t="s">
        <v>122</v>
      </c>
      <c r="T5" t="s">
        <v>132</v>
      </c>
      <c r="U5" t="s">
        <v>292</v>
      </c>
      <c r="V5" t="s">
        <v>293</v>
      </c>
      <c r="W5" t="s">
        <v>141</v>
      </c>
      <c r="X5" t="s">
        <v>145</v>
      </c>
      <c r="Y5" t="s">
        <v>149</v>
      </c>
      <c r="Z5" t="s">
        <v>153</v>
      </c>
      <c r="AA5" t="s">
        <v>157</v>
      </c>
      <c r="AB5" t="s">
        <v>294</v>
      </c>
      <c r="AC5" t="s">
        <v>160</v>
      </c>
      <c r="AD5" t="s">
        <v>162</v>
      </c>
      <c r="AE5" t="s">
        <v>165</v>
      </c>
      <c r="AF5" t="s">
        <v>171</v>
      </c>
      <c r="AG5" t="s">
        <v>74</v>
      </c>
      <c r="AH5" t="s">
        <v>127</v>
      </c>
      <c r="AI5" t="s">
        <v>137</v>
      </c>
      <c r="AJ5" t="s">
        <v>295</v>
      </c>
      <c r="AK5" t="s">
        <v>297</v>
      </c>
      <c r="AL5" t="s">
        <v>290</v>
      </c>
      <c r="AM5" t="s">
        <v>173</v>
      </c>
      <c r="AN5" t="s">
        <v>168</v>
      </c>
      <c r="AO5" t="s">
        <v>175</v>
      </c>
      <c r="AP5" t="s">
        <v>177</v>
      </c>
      <c r="AQ5" t="s">
        <v>179</v>
      </c>
      <c r="AR5" t="s">
        <v>181</v>
      </c>
      <c r="AS5" t="s">
        <v>183</v>
      </c>
    </row>
    <row r="6" spans="1:45" x14ac:dyDescent="0.3">
      <c r="A6" t="s">
        <v>22</v>
      </c>
      <c r="B6" t="s">
        <v>145</v>
      </c>
      <c r="C6">
        <v>1000</v>
      </c>
      <c r="D6">
        <v>1000</v>
      </c>
      <c r="E6">
        <v>1000</v>
      </c>
      <c r="F6">
        <v>1000</v>
      </c>
      <c r="G6">
        <v>1000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1000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</row>
    <row r="7" spans="1:45" x14ac:dyDescent="0.3">
      <c r="A7" t="s">
        <v>22</v>
      </c>
      <c r="B7" t="s">
        <v>175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</row>
    <row r="8" spans="1:45" x14ac:dyDescent="0.3">
      <c r="A8" t="s">
        <v>22</v>
      </c>
      <c r="B8" t="s">
        <v>177</v>
      </c>
      <c r="C8">
        <v>1000</v>
      </c>
      <c r="D8">
        <v>1000</v>
      </c>
      <c r="E8">
        <v>1000</v>
      </c>
      <c r="F8">
        <v>1000</v>
      </c>
      <c r="G8">
        <v>1000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1000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</row>
    <row r="9" spans="1:45" x14ac:dyDescent="0.3">
      <c r="A9" t="s">
        <v>22</v>
      </c>
      <c r="B9" t="s">
        <v>179</v>
      </c>
      <c r="C9">
        <v>1000</v>
      </c>
      <c r="D9">
        <v>1000</v>
      </c>
      <c r="E9">
        <v>1000</v>
      </c>
      <c r="F9">
        <v>1000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1000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</row>
    <row r="10" spans="1:45" x14ac:dyDescent="0.3">
      <c r="A10" t="s">
        <v>22</v>
      </c>
      <c r="B10" t="s">
        <v>181</v>
      </c>
      <c r="C10">
        <v>1000</v>
      </c>
      <c r="D10">
        <v>1000</v>
      </c>
      <c r="E10">
        <v>1000</v>
      </c>
      <c r="F10">
        <v>1000</v>
      </c>
      <c r="G10">
        <v>1000</v>
      </c>
      <c r="H10">
        <v>1000</v>
      </c>
      <c r="I10">
        <v>1000</v>
      </c>
      <c r="J10">
        <v>1000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1000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</row>
    <row r="11" spans="1:45" x14ac:dyDescent="0.3">
      <c r="A11" t="s">
        <v>22</v>
      </c>
      <c r="B11" t="s">
        <v>183</v>
      </c>
      <c r="C11">
        <v>1000</v>
      </c>
      <c r="D11">
        <v>1000</v>
      </c>
      <c r="E11">
        <v>1000</v>
      </c>
      <c r="F11">
        <v>1000</v>
      </c>
      <c r="G11">
        <v>1000</v>
      </c>
      <c r="H11">
        <v>1000</v>
      </c>
      <c r="I11">
        <v>1000</v>
      </c>
      <c r="J11">
        <v>1000</v>
      </c>
      <c r="K11">
        <v>1000</v>
      </c>
      <c r="L11">
        <v>1000</v>
      </c>
      <c r="M11">
        <v>1000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7">
    <tabColor theme="6" tint="-0.249977111117893"/>
  </sheetPr>
  <dimension ref="A1:AR11"/>
  <sheetViews>
    <sheetView workbookViewId="0">
      <selection activeCell="A4" sqref="A4:B4"/>
    </sheetView>
  </sheetViews>
  <sheetFormatPr baseColWidth="10" defaultColWidth="8.88671875" defaultRowHeight="14.4" x14ac:dyDescent="0.3"/>
  <sheetData>
    <row r="1" spans="1:44" x14ac:dyDescent="0.3">
      <c r="A1" s="1" t="s">
        <v>318</v>
      </c>
    </row>
    <row r="2" spans="1:44" x14ac:dyDescent="0.3">
      <c r="A2" s="1" t="s">
        <v>319</v>
      </c>
    </row>
    <row r="3" spans="1:44" x14ac:dyDescent="0.3">
      <c r="A3" s="1" t="s">
        <v>320</v>
      </c>
    </row>
    <row r="4" spans="1:44" x14ac:dyDescent="0.3">
      <c r="A4" s="12" t="s">
        <v>317</v>
      </c>
      <c r="B4" s="13"/>
    </row>
    <row r="5" spans="1:44" x14ac:dyDescent="0.3">
      <c r="D5" t="s">
        <v>288</v>
      </c>
      <c r="E5" t="s">
        <v>18</v>
      </c>
      <c r="F5" t="s">
        <v>289</v>
      </c>
      <c r="G5" t="s">
        <v>26</v>
      </c>
      <c r="H5" t="s">
        <v>34</v>
      </c>
      <c r="I5" t="s">
        <v>42</v>
      </c>
      <c r="J5" t="s">
        <v>50</v>
      </c>
      <c r="K5" t="s">
        <v>58</v>
      </c>
      <c r="L5" t="s">
        <v>66</v>
      </c>
      <c r="M5" t="s">
        <v>80</v>
      </c>
      <c r="N5" t="s">
        <v>86</v>
      </c>
      <c r="O5" t="s">
        <v>92</v>
      </c>
      <c r="P5" t="s">
        <v>98</v>
      </c>
      <c r="Q5" t="s">
        <v>104</v>
      </c>
      <c r="R5" t="s">
        <v>110</v>
      </c>
      <c r="S5" t="s">
        <v>116</v>
      </c>
      <c r="T5" t="s">
        <v>122</v>
      </c>
      <c r="U5" t="s">
        <v>132</v>
      </c>
      <c r="V5" t="s">
        <v>292</v>
      </c>
      <c r="W5" t="s">
        <v>293</v>
      </c>
      <c r="X5" t="s">
        <v>141</v>
      </c>
      <c r="Y5" t="s">
        <v>145</v>
      </c>
      <c r="Z5" t="s">
        <v>149</v>
      </c>
      <c r="AA5" t="s">
        <v>153</v>
      </c>
      <c r="AB5" t="s">
        <v>157</v>
      </c>
      <c r="AC5" t="s">
        <v>294</v>
      </c>
      <c r="AD5" t="s">
        <v>160</v>
      </c>
      <c r="AE5" t="s">
        <v>162</v>
      </c>
      <c r="AF5" t="s">
        <v>165</v>
      </c>
      <c r="AG5" t="s">
        <v>171</v>
      </c>
      <c r="AH5" t="s">
        <v>74</v>
      </c>
      <c r="AI5" t="s">
        <v>127</v>
      </c>
      <c r="AJ5" t="s">
        <v>137</v>
      </c>
      <c r="AK5" t="s">
        <v>295</v>
      </c>
      <c r="AL5" t="s">
        <v>297</v>
      </c>
      <c r="AM5" t="s">
        <v>290</v>
      </c>
      <c r="AN5" t="s">
        <v>175</v>
      </c>
      <c r="AO5" t="s">
        <v>177</v>
      </c>
      <c r="AP5" t="s">
        <v>179</v>
      </c>
      <c r="AQ5" t="s">
        <v>181</v>
      </c>
      <c r="AR5" t="s">
        <v>183</v>
      </c>
    </row>
    <row r="6" spans="1:44" x14ac:dyDescent="0.3">
      <c r="A6">
        <v>2015</v>
      </c>
      <c r="B6" t="s">
        <v>22</v>
      </c>
      <c r="C6" t="s">
        <v>145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</row>
    <row r="7" spans="1:44" x14ac:dyDescent="0.3">
      <c r="A7">
        <v>2015</v>
      </c>
      <c r="B7" t="s">
        <v>22</v>
      </c>
      <c r="C7" t="s">
        <v>175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</row>
    <row r="8" spans="1:44" x14ac:dyDescent="0.3">
      <c r="A8">
        <v>2015</v>
      </c>
      <c r="B8" t="s">
        <v>22</v>
      </c>
      <c r="C8" t="s">
        <v>177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</row>
    <row r="9" spans="1:44" x14ac:dyDescent="0.3">
      <c r="A9">
        <v>2015</v>
      </c>
      <c r="B9" t="s">
        <v>22</v>
      </c>
      <c r="C9" t="s">
        <v>179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</row>
    <row r="10" spans="1:44" x14ac:dyDescent="0.3">
      <c r="A10">
        <v>2015</v>
      </c>
      <c r="B10" t="s">
        <v>22</v>
      </c>
      <c r="C10" t="s">
        <v>181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</row>
    <row r="11" spans="1:44" x14ac:dyDescent="0.3">
      <c r="A11">
        <v>2015</v>
      </c>
      <c r="B11" t="s">
        <v>22</v>
      </c>
      <c r="C11" t="s">
        <v>183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8">
    <tabColor theme="6" tint="-0.249977111117893"/>
  </sheetPr>
  <dimension ref="A1:J11"/>
  <sheetViews>
    <sheetView workbookViewId="0">
      <selection activeCell="B3" sqref="B3:C3"/>
    </sheetView>
  </sheetViews>
  <sheetFormatPr baseColWidth="10" defaultColWidth="8.88671875" defaultRowHeight="14.4" x14ac:dyDescent="0.3"/>
  <sheetData>
    <row r="1" spans="1:10" x14ac:dyDescent="0.3">
      <c r="A1" s="1" t="s">
        <v>321</v>
      </c>
    </row>
    <row r="2" spans="1:10" x14ac:dyDescent="0.3">
      <c r="A2" s="1" t="s">
        <v>322</v>
      </c>
    </row>
    <row r="3" spans="1:10" x14ac:dyDescent="0.3">
      <c r="A3" s="1" t="s">
        <v>323</v>
      </c>
      <c r="B3" s="13" t="s">
        <v>317</v>
      </c>
      <c r="C3" s="13"/>
    </row>
    <row r="5" spans="1:10" x14ac:dyDescent="0.3">
      <c r="A5" t="s">
        <v>6</v>
      </c>
      <c r="B5" t="s">
        <v>0</v>
      </c>
      <c r="C5">
        <v>2015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 x14ac:dyDescent="0.3">
      <c r="A6" t="s">
        <v>145</v>
      </c>
      <c r="B6" t="s">
        <v>14</v>
      </c>
      <c r="C6">
        <v>999999</v>
      </c>
      <c r="D6">
        <v>999999</v>
      </c>
      <c r="E6">
        <v>999999</v>
      </c>
      <c r="F6">
        <v>999999</v>
      </c>
      <c r="G6">
        <v>999999</v>
      </c>
      <c r="H6">
        <v>999999</v>
      </c>
      <c r="I6">
        <v>999999</v>
      </c>
      <c r="J6">
        <v>999999</v>
      </c>
    </row>
    <row r="7" spans="1:10" x14ac:dyDescent="0.3">
      <c r="A7" t="s">
        <v>175</v>
      </c>
      <c r="B7" t="s">
        <v>14</v>
      </c>
      <c r="C7">
        <v>999999</v>
      </c>
      <c r="D7">
        <v>999999</v>
      </c>
      <c r="E7">
        <v>999999</v>
      </c>
      <c r="F7">
        <v>999999</v>
      </c>
      <c r="G7">
        <v>999999</v>
      </c>
      <c r="H7">
        <v>999999</v>
      </c>
      <c r="I7">
        <v>999999</v>
      </c>
      <c r="J7">
        <v>999999</v>
      </c>
    </row>
    <row r="8" spans="1:10" x14ac:dyDescent="0.3">
      <c r="A8" t="s">
        <v>177</v>
      </c>
      <c r="B8" t="s">
        <v>14</v>
      </c>
      <c r="C8">
        <v>999999</v>
      </c>
      <c r="D8">
        <v>999999</v>
      </c>
      <c r="E8">
        <v>999999</v>
      </c>
      <c r="F8">
        <v>999999</v>
      </c>
      <c r="G8">
        <v>999999</v>
      </c>
      <c r="H8">
        <v>999999</v>
      </c>
      <c r="I8">
        <v>999999</v>
      </c>
      <c r="J8">
        <v>999999</v>
      </c>
    </row>
    <row r="9" spans="1:10" x14ac:dyDescent="0.3">
      <c r="A9" t="s">
        <v>179</v>
      </c>
      <c r="B9" t="s">
        <v>14</v>
      </c>
      <c r="C9">
        <v>999999</v>
      </c>
      <c r="D9">
        <v>999999</v>
      </c>
      <c r="E9">
        <v>999999</v>
      </c>
      <c r="F9">
        <v>999999</v>
      </c>
      <c r="G9">
        <v>999999</v>
      </c>
      <c r="H9">
        <v>999999</v>
      </c>
      <c r="I9">
        <v>999999</v>
      </c>
      <c r="J9">
        <v>999999</v>
      </c>
    </row>
    <row r="10" spans="1:10" x14ac:dyDescent="0.3">
      <c r="A10" t="s">
        <v>181</v>
      </c>
      <c r="B10" t="s">
        <v>14</v>
      </c>
      <c r="C10">
        <v>999999</v>
      </c>
      <c r="D10">
        <v>999999</v>
      </c>
      <c r="E10">
        <v>999999</v>
      </c>
      <c r="F10">
        <v>999999</v>
      </c>
      <c r="G10">
        <v>999999</v>
      </c>
      <c r="H10">
        <v>999999</v>
      </c>
      <c r="I10">
        <v>999999</v>
      </c>
      <c r="J10">
        <v>999999</v>
      </c>
    </row>
    <row r="11" spans="1:10" x14ac:dyDescent="0.3">
      <c r="A11" t="s">
        <v>183</v>
      </c>
      <c r="B11" t="s">
        <v>14</v>
      </c>
      <c r="C11">
        <v>999999</v>
      </c>
      <c r="D11">
        <v>999999</v>
      </c>
      <c r="E11">
        <v>999999</v>
      </c>
      <c r="F11">
        <v>999999</v>
      </c>
      <c r="G11">
        <v>999999</v>
      </c>
      <c r="H11">
        <v>999999</v>
      </c>
      <c r="I11">
        <v>999999</v>
      </c>
      <c r="J11">
        <v>999999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9">
    <tabColor theme="6" tint="-0.249977111117893"/>
  </sheetPr>
  <dimension ref="A1:J11"/>
  <sheetViews>
    <sheetView workbookViewId="0">
      <selection activeCell="A4" sqref="A4:B4"/>
    </sheetView>
  </sheetViews>
  <sheetFormatPr baseColWidth="10" defaultColWidth="8.88671875" defaultRowHeight="14.4" x14ac:dyDescent="0.3"/>
  <sheetData>
    <row r="1" spans="1:10" x14ac:dyDescent="0.3">
      <c r="A1" s="1" t="s">
        <v>324</v>
      </c>
    </row>
    <row r="2" spans="1:10" x14ac:dyDescent="0.3">
      <c r="A2" s="1" t="s">
        <v>325</v>
      </c>
    </row>
    <row r="3" spans="1:10" x14ac:dyDescent="0.3">
      <c r="A3" s="1" t="s">
        <v>326</v>
      </c>
    </row>
    <row r="4" spans="1:10" x14ac:dyDescent="0.3">
      <c r="A4" s="12" t="s">
        <v>317</v>
      </c>
      <c r="B4" s="13"/>
    </row>
    <row r="5" spans="1:10" x14ac:dyDescent="0.3">
      <c r="C5">
        <v>2015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 x14ac:dyDescent="0.3">
      <c r="A6" t="s">
        <v>145</v>
      </c>
      <c r="B6" t="s">
        <v>14</v>
      </c>
      <c r="C6">
        <v>15.06</v>
      </c>
      <c r="D6">
        <v>30</v>
      </c>
      <c r="E6">
        <v>325</v>
      </c>
      <c r="F6">
        <v>577.85714285714289</v>
      </c>
      <c r="G6">
        <v>830.71428571428578</v>
      </c>
      <c r="H6">
        <v>1184.714285714286</v>
      </c>
      <c r="I6">
        <v>1492.540372670808</v>
      </c>
      <c r="J6">
        <v>1800</v>
      </c>
    </row>
    <row r="7" spans="1:10" x14ac:dyDescent="0.3">
      <c r="A7" t="s">
        <v>175</v>
      </c>
      <c r="B7" t="s">
        <v>14</v>
      </c>
      <c r="C7">
        <v>15.06</v>
      </c>
      <c r="D7">
        <v>30</v>
      </c>
      <c r="E7">
        <v>325</v>
      </c>
      <c r="F7">
        <v>577.85714285714289</v>
      </c>
      <c r="G7">
        <v>830.71428571428578</v>
      </c>
      <c r="H7">
        <v>1184.714285714286</v>
      </c>
      <c r="I7">
        <v>1492.540372670808</v>
      </c>
      <c r="J7">
        <v>1800</v>
      </c>
    </row>
    <row r="8" spans="1:10" x14ac:dyDescent="0.3">
      <c r="A8" t="s">
        <v>177</v>
      </c>
      <c r="B8" t="s">
        <v>14</v>
      </c>
      <c r="C8">
        <v>15.06</v>
      </c>
      <c r="D8">
        <v>30</v>
      </c>
      <c r="E8">
        <v>325</v>
      </c>
      <c r="F8">
        <v>577.85714285714289</v>
      </c>
      <c r="G8">
        <v>830.71428571428578</v>
      </c>
      <c r="H8">
        <v>1184.714285714286</v>
      </c>
      <c r="I8">
        <v>1492.540372670808</v>
      </c>
      <c r="J8">
        <v>1800</v>
      </c>
    </row>
    <row r="9" spans="1:10" x14ac:dyDescent="0.3">
      <c r="A9" t="s">
        <v>179</v>
      </c>
      <c r="B9" t="s">
        <v>14</v>
      </c>
      <c r="C9">
        <v>15.06</v>
      </c>
      <c r="D9">
        <v>30</v>
      </c>
      <c r="E9">
        <v>325</v>
      </c>
      <c r="F9">
        <v>577.85714285714289</v>
      </c>
      <c r="G9">
        <v>830.71428571428578</v>
      </c>
      <c r="H9">
        <v>1184.714285714286</v>
      </c>
      <c r="I9">
        <v>1492.540372670808</v>
      </c>
      <c r="J9">
        <v>1800</v>
      </c>
    </row>
    <row r="10" spans="1:10" x14ac:dyDescent="0.3">
      <c r="A10" t="s">
        <v>181</v>
      </c>
      <c r="B10" t="s">
        <v>14</v>
      </c>
      <c r="C10">
        <v>15.06</v>
      </c>
      <c r="D10">
        <v>30</v>
      </c>
      <c r="E10">
        <v>325</v>
      </c>
      <c r="F10">
        <v>577.85714285714289</v>
      </c>
      <c r="G10">
        <v>830.71428571428578</v>
      </c>
      <c r="H10">
        <v>1184.714285714286</v>
      </c>
      <c r="I10">
        <v>1492.540372670808</v>
      </c>
      <c r="J10">
        <v>1800</v>
      </c>
    </row>
    <row r="11" spans="1:10" x14ac:dyDescent="0.3">
      <c r="A11" t="s">
        <v>183</v>
      </c>
      <c r="B11" t="s">
        <v>14</v>
      </c>
      <c r="C11">
        <v>15.06</v>
      </c>
      <c r="D11">
        <v>30</v>
      </c>
      <c r="E11">
        <v>325</v>
      </c>
      <c r="F11">
        <v>577.85714285714289</v>
      </c>
      <c r="G11">
        <v>830.71428571428578</v>
      </c>
      <c r="H11">
        <v>1184.714285714286</v>
      </c>
      <c r="I11">
        <v>1492.540372670808</v>
      </c>
      <c r="J11">
        <v>1800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19</vt:i4>
      </vt:variant>
    </vt:vector>
  </HeadingPairs>
  <TitlesOfParts>
    <vt:vector size="19" baseType="lpstr">
      <vt:lpstr>Sets</vt:lpstr>
      <vt:lpstr>Key</vt:lpstr>
      <vt:lpstr>Par_TradeRoute</vt:lpstr>
      <vt:lpstr>Par_TradeCosts</vt:lpstr>
      <vt:lpstr>Par_TradeCapacity</vt:lpstr>
      <vt:lpstr>Par_TradeCapacityGrowthCosts</vt:lpstr>
      <vt:lpstr>Par_GrowthRateTradeCapacity</vt:lpstr>
      <vt:lpstr>Par_RegionalAnnualEmissionLimit</vt:lpstr>
      <vt:lpstr>Par_EmissionsPenalty</vt:lpstr>
      <vt:lpstr>Par_SpecifiedAnnualDemand</vt:lpstr>
      <vt:lpstr>Par_ReserveMargin</vt:lpstr>
      <vt:lpstr>Par_TotalAnnualMaxCapacity</vt:lpstr>
      <vt:lpstr>Par_ResidualCapacity</vt:lpstr>
      <vt:lpstr>Par_TotalAnnualMaxActivity</vt:lpstr>
      <vt:lpstr>Par_ModelPeriodActivityMaxLimit</vt:lpstr>
      <vt:lpstr>Par_RegionalCCSLimit</vt:lpstr>
      <vt:lpstr>Par_RegionalBaseYearProduction</vt:lpstr>
      <vt:lpstr>Par_ModalSplitByFuel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Siri</cp:lastModifiedBy>
  <dcterms:created xsi:type="dcterms:W3CDTF">2021-02-12T15:59:00Z</dcterms:created>
  <dcterms:modified xsi:type="dcterms:W3CDTF">2021-03-16T12:13:17Z</dcterms:modified>
</cp:coreProperties>
</file>