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бочий стол\Подготовка к WSR\Региональный чемпионат\Конкурсная документация\Инженерный дизайн\"/>
    </mc:Choice>
  </mc:AlternateContent>
  <bookViews>
    <workbookView xWindow="0" yWindow="0" windowWidth="19200" windowHeight="12285" activeTab="7"/>
  </bookViews>
  <sheets>
    <sheet name="Свод" sheetId="1" r:id="rId1"/>
    <sheet name="Кабельные сети" sheetId="2" r:id="rId2"/>
    <sheet name="Мобильная робототехника" sheetId="3" r:id="rId3"/>
    <sheet name="Системное и сетевое" sheetId="4" r:id="rId4"/>
    <sheet name="Web" sheetId="5" r:id="rId5"/>
    <sheet name="ИТ-программные" sheetId="6" r:id="rId6"/>
    <sheet name="1C" sheetId="7" r:id="rId7"/>
    <sheet name="CAD" sheetId="8" r:id="rId8"/>
    <sheet name="Видеомонтаж" sheetId="9" r:id="rId9"/>
    <sheet name="Граф" sheetId="10" r:id="rId10"/>
  </sheets>
  <calcPr calcId="171026"/>
</workbook>
</file>

<file path=xl/calcChain.xml><?xml version="1.0" encoding="utf-8"?>
<calcChain xmlns="http://schemas.openxmlformats.org/spreadsheetml/2006/main">
  <c r="E15" i="8" l="1"/>
  <c r="E3" i="10"/>
  <c r="E4" i="10"/>
  <c r="E5" i="10"/>
  <c r="E6" i="10"/>
  <c r="E7" i="10"/>
  <c r="E8" i="10"/>
  <c r="E9" i="10"/>
  <c r="E10" i="10"/>
  <c r="E11" i="10"/>
  <c r="E12" i="10"/>
  <c r="E13" i="10"/>
  <c r="E3" i="9"/>
  <c r="E4" i="9"/>
  <c r="E5" i="9"/>
  <c r="E6" i="9"/>
  <c r="E7" i="9"/>
  <c r="E8" i="9"/>
  <c r="E9" i="9"/>
  <c r="E10" i="9"/>
  <c r="E3" i="8"/>
  <c r="E4" i="8"/>
  <c r="E5" i="8"/>
  <c r="E6" i="8"/>
  <c r="E7" i="8"/>
  <c r="E8" i="8"/>
  <c r="E9" i="8"/>
  <c r="E10" i="8"/>
  <c r="E11" i="8"/>
  <c r="E12" i="8"/>
  <c r="E13" i="8"/>
  <c r="E14" i="8"/>
  <c r="E3" i="7"/>
  <c r="E4" i="7"/>
  <c r="E5" i="7"/>
  <c r="E6" i="7"/>
  <c r="E7" i="7"/>
  <c r="E3" i="6"/>
  <c r="E4" i="6"/>
  <c r="E5" i="6"/>
  <c r="E6" i="6"/>
  <c r="E3" i="5"/>
  <c r="E4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3" i="3"/>
  <c r="E4" i="3"/>
  <c r="E5" i="3"/>
  <c r="E6" i="3"/>
  <c r="E7" i="3"/>
  <c r="E8" i="3"/>
  <c r="E9" i="3"/>
  <c r="E10" i="3"/>
  <c r="E11" i="3"/>
  <c r="E12" i="3"/>
  <c r="E13" i="3"/>
  <c r="E14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<sst xmlns="http://schemas.openxmlformats.org/spreadsheetml/2006/main" count="174" uniqueCount="96">
  <si>
    <t>Смета затрат на проведение регионального чемпионата
"Молодые профессионалы" (WorldSkills Russia) 2017</t>
  </si>
  <si>
    <t>№ п/п</t>
  </si>
  <si>
    <t>НАИМЕНОВАНИЕ РАСХОДОВ</t>
  </si>
  <si>
    <t>Расходные материалы конкурсных мест</t>
  </si>
  <si>
    <t>(9 комптенций)</t>
  </si>
  <si>
    <t>Информационные кабельные сети</t>
  </si>
  <si>
    <t>Мобильная робототехника</t>
  </si>
  <si>
    <t>Сетевое и системное администрирование</t>
  </si>
  <si>
    <t>Веб-дизайн</t>
  </si>
  <si>
    <t>ИТ-программные решения для бизнеса</t>
  </si>
  <si>
    <t>Программные решения для бизнеса на платформе 1С</t>
  </si>
  <si>
    <t>Инженерный дизайн CAD</t>
  </si>
  <si>
    <t>Видеомонтаж</t>
  </si>
  <si>
    <t>Графический дизайн</t>
  </si>
  <si>
    <t>ИТОГО</t>
  </si>
  <si>
    <t>Наименование позиции</t>
  </si>
  <si>
    <t>Кол-во</t>
  </si>
  <si>
    <t>Стоимость ед. (руб.)</t>
  </si>
  <si>
    <t>Сумма (руб.)</t>
  </si>
  <si>
    <t>ITK Кабель витая пара категории 5е UTP 4 пары ПВХ 24AWG одножильный (solid), серый, 305м</t>
  </si>
  <si>
    <t>ITK Кабель витая пара категории 6 UTP 4 пары ПВХ 23AWG одножильный (solid), серый, 305м</t>
  </si>
  <si>
    <t>ITK Кабель витая пара категории 6а PIMF 4 пары ПВХ 23AWG одножильный (solid), серый, 305м, экран сетка и фольга</t>
  </si>
  <si>
    <t>ITK Кабель витая пара категории 5е UTP 25 пар 24AWG одножильный (solid), серый, 500м</t>
  </si>
  <si>
    <t>ITK Кабель витая пара категории 5е UTP 4 пары 24AWG многожильный (patch), серый, 500м</t>
  </si>
  <si>
    <t>ITK Патч-панель модульная 1U FTP, 24 порта</t>
  </si>
  <si>
    <t>ITK Патч-панель 1U категории 6 UTP 24 порта (IDC Dual)</t>
  </si>
  <si>
    <t>ITK Патч-панель 1U категории 5е UTP 24 порта (IDC Dual)</t>
  </si>
  <si>
    <t>ITK Кросс-панель типа 110 19" 1U 100 пар, с модулями</t>
  </si>
  <si>
    <t>ITK Патч-панель 1U категории 3 50 портов (IDC Krone)</t>
  </si>
  <si>
    <t>ITK Разъём UTP RJ-45 для кабеля категории 5е, 8P8C</t>
  </si>
  <si>
    <t>ITK Колпачок изолирующий для разъема RJ-45, PVC, зеленый</t>
  </si>
  <si>
    <t>ITK Модуль Keystone Jack категории 6а STP, IDC Dual, вертикальная заделка</t>
  </si>
  <si>
    <t>ITK Инструмент обжимной для RJ-45, RJ-12, RJ-11</t>
  </si>
  <si>
    <t>ITK Инструмент для одновременной заделки 5 пар в 110 кроссах</t>
  </si>
  <si>
    <t>Муфта МОГ-СПЛИТ/252-22-1КТ3645</t>
  </si>
  <si>
    <t>Хомут 300х3.6мм нейлон (100шт) (UHH31-D036-300-100)</t>
  </si>
  <si>
    <t>Хомут 150х3.6мм нейлон (100шт) (UHH31-D036-150-100)</t>
  </si>
  <si>
    <t>Хомут 100х2.5мм нейлон (100шт) (UHH31-D025-100-100)</t>
  </si>
  <si>
    <t>Папка-скоросшиватель с пружинным механизмом</t>
  </si>
  <si>
    <t>Файл-вкладыш Attache А4 30 мкм прозрачный гладкий 100 штук в упаковке</t>
  </si>
  <si>
    <t>Бумага А3, пачка 500 л</t>
  </si>
  <si>
    <t>USB флешка 16Гб SanDisk Ultra, USB 3.0, SDCZ48-016G-U46</t>
  </si>
  <si>
    <t>Клейкая лента упаковочная прозрачная 48 мм x 55 м плотность 45 мкм</t>
  </si>
  <si>
    <t>Скотч упаковочный красный 48мм x 66м</t>
  </si>
  <si>
    <t>Перчатки х/б с ПВХ Точка 4нити, 43г, 10кл, 10пар/уп</t>
  </si>
  <si>
    <t>Бак для мусора с крышкой (не менее 65л)</t>
  </si>
  <si>
    <t>Мешки для мусора на 260 литров черные (110 мкм, 10 штук в рулоне, 90x140 см)</t>
  </si>
  <si>
    <t>ИТОГО:</t>
  </si>
  <si>
    <t>BURO BU-AIR [817417] Баллон со сжатым воздухом, 300 мл.</t>
  </si>
  <si>
    <t>Hyperline GT-160M Набор стяжек нейлоновых неоткрывающихся, безгалогенные (halogen free), 160x2.5мм, (100 белых + 100 красных + 100 зеленых + 100 желтых + 100 черных) (500 шт)</t>
  </si>
  <si>
    <t>Изолента 15мм х20м  REXANT, 09-2606 (4 цвета)</t>
  </si>
  <si>
    <t>Средство для чистки контактов (нетоксичное) KONTAKT WL/200</t>
  </si>
  <si>
    <t>Кабель Gembird CCP-USB2-AMBM-6 USB 2.0 кабель PRO для соед. 1.8м AM/BM  позол. контакты, пакет</t>
  </si>
  <si>
    <t>Кабель Gembird CCP-USB2-AMBM-10 USB 2.0 кабель PRO для соед. 3.0м AM/BM   позол. контакты, пакет</t>
  </si>
  <si>
    <t>Клейкая лента (скотч) 50 мм х 50 м, прозрачный</t>
  </si>
  <si>
    <t>Набор проводников соединительных 1 pin мама-мама 100mm (50 проводов разных цветов)</t>
  </si>
  <si>
    <t>Набор проводников соединительных 1 pin папа-мама 100mm (50 проводов разных цветов)</t>
  </si>
  <si>
    <t>Набор проводников соединительных 1 pin папа-папа 100mm (50 проводов разных цветов)</t>
  </si>
  <si>
    <t>Картридж  Brother TN-2375 (2600 стр.) 2300/2340/2360/2365/2500/2520/2540/2560/2700/2720/2740 (TN 2375)</t>
  </si>
  <si>
    <t>Системное и сетевое администрирование</t>
  </si>
  <si>
    <t>Патч-корды 1 м</t>
  </si>
  <si>
    <t>Патч-корды 2 м</t>
  </si>
  <si>
    <t>Кабель витая пара UTP Cat 5e</t>
  </si>
  <si>
    <t>Коннекторы RJ45</t>
  </si>
  <si>
    <t>Стяжки, 30 см</t>
  </si>
  <si>
    <t>Стяжка-липучка, 180-185мм, уп. 50шт</t>
  </si>
  <si>
    <t>Маркер кабельный 0-9 комплект в блистере (Диаметр кабеля от 3.6мм до 7.4 мм)</t>
  </si>
  <si>
    <t>Изолента ПВХ 19мм х 20м</t>
  </si>
  <si>
    <t>USB-COM адаптер</t>
  </si>
  <si>
    <t>RJ45-COM адаптер</t>
  </si>
  <si>
    <t>Напольный кабель канал</t>
  </si>
  <si>
    <t>Инженерный дизайн - CAD</t>
  </si>
  <si>
    <t>Штангенциркуль цифровой 0-200</t>
  </si>
  <si>
    <t>Угломер индикаторный</t>
  </si>
  <si>
    <t>Это на 2019 год, сейчас не нужно</t>
  </si>
  <si>
    <t>Правило W-сталь 0-ISO</t>
  </si>
  <si>
    <t>Правило W-сталь 0-300</t>
  </si>
  <si>
    <t>Шаблон радиусный, радиус 1-7</t>
  </si>
  <si>
    <t>Шаблон радиусный, радиус 7,5-15</t>
  </si>
  <si>
    <t>Шаблон радиусный, радиус 15,5-25</t>
  </si>
  <si>
    <t>Линейка металлическая</t>
  </si>
  <si>
    <t>Сами привезем</t>
  </si>
  <si>
    <t>Образцы шероховатости ОСШ</t>
  </si>
  <si>
    <t>Это сумма на региональный</t>
  </si>
  <si>
    <t>БАТАРЕЙКА DURACELL INDUSTRIAL ТИПА "AA", 1,5В, LR-06AA</t>
  </si>
  <si>
    <t>БАТАРЕЙКА DURACELL INDUSTRIAL ТИПА "AAA", 1,5В, MN2400</t>
  </si>
  <si>
    <t>Аренда оборудования (комплект в составе: видеокамера, накамерный свет, наушники, видеоштатив, микрофон)</t>
  </si>
  <si>
    <t>Кабель-переходник Mini DisplayPort -&gt; HDMI в комплекте с HDMI кабель 5 метров.</t>
  </si>
  <si>
    <t>Пенокартон 3 или 5 мм, формат А3</t>
  </si>
  <si>
    <t>Картридж для принтера A3 Xerox Phaser 7100 желтый повышенной эмкости, 9000 отпечатков, Xerox P7100 (106R02611)</t>
  </si>
  <si>
    <t>Картридж для принтера A3 Xerox Phaser 7100 пурпурный повышенной эмкости, 9000 отпечатков, Xerox P7100 (106R02610)</t>
  </si>
  <si>
    <t>Картридж для принтера A3 Xerox Phaser 7100 голубой повышенной эмкости, 9000 отпечатков, Xerox P7100 (106R02609)</t>
  </si>
  <si>
    <t>Картридж для принтера A3 Xerox Phaser 7100 голубой повышенной эмкости, 10000 отпечатков, Xerox P7100 (106R02612)</t>
  </si>
  <si>
    <t>Набор карандашей разной твердости</t>
  </si>
  <si>
    <t>Коврик для резки А3</t>
  </si>
  <si>
    <t>Скотч двусторонний акриловый 3М 6мм х 2,5м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</si>
</sst>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\-??\ _₽_-;_-@_-"/>
    <numFmt numFmtId="165" formatCode="_-* #,##0.00_р_._-;\-* #,##0.00_р_._-;_-* \-??_р_._-;_-@_-"/>
  </numFmts>
  <fonts count="7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3D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64" fontId="6" fillId="0" borderId="0" applyBorder="0" applyAlignment="0" applyProtection="0"/>
    <xf numFmtId="0" fontId="6" fillId="0" borderId="0" applyBorder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3" fillId="2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3" fillId="2" borderId="1" xfId="1" applyFont="1" applyFill="1" applyBorder="1" applyAlignment="1" applyProtection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4" fontId="4" fillId="0" borderId="1" xfId="2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5" fontId="2" fillId="0" borderId="1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4" fontId="1" fillId="5" borderId="1" xfId="0" applyNumberFormat="1" applyFont="1" applyFill="1" applyBorder="1" applyAlignment="1">
      <alignment horizontal="right" vertical="top" wrapText="1"/>
    </xf>
    <xf numFmtId="4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</cellXfs>
  <cellStyles count="3">
    <cellStyle name="TableStyleLight1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4"/>
  <sheetViews>
    <sheetView topLeftCell="A27" zoomScaleNormal="100" workbookViewId="0">
      <selection activeCell="B23" sqref="B23"/>
    </sheetView>
  </sheetViews>
  <sheetFormatPr defaultRowHeight="15.75" x14ac:dyDescent="0.25"/>
  <cols>
    <col min="1" max="1" width="13.42578125" style="1"/>
    <col min="2" max="2" width="58" style="2"/>
    <col min="3" max="3" width="24.5703125" style="3"/>
    <col min="4" max="9" width="15" style="3"/>
    <col min="10" max="257" width="9.140625" style="3"/>
  </cols>
  <sheetData>
    <row r="1" spans="1:3" ht="34.5" customHeight="1" x14ac:dyDescent="0.25">
      <c r="A1" s="27" t="s">
        <v>0</v>
      </c>
      <c r="B1" s="27"/>
      <c r="C1" s="27"/>
    </row>
    <row r="3" spans="1:3" ht="15.75" customHeight="1" x14ac:dyDescent="0.25">
      <c r="A3" s="4" t="s">
        <v>1</v>
      </c>
      <c r="B3" s="28" t="s">
        <v>2</v>
      </c>
      <c r="C3" s="28"/>
    </row>
    <row r="4" spans="1:3" x14ac:dyDescent="0.25">
      <c r="A4" s="4">
        <v>1</v>
      </c>
      <c r="B4" s="5" t="s">
        <v>3</v>
      </c>
      <c r="C4" s="6" t="s">
        <v>4</v>
      </c>
    </row>
    <row r="5" spans="1:3" x14ac:dyDescent="0.25">
      <c r="A5" s="7">
        <v>1</v>
      </c>
      <c r="B5" s="8" t="s">
        <v>5</v>
      </c>
      <c r="C5" s="9">
        <f>'Кабельные сети'!E31</f>
        <v>632380.31000000006</v>
      </c>
    </row>
    <row r="6" spans="1:3" x14ac:dyDescent="0.25">
      <c r="A6" s="7">
        <v>2</v>
      </c>
      <c r="B6" s="8" t="s">
        <v>6</v>
      </c>
      <c r="C6" s="9">
        <f>'Мобильная робототехника'!E14</f>
        <v>30982</v>
      </c>
    </row>
    <row r="7" spans="1:3" x14ac:dyDescent="0.25">
      <c r="A7" s="7">
        <v>3</v>
      </c>
      <c r="B7" s="8" t="s">
        <v>7</v>
      </c>
      <c r="C7" s="9">
        <f>'Системное и сетевое'!E15</f>
        <v>37809</v>
      </c>
    </row>
    <row r="8" spans="1:3" x14ac:dyDescent="0.25">
      <c r="A8" s="7">
        <v>4</v>
      </c>
      <c r="B8" s="8" t="s">
        <v>8</v>
      </c>
      <c r="C8" s="9">
        <f>Web!E4</f>
        <v>3917</v>
      </c>
    </row>
    <row r="9" spans="1:3" x14ac:dyDescent="0.25">
      <c r="A9" s="7">
        <v>5</v>
      </c>
      <c r="B9" s="8" t="s">
        <v>9</v>
      </c>
      <c r="C9" s="9">
        <f>'ИТ-программные'!E6</f>
        <v>17167</v>
      </c>
    </row>
    <row r="10" spans="1:3" x14ac:dyDescent="0.25">
      <c r="A10" s="7">
        <v>6</v>
      </c>
      <c r="B10" s="8" t="s">
        <v>10</v>
      </c>
      <c r="C10" s="9">
        <f>'1C'!E7</f>
        <v>18667</v>
      </c>
    </row>
    <row r="11" spans="1:3" x14ac:dyDescent="0.25">
      <c r="A11" s="7">
        <v>7</v>
      </c>
      <c r="B11" s="8" t="s">
        <v>11</v>
      </c>
      <c r="C11" s="9">
        <f>CAD!E14</f>
        <v>180641.68</v>
      </c>
    </row>
    <row r="12" spans="1:3" x14ac:dyDescent="0.25">
      <c r="A12" s="7">
        <v>8</v>
      </c>
      <c r="B12" s="10" t="s">
        <v>12</v>
      </c>
      <c r="C12" s="9">
        <f>Видеомонтаж!E10</f>
        <v>176667</v>
      </c>
    </row>
    <row r="13" spans="1:3" x14ac:dyDescent="0.25">
      <c r="A13" s="7">
        <v>9</v>
      </c>
      <c r="B13" s="8" t="s">
        <v>13</v>
      </c>
      <c r="C13" s="9">
        <f>Граф!E13</f>
        <v>89861.119999999995</v>
      </c>
    </row>
    <row r="14" spans="1:3" s="12" customFormat="1" x14ac:dyDescent="0.25">
      <c r="A14" s="29" t="s">
        <v>14</v>
      </c>
      <c r="B14" s="29"/>
      <c r="C14" s="11">
        <f>SUM(C5:C13)</f>
        <v>1188092.1099999999</v>
      </c>
    </row>
  </sheetData>
  <mergeCells count="3">
    <mergeCell ref="A1:C1"/>
    <mergeCell ref="B3:C3"/>
    <mergeCell ref="A14:B14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opLeftCell="A16" zoomScaleNormal="100" workbookViewId="0">
      <selection activeCell="A3" sqref="A3:A30"/>
    </sheetView>
  </sheetViews>
  <sheetFormatPr defaultRowHeight="15" x14ac:dyDescent="0.25"/>
  <cols>
    <col min="1" max="1" width="7.140625"/>
    <col min="2" max="2" width="51"/>
    <col min="3" max="3" width="15.7109375"/>
    <col min="4" max="4" width="21.85546875"/>
    <col min="5" max="5" width="31"/>
  </cols>
  <sheetData>
    <row r="1" spans="1:5" ht="19.5" customHeight="1" x14ac:dyDescent="0.25">
      <c r="A1" s="30" t="s">
        <v>5</v>
      </c>
      <c r="B1" s="30"/>
      <c r="C1" s="30"/>
      <c r="D1" s="30"/>
      <c r="E1" s="30"/>
    </row>
    <row r="2" spans="1:5" ht="27" customHeight="1" x14ac:dyDescent="0.25">
      <c r="A2" s="13" t="s">
        <v>1</v>
      </c>
      <c r="B2" s="13" t="s">
        <v>15</v>
      </c>
      <c r="C2" s="13" t="s">
        <v>16</v>
      </c>
      <c r="D2" s="13" t="s">
        <v>17</v>
      </c>
      <c r="E2" s="13" t="s">
        <v>18</v>
      </c>
    </row>
    <row r="3" spans="1:5" ht="31.5" x14ac:dyDescent="0.25">
      <c r="A3" s="18">
        <v>1</v>
      </c>
      <c r="B3" s="17" t="s">
        <v>19</v>
      </c>
      <c r="C3" s="17">
        <v>5</v>
      </c>
      <c r="D3" s="19">
        <v>5433.18</v>
      </c>
      <c r="E3" s="19">
        <f t="shared" ref="E3:E30" si="0">C3*D3</f>
        <v>27165.9</v>
      </c>
    </row>
    <row r="4" spans="1:5" ht="31.5" x14ac:dyDescent="0.25">
      <c r="A4" s="18">
        <v>2</v>
      </c>
      <c r="B4" s="17" t="s">
        <v>20</v>
      </c>
      <c r="C4" s="17">
        <v>5</v>
      </c>
      <c r="D4" s="19">
        <v>7804.73</v>
      </c>
      <c r="E4" s="19">
        <f t="shared" si="0"/>
        <v>39023.649999999994</v>
      </c>
    </row>
    <row r="5" spans="1:5" ht="47.25" x14ac:dyDescent="0.25">
      <c r="A5" s="18">
        <v>3</v>
      </c>
      <c r="B5" s="17" t="s">
        <v>21</v>
      </c>
      <c r="C5" s="17">
        <v>5</v>
      </c>
      <c r="D5" s="19">
        <v>14685.42</v>
      </c>
      <c r="E5" s="19">
        <f t="shared" si="0"/>
        <v>73427.100000000006</v>
      </c>
    </row>
    <row r="6" spans="1:5" ht="31.5" x14ac:dyDescent="0.25">
      <c r="A6" s="18">
        <v>4</v>
      </c>
      <c r="B6" s="17" t="s">
        <v>22</v>
      </c>
      <c r="C6" s="17">
        <v>5</v>
      </c>
      <c r="D6" s="19">
        <v>63220.56</v>
      </c>
      <c r="E6" s="19">
        <f t="shared" si="0"/>
        <v>316102.8</v>
      </c>
    </row>
    <row r="7" spans="1:5" ht="31.5" x14ac:dyDescent="0.25">
      <c r="A7" s="18">
        <v>5</v>
      </c>
      <c r="B7" s="17" t="s">
        <v>23</v>
      </c>
      <c r="C7" s="17">
        <v>5</v>
      </c>
      <c r="D7" s="19">
        <v>9245.32</v>
      </c>
      <c r="E7" s="19">
        <f t="shared" si="0"/>
        <v>46226.6</v>
      </c>
    </row>
    <row r="8" spans="1:5" ht="15.75" x14ac:dyDescent="0.25">
      <c r="A8" s="18">
        <v>6</v>
      </c>
      <c r="B8" s="17" t="s">
        <v>24</v>
      </c>
      <c r="C8" s="17">
        <v>10</v>
      </c>
      <c r="D8" s="19">
        <v>832.15</v>
      </c>
      <c r="E8" s="19">
        <f t="shared" si="0"/>
        <v>8321.5</v>
      </c>
    </row>
    <row r="9" spans="1:5" ht="31.5" x14ac:dyDescent="0.25">
      <c r="A9" s="18">
        <v>7</v>
      </c>
      <c r="B9" s="17" t="s">
        <v>25</v>
      </c>
      <c r="C9" s="17">
        <v>10</v>
      </c>
      <c r="D9" s="19">
        <v>2424.63</v>
      </c>
      <c r="E9" s="19">
        <f t="shared" si="0"/>
        <v>24246.300000000003</v>
      </c>
    </row>
    <row r="10" spans="1:5" ht="31.5" x14ac:dyDescent="0.25">
      <c r="A10" s="18">
        <v>8</v>
      </c>
      <c r="B10" s="17" t="s">
        <v>26</v>
      </c>
      <c r="C10" s="17">
        <v>10</v>
      </c>
      <c r="D10" s="19">
        <v>1633.36</v>
      </c>
      <c r="E10" s="19">
        <f t="shared" si="0"/>
        <v>16333.599999999999</v>
      </c>
    </row>
    <row r="11" spans="1:5" ht="31.5" x14ac:dyDescent="0.25">
      <c r="A11" s="18">
        <v>9</v>
      </c>
      <c r="B11" s="17" t="s">
        <v>27</v>
      </c>
      <c r="C11" s="17">
        <v>5</v>
      </c>
      <c r="D11" s="19">
        <v>981.32</v>
      </c>
      <c r="E11" s="19">
        <f t="shared" si="0"/>
        <v>4906.6000000000004</v>
      </c>
    </row>
    <row r="12" spans="1:5" ht="31.5" x14ac:dyDescent="0.25">
      <c r="A12" s="18">
        <v>10</v>
      </c>
      <c r="B12" s="17" t="s">
        <v>28</v>
      </c>
      <c r="C12" s="17">
        <v>5</v>
      </c>
      <c r="D12" s="19">
        <v>2868.48</v>
      </c>
      <c r="E12" s="19">
        <f t="shared" si="0"/>
        <v>14342.4</v>
      </c>
    </row>
    <row r="13" spans="1:5" ht="31.5" x14ac:dyDescent="0.25">
      <c r="A13" s="18">
        <v>11</v>
      </c>
      <c r="B13" s="17" t="s">
        <v>29</v>
      </c>
      <c r="C13" s="17">
        <v>150</v>
      </c>
      <c r="D13" s="19">
        <v>4.5199999999999996</v>
      </c>
      <c r="E13" s="19">
        <f t="shared" si="0"/>
        <v>677.99999999999989</v>
      </c>
    </row>
    <row r="14" spans="1:5" ht="31.5" x14ac:dyDescent="0.25">
      <c r="A14" s="18">
        <v>12</v>
      </c>
      <c r="B14" s="17" t="s">
        <v>30</v>
      </c>
      <c r="C14" s="17">
        <v>150</v>
      </c>
      <c r="D14" s="19">
        <v>3.65</v>
      </c>
      <c r="E14" s="19">
        <f t="shared" si="0"/>
        <v>547.5</v>
      </c>
    </row>
    <row r="15" spans="1:5" ht="31.5" x14ac:dyDescent="0.25">
      <c r="A15" s="18">
        <v>13</v>
      </c>
      <c r="B15" s="17" t="s">
        <v>31</v>
      </c>
      <c r="C15" s="17">
        <v>60</v>
      </c>
      <c r="D15" s="19">
        <v>261.93</v>
      </c>
      <c r="E15" s="19">
        <f t="shared" si="0"/>
        <v>15715.800000000001</v>
      </c>
    </row>
    <row r="16" spans="1:5" ht="31.5" x14ac:dyDescent="0.25">
      <c r="A16" s="18">
        <v>14</v>
      </c>
      <c r="B16" s="17" t="s">
        <v>32</v>
      </c>
      <c r="C16" s="17">
        <v>5</v>
      </c>
      <c r="D16" s="19">
        <v>552.04</v>
      </c>
      <c r="E16" s="19">
        <f t="shared" si="0"/>
        <v>2760.2</v>
      </c>
    </row>
    <row r="17" spans="1:5" ht="31.5" x14ac:dyDescent="0.25">
      <c r="A17" s="18">
        <v>15</v>
      </c>
      <c r="B17" s="17" t="s">
        <v>33</v>
      </c>
      <c r="C17" s="17">
        <v>5</v>
      </c>
      <c r="D17" s="19">
        <v>1783.56</v>
      </c>
      <c r="E17" s="19">
        <f t="shared" si="0"/>
        <v>8917.7999999999993</v>
      </c>
    </row>
    <row r="18" spans="1:5" ht="15.75" x14ac:dyDescent="0.25">
      <c r="A18" s="18">
        <v>16</v>
      </c>
      <c r="B18" s="17" t="s">
        <v>34</v>
      </c>
      <c r="C18" s="17">
        <v>5</v>
      </c>
      <c r="D18" s="19">
        <v>3400</v>
      </c>
      <c r="E18" s="19">
        <f t="shared" si="0"/>
        <v>17000</v>
      </c>
    </row>
    <row r="19" spans="1:5" ht="31.5" x14ac:dyDescent="0.25">
      <c r="A19" s="18">
        <v>17</v>
      </c>
      <c r="B19" s="17" t="s">
        <v>35</v>
      </c>
      <c r="C19" s="17">
        <v>5</v>
      </c>
      <c r="D19" s="19">
        <v>216</v>
      </c>
      <c r="E19" s="19">
        <f t="shared" si="0"/>
        <v>1080</v>
      </c>
    </row>
    <row r="20" spans="1:5" ht="31.5" x14ac:dyDescent="0.25">
      <c r="A20" s="18">
        <v>18</v>
      </c>
      <c r="B20" s="17" t="s">
        <v>36</v>
      </c>
      <c r="C20" s="17">
        <v>5</v>
      </c>
      <c r="D20" s="19">
        <v>109</v>
      </c>
      <c r="E20" s="19">
        <f t="shared" si="0"/>
        <v>545</v>
      </c>
    </row>
    <row r="21" spans="1:5" ht="31.5" x14ac:dyDescent="0.25">
      <c r="A21" s="18">
        <v>19</v>
      </c>
      <c r="B21" s="17" t="s">
        <v>37</v>
      </c>
      <c r="C21" s="17">
        <v>5</v>
      </c>
      <c r="D21" s="19">
        <v>45</v>
      </c>
      <c r="E21" s="19">
        <f t="shared" si="0"/>
        <v>225</v>
      </c>
    </row>
    <row r="22" spans="1:5" ht="31.5" x14ac:dyDescent="0.25">
      <c r="A22" s="18">
        <v>20</v>
      </c>
      <c r="B22" s="17" t="s">
        <v>38</v>
      </c>
      <c r="C22" s="17">
        <v>20</v>
      </c>
      <c r="D22" s="19">
        <v>60.1</v>
      </c>
      <c r="E22" s="19">
        <f t="shared" si="0"/>
        <v>1202</v>
      </c>
    </row>
    <row r="23" spans="1:5" ht="31.5" x14ac:dyDescent="0.25">
      <c r="A23" s="18">
        <v>21</v>
      </c>
      <c r="B23" s="17" t="s">
        <v>39</v>
      </c>
      <c r="C23" s="17">
        <v>5</v>
      </c>
      <c r="D23" s="19">
        <v>143</v>
      </c>
      <c r="E23" s="19">
        <f t="shared" si="0"/>
        <v>715</v>
      </c>
    </row>
    <row r="24" spans="1:5" ht="15.75" x14ac:dyDescent="0.25">
      <c r="A24" s="18">
        <v>22</v>
      </c>
      <c r="B24" s="17" t="s">
        <v>40</v>
      </c>
      <c r="C24" s="17">
        <v>1</v>
      </c>
      <c r="D24" s="19">
        <v>541.55999999999995</v>
      </c>
      <c r="E24" s="19">
        <f t="shared" si="0"/>
        <v>541.55999999999995</v>
      </c>
    </row>
    <row r="25" spans="1:5" ht="31.5" x14ac:dyDescent="0.25">
      <c r="A25" s="18">
        <v>23</v>
      </c>
      <c r="B25" s="17" t="s">
        <v>41</v>
      </c>
      <c r="C25" s="17">
        <v>10</v>
      </c>
      <c r="D25" s="19">
        <v>500</v>
      </c>
      <c r="E25" s="19">
        <f t="shared" si="0"/>
        <v>5000</v>
      </c>
    </row>
    <row r="26" spans="1:5" ht="31.5" x14ac:dyDescent="0.25">
      <c r="A26" s="18">
        <v>24</v>
      </c>
      <c r="B26" s="14" t="s">
        <v>42</v>
      </c>
      <c r="C26" s="17">
        <v>2</v>
      </c>
      <c r="D26" s="19">
        <v>60</v>
      </c>
      <c r="E26" s="19">
        <f t="shared" si="0"/>
        <v>120</v>
      </c>
    </row>
    <row r="27" spans="1:5" ht="15.75" x14ac:dyDescent="0.25">
      <c r="A27" s="18">
        <v>25</v>
      </c>
      <c r="B27" s="14" t="s">
        <v>43</v>
      </c>
      <c r="C27" s="17">
        <v>10</v>
      </c>
      <c r="D27" s="19">
        <v>60</v>
      </c>
      <c r="E27" s="19">
        <f t="shared" si="0"/>
        <v>600</v>
      </c>
    </row>
    <row r="28" spans="1:5" ht="31.5" x14ac:dyDescent="0.25">
      <c r="A28" s="18">
        <v>26</v>
      </c>
      <c r="B28" s="14" t="s">
        <v>44</v>
      </c>
      <c r="C28" s="17">
        <v>3</v>
      </c>
      <c r="D28" s="19">
        <v>200</v>
      </c>
      <c r="E28" s="19">
        <f t="shared" si="0"/>
        <v>600</v>
      </c>
    </row>
    <row r="29" spans="1:5" ht="15.75" x14ac:dyDescent="0.25">
      <c r="A29" s="18">
        <v>27</v>
      </c>
      <c r="B29" s="14" t="s">
        <v>45</v>
      </c>
      <c r="C29" s="17">
        <v>6</v>
      </c>
      <c r="D29" s="19">
        <v>800</v>
      </c>
      <c r="E29" s="19">
        <f t="shared" si="0"/>
        <v>4800</v>
      </c>
    </row>
    <row r="30" spans="1:5" ht="31.5" x14ac:dyDescent="0.25">
      <c r="A30" s="18">
        <v>28</v>
      </c>
      <c r="B30" s="14" t="s">
        <v>46</v>
      </c>
      <c r="C30" s="17">
        <v>2</v>
      </c>
      <c r="D30" s="19">
        <v>618</v>
      </c>
      <c r="E30" s="19">
        <f t="shared" si="0"/>
        <v>1236</v>
      </c>
    </row>
    <row r="31" spans="1:5" ht="15.75" customHeight="1" x14ac:dyDescent="0.25">
      <c r="A31" s="31" t="s">
        <v>47</v>
      </c>
      <c r="B31" s="31"/>
      <c r="C31" s="31"/>
      <c r="D31" s="31"/>
      <c r="E31" s="15">
        <f>SUM(E3:E30)</f>
        <v>632380.31000000006</v>
      </c>
    </row>
  </sheetData>
  <mergeCells count="2">
    <mergeCell ref="A1:E1"/>
    <mergeCell ref="A31:D31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zoomScaleNormal="100" workbookViewId="0">
      <selection activeCell="E15" sqref="E15"/>
    </sheetView>
  </sheetViews>
  <sheetFormatPr defaultRowHeight="15" x14ac:dyDescent="0.25"/>
  <cols>
    <col min="1" max="1" width="7.140625"/>
    <col min="2" max="2" width="51"/>
    <col min="3" max="3" width="15.7109375"/>
    <col min="4" max="4" width="21.85546875"/>
    <col min="5" max="5" width="31"/>
  </cols>
  <sheetData>
    <row r="1" spans="1:5" ht="19.5" customHeight="1" x14ac:dyDescent="0.25">
      <c r="A1" s="30" t="s">
        <v>6</v>
      </c>
      <c r="B1" s="30"/>
      <c r="C1" s="30"/>
      <c r="D1" s="30"/>
      <c r="E1" s="30"/>
    </row>
    <row r="2" spans="1:5" ht="15.75" customHeight="1" x14ac:dyDescent="0.25">
      <c r="A2" s="16" t="s">
        <v>1</v>
      </c>
      <c r="B2" s="16" t="s">
        <v>15</v>
      </c>
      <c r="C2" s="16" t="s">
        <v>16</v>
      </c>
      <c r="D2" s="16" t="s">
        <v>17</v>
      </c>
      <c r="E2" s="16" t="s">
        <v>18</v>
      </c>
    </row>
    <row r="3" spans="1:5" ht="31.5" x14ac:dyDescent="0.25">
      <c r="A3" s="17">
        <v>1</v>
      </c>
      <c r="B3" s="17" t="s">
        <v>48</v>
      </c>
      <c r="C3" s="17">
        <v>5</v>
      </c>
      <c r="D3" s="19">
        <v>438</v>
      </c>
      <c r="E3" s="19">
        <f t="shared" ref="E3:E13" si="0">C3*D3</f>
        <v>2190</v>
      </c>
    </row>
    <row r="4" spans="1:5" ht="63" x14ac:dyDescent="0.25">
      <c r="A4" s="17">
        <v>2</v>
      </c>
      <c r="B4" s="17" t="s">
        <v>49</v>
      </c>
      <c r="C4" s="17">
        <v>5</v>
      </c>
      <c r="D4" s="19">
        <v>685</v>
      </c>
      <c r="E4" s="19">
        <f t="shared" si="0"/>
        <v>3425</v>
      </c>
    </row>
    <row r="5" spans="1:5" ht="15.75" x14ac:dyDescent="0.25">
      <c r="A5" s="17">
        <v>3</v>
      </c>
      <c r="B5" s="17" t="s">
        <v>50</v>
      </c>
      <c r="C5" s="17">
        <v>10</v>
      </c>
      <c r="D5" s="19">
        <v>135</v>
      </c>
      <c r="E5" s="19">
        <f t="shared" si="0"/>
        <v>1350</v>
      </c>
    </row>
    <row r="6" spans="1:5" ht="31.5" x14ac:dyDescent="0.25">
      <c r="A6" s="17">
        <v>4</v>
      </c>
      <c r="B6" s="17" t="s">
        <v>51</v>
      </c>
      <c r="C6" s="17">
        <v>5</v>
      </c>
      <c r="D6" s="19">
        <v>660</v>
      </c>
      <c r="E6" s="19">
        <f t="shared" si="0"/>
        <v>3300</v>
      </c>
    </row>
    <row r="7" spans="1:5" ht="47.25" x14ac:dyDescent="0.25">
      <c r="A7" s="17">
        <v>5</v>
      </c>
      <c r="B7" s="17" t="s">
        <v>52</v>
      </c>
      <c r="C7" s="17">
        <v>5</v>
      </c>
      <c r="D7" s="19">
        <v>165</v>
      </c>
      <c r="E7" s="19">
        <f t="shared" si="0"/>
        <v>825</v>
      </c>
    </row>
    <row r="8" spans="1:5" ht="47.25" x14ac:dyDescent="0.25">
      <c r="A8" s="17">
        <v>6</v>
      </c>
      <c r="B8" s="17" t="s">
        <v>53</v>
      </c>
      <c r="C8" s="17">
        <v>5</v>
      </c>
      <c r="D8" s="19">
        <v>1825</v>
      </c>
      <c r="E8" s="19">
        <f t="shared" si="0"/>
        <v>9125</v>
      </c>
    </row>
    <row r="9" spans="1:5" ht="15.75" x14ac:dyDescent="0.25">
      <c r="A9" s="17">
        <v>7</v>
      </c>
      <c r="B9" s="17" t="s">
        <v>54</v>
      </c>
      <c r="C9" s="17">
        <v>10</v>
      </c>
      <c r="D9" s="19">
        <v>235</v>
      </c>
      <c r="E9" s="19">
        <f t="shared" si="0"/>
        <v>2350</v>
      </c>
    </row>
    <row r="10" spans="1:5" ht="31.5" x14ac:dyDescent="0.25">
      <c r="A10" s="17">
        <v>8</v>
      </c>
      <c r="B10" s="17" t="s">
        <v>55</v>
      </c>
      <c r="C10" s="17">
        <v>5</v>
      </c>
      <c r="D10" s="19">
        <v>300</v>
      </c>
      <c r="E10" s="19">
        <f t="shared" si="0"/>
        <v>1500</v>
      </c>
    </row>
    <row r="11" spans="1:5" ht="31.5" x14ac:dyDescent="0.25">
      <c r="A11" s="17">
        <v>9</v>
      </c>
      <c r="B11" s="17" t="s">
        <v>56</v>
      </c>
      <c r="C11" s="17">
        <v>5</v>
      </c>
      <c r="D11" s="19">
        <v>300</v>
      </c>
      <c r="E11" s="19">
        <f t="shared" si="0"/>
        <v>1500</v>
      </c>
    </row>
    <row r="12" spans="1:5" ht="31.5" x14ac:dyDescent="0.25">
      <c r="A12" s="17">
        <v>10</v>
      </c>
      <c r="B12" s="17" t="s">
        <v>57</v>
      </c>
      <c r="C12" s="17">
        <v>5</v>
      </c>
      <c r="D12" s="19">
        <v>300</v>
      </c>
      <c r="E12" s="19">
        <f t="shared" si="0"/>
        <v>1500</v>
      </c>
    </row>
    <row r="13" spans="1:5" ht="47.25" x14ac:dyDescent="0.25">
      <c r="A13" s="17">
        <v>11</v>
      </c>
      <c r="B13" s="14" t="s">
        <v>58</v>
      </c>
      <c r="C13" s="17">
        <v>1</v>
      </c>
      <c r="D13" s="19">
        <v>3917</v>
      </c>
      <c r="E13" s="19">
        <f t="shared" si="0"/>
        <v>3917</v>
      </c>
    </row>
    <row r="14" spans="1:5" ht="15.75" customHeight="1" x14ac:dyDescent="0.25">
      <c r="A14" s="31" t="s">
        <v>47</v>
      </c>
      <c r="B14" s="31"/>
      <c r="C14" s="31"/>
      <c r="D14" s="31"/>
      <c r="E14" s="15">
        <f>SUM(E3:E13)</f>
        <v>30982</v>
      </c>
    </row>
  </sheetData>
  <mergeCells count="2">
    <mergeCell ref="A1:E1"/>
    <mergeCell ref="A14:D14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zoomScaleNormal="100" workbookViewId="0">
      <selection activeCell="B14" sqref="B14"/>
    </sheetView>
  </sheetViews>
  <sheetFormatPr defaultRowHeight="15" x14ac:dyDescent="0.25"/>
  <cols>
    <col min="1" max="1" width="7.140625"/>
    <col min="2" max="2" width="51"/>
    <col min="3" max="3" width="15.7109375"/>
    <col min="4" max="4" width="21.85546875"/>
    <col min="5" max="5" width="31"/>
  </cols>
  <sheetData>
    <row r="1" spans="1:5" ht="19.5" customHeight="1" x14ac:dyDescent="0.25">
      <c r="A1" s="30" t="s">
        <v>59</v>
      </c>
      <c r="B1" s="30"/>
      <c r="C1" s="30"/>
      <c r="D1" s="30"/>
      <c r="E1" s="30"/>
    </row>
    <row r="2" spans="1:5" ht="15.75" customHeight="1" x14ac:dyDescent="0.25">
      <c r="A2" s="16" t="s">
        <v>1</v>
      </c>
      <c r="B2" s="16" t="s">
        <v>15</v>
      </c>
      <c r="C2" s="16" t="s">
        <v>16</v>
      </c>
      <c r="D2" s="16" t="s">
        <v>17</v>
      </c>
      <c r="E2" s="16" t="s">
        <v>18</v>
      </c>
    </row>
    <row r="3" spans="1:5" ht="15.75" x14ac:dyDescent="0.25">
      <c r="A3" s="18">
        <v>1</v>
      </c>
      <c r="B3" s="17" t="s">
        <v>60</v>
      </c>
      <c r="C3" s="18">
        <v>25</v>
      </c>
      <c r="D3" s="19">
        <v>290</v>
      </c>
      <c r="E3" s="19">
        <f t="shared" ref="E3:E14" si="0">C3*D3</f>
        <v>7250</v>
      </c>
    </row>
    <row r="4" spans="1:5" ht="15.75" x14ac:dyDescent="0.25">
      <c r="A4" s="18">
        <v>2</v>
      </c>
      <c r="B4" s="17" t="s">
        <v>61</v>
      </c>
      <c r="C4" s="18">
        <v>10</v>
      </c>
      <c r="D4" s="19">
        <v>350</v>
      </c>
      <c r="E4" s="19">
        <f t="shared" si="0"/>
        <v>3500</v>
      </c>
    </row>
    <row r="5" spans="1:5" ht="15.75" x14ac:dyDescent="0.25">
      <c r="A5" s="18">
        <v>3</v>
      </c>
      <c r="B5" s="17" t="s">
        <v>62</v>
      </c>
      <c r="C5" s="18">
        <v>2</v>
      </c>
      <c r="D5" s="19">
        <v>6250</v>
      </c>
      <c r="E5" s="19">
        <f t="shared" si="0"/>
        <v>12500</v>
      </c>
    </row>
    <row r="6" spans="1:5" ht="15.75" x14ac:dyDescent="0.25">
      <c r="A6" s="18">
        <v>4</v>
      </c>
      <c r="B6" s="17" t="s">
        <v>63</v>
      </c>
      <c r="C6" s="18">
        <v>2</v>
      </c>
      <c r="D6" s="19">
        <v>500</v>
      </c>
      <c r="E6" s="19">
        <f t="shared" si="0"/>
        <v>1000</v>
      </c>
    </row>
    <row r="7" spans="1:5" ht="15.75" x14ac:dyDescent="0.25">
      <c r="A7" s="18">
        <v>5</v>
      </c>
      <c r="B7" s="17" t="s">
        <v>64</v>
      </c>
      <c r="C7" s="18">
        <v>3</v>
      </c>
      <c r="D7" s="19">
        <v>337</v>
      </c>
      <c r="E7" s="19">
        <f t="shared" si="0"/>
        <v>1011</v>
      </c>
    </row>
    <row r="8" spans="1:5" ht="15.75" x14ac:dyDescent="0.25">
      <c r="A8" s="18">
        <v>6</v>
      </c>
      <c r="B8" s="17" t="s">
        <v>65</v>
      </c>
      <c r="C8" s="18">
        <v>1</v>
      </c>
      <c r="D8" s="19">
        <v>421</v>
      </c>
      <c r="E8" s="19">
        <f t="shared" si="0"/>
        <v>421</v>
      </c>
    </row>
    <row r="9" spans="1:5" ht="31.5" x14ac:dyDescent="0.25">
      <c r="A9" s="18">
        <v>7</v>
      </c>
      <c r="B9" s="17" t="s">
        <v>66</v>
      </c>
      <c r="C9" s="18">
        <v>5</v>
      </c>
      <c r="D9" s="19">
        <v>260</v>
      </c>
      <c r="E9" s="19">
        <f t="shared" si="0"/>
        <v>1300</v>
      </c>
    </row>
    <row r="10" spans="1:5" ht="15.75" x14ac:dyDescent="0.25">
      <c r="A10" s="18">
        <v>8</v>
      </c>
      <c r="B10" s="17" t="s">
        <v>67</v>
      </c>
      <c r="C10" s="18">
        <v>5</v>
      </c>
      <c r="D10" s="19">
        <v>210</v>
      </c>
      <c r="E10" s="19">
        <f t="shared" si="0"/>
        <v>1050</v>
      </c>
    </row>
    <row r="11" spans="1:5" ht="15.75" x14ac:dyDescent="0.25">
      <c r="A11" s="18">
        <v>9</v>
      </c>
      <c r="B11" s="17" t="s">
        <v>68</v>
      </c>
      <c r="C11" s="18">
        <v>5</v>
      </c>
      <c r="D11" s="19">
        <v>500</v>
      </c>
      <c r="E11" s="19">
        <f t="shared" si="0"/>
        <v>2500</v>
      </c>
    </row>
    <row r="12" spans="1:5" ht="15.75" x14ac:dyDescent="0.25">
      <c r="A12" s="18">
        <v>10</v>
      </c>
      <c r="B12" s="17" t="s">
        <v>69</v>
      </c>
      <c r="C12" s="18">
        <v>3</v>
      </c>
      <c r="D12" s="19">
        <v>500</v>
      </c>
      <c r="E12" s="19">
        <f t="shared" si="0"/>
        <v>1500</v>
      </c>
    </row>
    <row r="13" spans="1:5" ht="15.75" x14ac:dyDescent="0.25">
      <c r="A13" s="18">
        <v>11</v>
      </c>
      <c r="B13" s="17" t="s">
        <v>70</v>
      </c>
      <c r="C13" s="18">
        <v>5</v>
      </c>
      <c r="D13" s="19">
        <v>372</v>
      </c>
      <c r="E13" s="19">
        <f t="shared" si="0"/>
        <v>1860</v>
      </c>
    </row>
    <row r="14" spans="1:5" ht="47.25" x14ac:dyDescent="0.25">
      <c r="A14" s="18">
        <v>12</v>
      </c>
      <c r="B14" s="14" t="s">
        <v>58</v>
      </c>
      <c r="C14" s="18">
        <v>1</v>
      </c>
      <c r="D14" s="19">
        <v>3917</v>
      </c>
      <c r="E14" s="19">
        <f t="shared" si="0"/>
        <v>3917</v>
      </c>
    </row>
    <row r="15" spans="1:5" ht="15.75" customHeight="1" x14ac:dyDescent="0.25">
      <c r="A15" s="31" t="s">
        <v>47</v>
      </c>
      <c r="B15" s="31"/>
      <c r="C15" s="31"/>
      <c r="D15" s="31"/>
      <c r="E15" s="15">
        <f>SUM(E3:E14)</f>
        <v>37809</v>
      </c>
    </row>
  </sheetData>
  <mergeCells count="2">
    <mergeCell ref="A1:E1"/>
    <mergeCell ref="A15:D15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zoomScaleNormal="100" workbookViewId="0">
      <selection activeCell="D16" sqref="D16"/>
    </sheetView>
  </sheetViews>
  <sheetFormatPr defaultRowHeight="15" x14ac:dyDescent="0.25"/>
  <cols>
    <col min="1" max="1" width="7.140625"/>
    <col min="2" max="2" width="51"/>
    <col min="3" max="3" width="15.7109375"/>
    <col min="4" max="4" width="21.85546875"/>
    <col min="5" max="5" width="31"/>
  </cols>
  <sheetData>
    <row r="1" spans="1:5" ht="19.5" customHeight="1" x14ac:dyDescent="0.25">
      <c r="A1" s="30" t="s">
        <v>8</v>
      </c>
      <c r="B1" s="30"/>
      <c r="C1" s="30"/>
      <c r="D1" s="30"/>
      <c r="E1" s="30"/>
    </row>
    <row r="2" spans="1:5" ht="15.75" customHeight="1" x14ac:dyDescent="0.25">
      <c r="A2" s="16" t="s">
        <v>1</v>
      </c>
      <c r="B2" s="16" t="s">
        <v>15</v>
      </c>
      <c r="C2" s="16" t="s">
        <v>16</v>
      </c>
      <c r="D2" s="16" t="s">
        <v>17</v>
      </c>
      <c r="E2" s="16" t="s">
        <v>18</v>
      </c>
    </row>
    <row r="3" spans="1:5" ht="47.25" x14ac:dyDescent="0.25">
      <c r="A3" s="17">
        <v>1</v>
      </c>
      <c r="B3" s="14" t="s">
        <v>58</v>
      </c>
      <c r="C3" s="18">
        <v>1</v>
      </c>
      <c r="D3" s="19">
        <v>3917</v>
      </c>
      <c r="E3" s="19">
        <f>C3*D3</f>
        <v>3917</v>
      </c>
    </row>
    <row r="4" spans="1:5" ht="15.75" customHeight="1" x14ac:dyDescent="0.25">
      <c r="A4" s="31" t="s">
        <v>47</v>
      </c>
      <c r="B4" s="31"/>
      <c r="C4" s="31"/>
      <c r="D4" s="31"/>
      <c r="E4" s="15">
        <f>SUM(E3:E3)</f>
        <v>3917</v>
      </c>
    </row>
  </sheetData>
  <mergeCells count="2">
    <mergeCell ref="A1:E1"/>
    <mergeCell ref="A4:D4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zoomScaleNormal="100" workbookViewId="0">
      <selection activeCell="E7" sqref="E7"/>
    </sheetView>
  </sheetViews>
  <sheetFormatPr defaultRowHeight="15" x14ac:dyDescent="0.25"/>
  <cols>
    <col min="1" max="1" width="7.140625"/>
    <col min="2" max="2" width="51"/>
    <col min="3" max="3" width="15.7109375"/>
    <col min="4" max="4" width="21.85546875"/>
    <col min="5" max="5" width="31"/>
  </cols>
  <sheetData>
    <row r="1" spans="1:5" ht="19.5" customHeight="1" x14ac:dyDescent="0.25">
      <c r="A1" s="32" t="s">
        <v>9</v>
      </c>
      <c r="B1" s="32"/>
      <c r="C1" s="32"/>
      <c r="D1" s="32"/>
      <c r="E1" s="32"/>
    </row>
    <row r="2" spans="1:5" ht="15.75" customHeight="1" x14ac:dyDescent="0.25">
      <c r="A2" s="16" t="s">
        <v>1</v>
      </c>
      <c r="B2" s="16" t="s">
        <v>15</v>
      </c>
      <c r="C2" s="16" t="s">
        <v>16</v>
      </c>
      <c r="D2" s="16" t="s">
        <v>17</v>
      </c>
      <c r="E2" s="16" t="s">
        <v>18</v>
      </c>
    </row>
    <row r="3" spans="1:5" ht="15.75" x14ac:dyDescent="0.25">
      <c r="A3" s="18">
        <v>1</v>
      </c>
      <c r="B3" s="17" t="s">
        <v>61</v>
      </c>
      <c r="C3" s="18">
        <v>20</v>
      </c>
      <c r="D3" s="19">
        <v>350</v>
      </c>
      <c r="E3" s="19">
        <f>C3*D3</f>
        <v>7000</v>
      </c>
    </row>
    <row r="4" spans="1:5" ht="15.75" x14ac:dyDescent="0.25">
      <c r="A4" s="18">
        <v>2</v>
      </c>
      <c r="B4" s="17" t="s">
        <v>62</v>
      </c>
      <c r="C4" s="18">
        <v>1</v>
      </c>
      <c r="D4" s="19">
        <v>6250</v>
      </c>
      <c r="E4" s="19">
        <f>C4*D4</f>
        <v>6250</v>
      </c>
    </row>
    <row r="5" spans="1:5" ht="47.25" x14ac:dyDescent="0.25">
      <c r="A5" s="18">
        <v>3</v>
      </c>
      <c r="B5" s="14" t="s">
        <v>58</v>
      </c>
      <c r="C5" s="18">
        <v>1</v>
      </c>
      <c r="D5" s="19">
        <v>3917</v>
      </c>
      <c r="E5" s="19">
        <f>C5*D5</f>
        <v>3917</v>
      </c>
    </row>
    <row r="6" spans="1:5" ht="15.75" customHeight="1" x14ac:dyDescent="0.25">
      <c r="A6" s="31" t="s">
        <v>47</v>
      </c>
      <c r="B6" s="31"/>
      <c r="C6" s="31"/>
      <c r="D6" s="31"/>
      <c r="E6" s="15">
        <f>SUM(E3:E5)</f>
        <v>17167</v>
      </c>
    </row>
  </sheetData>
  <mergeCells count="2">
    <mergeCell ref="A1:E1"/>
    <mergeCell ref="A6:D6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zoomScaleNormal="100" workbookViewId="0">
      <selection activeCell="E8" sqref="E8"/>
    </sheetView>
  </sheetViews>
  <sheetFormatPr defaultRowHeight="15" x14ac:dyDescent="0.25"/>
  <cols>
    <col min="1" max="1" width="7.140625"/>
    <col min="2" max="2" width="51"/>
    <col min="3" max="3" width="15.7109375"/>
    <col min="4" max="4" width="21.85546875"/>
    <col min="5" max="5" width="31"/>
  </cols>
  <sheetData>
    <row r="1" spans="1:5" ht="19.5" customHeight="1" x14ac:dyDescent="0.25">
      <c r="A1" s="32" t="s">
        <v>10</v>
      </c>
      <c r="B1" s="32"/>
      <c r="C1" s="32"/>
      <c r="D1" s="32"/>
      <c r="E1" s="32"/>
    </row>
    <row r="2" spans="1:5" ht="15.75" customHeight="1" x14ac:dyDescent="0.25">
      <c r="A2" s="16" t="s">
        <v>1</v>
      </c>
      <c r="B2" s="16" t="s">
        <v>15</v>
      </c>
      <c r="C2" s="16" t="s">
        <v>16</v>
      </c>
      <c r="D2" s="16" t="s">
        <v>17</v>
      </c>
      <c r="E2" s="16" t="s">
        <v>18</v>
      </c>
    </row>
    <row r="3" spans="1:5" ht="15.75" x14ac:dyDescent="0.25">
      <c r="A3" s="18">
        <v>1</v>
      </c>
      <c r="B3" s="17" t="s">
        <v>61</v>
      </c>
      <c r="C3" s="18">
        <v>20</v>
      </c>
      <c r="D3" s="19">
        <v>350</v>
      </c>
      <c r="E3" s="19">
        <f>C3*D3</f>
        <v>7000</v>
      </c>
    </row>
    <row r="4" spans="1:5" ht="15.75" x14ac:dyDescent="0.25">
      <c r="A4" s="18">
        <v>2</v>
      </c>
      <c r="B4" s="17" t="s">
        <v>62</v>
      </c>
      <c r="C4" s="18">
        <v>1</v>
      </c>
      <c r="D4" s="19">
        <v>6250</v>
      </c>
      <c r="E4" s="19">
        <f>C4*D4</f>
        <v>6250</v>
      </c>
    </row>
    <row r="5" spans="1:5" ht="15.75" x14ac:dyDescent="0.25">
      <c r="A5" s="18">
        <v>3</v>
      </c>
      <c r="B5" s="17" t="s">
        <v>63</v>
      </c>
      <c r="C5" s="18">
        <v>3</v>
      </c>
      <c r="D5" s="19">
        <v>500</v>
      </c>
      <c r="E5" s="19">
        <f>C5*D5</f>
        <v>1500</v>
      </c>
    </row>
    <row r="6" spans="1:5" ht="47.25" x14ac:dyDescent="0.25">
      <c r="A6" s="18">
        <v>4</v>
      </c>
      <c r="B6" s="14" t="s">
        <v>58</v>
      </c>
      <c r="C6" s="18">
        <v>1</v>
      </c>
      <c r="D6" s="19">
        <v>3917</v>
      </c>
      <c r="E6" s="19">
        <f>C6*D6</f>
        <v>3917</v>
      </c>
    </row>
    <row r="7" spans="1:5" ht="15.75" customHeight="1" x14ac:dyDescent="0.25">
      <c r="A7" s="31" t="s">
        <v>47</v>
      </c>
      <c r="B7" s="31"/>
      <c r="C7" s="31"/>
      <c r="D7" s="31"/>
      <c r="E7" s="15">
        <f>SUM(E3:E6)</f>
        <v>18667</v>
      </c>
    </row>
  </sheetData>
  <mergeCells count="2">
    <mergeCell ref="A1:E1"/>
    <mergeCell ref="A7:D7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zoomScaleNormal="100" workbookViewId="0">
      <selection activeCell="F15" sqref="F15"/>
    </sheetView>
  </sheetViews>
  <sheetFormatPr defaultRowHeight="15" x14ac:dyDescent="0.25"/>
  <cols>
    <col min="1" max="1" width="7.140625"/>
    <col min="2" max="2" width="51"/>
    <col min="3" max="3" width="15.7109375"/>
    <col min="4" max="4" width="21.85546875"/>
    <col min="5" max="5" width="31"/>
  </cols>
  <sheetData>
    <row r="1" spans="1:6" ht="19.5" customHeight="1" x14ac:dyDescent="0.25">
      <c r="A1" s="33" t="s">
        <v>71</v>
      </c>
      <c r="B1" s="33"/>
      <c r="C1" s="33"/>
      <c r="D1" s="33"/>
      <c r="E1" s="33"/>
    </row>
    <row r="2" spans="1:6" ht="15.75" customHeight="1" x14ac:dyDescent="0.25">
      <c r="A2" s="16" t="s">
        <v>1</v>
      </c>
      <c r="B2" s="16" t="s">
        <v>15</v>
      </c>
      <c r="C2" s="16" t="s">
        <v>16</v>
      </c>
      <c r="D2" s="16" t="s">
        <v>17</v>
      </c>
      <c r="E2" s="16" t="s">
        <v>18</v>
      </c>
    </row>
    <row r="3" spans="1:6" ht="15.75" x14ac:dyDescent="0.25">
      <c r="A3" s="17">
        <v>1</v>
      </c>
      <c r="B3" s="17" t="s">
        <v>72</v>
      </c>
      <c r="C3" s="18">
        <v>5</v>
      </c>
      <c r="D3" s="19">
        <v>3500</v>
      </c>
      <c r="E3" s="19">
        <f t="shared" ref="E3:E13" si="0">C3*D3</f>
        <v>17500</v>
      </c>
    </row>
    <row r="4" spans="1:6" ht="15.75" x14ac:dyDescent="0.25">
      <c r="A4" s="20">
        <v>2</v>
      </c>
      <c r="B4" s="20" t="s">
        <v>73</v>
      </c>
      <c r="C4" s="21">
        <v>5</v>
      </c>
      <c r="D4" s="22">
        <v>14850</v>
      </c>
      <c r="E4" s="22">
        <f t="shared" si="0"/>
        <v>74250</v>
      </c>
      <c r="F4" t="s">
        <v>74</v>
      </c>
    </row>
    <row r="5" spans="1:6" ht="15.75" x14ac:dyDescent="0.25">
      <c r="A5" s="20">
        <v>3</v>
      </c>
      <c r="B5" s="20" t="s">
        <v>75</v>
      </c>
      <c r="C5" s="21">
        <v>5</v>
      </c>
      <c r="D5" s="22">
        <v>1600</v>
      </c>
      <c r="E5" s="22">
        <f t="shared" si="0"/>
        <v>8000</v>
      </c>
      <c r="F5" t="s">
        <v>74</v>
      </c>
    </row>
    <row r="6" spans="1:6" ht="15.75" x14ac:dyDescent="0.25">
      <c r="A6" s="20">
        <v>4</v>
      </c>
      <c r="B6" s="20" t="s">
        <v>76</v>
      </c>
      <c r="C6" s="21">
        <v>5</v>
      </c>
      <c r="D6" s="22">
        <v>1700</v>
      </c>
      <c r="E6" s="22">
        <f t="shared" si="0"/>
        <v>8500</v>
      </c>
      <c r="F6" t="s">
        <v>74</v>
      </c>
    </row>
    <row r="7" spans="1:6" ht="15.75" x14ac:dyDescent="0.25">
      <c r="A7" s="20">
        <v>5</v>
      </c>
      <c r="B7" s="20" t="s">
        <v>77</v>
      </c>
      <c r="C7" s="21">
        <v>5</v>
      </c>
      <c r="D7" s="22">
        <v>250</v>
      </c>
      <c r="E7" s="22">
        <f t="shared" si="0"/>
        <v>1250</v>
      </c>
      <c r="F7" t="s">
        <v>74</v>
      </c>
    </row>
    <row r="8" spans="1:6" ht="15.75" x14ac:dyDescent="0.25">
      <c r="A8" s="20">
        <v>6</v>
      </c>
      <c r="B8" s="20" t="s">
        <v>78</v>
      </c>
      <c r="C8" s="21">
        <v>5</v>
      </c>
      <c r="D8" s="22">
        <v>340</v>
      </c>
      <c r="E8" s="22">
        <f t="shared" si="0"/>
        <v>1700</v>
      </c>
      <c r="F8" t="s">
        <v>74</v>
      </c>
    </row>
    <row r="9" spans="1:6" ht="15.75" x14ac:dyDescent="0.25">
      <c r="A9" s="20">
        <v>7</v>
      </c>
      <c r="B9" s="20" t="s">
        <v>79</v>
      </c>
      <c r="C9" s="21">
        <v>5</v>
      </c>
      <c r="D9" s="22">
        <v>380</v>
      </c>
      <c r="E9" s="22">
        <f t="shared" si="0"/>
        <v>1900</v>
      </c>
      <c r="F9" t="s">
        <v>74</v>
      </c>
    </row>
    <row r="10" spans="1:6" ht="15.75" x14ac:dyDescent="0.25">
      <c r="A10" s="23">
        <v>8</v>
      </c>
      <c r="B10" s="23" t="s">
        <v>80</v>
      </c>
      <c r="C10" s="24">
        <v>10</v>
      </c>
      <c r="D10" s="25">
        <v>1200</v>
      </c>
      <c r="E10" s="25">
        <f t="shared" si="0"/>
        <v>12000</v>
      </c>
      <c r="F10" t="s">
        <v>81</v>
      </c>
    </row>
    <row r="11" spans="1:6" ht="15.75" x14ac:dyDescent="0.25">
      <c r="A11" s="20">
        <v>9</v>
      </c>
      <c r="B11" s="20" t="s">
        <v>82</v>
      </c>
      <c r="C11" s="21">
        <v>5</v>
      </c>
      <c r="D11" s="22">
        <v>10000</v>
      </c>
      <c r="E11" s="22">
        <f t="shared" si="0"/>
        <v>50000</v>
      </c>
      <c r="F11" t="s">
        <v>74</v>
      </c>
    </row>
    <row r="12" spans="1:6" ht="15.75" x14ac:dyDescent="0.25">
      <c r="A12" s="17">
        <v>10</v>
      </c>
      <c r="B12" s="14" t="s">
        <v>40</v>
      </c>
      <c r="C12" s="18">
        <v>3</v>
      </c>
      <c r="D12" s="19">
        <v>541.55999999999995</v>
      </c>
      <c r="E12" s="19">
        <f t="shared" si="0"/>
        <v>1624.6799999999998</v>
      </c>
    </row>
    <row r="13" spans="1:6" ht="47.25" x14ac:dyDescent="0.25">
      <c r="A13" s="17">
        <v>11</v>
      </c>
      <c r="B13" s="14" t="s">
        <v>58</v>
      </c>
      <c r="C13" s="18">
        <v>1</v>
      </c>
      <c r="D13" s="19">
        <v>3917</v>
      </c>
      <c r="E13" s="19">
        <f t="shared" si="0"/>
        <v>3917</v>
      </c>
    </row>
    <row r="14" spans="1:6" ht="15.75" customHeight="1" x14ac:dyDescent="0.25">
      <c r="A14" s="31" t="s">
        <v>47</v>
      </c>
      <c r="B14" s="31"/>
      <c r="C14" s="31"/>
      <c r="D14" s="31"/>
      <c r="E14" s="15">
        <f>E3+E4+E5+E6+E7+E8+E9+E10+E11+E12+E13</f>
        <v>180641.68</v>
      </c>
    </row>
    <row r="15" spans="1:6" x14ac:dyDescent="0.25">
      <c r="E15" s="26">
        <f>E3+E12+E13</f>
        <v>23041.68</v>
      </c>
      <c r="F15" t="s">
        <v>83</v>
      </c>
    </row>
  </sheetData>
  <mergeCells count="2">
    <mergeCell ref="A1:E1"/>
    <mergeCell ref="A14:D14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zoomScaleNormal="100" workbookViewId="0">
      <selection activeCell="B9" sqref="B9"/>
    </sheetView>
  </sheetViews>
  <sheetFormatPr defaultRowHeight="15" x14ac:dyDescent="0.25"/>
  <cols>
    <col min="1" max="1" width="7.140625"/>
    <col min="2" max="2" width="51"/>
    <col min="3" max="3" width="15.7109375"/>
    <col min="4" max="4" width="21.85546875"/>
    <col min="5" max="5" width="31"/>
  </cols>
  <sheetData>
    <row r="1" spans="1:5" ht="19.5" customHeight="1" x14ac:dyDescent="0.25">
      <c r="A1" s="32" t="s">
        <v>12</v>
      </c>
      <c r="B1" s="32"/>
      <c r="C1" s="32"/>
      <c r="D1" s="32"/>
      <c r="E1" s="32"/>
    </row>
    <row r="2" spans="1:5" ht="15.75" customHeight="1" x14ac:dyDescent="0.25">
      <c r="A2" s="16" t="s">
        <v>1</v>
      </c>
      <c r="B2" s="16" t="s">
        <v>15</v>
      </c>
      <c r="C2" s="16" t="s">
        <v>16</v>
      </c>
      <c r="D2" s="16" t="s">
        <v>17</v>
      </c>
      <c r="E2" s="16" t="s">
        <v>18</v>
      </c>
    </row>
    <row r="3" spans="1:5" ht="31.5" x14ac:dyDescent="0.25">
      <c r="A3" s="18">
        <v>1</v>
      </c>
      <c r="B3" s="17" t="s">
        <v>84</v>
      </c>
      <c r="C3" s="18">
        <v>100</v>
      </c>
      <c r="D3" s="19">
        <v>50</v>
      </c>
      <c r="E3" s="19">
        <f t="shared" ref="E3:E9" si="0">C3*D3</f>
        <v>5000</v>
      </c>
    </row>
    <row r="4" spans="1:5" ht="31.5" x14ac:dyDescent="0.25">
      <c r="A4" s="18">
        <v>2</v>
      </c>
      <c r="B4" s="17" t="s">
        <v>85</v>
      </c>
      <c r="C4" s="18">
        <v>100</v>
      </c>
      <c r="D4" s="19">
        <v>50</v>
      </c>
      <c r="E4" s="19">
        <f t="shared" si="0"/>
        <v>5000</v>
      </c>
    </row>
    <row r="5" spans="1:5" ht="47.25" x14ac:dyDescent="0.25">
      <c r="A5" s="18">
        <v>3</v>
      </c>
      <c r="B5" s="17" t="s">
        <v>86</v>
      </c>
      <c r="C5" s="18">
        <v>1</v>
      </c>
      <c r="D5" s="19">
        <v>150000</v>
      </c>
      <c r="E5" s="19">
        <f t="shared" si="0"/>
        <v>150000</v>
      </c>
    </row>
    <row r="6" spans="1:5" ht="31.5" x14ac:dyDescent="0.25">
      <c r="A6" s="18">
        <v>4</v>
      </c>
      <c r="B6" s="17" t="s">
        <v>87</v>
      </c>
      <c r="C6" s="18">
        <v>1</v>
      </c>
      <c r="D6" s="19">
        <v>5500</v>
      </c>
      <c r="E6" s="19">
        <f t="shared" si="0"/>
        <v>5500</v>
      </c>
    </row>
    <row r="7" spans="1:5" ht="15.75" x14ac:dyDescent="0.25">
      <c r="A7" s="18">
        <v>5</v>
      </c>
      <c r="B7" s="17" t="s">
        <v>62</v>
      </c>
      <c r="C7" s="18">
        <v>1</v>
      </c>
      <c r="D7" s="19">
        <v>6250</v>
      </c>
      <c r="E7" s="19">
        <f t="shared" si="0"/>
        <v>6250</v>
      </c>
    </row>
    <row r="8" spans="1:5" ht="15.75" x14ac:dyDescent="0.25">
      <c r="A8" s="18">
        <v>6</v>
      </c>
      <c r="B8" s="17" t="s">
        <v>63</v>
      </c>
      <c r="C8" s="18">
        <v>2</v>
      </c>
      <c r="D8" s="19">
        <v>500</v>
      </c>
      <c r="E8" s="19">
        <f t="shared" si="0"/>
        <v>1000</v>
      </c>
    </row>
    <row r="9" spans="1:5" ht="47.25" x14ac:dyDescent="0.25">
      <c r="A9" s="18">
        <v>7</v>
      </c>
      <c r="B9" s="14" t="s">
        <v>58</v>
      </c>
      <c r="C9" s="18">
        <v>1</v>
      </c>
      <c r="D9" s="19">
        <v>3917</v>
      </c>
      <c r="E9" s="19">
        <f t="shared" si="0"/>
        <v>3917</v>
      </c>
    </row>
    <row r="10" spans="1:5" ht="15.75" customHeight="1" x14ac:dyDescent="0.25">
      <c r="A10" s="34" t="s">
        <v>47</v>
      </c>
      <c r="B10" s="34"/>
      <c r="C10" s="34"/>
      <c r="D10" s="34"/>
      <c r="E10" s="15">
        <f>SUM(E3:E9)</f>
        <v>176667</v>
      </c>
    </row>
  </sheetData>
  <mergeCells count="2">
    <mergeCell ref="A1:E1"/>
    <mergeCell ref="A10:D10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zoomScaleNormal="100" workbookViewId="0">
      <selection activeCell="B12" sqref="B12"/>
    </sheetView>
  </sheetViews>
  <sheetFormatPr defaultRowHeight="15" x14ac:dyDescent="0.25"/>
  <cols>
    <col min="1" max="1" width="7.140625"/>
    <col min="2" max="2" width="51"/>
    <col min="3" max="3" width="15.7109375"/>
    <col min="4" max="4" width="19.85546875"/>
    <col min="5" max="5" width="27.85546875"/>
  </cols>
  <sheetData>
    <row r="1" spans="1:5" ht="19.5" customHeight="1" x14ac:dyDescent="0.25">
      <c r="A1" s="30" t="s">
        <v>13</v>
      </c>
      <c r="B1" s="30"/>
      <c r="C1" s="30"/>
      <c r="D1" s="30"/>
      <c r="E1" s="30"/>
    </row>
    <row r="2" spans="1:5" ht="32.25" customHeight="1" x14ac:dyDescent="0.25">
      <c r="A2" s="16" t="s">
        <v>1</v>
      </c>
      <c r="B2" s="16" t="s">
        <v>15</v>
      </c>
      <c r="C2" s="16" t="s">
        <v>16</v>
      </c>
      <c r="D2" s="16" t="s">
        <v>17</v>
      </c>
      <c r="E2" s="16" t="s">
        <v>18</v>
      </c>
    </row>
    <row r="3" spans="1:5" ht="15.75" x14ac:dyDescent="0.25">
      <c r="A3" s="18">
        <v>1</v>
      </c>
      <c r="B3" s="17" t="s">
        <v>88</v>
      </c>
      <c r="C3" s="18">
        <v>30</v>
      </c>
      <c r="D3" s="19">
        <v>295</v>
      </c>
      <c r="E3" s="19">
        <f t="shared" ref="E3:E12" si="0">C3*D3</f>
        <v>8850</v>
      </c>
    </row>
    <row r="4" spans="1:5" ht="47.25" x14ac:dyDescent="0.25">
      <c r="A4" s="18">
        <v>2</v>
      </c>
      <c r="B4" s="17" t="s">
        <v>89</v>
      </c>
      <c r="C4" s="18">
        <v>1</v>
      </c>
      <c r="D4" s="19">
        <v>18291</v>
      </c>
      <c r="E4" s="19">
        <f t="shared" si="0"/>
        <v>18291</v>
      </c>
    </row>
    <row r="5" spans="1:5" ht="47.25" x14ac:dyDescent="0.25">
      <c r="A5" s="18">
        <v>3</v>
      </c>
      <c r="B5" s="17" t="s">
        <v>90</v>
      </c>
      <c r="C5" s="18">
        <v>1</v>
      </c>
      <c r="D5" s="19">
        <v>18291</v>
      </c>
      <c r="E5" s="19">
        <f t="shared" si="0"/>
        <v>18291</v>
      </c>
    </row>
    <row r="6" spans="1:5" ht="47.25" x14ac:dyDescent="0.25">
      <c r="A6" s="18">
        <v>4</v>
      </c>
      <c r="B6" s="17" t="s">
        <v>91</v>
      </c>
      <c r="C6" s="18">
        <v>1</v>
      </c>
      <c r="D6" s="19">
        <v>18291</v>
      </c>
      <c r="E6" s="19">
        <f t="shared" si="0"/>
        <v>18291</v>
      </c>
    </row>
    <row r="7" spans="1:5" ht="47.25" x14ac:dyDescent="0.25">
      <c r="A7" s="18">
        <v>5</v>
      </c>
      <c r="B7" s="17" t="s">
        <v>92</v>
      </c>
      <c r="C7" s="18">
        <v>1</v>
      </c>
      <c r="D7" s="19">
        <v>7774</v>
      </c>
      <c r="E7" s="19">
        <f t="shared" si="0"/>
        <v>7774</v>
      </c>
    </row>
    <row r="8" spans="1:5" ht="15.75" x14ac:dyDescent="0.25">
      <c r="A8" s="18">
        <v>6</v>
      </c>
      <c r="B8" s="17" t="s">
        <v>40</v>
      </c>
      <c r="C8" s="18">
        <v>2</v>
      </c>
      <c r="D8" s="19">
        <v>541.55999999999995</v>
      </c>
      <c r="E8" s="19">
        <f t="shared" si="0"/>
        <v>1083.1199999999999</v>
      </c>
    </row>
    <row r="9" spans="1:5" ht="15.75" x14ac:dyDescent="0.25">
      <c r="A9" s="18">
        <v>7</v>
      </c>
      <c r="B9" s="17" t="s">
        <v>93</v>
      </c>
      <c r="C9" s="18">
        <v>20</v>
      </c>
      <c r="D9" s="19">
        <v>83.2</v>
      </c>
      <c r="E9" s="19">
        <f t="shared" si="0"/>
        <v>1664</v>
      </c>
    </row>
    <row r="10" spans="1:5" ht="15.75" x14ac:dyDescent="0.25">
      <c r="A10" s="18">
        <v>8</v>
      </c>
      <c r="B10" s="17" t="s">
        <v>94</v>
      </c>
      <c r="C10" s="18">
        <v>10</v>
      </c>
      <c r="D10" s="19">
        <v>1060</v>
      </c>
      <c r="E10" s="19">
        <f t="shared" si="0"/>
        <v>10600</v>
      </c>
    </row>
    <row r="11" spans="1:5" ht="15.75" x14ac:dyDescent="0.25">
      <c r="A11" s="18">
        <v>9</v>
      </c>
      <c r="B11" s="17" t="s">
        <v>95</v>
      </c>
      <c r="C11" s="18">
        <v>5</v>
      </c>
      <c r="D11" s="19">
        <v>220</v>
      </c>
      <c r="E11" s="19">
        <f t="shared" si="0"/>
        <v>1100</v>
      </c>
    </row>
    <row r="12" spans="1:5" ht="47.25" x14ac:dyDescent="0.25">
      <c r="A12" s="18">
        <v>10</v>
      </c>
      <c r="B12" s="14" t="s">
        <v>58</v>
      </c>
      <c r="C12" s="18">
        <v>1</v>
      </c>
      <c r="D12" s="19">
        <v>3917</v>
      </c>
      <c r="E12" s="19">
        <f t="shared" si="0"/>
        <v>3917</v>
      </c>
    </row>
    <row r="13" spans="1:5" ht="15.75" customHeight="1" x14ac:dyDescent="0.25">
      <c r="A13" s="35" t="s">
        <v>47</v>
      </c>
      <c r="B13" s="35"/>
      <c r="C13" s="35"/>
      <c r="D13" s="35"/>
      <c r="E13" s="15">
        <f>SUM(E3:E12)</f>
        <v>89861.119999999995</v>
      </c>
    </row>
  </sheetData>
  <mergeCells count="2">
    <mergeCell ref="A1:E1"/>
    <mergeCell ref="A13:D13"/>
  </mergeCells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Свод</vt:lpstr>
      <vt:lpstr>Кабельные сети</vt:lpstr>
      <vt:lpstr>Мобильная робототехника</vt:lpstr>
      <vt:lpstr>Системное и сетевое</vt:lpstr>
      <vt:lpstr>Web</vt:lpstr>
      <vt:lpstr>ИТ-программные</vt:lpstr>
      <vt:lpstr>1C</vt:lpstr>
      <vt:lpstr>CAD</vt:lpstr>
      <vt:lpstr>Видеомонтаж</vt:lpstr>
      <vt:lpstr>Граф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Тимур Хакимов</dc:creator>
  <cp:keywords/>
  <dc:description/>
  <cp:lastModifiedBy>Ирина</cp:lastModifiedBy>
  <cp:revision>0</cp:revision>
  <dcterms:created xsi:type="dcterms:W3CDTF">2016-12-09T12:45:03Z</dcterms:created>
  <dcterms:modified xsi:type="dcterms:W3CDTF">2017-01-23T13:10:16Z</dcterms:modified>
  <cp:category/>
  <cp:contentStatus/>
</cp:coreProperties>
</file>