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tarcash003\"/>
    </mc:Choice>
  </mc:AlternateContent>
  <xr:revisionPtr revIDLastSave="0" documentId="13_ncr:1_{F45FD52D-2CA2-4989-8DF7-EED2856CE0AC}" xr6:coauthVersionLast="47" xr6:coauthVersionMax="47" xr10:uidLastSave="{00000000-0000-0000-0000-000000000000}"/>
  <bookViews>
    <workbookView xWindow="0" yWindow="0" windowWidth="28800" windowHeight="21000" xr2:uid="{1DC0FE57-ED6C-4E37-A833-EDC42603649F}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E14" i="1"/>
  <c r="J14" i="1" s="1"/>
  <c r="K14" i="1" s="1"/>
  <c r="F14" i="1"/>
  <c r="G14" i="1"/>
  <c r="H14" i="1"/>
  <c r="I14" i="1"/>
  <c r="L14" i="1"/>
  <c r="M14" i="1"/>
  <c r="N14" i="1"/>
  <c r="O14" i="1"/>
  <c r="E15" i="1"/>
  <c r="J15" i="1" s="1"/>
  <c r="K15" i="1" s="1"/>
  <c r="F15" i="1"/>
  <c r="G15" i="1"/>
  <c r="H15" i="1"/>
  <c r="I15" i="1"/>
  <c r="L15" i="1"/>
  <c r="M15" i="1"/>
  <c r="N15" i="1"/>
  <c r="O15" i="1"/>
  <c r="E16" i="1"/>
  <c r="F16" i="1"/>
  <c r="G16" i="1"/>
  <c r="H16" i="1"/>
  <c r="I16" i="1"/>
  <c r="L16" i="1"/>
  <c r="M16" i="1"/>
  <c r="N16" i="1"/>
  <c r="O16" i="1"/>
  <c r="E17" i="1"/>
  <c r="F17" i="1"/>
  <c r="G17" i="1"/>
  <c r="H17" i="1"/>
  <c r="I17" i="1"/>
  <c r="L17" i="1"/>
  <c r="M17" i="1"/>
  <c r="N17" i="1"/>
  <c r="O17" i="1"/>
  <c r="E18" i="1"/>
  <c r="F18" i="1"/>
  <c r="G18" i="1"/>
  <c r="H18" i="1"/>
  <c r="I18" i="1"/>
  <c r="L18" i="1"/>
  <c r="M18" i="1"/>
  <c r="N18" i="1"/>
  <c r="O18" i="1"/>
  <c r="E19" i="1"/>
  <c r="J19" i="1" s="1"/>
  <c r="K19" i="1" s="1"/>
  <c r="F19" i="1"/>
  <c r="G19" i="1"/>
  <c r="H19" i="1"/>
  <c r="I19" i="1"/>
  <c r="L19" i="1"/>
  <c r="M19" i="1"/>
  <c r="N19" i="1"/>
  <c r="O19" i="1"/>
  <c r="E20" i="1"/>
  <c r="J20" i="1" s="1"/>
  <c r="K20" i="1" s="1"/>
  <c r="F20" i="1"/>
  <c r="G20" i="1"/>
  <c r="H20" i="1"/>
  <c r="I20" i="1"/>
  <c r="L20" i="1"/>
  <c r="M20" i="1"/>
  <c r="N20" i="1"/>
  <c r="O20" i="1"/>
  <c r="E21" i="1"/>
  <c r="J21" i="1" s="1"/>
  <c r="K21" i="1" s="1"/>
  <c r="F21" i="1"/>
  <c r="G21" i="1"/>
  <c r="H21" i="1"/>
  <c r="I21" i="1"/>
  <c r="L21" i="1"/>
  <c r="M21" i="1"/>
  <c r="N21" i="1"/>
  <c r="O21" i="1"/>
  <c r="E22" i="1"/>
  <c r="F22" i="1"/>
  <c r="G22" i="1"/>
  <c r="H22" i="1"/>
  <c r="I22" i="1"/>
  <c r="L22" i="1"/>
  <c r="M22" i="1"/>
  <c r="N22" i="1"/>
  <c r="O22" i="1"/>
  <c r="E23" i="1"/>
  <c r="F23" i="1"/>
  <c r="G23" i="1"/>
  <c r="H23" i="1"/>
  <c r="I23" i="1"/>
  <c r="L23" i="1"/>
  <c r="M23" i="1"/>
  <c r="N23" i="1"/>
  <c r="O23" i="1"/>
  <c r="E24" i="1"/>
  <c r="F24" i="1"/>
  <c r="G24" i="1"/>
  <c r="H24" i="1"/>
  <c r="I24" i="1"/>
  <c r="L24" i="1"/>
  <c r="M24" i="1"/>
  <c r="N24" i="1"/>
  <c r="O24" i="1"/>
  <c r="E25" i="1"/>
  <c r="J25" i="1" s="1"/>
  <c r="K25" i="1" s="1"/>
  <c r="F25" i="1"/>
  <c r="G25" i="1"/>
  <c r="H25" i="1"/>
  <c r="I25" i="1"/>
  <c r="L25" i="1"/>
  <c r="M25" i="1"/>
  <c r="N25" i="1"/>
  <c r="O25" i="1"/>
  <c r="E26" i="1"/>
  <c r="F26" i="1"/>
  <c r="G26" i="1"/>
  <c r="H26" i="1"/>
  <c r="I26" i="1"/>
  <c r="L26" i="1"/>
  <c r="M26" i="1"/>
  <c r="N26" i="1"/>
  <c r="O26" i="1"/>
  <c r="E27" i="1"/>
  <c r="F27" i="1"/>
  <c r="G27" i="1"/>
  <c r="H27" i="1"/>
  <c r="I27" i="1"/>
  <c r="L27" i="1"/>
  <c r="M27" i="1"/>
  <c r="N27" i="1"/>
  <c r="O27" i="1"/>
  <c r="E28" i="1"/>
  <c r="F28" i="1"/>
  <c r="G28" i="1"/>
  <c r="H28" i="1"/>
  <c r="I28" i="1"/>
  <c r="L28" i="1"/>
  <c r="M28" i="1"/>
  <c r="N28" i="1"/>
  <c r="O28" i="1"/>
  <c r="E29" i="1"/>
  <c r="J29" i="1" s="1"/>
  <c r="K29" i="1" s="1"/>
  <c r="F29" i="1"/>
  <c r="G29" i="1"/>
  <c r="H29" i="1"/>
  <c r="I29" i="1"/>
  <c r="L29" i="1"/>
  <c r="M29" i="1"/>
  <c r="N29" i="1"/>
  <c r="O29" i="1"/>
  <c r="E30" i="1"/>
  <c r="J30" i="1" s="1"/>
  <c r="K30" i="1" s="1"/>
  <c r="F30" i="1"/>
  <c r="G30" i="1"/>
  <c r="H30" i="1"/>
  <c r="I30" i="1"/>
  <c r="L30" i="1"/>
  <c r="M30" i="1"/>
  <c r="N30" i="1"/>
  <c r="O30" i="1"/>
  <c r="E31" i="1"/>
  <c r="J31" i="1" s="1"/>
  <c r="K31" i="1" s="1"/>
  <c r="F31" i="1"/>
  <c r="G31" i="1"/>
  <c r="H31" i="1"/>
  <c r="I31" i="1"/>
  <c r="L31" i="1"/>
  <c r="M31" i="1"/>
  <c r="N31" i="1"/>
  <c r="O31" i="1"/>
  <c r="E32" i="1"/>
  <c r="F32" i="1"/>
  <c r="G32" i="1"/>
  <c r="H32" i="1"/>
  <c r="I32" i="1"/>
  <c r="L32" i="1"/>
  <c r="M32" i="1"/>
  <c r="N32" i="1"/>
  <c r="O32" i="1"/>
  <c r="E33" i="1"/>
  <c r="F33" i="1"/>
  <c r="G33" i="1"/>
  <c r="H33" i="1"/>
  <c r="I33" i="1"/>
  <c r="L33" i="1"/>
  <c r="M33" i="1"/>
  <c r="N33" i="1"/>
  <c r="O33" i="1"/>
  <c r="E34" i="1"/>
  <c r="F34" i="1"/>
  <c r="G34" i="1"/>
  <c r="H34" i="1"/>
  <c r="I34" i="1"/>
  <c r="L34" i="1"/>
  <c r="M34" i="1"/>
  <c r="N34" i="1"/>
  <c r="O34" i="1"/>
  <c r="E35" i="1"/>
  <c r="F35" i="1"/>
  <c r="G35" i="1"/>
  <c r="H35" i="1"/>
  <c r="I35" i="1"/>
  <c r="L35" i="1"/>
  <c r="M35" i="1"/>
  <c r="N35" i="1"/>
  <c r="O35" i="1"/>
  <c r="E36" i="1"/>
  <c r="J36" i="1" s="1"/>
  <c r="K36" i="1" s="1"/>
  <c r="F36" i="1"/>
  <c r="G36" i="1"/>
  <c r="H36" i="1"/>
  <c r="I36" i="1"/>
  <c r="L36" i="1"/>
  <c r="M36" i="1"/>
  <c r="N36" i="1"/>
  <c r="O36" i="1"/>
  <c r="E37" i="1"/>
  <c r="F37" i="1"/>
  <c r="G37" i="1"/>
  <c r="H37" i="1"/>
  <c r="I37" i="1"/>
  <c r="J37" i="1"/>
  <c r="K37" i="1" s="1"/>
  <c r="L37" i="1"/>
  <c r="M37" i="1"/>
  <c r="N37" i="1"/>
  <c r="O37" i="1"/>
  <c r="E38" i="1"/>
  <c r="F38" i="1"/>
  <c r="G38" i="1"/>
  <c r="H38" i="1"/>
  <c r="I38" i="1"/>
  <c r="L38" i="1"/>
  <c r="M38" i="1"/>
  <c r="N38" i="1"/>
  <c r="O38" i="1"/>
  <c r="E39" i="1"/>
  <c r="F39" i="1"/>
  <c r="G39" i="1"/>
  <c r="H39" i="1"/>
  <c r="I39" i="1"/>
  <c r="L39" i="1"/>
  <c r="M39" i="1"/>
  <c r="N39" i="1"/>
  <c r="O39" i="1"/>
  <c r="E40" i="1"/>
  <c r="F40" i="1"/>
  <c r="G40" i="1"/>
  <c r="H40" i="1"/>
  <c r="I40" i="1"/>
  <c r="L40" i="1"/>
  <c r="M40" i="1"/>
  <c r="N40" i="1"/>
  <c r="O40" i="1"/>
  <c r="E41" i="1"/>
  <c r="J41" i="1" s="1"/>
  <c r="K41" i="1" s="1"/>
  <c r="F41" i="1"/>
  <c r="G41" i="1"/>
  <c r="H41" i="1"/>
  <c r="I41" i="1"/>
  <c r="L41" i="1"/>
  <c r="M41" i="1"/>
  <c r="N41" i="1"/>
  <c r="O41" i="1"/>
  <c r="E42" i="1"/>
  <c r="J42" i="1" s="1"/>
  <c r="K42" i="1" s="1"/>
  <c r="F42" i="1"/>
  <c r="G42" i="1"/>
  <c r="H42" i="1"/>
  <c r="I42" i="1"/>
  <c r="L42" i="1"/>
  <c r="M42" i="1"/>
  <c r="N42" i="1"/>
  <c r="O42" i="1"/>
  <c r="E43" i="1"/>
  <c r="J43" i="1" s="1"/>
  <c r="K43" i="1" s="1"/>
  <c r="F43" i="1"/>
  <c r="G43" i="1"/>
  <c r="H43" i="1"/>
  <c r="I43" i="1"/>
  <c r="L43" i="1"/>
  <c r="M43" i="1"/>
  <c r="N43" i="1"/>
  <c r="O43" i="1"/>
  <c r="E44" i="1"/>
  <c r="F44" i="1"/>
  <c r="G44" i="1"/>
  <c r="H44" i="1"/>
  <c r="I44" i="1"/>
  <c r="L44" i="1"/>
  <c r="M44" i="1"/>
  <c r="N44" i="1"/>
  <c r="O44" i="1"/>
  <c r="E45" i="1"/>
  <c r="F45" i="1"/>
  <c r="G45" i="1"/>
  <c r="H45" i="1"/>
  <c r="I45" i="1"/>
  <c r="L45" i="1"/>
  <c r="M45" i="1"/>
  <c r="N45" i="1"/>
  <c r="O45" i="1"/>
  <c r="N2" i="1"/>
  <c r="N3" i="1"/>
  <c r="N4" i="1"/>
  <c r="N5" i="1"/>
  <c r="N6" i="1"/>
  <c r="N7" i="1"/>
  <c r="N8" i="1"/>
  <c r="N9" i="1"/>
  <c r="N10" i="1"/>
  <c r="N11" i="1"/>
  <c r="N12" i="1"/>
  <c r="N13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O2" i="1"/>
  <c r="O3" i="1"/>
  <c r="O4" i="1"/>
  <c r="O5" i="1"/>
  <c r="O6" i="1"/>
  <c r="O7" i="1"/>
  <c r="O8" i="1"/>
  <c r="O9" i="1"/>
  <c r="O10" i="1"/>
  <c r="O11" i="1"/>
  <c r="O12" i="1"/>
  <c r="O13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E405" i="1"/>
  <c r="E406" i="1"/>
  <c r="E407" i="1"/>
  <c r="E408" i="1"/>
  <c r="E409" i="1"/>
  <c r="E410" i="1"/>
  <c r="E411" i="1"/>
  <c r="E412" i="1"/>
  <c r="E413" i="1"/>
  <c r="E414" i="1"/>
  <c r="J414" i="1" s="1"/>
  <c r="K414" i="1" s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J408" i="1"/>
  <c r="K408" i="1" s="1"/>
  <c r="J409" i="1"/>
  <c r="K409" i="1" s="1"/>
  <c r="J410" i="1"/>
  <c r="K410" i="1" s="1"/>
  <c r="J420" i="1"/>
  <c r="K420" i="1" s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E366" i="1"/>
  <c r="J366" i="1" s="1"/>
  <c r="K366" i="1" s="1"/>
  <c r="E367" i="1"/>
  <c r="E368" i="1"/>
  <c r="E369" i="1"/>
  <c r="E370" i="1"/>
  <c r="E371" i="1"/>
  <c r="E372" i="1"/>
  <c r="E373" i="1"/>
  <c r="E374" i="1"/>
  <c r="J374" i="1" s="1"/>
  <c r="K374" i="1" s="1"/>
  <c r="E375" i="1"/>
  <c r="E376" i="1"/>
  <c r="E377" i="1"/>
  <c r="E378" i="1"/>
  <c r="E379" i="1"/>
  <c r="E380" i="1"/>
  <c r="E381" i="1"/>
  <c r="E382" i="1"/>
  <c r="E383" i="1"/>
  <c r="E384" i="1"/>
  <c r="E385" i="1"/>
  <c r="J385" i="1" s="1"/>
  <c r="K385" i="1" s="1"/>
  <c r="E386" i="1"/>
  <c r="E387" i="1"/>
  <c r="E388" i="1"/>
  <c r="E389" i="1"/>
  <c r="J389" i="1" s="1"/>
  <c r="K389" i="1" s="1"/>
  <c r="E390" i="1"/>
  <c r="E391" i="1"/>
  <c r="E392" i="1"/>
  <c r="E393" i="1"/>
  <c r="E394" i="1"/>
  <c r="E395" i="1"/>
  <c r="E396" i="1"/>
  <c r="E397" i="1"/>
  <c r="E398" i="1"/>
  <c r="J398" i="1" s="1"/>
  <c r="K398" i="1" s="1"/>
  <c r="E399" i="1"/>
  <c r="J399" i="1" s="1"/>
  <c r="K399" i="1" s="1"/>
  <c r="E400" i="1"/>
  <c r="E401" i="1"/>
  <c r="E402" i="1"/>
  <c r="E403" i="1"/>
  <c r="J403" i="1" s="1"/>
  <c r="K403" i="1" s="1"/>
  <c r="E404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J380" i="1" s="1"/>
  <c r="K380" i="1" s="1"/>
  <c r="G381" i="1"/>
  <c r="G382" i="1"/>
  <c r="G383" i="1"/>
  <c r="G384" i="1"/>
  <c r="G385" i="1"/>
  <c r="G386" i="1"/>
  <c r="G387" i="1"/>
  <c r="G388" i="1"/>
  <c r="G389" i="1"/>
  <c r="G390" i="1"/>
  <c r="G391" i="1"/>
  <c r="G392" i="1"/>
  <c r="J392" i="1" s="1"/>
  <c r="K392" i="1" s="1"/>
  <c r="G393" i="1"/>
  <c r="G394" i="1"/>
  <c r="G395" i="1"/>
  <c r="G396" i="1"/>
  <c r="G397" i="1"/>
  <c r="G398" i="1"/>
  <c r="G399" i="1"/>
  <c r="G400" i="1"/>
  <c r="G401" i="1"/>
  <c r="G402" i="1"/>
  <c r="G403" i="1"/>
  <c r="G404" i="1"/>
  <c r="J404" i="1" s="1"/>
  <c r="K404" i="1" s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J369" i="1"/>
  <c r="K369" i="1" s="1"/>
  <c r="J379" i="1"/>
  <c r="K379" i="1" s="1"/>
  <c r="J381" i="1"/>
  <c r="K381" i="1" s="1"/>
  <c r="J391" i="1"/>
  <c r="K391" i="1" s="1"/>
  <c r="J397" i="1"/>
  <c r="K397" i="1" s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E339" i="1"/>
  <c r="E340" i="1"/>
  <c r="E341" i="1"/>
  <c r="E342" i="1"/>
  <c r="E343" i="1"/>
  <c r="E344" i="1"/>
  <c r="J344" i="1" s="1"/>
  <c r="K344" i="1" s="1"/>
  <c r="E345" i="1"/>
  <c r="E346" i="1"/>
  <c r="E347" i="1"/>
  <c r="E348" i="1"/>
  <c r="J348" i="1" s="1"/>
  <c r="K348" i="1" s="1"/>
  <c r="E349" i="1"/>
  <c r="E350" i="1"/>
  <c r="E351" i="1"/>
  <c r="E352" i="1"/>
  <c r="E353" i="1"/>
  <c r="E354" i="1"/>
  <c r="E355" i="1"/>
  <c r="E356" i="1"/>
  <c r="E357" i="1"/>
  <c r="E358" i="1"/>
  <c r="E359" i="1"/>
  <c r="E360" i="1"/>
  <c r="J360" i="1" s="1"/>
  <c r="K360" i="1" s="1"/>
  <c r="E361" i="1"/>
  <c r="E362" i="1"/>
  <c r="E363" i="1"/>
  <c r="E364" i="1"/>
  <c r="E365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2" i="1"/>
  <c r="M3" i="1"/>
  <c r="M4" i="1"/>
  <c r="M5" i="1"/>
  <c r="M6" i="1"/>
  <c r="M7" i="1"/>
  <c r="M8" i="1"/>
  <c r="M9" i="1"/>
  <c r="M10" i="1"/>
  <c r="M11" i="1"/>
  <c r="M12" i="1"/>
  <c r="M13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L2" i="1"/>
  <c r="L3" i="1"/>
  <c r="L4" i="1"/>
  <c r="L5" i="1"/>
  <c r="L6" i="1"/>
  <c r="L7" i="1"/>
  <c r="L8" i="1"/>
  <c r="L9" i="1"/>
  <c r="L10" i="1"/>
  <c r="L11" i="1"/>
  <c r="L12" i="1"/>
  <c r="L13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E2" i="1"/>
  <c r="E3" i="1"/>
  <c r="E4" i="1"/>
  <c r="E5" i="1"/>
  <c r="E6" i="1"/>
  <c r="E7" i="1"/>
  <c r="E8" i="1"/>
  <c r="E9" i="1"/>
  <c r="E10" i="1"/>
  <c r="E11" i="1"/>
  <c r="E12" i="1"/>
  <c r="E13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F2" i="1"/>
  <c r="F3" i="1"/>
  <c r="F4" i="1"/>
  <c r="F5" i="1"/>
  <c r="F6" i="1"/>
  <c r="F7" i="1"/>
  <c r="F8" i="1"/>
  <c r="F9" i="1"/>
  <c r="F10" i="1"/>
  <c r="F11" i="1"/>
  <c r="F12" i="1"/>
  <c r="F13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G2" i="1"/>
  <c r="G3" i="1"/>
  <c r="G4" i="1"/>
  <c r="G5" i="1"/>
  <c r="G6" i="1"/>
  <c r="G7" i="1"/>
  <c r="G8" i="1"/>
  <c r="G9" i="1"/>
  <c r="G10" i="1"/>
  <c r="G11" i="1"/>
  <c r="G12" i="1"/>
  <c r="G13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H2" i="1"/>
  <c r="H3" i="1"/>
  <c r="H4" i="1"/>
  <c r="H5" i="1"/>
  <c r="H6" i="1"/>
  <c r="H7" i="1"/>
  <c r="H8" i="1"/>
  <c r="H9" i="1"/>
  <c r="H10" i="1"/>
  <c r="H11" i="1"/>
  <c r="H12" i="1"/>
  <c r="H13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I2" i="1"/>
  <c r="I3" i="1"/>
  <c r="I4" i="1"/>
  <c r="I5" i="1"/>
  <c r="I6" i="1"/>
  <c r="I7" i="1"/>
  <c r="I8" i="1"/>
  <c r="I9" i="1"/>
  <c r="I10" i="1"/>
  <c r="I11" i="1"/>
  <c r="I12" i="1"/>
  <c r="I13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J23" i="1" l="1"/>
  <c r="K23" i="1" s="1"/>
  <c r="J35" i="1"/>
  <c r="K35" i="1" s="1"/>
  <c r="J429" i="1"/>
  <c r="K429" i="1" s="1"/>
  <c r="J45" i="1"/>
  <c r="K45" i="1" s="1"/>
  <c r="J24" i="1"/>
  <c r="K24" i="1" s="1"/>
  <c r="J38" i="1"/>
  <c r="K38" i="1" s="1"/>
  <c r="J33" i="1"/>
  <c r="K33" i="1" s="1"/>
  <c r="J390" i="1"/>
  <c r="K390" i="1" s="1"/>
  <c r="J34" i="1"/>
  <c r="K34" i="1" s="1"/>
  <c r="J26" i="1"/>
  <c r="K26" i="1" s="1"/>
  <c r="J22" i="1"/>
  <c r="K22" i="1" s="1"/>
  <c r="J418" i="1"/>
  <c r="K418" i="1" s="1"/>
  <c r="J40" i="1"/>
  <c r="K40" i="1" s="1"/>
  <c r="J17" i="1"/>
  <c r="K17" i="1" s="1"/>
  <c r="J18" i="1"/>
  <c r="K18" i="1" s="1"/>
  <c r="J27" i="1"/>
  <c r="K27" i="1" s="1"/>
  <c r="J39" i="1"/>
  <c r="K39" i="1" s="1"/>
  <c r="J32" i="1"/>
  <c r="K32" i="1" s="1"/>
  <c r="J428" i="1"/>
  <c r="K428" i="1" s="1"/>
  <c r="J416" i="1"/>
  <c r="K416" i="1" s="1"/>
  <c r="J44" i="1"/>
  <c r="K44" i="1" s="1"/>
  <c r="J28" i="1"/>
  <c r="K28" i="1" s="1"/>
  <c r="J16" i="1"/>
  <c r="K16" i="1" s="1"/>
  <c r="J431" i="1"/>
  <c r="K431" i="1" s="1"/>
  <c r="J417" i="1"/>
  <c r="K417" i="1" s="1"/>
  <c r="J405" i="1"/>
  <c r="K405" i="1" s="1"/>
  <c r="J425" i="1"/>
  <c r="K425" i="1" s="1"/>
  <c r="J413" i="1"/>
  <c r="K413" i="1" s="1"/>
  <c r="J424" i="1"/>
  <c r="K424" i="1" s="1"/>
  <c r="J412" i="1"/>
  <c r="K412" i="1" s="1"/>
  <c r="J351" i="1"/>
  <c r="K351" i="1" s="1"/>
  <c r="J354" i="1"/>
  <c r="K354" i="1" s="1"/>
  <c r="J411" i="1"/>
  <c r="K411" i="1" s="1"/>
  <c r="J426" i="1"/>
  <c r="K426" i="1" s="1"/>
  <c r="J368" i="1"/>
  <c r="K368" i="1" s="1"/>
  <c r="J430" i="1"/>
  <c r="K430" i="1" s="1"/>
  <c r="J406" i="1"/>
  <c r="K406" i="1" s="1"/>
  <c r="J363" i="1"/>
  <c r="K363" i="1" s="1"/>
  <c r="J342" i="1"/>
  <c r="K342" i="1" s="1"/>
  <c r="J357" i="1"/>
  <c r="K357" i="1" s="1"/>
  <c r="J345" i="1"/>
  <c r="K345" i="1" s="1"/>
  <c r="J353" i="1"/>
  <c r="K353" i="1" s="1"/>
  <c r="J386" i="1"/>
  <c r="K386" i="1" s="1"/>
  <c r="J401" i="1"/>
  <c r="K401" i="1" s="1"/>
  <c r="J402" i="1"/>
  <c r="K402" i="1" s="1"/>
  <c r="J372" i="1"/>
  <c r="K372" i="1" s="1"/>
  <c r="J419" i="1"/>
  <c r="K419" i="1" s="1"/>
  <c r="J407" i="1"/>
  <c r="K407" i="1" s="1"/>
  <c r="J423" i="1"/>
  <c r="K423" i="1" s="1"/>
  <c r="J396" i="1"/>
  <c r="K396" i="1" s="1"/>
  <c r="J387" i="1"/>
  <c r="K387" i="1" s="1"/>
  <c r="J375" i="1"/>
  <c r="K375" i="1" s="1"/>
  <c r="J371" i="1"/>
  <c r="K371" i="1" s="1"/>
  <c r="J377" i="1"/>
  <c r="K377" i="1" s="1"/>
  <c r="J395" i="1"/>
  <c r="K395" i="1" s="1"/>
  <c r="J383" i="1"/>
  <c r="K383" i="1" s="1"/>
  <c r="J422" i="1"/>
  <c r="K422" i="1" s="1"/>
  <c r="J384" i="1"/>
  <c r="K384" i="1" s="1"/>
  <c r="J393" i="1"/>
  <c r="K393" i="1" s="1"/>
  <c r="J378" i="1"/>
  <c r="K378" i="1" s="1"/>
  <c r="J364" i="1"/>
  <c r="K364" i="1" s="1"/>
  <c r="J352" i="1"/>
  <c r="K352" i="1" s="1"/>
  <c r="J347" i="1"/>
  <c r="K347" i="1" s="1"/>
  <c r="J365" i="1"/>
  <c r="K365" i="1" s="1"/>
  <c r="J421" i="1"/>
  <c r="K421" i="1" s="1"/>
  <c r="J427" i="1"/>
  <c r="K427" i="1" s="1"/>
  <c r="J415" i="1"/>
  <c r="K415" i="1" s="1"/>
  <c r="J373" i="1"/>
  <c r="K373" i="1" s="1"/>
  <c r="J382" i="1"/>
  <c r="K382" i="1" s="1"/>
  <c r="J340" i="1"/>
  <c r="K340" i="1" s="1"/>
  <c r="J355" i="1"/>
  <c r="K355" i="1" s="1"/>
  <c r="J367" i="1"/>
  <c r="K367" i="1" s="1"/>
  <c r="J394" i="1"/>
  <c r="K394" i="1" s="1"/>
  <c r="J370" i="1"/>
  <c r="K370" i="1" s="1"/>
  <c r="J400" i="1"/>
  <c r="K400" i="1" s="1"/>
  <c r="J388" i="1"/>
  <c r="K388" i="1" s="1"/>
  <c r="J376" i="1"/>
  <c r="K376" i="1" s="1"/>
  <c r="J341" i="1"/>
  <c r="K341" i="1" s="1"/>
  <c r="J361" i="1"/>
  <c r="K361" i="1" s="1"/>
  <c r="J349" i="1"/>
  <c r="K349" i="1" s="1"/>
  <c r="J343" i="1"/>
  <c r="K343" i="1" s="1"/>
  <c r="J358" i="1"/>
  <c r="K358" i="1" s="1"/>
  <c r="J346" i="1"/>
  <c r="K346" i="1" s="1"/>
  <c r="J356" i="1"/>
  <c r="K356" i="1" s="1"/>
  <c r="J359" i="1"/>
  <c r="K359" i="1" s="1"/>
  <c r="J362" i="1"/>
  <c r="K362" i="1" s="1"/>
  <c r="J350" i="1"/>
  <c r="K350" i="1" s="1"/>
  <c r="J339" i="1"/>
  <c r="K339" i="1" s="1"/>
  <c r="J305" i="1"/>
  <c r="J264" i="1"/>
  <c r="J274" i="1"/>
  <c r="K274" i="1" s="1"/>
  <c r="J238" i="1"/>
  <c r="K238" i="1" s="1"/>
  <c r="J202" i="1"/>
  <c r="K202" i="1" s="1"/>
  <c r="J142" i="1"/>
  <c r="K142" i="1" s="1"/>
  <c r="J106" i="1"/>
  <c r="K106" i="1" s="1"/>
  <c r="J70" i="1"/>
  <c r="K70" i="1" s="1"/>
  <c r="J276" i="1"/>
  <c r="K276" i="1" s="1"/>
  <c r="J297" i="1"/>
  <c r="K297" i="1" s="1"/>
  <c r="J285" i="1"/>
  <c r="K285" i="1" s="1"/>
  <c r="J261" i="1"/>
  <c r="K261" i="1" s="1"/>
  <c r="J237" i="1"/>
  <c r="K237" i="1" s="1"/>
  <c r="J213" i="1"/>
  <c r="J153" i="1"/>
  <c r="K153" i="1" s="1"/>
  <c r="J141" i="1"/>
  <c r="J129" i="1"/>
  <c r="J93" i="1"/>
  <c r="K93" i="1" s="1"/>
  <c r="J327" i="1"/>
  <c r="K327" i="1" s="1"/>
  <c r="J315" i="1"/>
  <c r="K315" i="1" s="1"/>
  <c r="J8" i="1"/>
  <c r="K8" i="1" s="1"/>
  <c r="J284" i="1"/>
  <c r="K284" i="1" s="1"/>
  <c r="J260" i="1"/>
  <c r="K260" i="1" s="1"/>
  <c r="J248" i="1"/>
  <c r="K248" i="1" s="1"/>
  <c r="J236" i="1"/>
  <c r="J212" i="1"/>
  <c r="J188" i="1"/>
  <c r="J164" i="1"/>
  <c r="J92" i="1"/>
  <c r="K92" i="1" s="1"/>
  <c r="J317" i="1"/>
  <c r="K317" i="1" s="1"/>
  <c r="J96" i="1"/>
  <c r="K96" i="1" s="1"/>
  <c r="J295" i="1"/>
  <c r="K295" i="1" s="1"/>
  <c r="J223" i="1"/>
  <c r="K223" i="1" s="1"/>
  <c r="J199" i="1"/>
  <c r="K199" i="1" s="1"/>
  <c r="J139" i="1"/>
  <c r="K139" i="1" s="1"/>
  <c r="J316" i="1"/>
  <c r="K316" i="1" s="1"/>
  <c r="J228" i="1"/>
  <c r="J282" i="1"/>
  <c r="J222" i="1"/>
  <c r="K222" i="1" s="1"/>
  <c r="J210" i="1"/>
  <c r="K210" i="1" s="1"/>
  <c r="J198" i="1"/>
  <c r="K198" i="1" s="1"/>
  <c r="J162" i="1"/>
  <c r="K162" i="1" s="1"/>
  <c r="J138" i="1"/>
  <c r="K138" i="1" s="1"/>
  <c r="J126" i="1"/>
  <c r="K126" i="1" s="1"/>
  <c r="J114" i="1"/>
  <c r="K114" i="1" s="1"/>
  <c r="J78" i="1"/>
  <c r="K78" i="1" s="1"/>
  <c r="J2" i="1"/>
  <c r="K2" i="1" s="1"/>
  <c r="J281" i="1"/>
  <c r="K281" i="1" s="1"/>
  <c r="J269" i="1"/>
  <c r="K269" i="1" s="1"/>
  <c r="J245" i="1"/>
  <c r="K245" i="1" s="1"/>
  <c r="J221" i="1"/>
  <c r="K221" i="1" s="1"/>
  <c r="J209" i="1"/>
  <c r="K209" i="1" s="1"/>
  <c r="J185" i="1"/>
  <c r="J173" i="1"/>
  <c r="K173" i="1" s="1"/>
  <c r="J161" i="1"/>
  <c r="J125" i="1"/>
  <c r="K125" i="1" s="1"/>
  <c r="J113" i="1"/>
  <c r="K113" i="1" s="1"/>
  <c r="J89" i="1"/>
  <c r="K89" i="1" s="1"/>
  <c r="J77" i="1"/>
  <c r="K77" i="1" s="1"/>
  <c r="J288" i="1"/>
  <c r="K288" i="1" s="1"/>
  <c r="J292" i="1"/>
  <c r="K292" i="1" s="1"/>
  <c r="J268" i="1"/>
  <c r="K268" i="1" s="1"/>
  <c r="J244" i="1"/>
  <c r="J220" i="1"/>
  <c r="K220" i="1" s="1"/>
  <c r="J196" i="1"/>
  <c r="K196" i="1" s="1"/>
  <c r="J184" i="1"/>
  <c r="K184" i="1" s="1"/>
  <c r="J172" i="1"/>
  <c r="K172" i="1" s="1"/>
  <c r="J148" i="1"/>
  <c r="J88" i="1"/>
  <c r="K88" i="1" s="1"/>
  <c r="J255" i="1"/>
  <c r="K255" i="1" s="1"/>
  <c r="J195" i="1"/>
  <c r="K195" i="1" s="1"/>
  <c r="J159" i="1"/>
  <c r="K159" i="1" s="1"/>
  <c r="J254" i="1"/>
  <c r="K254" i="1" s="1"/>
  <c r="J242" i="1"/>
  <c r="K242" i="1" s="1"/>
  <c r="J182" i="1"/>
  <c r="K182" i="1" s="1"/>
  <c r="J170" i="1"/>
  <c r="J158" i="1"/>
  <c r="J110" i="1"/>
  <c r="K110" i="1" s="1"/>
  <c r="J86" i="1"/>
  <c r="K86" i="1" s="1"/>
  <c r="J291" i="1"/>
  <c r="K291" i="1" s="1"/>
  <c r="J267" i="1"/>
  <c r="K267" i="1" s="1"/>
  <c r="J289" i="1"/>
  <c r="K289" i="1" s="1"/>
  <c r="J253" i="1"/>
  <c r="K253" i="1" s="1"/>
  <c r="J241" i="1"/>
  <c r="K241" i="1" s="1"/>
  <c r="J205" i="1"/>
  <c r="K205" i="1" s="1"/>
  <c r="J181" i="1"/>
  <c r="J157" i="1"/>
  <c r="K157" i="1" s="1"/>
  <c r="J133" i="1"/>
  <c r="J109" i="1"/>
  <c r="K109" i="1" s="1"/>
  <c r="J85" i="1"/>
  <c r="K85" i="1" s="1"/>
  <c r="J334" i="1"/>
  <c r="K334" i="1" s="1"/>
  <c r="J322" i="1"/>
  <c r="K322" i="1" s="1"/>
  <c r="J310" i="1"/>
  <c r="K310" i="1" s="1"/>
  <c r="J216" i="1"/>
  <c r="K216" i="1" s="1"/>
  <c r="J120" i="1"/>
  <c r="K120" i="1" s="1"/>
  <c r="J275" i="1"/>
  <c r="K275" i="1" s="1"/>
  <c r="J263" i="1"/>
  <c r="K263" i="1" s="1"/>
  <c r="J167" i="1"/>
  <c r="K167" i="1" s="1"/>
  <c r="J155" i="1"/>
  <c r="K155" i="1" s="1"/>
  <c r="J119" i="1"/>
  <c r="K119" i="1" s="1"/>
  <c r="J107" i="1"/>
  <c r="K107" i="1" s="1"/>
  <c r="J95" i="1"/>
  <c r="K95" i="1" s="1"/>
  <c r="J71" i="1"/>
  <c r="K71" i="1" s="1"/>
  <c r="K305" i="1"/>
  <c r="J303" i="1"/>
  <c r="K303" i="1" s="1"/>
  <c r="J290" i="1"/>
  <c r="K290" i="1" s="1"/>
  <c r="J278" i="1"/>
  <c r="K278" i="1" s="1"/>
  <c r="J266" i="1"/>
  <c r="K266" i="1" s="1"/>
  <c r="J230" i="1"/>
  <c r="K230" i="1" s="1"/>
  <c r="J218" i="1"/>
  <c r="K218" i="1" s="1"/>
  <c r="J206" i="1"/>
  <c r="K206" i="1" s="1"/>
  <c r="J194" i="1"/>
  <c r="J146" i="1"/>
  <c r="K146" i="1" s="1"/>
  <c r="J134" i="1"/>
  <c r="K134" i="1" s="1"/>
  <c r="J122" i="1"/>
  <c r="K122" i="1" s="1"/>
  <c r="J98" i="1"/>
  <c r="K98" i="1" s="1"/>
  <c r="J74" i="1"/>
  <c r="K74" i="1" s="1"/>
  <c r="J62" i="1"/>
  <c r="K62" i="1" s="1"/>
  <c r="J50" i="1"/>
  <c r="K50" i="1" s="1"/>
  <c r="J10" i="1"/>
  <c r="K10" i="1" s="1"/>
  <c r="J335" i="1"/>
  <c r="K335" i="1" s="1"/>
  <c r="J323" i="1"/>
  <c r="J311" i="1"/>
  <c r="K311" i="1" s="1"/>
  <c r="J277" i="1"/>
  <c r="K277" i="1" s="1"/>
  <c r="J265" i="1"/>
  <c r="K265" i="1" s="1"/>
  <c r="J229" i="1"/>
  <c r="K229" i="1" s="1"/>
  <c r="J217" i="1"/>
  <c r="K217" i="1" s="1"/>
  <c r="J193" i="1"/>
  <c r="K193" i="1" s="1"/>
  <c r="J169" i="1"/>
  <c r="K169" i="1" s="1"/>
  <c r="J145" i="1"/>
  <c r="K145" i="1" s="1"/>
  <c r="J121" i="1"/>
  <c r="K121" i="1" s="1"/>
  <c r="J97" i="1"/>
  <c r="K97" i="1" s="1"/>
  <c r="J73" i="1"/>
  <c r="K73" i="1" s="1"/>
  <c r="J61" i="1"/>
  <c r="J49" i="1"/>
  <c r="K49" i="1" s="1"/>
  <c r="J9" i="1"/>
  <c r="K9" i="1" s="1"/>
  <c r="J252" i="1"/>
  <c r="J240" i="1"/>
  <c r="K240" i="1" s="1"/>
  <c r="J204" i="1"/>
  <c r="K204" i="1" s="1"/>
  <c r="J192" i="1"/>
  <c r="K192" i="1" s="1"/>
  <c r="J180" i="1"/>
  <c r="K180" i="1" s="1"/>
  <c r="J168" i="1"/>
  <c r="K168" i="1" s="1"/>
  <c r="J156" i="1"/>
  <c r="K156" i="1" s="1"/>
  <c r="J144" i="1"/>
  <c r="K144" i="1" s="1"/>
  <c r="J132" i="1"/>
  <c r="K132" i="1" s="1"/>
  <c r="J108" i="1"/>
  <c r="K108" i="1" s="1"/>
  <c r="J84" i="1"/>
  <c r="K84" i="1" s="1"/>
  <c r="J72" i="1"/>
  <c r="K72" i="1" s="1"/>
  <c r="J60" i="1"/>
  <c r="J48" i="1"/>
  <c r="K48" i="1" s="1"/>
  <c r="J321" i="1"/>
  <c r="K321" i="1" s="1"/>
  <c r="J299" i="1"/>
  <c r="K299" i="1" s="1"/>
  <c r="J287" i="1"/>
  <c r="K287" i="1" s="1"/>
  <c r="J251" i="1"/>
  <c r="K251" i="1" s="1"/>
  <c r="J239" i="1"/>
  <c r="K239" i="1" s="1"/>
  <c r="J227" i="1"/>
  <c r="J215" i="1"/>
  <c r="K215" i="1" s="1"/>
  <c r="J203" i="1"/>
  <c r="J191" i="1"/>
  <c r="K191" i="1" s="1"/>
  <c r="J179" i="1"/>
  <c r="J143" i="1"/>
  <c r="K143" i="1" s="1"/>
  <c r="J131" i="1"/>
  <c r="K131" i="1" s="1"/>
  <c r="J83" i="1"/>
  <c r="K83" i="1" s="1"/>
  <c r="J59" i="1"/>
  <c r="K59" i="1" s="1"/>
  <c r="J47" i="1"/>
  <c r="K47" i="1" s="1"/>
  <c r="J7" i="1"/>
  <c r="K7" i="1" s="1"/>
  <c r="J329" i="1"/>
  <c r="K329" i="1" s="1"/>
  <c r="J320" i="1"/>
  <c r="J298" i="1"/>
  <c r="K298" i="1" s="1"/>
  <c r="J286" i="1"/>
  <c r="K286" i="1" s="1"/>
  <c r="J262" i="1"/>
  <c r="K262" i="1" s="1"/>
  <c r="J250" i="1"/>
  <c r="K250" i="1" s="1"/>
  <c r="J226" i="1"/>
  <c r="K226" i="1" s="1"/>
  <c r="J214" i="1"/>
  <c r="K214" i="1" s="1"/>
  <c r="J190" i="1"/>
  <c r="K190" i="1" s="1"/>
  <c r="J178" i="1"/>
  <c r="K178" i="1" s="1"/>
  <c r="J166" i="1"/>
  <c r="K166" i="1" s="1"/>
  <c r="J154" i="1"/>
  <c r="K154" i="1" s="1"/>
  <c r="J130" i="1"/>
  <c r="K130" i="1" s="1"/>
  <c r="J118" i="1"/>
  <c r="J94" i="1"/>
  <c r="K94" i="1" s="1"/>
  <c r="J82" i="1"/>
  <c r="K82" i="1" s="1"/>
  <c r="J58" i="1"/>
  <c r="K58" i="1" s="1"/>
  <c r="J46" i="1"/>
  <c r="K46" i="1" s="1"/>
  <c r="J6" i="1"/>
  <c r="K6" i="1" s="1"/>
  <c r="J307" i="1"/>
  <c r="K307" i="1" s="1"/>
  <c r="J273" i="1"/>
  <c r="K273" i="1" s="1"/>
  <c r="J249" i="1"/>
  <c r="K249" i="1" s="1"/>
  <c r="J225" i="1"/>
  <c r="K225" i="1" s="1"/>
  <c r="J201" i="1"/>
  <c r="K201" i="1" s="1"/>
  <c r="J189" i="1"/>
  <c r="K189" i="1" s="1"/>
  <c r="J177" i="1"/>
  <c r="K177" i="1" s="1"/>
  <c r="J165" i="1"/>
  <c r="K165" i="1" s="1"/>
  <c r="J117" i="1"/>
  <c r="K117" i="1" s="1"/>
  <c r="J105" i="1"/>
  <c r="K105" i="1" s="1"/>
  <c r="J81" i="1"/>
  <c r="K81" i="1" s="1"/>
  <c r="J69" i="1"/>
  <c r="K69" i="1" s="1"/>
  <c r="J57" i="1"/>
  <c r="K57" i="1" s="1"/>
  <c r="J5" i="1"/>
  <c r="K5" i="1" s="1"/>
  <c r="J296" i="1"/>
  <c r="K296" i="1" s="1"/>
  <c r="J272" i="1"/>
  <c r="K272" i="1" s="1"/>
  <c r="J224" i="1"/>
  <c r="K224" i="1" s="1"/>
  <c r="J200" i="1"/>
  <c r="K200" i="1" s="1"/>
  <c r="J176" i="1"/>
  <c r="K176" i="1" s="1"/>
  <c r="J152" i="1"/>
  <c r="K152" i="1" s="1"/>
  <c r="J140" i="1"/>
  <c r="K140" i="1" s="1"/>
  <c r="J128" i="1"/>
  <c r="J116" i="1"/>
  <c r="K116" i="1" s="1"/>
  <c r="J104" i="1"/>
  <c r="J80" i="1"/>
  <c r="K80" i="1" s="1"/>
  <c r="J68" i="1"/>
  <c r="K68" i="1" s="1"/>
  <c r="J56" i="1"/>
  <c r="K56" i="1" s="1"/>
  <c r="J4" i="1"/>
  <c r="K4" i="1" s="1"/>
  <c r="J283" i="1"/>
  <c r="K283" i="1" s="1"/>
  <c r="J271" i="1"/>
  <c r="K271" i="1" s="1"/>
  <c r="J259" i="1"/>
  <c r="K259" i="1" s="1"/>
  <c r="J247" i="1"/>
  <c r="K247" i="1" s="1"/>
  <c r="J235" i="1"/>
  <c r="J211" i="1"/>
  <c r="K211" i="1" s="1"/>
  <c r="J187" i="1"/>
  <c r="K187" i="1" s="1"/>
  <c r="J175" i="1"/>
  <c r="K175" i="1" s="1"/>
  <c r="J163" i="1"/>
  <c r="K163" i="1" s="1"/>
  <c r="J151" i="1"/>
  <c r="K151" i="1" s="1"/>
  <c r="J127" i="1"/>
  <c r="K127" i="1" s="1"/>
  <c r="J115" i="1"/>
  <c r="K115" i="1" s="1"/>
  <c r="J103" i="1"/>
  <c r="K103" i="1" s="1"/>
  <c r="J91" i="1"/>
  <c r="K91" i="1" s="1"/>
  <c r="J79" i="1"/>
  <c r="K79" i="1" s="1"/>
  <c r="J67" i="1"/>
  <c r="K67" i="1" s="1"/>
  <c r="J55" i="1"/>
  <c r="K55" i="1" s="1"/>
  <c r="J3" i="1"/>
  <c r="K3" i="1" s="1"/>
  <c r="J294" i="1"/>
  <c r="K294" i="1" s="1"/>
  <c r="J270" i="1"/>
  <c r="K270" i="1" s="1"/>
  <c r="J258" i="1"/>
  <c r="K258" i="1" s="1"/>
  <c r="J246" i="1"/>
  <c r="K246" i="1" s="1"/>
  <c r="J234" i="1"/>
  <c r="K234" i="1" s="1"/>
  <c r="J186" i="1"/>
  <c r="K186" i="1" s="1"/>
  <c r="J174" i="1"/>
  <c r="K174" i="1" s="1"/>
  <c r="J150" i="1"/>
  <c r="K150" i="1" s="1"/>
  <c r="J102" i="1"/>
  <c r="K102" i="1" s="1"/>
  <c r="J90" i="1"/>
  <c r="K90" i="1" s="1"/>
  <c r="J66" i="1"/>
  <c r="J54" i="1"/>
  <c r="K54" i="1" s="1"/>
  <c r="J293" i="1"/>
  <c r="K293" i="1" s="1"/>
  <c r="J257" i="1"/>
  <c r="K257" i="1" s="1"/>
  <c r="J233" i="1"/>
  <c r="K233" i="1" s="1"/>
  <c r="J197" i="1"/>
  <c r="K197" i="1" s="1"/>
  <c r="J149" i="1"/>
  <c r="K149" i="1" s="1"/>
  <c r="J137" i="1"/>
  <c r="K137" i="1" s="1"/>
  <c r="J101" i="1"/>
  <c r="K101" i="1" s="1"/>
  <c r="J65" i="1"/>
  <c r="K65" i="1" s="1"/>
  <c r="J53" i="1"/>
  <c r="K53" i="1" s="1"/>
  <c r="J13" i="1"/>
  <c r="K13" i="1" s="1"/>
  <c r="J338" i="1"/>
  <c r="K338" i="1" s="1"/>
  <c r="J314" i="1"/>
  <c r="K314" i="1" s="1"/>
  <c r="J302" i="1"/>
  <c r="K302" i="1" s="1"/>
  <c r="J280" i="1"/>
  <c r="K280" i="1" s="1"/>
  <c r="J256" i="1"/>
  <c r="K256" i="1" s="1"/>
  <c r="J232" i="1"/>
  <c r="K232" i="1" s="1"/>
  <c r="J208" i="1"/>
  <c r="K208" i="1" s="1"/>
  <c r="J160" i="1"/>
  <c r="K160" i="1" s="1"/>
  <c r="J136" i="1"/>
  <c r="K136" i="1" s="1"/>
  <c r="J124" i="1"/>
  <c r="K124" i="1" s="1"/>
  <c r="J112" i="1"/>
  <c r="K112" i="1" s="1"/>
  <c r="J100" i="1"/>
  <c r="K100" i="1" s="1"/>
  <c r="J76" i="1"/>
  <c r="J64" i="1"/>
  <c r="K64" i="1" s="1"/>
  <c r="J52" i="1"/>
  <c r="K52" i="1" s="1"/>
  <c r="J12" i="1"/>
  <c r="K12" i="1" s="1"/>
  <c r="J328" i="1"/>
  <c r="K328" i="1" s="1"/>
  <c r="J304" i="1"/>
  <c r="K304" i="1" s="1"/>
  <c r="J337" i="1"/>
  <c r="K337" i="1" s="1"/>
  <c r="J313" i="1"/>
  <c r="K313" i="1" s="1"/>
  <c r="J301" i="1"/>
  <c r="K301" i="1" s="1"/>
  <c r="J279" i="1"/>
  <c r="K279" i="1" s="1"/>
  <c r="J243" i="1"/>
  <c r="K243" i="1" s="1"/>
  <c r="J231" i="1"/>
  <c r="K231" i="1" s="1"/>
  <c r="J219" i="1"/>
  <c r="K219" i="1" s="1"/>
  <c r="J207" i="1"/>
  <c r="K207" i="1" s="1"/>
  <c r="J183" i="1"/>
  <c r="K183" i="1" s="1"/>
  <c r="J171" i="1"/>
  <c r="K171" i="1" s="1"/>
  <c r="J147" i="1"/>
  <c r="K147" i="1" s="1"/>
  <c r="J135" i="1"/>
  <c r="K135" i="1" s="1"/>
  <c r="J123" i="1"/>
  <c r="K123" i="1" s="1"/>
  <c r="J111" i="1"/>
  <c r="K111" i="1" s="1"/>
  <c r="J99" i="1"/>
  <c r="K99" i="1" s="1"/>
  <c r="J87" i="1"/>
  <c r="K87" i="1" s="1"/>
  <c r="J75" i="1"/>
  <c r="K75" i="1" s="1"/>
  <c r="J63" i="1"/>
  <c r="K63" i="1" s="1"/>
  <c r="J51" i="1"/>
  <c r="K51" i="1" s="1"/>
  <c r="J11" i="1"/>
  <c r="K11" i="1" s="1"/>
  <c r="J336" i="1"/>
  <c r="K336" i="1" s="1"/>
  <c r="J326" i="1"/>
  <c r="K326" i="1" s="1"/>
  <c r="J325" i="1"/>
  <c r="K325" i="1" s="1"/>
  <c r="J324" i="1"/>
  <c r="K324" i="1" s="1"/>
  <c r="J312" i="1"/>
  <c r="K312" i="1" s="1"/>
  <c r="J300" i="1"/>
  <c r="K300" i="1" s="1"/>
  <c r="J333" i="1"/>
  <c r="K333" i="1" s="1"/>
  <c r="J309" i="1"/>
  <c r="K309" i="1" s="1"/>
  <c r="J332" i="1"/>
  <c r="K332" i="1" s="1"/>
  <c r="J308" i="1"/>
  <c r="K308" i="1" s="1"/>
  <c r="J331" i="1"/>
  <c r="K331" i="1" s="1"/>
  <c r="J319" i="1"/>
  <c r="K319" i="1" s="1"/>
  <c r="J330" i="1"/>
  <c r="K330" i="1" s="1"/>
  <c r="J318" i="1"/>
  <c r="K318" i="1" s="1"/>
  <c r="J306" i="1"/>
  <c r="K306" i="1" s="1"/>
  <c r="K320" i="1"/>
  <c r="K323" i="1"/>
  <c r="K227" i="1"/>
  <c r="K61" i="1"/>
  <c r="K60" i="1"/>
  <c r="K194" i="1"/>
  <c r="K170" i="1"/>
  <c r="K158" i="1"/>
  <c r="K264" i="1"/>
  <c r="K252" i="1"/>
  <c r="K228" i="1"/>
  <c r="K203" i="1"/>
  <c r="K179" i="1"/>
  <c r="K118" i="1"/>
  <c r="K213" i="1"/>
  <c r="K141" i="1"/>
  <c r="K129" i="1"/>
  <c r="K236" i="1"/>
  <c r="K212" i="1"/>
  <c r="K188" i="1"/>
  <c r="K164" i="1"/>
  <c r="K128" i="1"/>
  <c r="K104" i="1"/>
  <c r="K235" i="1"/>
  <c r="K282" i="1"/>
  <c r="K66" i="1"/>
  <c r="K185" i="1"/>
  <c r="K161" i="1"/>
  <c r="K133" i="1"/>
  <c r="K148" i="1"/>
  <c r="K181" i="1"/>
  <c r="K244" i="1"/>
  <c r="K76" i="1"/>
</calcChain>
</file>

<file path=xl/sharedStrings.xml><?xml version="1.0" encoding="utf-8"?>
<sst xmlns="http://schemas.openxmlformats.org/spreadsheetml/2006/main" count="1980" uniqueCount="274">
  <si>
    <t>Account</t>
  </si>
  <si>
    <t>AccountId</t>
  </si>
  <si>
    <t>IdentityId</t>
  </si>
  <si>
    <t>AccountName</t>
  </si>
  <si>
    <t>AccountDescription</t>
  </si>
  <si>
    <t>ReconileAmount</t>
  </si>
  <si>
    <t>ReconcileDate</t>
  </si>
  <si>
    <t>LkAccountTypeId</t>
  </si>
  <si>
    <t>IsTracked</t>
  </si>
  <si>
    <t>IsEnabled</t>
  </si>
  <si>
    <t>IsDeleted</t>
  </si>
  <si>
    <t>Created</t>
  </si>
  <si>
    <t>Updated</t>
  </si>
  <si>
    <t>AccountApr</t>
  </si>
  <si>
    <t>AccountAprLog</t>
  </si>
  <si>
    <t>Log</t>
  </si>
  <si>
    <t>AccountAprNote</t>
  </si>
  <si>
    <t>Note</t>
  </si>
  <si>
    <t>AccountLimit</t>
  </si>
  <si>
    <t>AccountLimitLog</t>
  </si>
  <si>
    <t>AccountLimitNote</t>
  </si>
  <si>
    <t>AccountLog</t>
  </si>
  <si>
    <t>AccountLogId</t>
  </si>
  <si>
    <t>AccountNote</t>
  </si>
  <si>
    <t>AccountNoteId</t>
  </si>
  <si>
    <t>Address</t>
  </si>
  <si>
    <t>AddressId</t>
  </si>
  <si>
    <t>LineOne</t>
  </si>
  <si>
    <t>LineTwo</t>
  </si>
  <si>
    <t>LkZipCodeId</t>
  </si>
  <si>
    <t>LkCityId</t>
  </si>
  <si>
    <t>LkStateId</t>
  </si>
  <si>
    <t>AddressLog</t>
  </si>
  <si>
    <t>AddressLogId</t>
  </si>
  <si>
    <t>AddressNote</t>
  </si>
  <si>
    <t>AddressNoteId</t>
  </si>
  <si>
    <t>AspNetRoleClaims</t>
  </si>
  <si>
    <t>Id</t>
  </si>
  <si>
    <t>RoleId</t>
  </si>
  <si>
    <t>ClaimType</t>
  </si>
  <si>
    <t>ClaimValue</t>
  </si>
  <si>
    <t>AspNetRoles</t>
  </si>
  <si>
    <t>Name</t>
  </si>
  <si>
    <t>NormalizedName</t>
  </si>
  <si>
    <t>ConcurrencyStamp</t>
  </si>
  <si>
    <t>AspNetUserClaims</t>
  </si>
  <si>
    <t>UserId</t>
  </si>
  <si>
    <t>AspNetUserLogins</t>
  </si>
  <si>
    <t>LoginProvider</t>
  </si>
  <si>
    <t>ProviderKey</t>
  </si>
  <si>
    <t>ProviderDisplayName</t>
  </si>
  <si>
    <t>AspNetUserRoles</t>
  </si>
  <si>
    <t>AspNetUserTokens</t>
  </si>
  <si>
    <t>Value</t>
  </si>
  <si>
    <t>AspNetUsers</t>
  </si>
  <si>
    <t>RefreshToken</t>
  </si>
  <si>
    <t>RefreshTokenExpiryTime</t>
  </si>
  <si>
    <t>UserName</t>
  </si>
  <si>
    <t>NormalizedUserName</t>
  </si>
  <si>
    <t>Email</t>
  </si>
  <si>
    <t>NormalizedEmail</t>
  </si>
  <si>
    <t>EmailConfirmed</t>
  </si>
  <si>
    <t>PasswordHash</t>
  </si>
  <si>
    <t>SecurityStamp</t>
  </si>
  <si>
    <t>PhoneNumber</t>
  </si>
  <si>
    <t>PhoneNumberConfirmed</t>
  </si>
  <si>
    <t>TwoFactorEnabled</t>
  </si>
  <si>
    <t>LockoutEnd</t>
  </si>
  <si>
    <t>LockoutEnabled</t>
  </si>
  <si>
    <t>AccessFailedCount</t>
  </si>
  <si>
    <t>Association</t>
  </si>
  <si>
    <t>AssociationId</t>
  </si>
  <si>
    <t>AssociationName</t>
  </si>
  <si>
    <t>AssociationDescription</t>
  </si>
  <si>
    <t>AssociationInvite</t>
  </si>
  <si>
    <t>AssociationInviteId</t>
  </si>
  <si>
    <t>SenderIdentityId</t>
  </si>
  <si>
    <t>ReceiverIdentityId</t>
  </si>
  <si>
    <t>Message</t>
  </si>
  <si>
    <t>Accepted</t>
  </si>
  <si>
    <t>AssociationInviteLog</t>
  </si>
  <si>
    <t>AssociationInviteLogId</t>
  </si>
  <si>
    <t>AssociationInviteNote</t>
  </si>
  <si>
    <t>AssociationInviteNoteId</t>
  </si>
  <si>
    <t>AssociationLog</t>
  </si>
  <si>
    <t>AssociationLogId</t>
  </si>
  <si>
    <t>AssociationMember</t>
  </si>
  <si>
    <t>AssociationMemberId</t>
  </si>
  <si>
    <t>CanRead</t>
  </si>
  <si>
    <t>CanUpdate</t>
  </si>
  <si>
    <t>CanCreate</t>
  </si>
  <si>
    <t>CanDelete</t>
  </si>
  <si>
    <t>CanInvite</t>
  </si>
  <si>
    <t>CanRemove</t>
  </si>
  <si>
    <t>AssociationMemberLog</t>
  </si>
  <si>
    <t>AssociationMemberLogId</t>
  </si>
  <si>
    <t>AssociationMemberNote</t>
  </si>
  <si>
    <t>AssociationMemberNoteId</t>
  </si>
  <si>
    <t>AssociationMessage</t>
  </si>
  <si>
    <t>AssociationMessageId</t>
  </si>
  <si>
    <t>AssociationMessageReply</t>
  </si>
  <si>
    <t>AssociationMessageReplyId</t>
  </si>
  <si>
    <t>AssociationNote</t>
  </si>
  <si>
    <t>AssociationNoteId</t>
  </si>
  <si>
    <t>Category</t>
  </si>
  <si>
    <t>CategoryId</t>
  </si>
  <si>
    <t>CategoryName</t>
  </si>
  <si>
    <t>CategoryDescription</t>
  </si>
  <si>
    <t>LkFlowId</t>
  </si>
  <si>
    <t>CategoryLog</t>
  </si>
  <si>
    <t>CategoryLogId</t>
  </si>
  <si>
    <t>CategoryNote</t>
  </si>
  <si>
    <t>CategoryNoteId</t>
  </si>
  <si>
    <t>Identity</t>
  </si>
  <si>
    <t>Item</t>
  </si>
  <si>
    <t>ItemId</t>
  </si>
  <si>
    <t>ItemName</t>
  </si>
  <si>
    <t>LkAccountType</t>
  </si>
  <si>
    <t>AccountType</t>
  </si>
  <si>
    <t>LkCity</t>
  </si>
  <si>
    <t>City</t>
  </si>
  <si>
    <t>LkFlow</t>
  </si>
  <si>
    <t>FLow</t>
  </si>
  <si>
    <t>Rate</t>
  </si>
  <si>
    <t>LkPhoneType</t>
  </si>
  <si>
    <t>LkPhoneTypeId</t>
  </si>
  <si>
    <t>PhoneType</t>
  </si>
  <si>
    <t>LkState</t>
  </si>
  <si>
    <t>State</t>
  </si>
  <si>
    <t>Abbreviation</t>
  </si>
  <si>
    <t>LkTimePeriod</t>
  </si>
  <si>
    <t>LkTimePeriodId</t>
  </si>
  <si>
    <t>LkTimePeriodName</t>
  </si>
  <si>
    <t>LkTimePeriodAbbr</t>
  </si>
  <si>
    <t>LkZipCode</t>
  </si>
  <si>
    <t>ZipCode</t>
  </si>
  <si>
    <t>Location</t>
  </si>
  <si>
    <t>LocationId</t>
  </si>
  <si>
    <t>LocationName</t>
  </si>
  <si>
    <t>LocationDescription</t>
  </si>
  <si>
    <t>LocationLog</t>
  </si>
  <si>
    <t>LocationLogId</t>
  </si>
  <si>
    <t>LocationNote</t>
  </si>
  <si>
    <t>LocationNoteId</t>
  </si>
  <si>
    <t>Person</t>
  </si>
  <si>
    <t>PersonId</t>
  </si>
  <si>
    <t>FirstName</t>
  </si>
  <si>
    <t>LastName</t>
  </si>
  <si>
    <t>Enabled</t>
  </si>
  <si>
    <t>PersonLog</t>
  </si>
  <si>
    <t>PersonLogId</t>
  </si>
  <si>
    <t>PersonNote</t>
  </si>
  <si>
    <t>PersonNoteId</t>
  </si>
  <si>
    <t>PhoneNumberId</t>
  </si>
  <si>
    <t>PhoneNumberLog</t>
  </si>
  <si>
    <t>PhoneNumberLogId</t>
  </si>
  <si>
    <t>PhoneNumberNote</t>
  </si>
  <si>
    <t>PhoneNumberNoteId</t>
  </si>
  <si>
    <t>Preset</t>
  </si>
  <si>
    <t>PresetId</t>
  </si>
  <si>
    <t>PresetName</t>
  </si>
  <si>
    <t>PresetValue</t>
  </si>
  <si>
    <t>SubcategoryId</t>
  </si>
  <si>
    <t>PresetGroup</t>
  </si>
  <si>
    <t>PresetGroupId</t>
  </si>
  <si>
    <t>PresetGroupName</t>
  </si>
  <si>
    <t>PresetGroupDescription</t>
  </si>
  <si>
    <t>PresetGroupPreset</t>
  </si>
  <si>
    <t>PresetGroupPresetId</t>
  </si>
  <si>
    <t>PresetLog</t>
  </si>
  <si>
    <t>PresetLogId</t>
  </si>
  <si>
    <t>PresetNote</t>
  </si>
  <si>
    <t>PresetNoteId</t>
  </si>
  <si>
    <t>Recurring</t>
  </si>
  <si>
    <t>RecurringId</t>
  </si>
  <si>
    <t>RecurringName</t>
  </si>
  <si>
    <t>RecurringDescription</t>
  </si>
  <si>
    <t>RecurringAmount</t>
  </si>
  <si>
    <t>DueDay</t>
  </si>
  <si>
    <t>Repetition</t>
  </si>
  <si>
    <t>RecurringLog</t>
  </si>
  <si>
    <t>RecurringLogId</t>
  </si>
  <si>
    <t>RecurringNote</t>
  </si>
  <si>
    <t>RecurringNoteId</t>
  </si>
  <si>
    <t>RecurringPreset</t>
  </si>
  <si>
    <t>RecurringPresetId</t>
  </si>
  <si>
    <t>RecurringPresetGroup</t>
  </si>
  <si>
    <t>RecurringPresetGroupId</t>
  </si>
  <si>
    <t>RecurringPresetGroupLog</t>
  </si>
  <si>
    <t>RecurringPresetGroupLogId</t>
  </si>
  <si>
    <t>RecurringPresetGroupNote</t>
  </si>
  <si>
    <t>RecurringPresetGroupNoteId</t>
  </si>
  <si>
    <t>RecurringPresetLog</t>
  </si>
  <si>
    <t>RecurringPresetLogId</t>
  </si>
  <si>
    <t>RecurringPresetNote</t>
  </si>
  <si>
    <t>RecurringPresetNoteId</t>
  </si>
  <si>
    <t>Subcategory</t>
  </si>
  <si>
    <t>SubcategoryName</t>
  </si>
  <si>
    <t>SubcategoryDescription</t>
  </si>
  <si>
    <t>SubcategoryLog</t>
  </si>
  <si>
    <t>SubcategoryLogId</t>
  </si>
  <si>
    <t>SubcategoryNote</t>
  </si>
  <si>
    <t>SubcategoryNoteId</t>
  </si>
  <si>
    <t>Transaction</t>
  </si>
  <si>
    <t>TransactionId</t>
  </si>
  <si>
    <t>TransactionDate</t>
  </si>
  <si>
    <t>TransactionAmount</t>
  </si>
  <si>
    <t>TransactionItem</t>
  </si>
  <si>
    <t>TransactionItemId</t>
  </si>
  <si>
    <t>TransactionItemAmount</t>
  </si>
  <si>
    <t>TransactionLog</t>
  </si>
  <si>
    <t>TransactionLogId</t>
  </si>
  <si>
    <t>TransactionNote</t>
  </si>
  <si>
    <t>TransactionNoteId</t>
  </si>
  <si>
    <t>__EFMigrationsHistory</t>
  </si>
  <si>
    <t>MigrationId</t>
  </si>
  <si>
    <t>ProductVersion</t>
  </si>
  <si>
    <t>int</t>
  </si>
  <si>
    <t>char</t>
  </si>
  <si>
    <t>varchar</t>
  </si>
  <si>
    <t>decimal</t>
  </si>
  <si>
    <t>datetime</t>
  </si>
  <si>
    <t>tinyint</t>
  </si>
  <si>
    <t>timestamp</t>
  </si>
  <si>
    <t>longtext</t>
  </si>
  <si>
    <t>date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</si>
  <si>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</si>
  <si>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</si>
  <si>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</si>
  <si>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</si>
  <si>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</si>
  <si>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</si>
  <si>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</si>
  <si>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</si>
  <si>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</si>
  <si>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Column11</t>
  </si>
  <si>
    <t>Column32</t>
  </si>
  <si>
    <t>NULLABLE</t>
  </si>
  <si>
    <t>NOT NULL</t>
  </si>
  <si>
    <t>Testing: =IF(E2&lt;&gt;"",E2,IF(F2&lt;&gt;"",F2,IF(G2&lt;&gt;"",G2,IF(H2&lt;&gt;"",H2,IF(I2&lt;&gt;"",I2,"")))))&amp;IF([@Column32]="NULLABLE","?","")</t>
  </si>
  <si>
    <t>SqlParameters</t>
  </si>
  <si>
    <t>Entity Class</t>
  </si>
  <si>
    <t>MySql IN Params</t>
  </si>
  <si>
    <t>VwAccountShort</t>
  </si>
  <si>
    <t>Balance</t>
  </si>
  <si>
    <t>Future</t>
  </si>
  <si>
    <t>ThisMonth</t>
  </si>
  <si>
    <t>RecurringPresetIdentityId</t>
  </si>
  <si>
    <t>ParentAccountNoteId</t>
  </si>
  <si>
    <t>ParentAddressNoteId</t>
  </si>
  <si>
    <t>ParentAssociationInviteNoteId</t>
  </si>
  <si>
    <t>ParentAssociationMemberNoteId</t>
  </si>
  <si>
    <t>ParentAssociationNoteId</t>
  </si>
  <si>
    <t>ParentCategoryNoteId</t>
  </si>
  <si>
    <t>ParentLocationNoteId</t>
  </si>
  <si>
    <t>ParentPersonNoteId</t>
  </si>
  <si>
    <t>ParentPhoneNumberNoteId</t>
  </si>
  <si>
    <t>PresetGroupLog</t>
  </si>
  <si>
    <t>PresetGroupLogId</t>
  </si>
  <si>
    <t>PresetGroupNote</t>
  </si>
  <si>
    <t>PresetGroupNoteId</t>
  </si>
  <si>
    <t>ParentPresetGroupNoteId</t>
  </si>
  <si>
    <t>ParentPresetNoteId</t>
  </si>
  <si>
    <t>ParentRecurringNoteId</t>
  </si>
  <si>
    <t>ParentSubcategoryNoteId</t>
  </si>
  <si>
    <t>ParentTransactionNoteId</t>
  </si>
  <si>
    <t>Get</t>
  </si>
  <si>
    <t>Add</t>
  </si>
  <si>
    <t>Update</t>
  </si>
  <si>
    <t>Delete</t>
  </si>
  <si>
    <t>SELECt</t>
  </si>
  <si>
    <t>UPDATE</t>
  </si>
  <si>
    <t>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</si>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</sst>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FB8648-BC80-46CE-9CCD-1823EF0CE89F}" name="Table1" displayName="Table1" ref="A1:Q431" totalsRowShown="0">
  <autoFilter ref="A1:Q431" xr:uid="{10FB8648-BC80-46CE-9CCD-1823EF0CE89F}"/>
  <tableColumns count="17">
    <tableColumn id="1" xr3:uid="{A5F68D5C-3C0C-40BD-B69E-31B728711777}" name="Column1"/>
    <tableColumn id="2" xr3:uid="{BBEBA652-E90E-4D71-BCF0-BFC047D83305}" name="Column2"/>
    <tableColumn id="3" xr3:uid="{494F0779-9B1A-4F90-9B74-122794F8FE87}" name="Column3"/>
    <tableColumn id="12" xr3:uid="{362EE9D9-C865-4B2C-B2A8-9E0A91A5B77C}" name="Column32"/>
    <tableColumn id="4" xr3:uid="{1BE47A14-EFC2-4713-8A4B-FAA3C598EFDA}" name="Column4" dataDxfId="12">
      <calculatedColumnFormula>IF(C2="int","int","")</calculatedColumnFormula>
    </tableColumn>
    <tableColumn id="5" xr3:uid="{7AC1260E-2166-475C-B6BE-CC69B3EF477C}" name="Column5" dataDxfId="11">
      <calculatedColumnFormula>IF(COUNTIF(C2,"*decimal*"),"double","")</calculatedColumnFormula>
    </tableColumn>
    <tableColumn id="6" xr3:uid="{14AB4800-28B2-4138-91E1-0F7EEF8E3643}" name="Column6" dataDxfId="10">
      <calculatedColumnFormula>IF(OR(COUNTIF(C2,"*char*"),COUNTIF(C2,"*varchar*")),"string","")</calculatedColumnFormula>
    </tableColumn>
    <tableColumn id="7" xr3:uid="{52DC5BE1-797B-45E1-9ACE-11D5B956B9E3}" name="Column7" dataDxfId="9">
      <calculatedColumnFormula>IF(OR(COUNTIF(C2,"*date*"),COUNTIF(C2,"*time*")),"DateTime","")</calculatedColumnFormula>
    </tableColumn>
    <tableColumn id="8" xr3:uid="{B8B7D7A0-D010-4466-BE0B-E81CE0738D71}" name="Column8" dataDxfId="8">
      <calculatedColumnFormula>IF(COUNTIF(C2,"*tiny*"),"bool","")</calculatedColumnFormula>
    </tableColumn>
    <tableColumn id="9" xr3:uid="{EC1E9540-5DA3-4C63-9C0E-89DFBC178E28}" name="Column9" dataDxfId="7">
      <calculatedColumnFormula>IF(E2&lt;&gt;"",E2,IF(F2&lt;&gt;"",F2,IF(G2&lt;&gt;"",G2,IF(H2&lt;&gt;"",H2,IF(I2&lt;&gt;"",I2,"")))))&amp;"?"</calculatedColumnFormula>
    </tableColumn>
    <tableColumn id="10" xr3:uid="{02A25B48-413A-4CE9-95E7-75F269696889}" name="Entity Class" dataDxfId="6">
      <calculatedColumnFormula>_xlfn.CONCAT("public ",J2," ",B2," { get; set; }")</calculatedColumnFormula>
    </tableColumn>
    <tableColumn id="13" xr3:uid="{52AAE61A-DEAA-4B9F-B05E-6982D02E4C29}" name="Column11" dataDxfId="5">
      <calculatedColumnFormula>Table1[[#This Row],[Column1]]</calculatedColumnFormula>
    </tableColumn>
    <tableColumn id="14" xr3:uid="{4DF593B7-5C30-410E-A2AA-C3B7F2E12BC3}" name="SqlParameters" dataDxfId="4">
      <calculatedColumnFormula>"new MySqlParameter("&amp;CHAR(34)&amp;"_"&amp;Table1[[#This Row],[Column2]]&amp;CHAR(34)&amp;", "&amp;REPLACE(Table1[[#This Row],[Column1]],1,1,LOWER(LEFT(Table1[[#This Row],[Column1]])))&amp;"."&amp;Table1[[#This Row],[Column2]]&amp;"),"</calculatedColumnFormula>
    </tableColumn>
    <tableColumn id="15" xr3:uid="{C698A642-CD1C-4A88-A110-6FF6F981AF76}" name="MySql IN Params" dataDxfId="3">
      <calculatedColumnFormula>"IN _"&amp;Table1[[#This Row],[Column2]]&amp;" "&amp;UPPER(Table1[[#This Row],[Column3]])&amp;","</calculatedColumnFormula>
    </tableColumn>
    <tableColumn id="11" xr3:uid="{7FCA5D8B-8AE5-4A4F-AE7B-116A86718AE6}" name="SELECt" dataDxfId="2">
      <calculatedColumnFormula>Table1[[#This Row],[Column2]]&amp;","</calculatedColumnFormula>
    </tableColumn>
    <tableColumn id="16" xr3:uid="{6EAEA49E-E4C9-41DC-A615-897E33EFFE42}" name="UPDATE" dataDxfId="1">
      <calculatedColumnFormula>Table1[[#This Row],[Column2]]&amp;" = IFNULL (_"&amp;Table1[[#This Row],[Column2]]&amp;", "&amp;Table1[[#This Row],[Column2]]&amp;"),"</calculatedColumnFormula>
    </tableColumn>
    <tableColumn id="17" xr3:uid="{FAC3F63A-B44A-4C05-B134-3EE63EE0242F}" name="C" dataDxfId="0">
      <calculatedColumnFormula>Table1[[#This Row],[Column1]]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30B6-9F1B-4A14-AA5D-8ED605A352C9}">
  <dimension ref="A1:S431"/>
  <sheetViews>
    <sheetView tabSelected="1" topLeftCell="A397" workbookViewId="0">
      <selection activeCell="C438" sqref="C438"/>
    </sheetView>
  </sheetViews>
  <sheetFormatPr defaultRowHeight="15" x14ac:dyDescent="0.25"/>
  <cols>
    <col min="1" max="1" width="26" customWidth="1"/>
    <col min="2" max="2" width="29.5703125" customWidth="1"/>
    <col min="3" max="4" width="21.140625" customWidth="1"/>
    <col min="5" max="10" width="11" customWidth="1"/>
    <col min="11" max="11" width="50.140625" bestFit="1" customWidth="1"/>
    <col min="12" max="12" width="25.5703125" bestFit="1" customWidth="1"/>
    <col min="13" max="13" width="86.28515625" bestFit="1" customWidth="1"/>
    <col min="14" max="14" width="31.42578125" bestFit="1" customWidth="1"/>
    <col min="15" max="15" width="26.140625" bestFit="1" customWidth="1"/>
    <col min="16" max="16" width="49" customWidth="1"/>
    <col min="17" max="18" width="25.5703125" bestFit="1" customWidth="1"/>
  </cols>
  <sheetData>
    <row r="1" spans="1:19" x14ac:dyDescent="0.25">
      <c r="A1" s="1" t="s">
        <v>226</v>
      </c>
      <c r="B1" s="1" t="s">
        <v>227</v>
      </c>
      <c r="C1" s="1" t="s">
        <v>228</v>
      </c>
      <c r="D1" s="1" t="s">
        <v>236</v>
      </c>
      <c r="E1" s="3" t="s">
        <v>229</v>
      </c>
      <c r="F1" s="2" t="s">
        <v>230</v>
      </c>
      <c r="G1" s="2" t="s">
        <v>231</v>
      </c>
      <c r="H1" s="2" t="s">
        <v>232</v>
      </c>
      <c r="I1" s="2" t="s">
        <v>233</v>
      </c>
      <c r="J1" s="2" t="s">
        <v>234</v>
      </c>
      <c r="K1" s="2" t="s">
        <v>241</v>
      </c>
      <c r="L1" t="s">
        <v>235</v>
      </c>
      <c r="M1" t="s">
        <v>240</v>
      </c>
      <c r="N1" t="s">
        <v>242</v>
      </c>
      <c r="O1" t="s">
        <v>270</v>
      </c>
      <c r="P1" t="s">
        <v>271</v>
      </c>
      <c r="Q1" t="s">
        <v>272</v>
      </c>
    </row>
    <row r="2" spans="1:19" x14ac:dyDescent="0.25">
      <c r="A2" s="1" t="s">
        <v>0</v>
      </c>
      <c r="B2" s="1" t="s">
        <v>1</v>
      </c>
      <c r="C2" s="1" t="s">
        <v>217</v>
      </c>
      <c r="D2" s="1" t="s">
        <v>238</v>
      </c>
      <c r="E2" t="str">
        <f t="shared" ref="E2:E33" si="0">IF(C2="int","int","")</f>
        <v>int</v>
      </c>
      <c r="F2" t="str">
        <f t="shared" ref="F2:F33" si="1">IF(COUNTIF(C2,"*decimal*"),"double","")</f>
        <v/>
      </c>
      <c r="G2" t="str">
        <f t="shared" ref="G2:G33" si="2">IF(OR(COUNTIF(C2,"*char*"),COUNTIF(C2,"*varchar*")),"string","")</f>
        <v/>
      </c>
      <c r="H2" t="str">
        <f t="shared" ref="H2:H33" si="3">IF(OR(COUNTIF(C2,"*date*"),COUNTIF(C2,"*time*")),"DateTime","")</f>
        <v/>
      </c>
      <c r="I2" t="str">
        <f t="shared" ref="I2:I33" si="4">IF(COUNTIF(C2,"*tiny*"),"bool","")</f>
        <v/>
      </c>
      <c r="J2" t="str">
        <f t="shared" ref="J2:J33" si="5">IF(E2&lt;&gt;"",E2,IF(F2&lt;&gt;"",F2,IF(G2&lt;&gt;"",G2,IF(H2&lt;&gt;"",H2,IF(I2&lt;&gt;"",I2,"")))))&amp;"?"</f>
        <v>int?</v>
      </c>
      <c r="K2" t="str">
        <f t="shared" ref="K2:K33" si="6">_xlfn.CONCAT("public ",J2," ",B2," { get; set; }")</f>
        <v>public int? AccountId { get; set; }</v>
      </c>
      <c r="L2" t="str">
        <f>Table1[[#This Row],[Column1]]</f>
        <v>Account</v>
      </c>
      <c r="M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MySqlParameter("_AccountId", account.AccountId),</v>
      </c>
      <c r="N2" t="str">
        <f>"IN _"&amp;Table1[[#This Row],[Column2]]&amp;" "&amp;UPPER(Table1[[#This Row],[Column3]])&amp;","</f>
        <v>IN _AccountId INT,</v>
      </c>
      <c r="O2" t="str">
        <f>Table1[[#This Row],[Column2]]&amp;","</f>
        <v>AccountId,</v>
      </c>
      <c r="P2" t="str">
        <f>Table1[[#This Row],[Column2]]&amp;" = IFNULL (_"&amp;Table1[[#This Row],[Column2]]&amp;", "&amp;Table1[[#This Row],[Column2]]&amp;"),"</f>
        <v>AccountId = IFNULL (_AccountId, AccountId),</v>
      </c>
      <c r="Q2" t="str">
        <f>Table1[[#This Row],[Column1]]</f>
        <v>Account</v>
      </c>
      <c r="S2" t="s">
        <v>239</v>
      </c>
    </row>
    <row r="3" spans="1:19" x14ac:dyDescent="0.25">
      <c r="A3" s="1" t="s">
        <v>0</v>
      </c>
      <c r="B3" s="1" t="s">
        <v>2</v>
      </c>
      <c r="C3" s="1" t="s">
        <v>218</v>
      </c>
      <c r="D3" s="1" t="s">
        <v>237</v>
      </c>
      <c r="E3" s="3" t="str">
        <f t="shared" si="0"/>
        <v/>
      </c>
      <c r="F3" s="2" t="str">
        <f t="shared" si="1"/>
        <v/>
      </c>
      <c r="G3" s="2" t="str">
        <f t="shared" si="2"/>
        <v>string</v>
      </c>
      <c r="H3" s="2" t="str">
        <f t="shared" si="3"/>
        <v/>
      </c>
      <c r="I3" s="2" t="str">
        <f t="shared" si="4"/>
        <v/>
      </c>
      <c r="J3" s="2" t="str">
        <f t="shared" si="5"/>
        <v>string?</v>
      </c>
      <c r="K3" s="2" t="str">
        <f t="shared" si="6"/>
        <v>public string? IdentityId { get; set; }</v>
      </c>
      <c r="L3" t="str">
        <f>Table1[[#This Row],[Column1]]</f>
        <v>Account</v>
      </c>
      <c r="M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account.IdentityId),</v>
      </c>
      <c r="N3" t="str">
        <f>"IN _"&amp;Table1[[#This Row],[Column2]]&amp;" "&amp;UPPER(Table1[[#This Row],[Column3]])&amp;","</f>
        <v>IN _IdentityId CHAR,</v>
      </c>
      <c r="O3" t="str">
        <f>Table1[[#This Row],[Column2]]&amp;","</f>
        <v>IdentityId,</v>
      </c>
      <c r="P3" t="str">
        <f>Table1[[#This Row],[Column2]]&amp;" = IFNULL (_"&amp;Table1[[#This Row],[Column2]]&amp;", "&amp;Table1[[#This Row],[Column2]]&amp;"),"</f>
        <v>IdentityId = IFNULL (_IdentityId, IdentityId),</v>
      </c>
      <c r="Q3" t="str">
        <f>Table1[[#This Row],[Column1]]</f>
        <v>Account</v>
      </c>
    </row>
    <row r="4" spans="1:19" x14ac:dyDescent="0.25">
      <c r="A4" s="1" t="s">
        <v>0</v>
      </c>
      <c r="B4" s="1" t="s">
        <v>3</v>
      </c>
      <c r="C4" s="1" t="s">
        <v>219</v>
      </c>
      <c r="D4" s="1" t="s">
        <v>238</v>
      </c>
      <c r="E4" t="str">
        <f t="shared" si="0"/>
        <v/>
      </c>
      <c r="F4" t="str">
        <f t="shared" si="1"/>
        <v/>
      </c>
      <c r="G4" t="str">
        <f t="shared" si="2"/>
        <v>string</v>
      </c>
      <c r="H4" t="str">
        <f t="shared" si="3"/>
        <v/>
      </c>
      <c r="I4" t="str">
        <f t="shared" si="4"/>
        <v/>
      </c>
      <c r="J4" t="str">
        <f t="shared" si="5"/>
        <v>string?</v>
      </c>
      <c r="K4" t="str">
        <f t="shared" si="6"/>
        <v>public string? AccountName { get; set; }</v>
      </c>
      <c r="L4" t="str">
        <f>Table1[[#This Row],[Column1]]</f>
        <v>Account</v>
      </c>
      <c r="M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MySqlParameter("_AccountName", account.AccountName),</v>
      </c>
      <c r="N4" t="str">
        <f>"IN _"&amp;Table1[[#This Row],[Column2]]&amp;" "&amp;UPPER(Table1[[#This Row],[Column3]])&amp;","</f>
        <v>IN _AccountName VARCHAR,</v>
      </c>
      <c r="O4" t="str">
        <f>Table1[[#This Row],[Column2]]&amp;","</f>
        <v>AccountName,</v>
      </c>
      <c r="P4" t="str">
        <f>Table1[[#This Row],[Column2]]&amp;" = IFNULL (_"&amp;Table1[[#This Row],[Column2]]&amp;", "&amp;Table1[[#This Row],[Column2]]&amp;"),"</f>
        <v>AccountName = IFNULL (_AccountName, AccountName),</v>
      </c>
      <c r="Q4" t="str">
        <f>Table1[[#This Row],[Column1]]</f>
        <v>Account</v>
      </c>
    </row>
    <row r="5" spans="1:19" x14ac:dyDescent="0.25">
      <c r="A5" s="1" t="s">
        <v>0</v>
      </c>
      <c r="B5" s="1" t="s">
        <v>4</v>
      </c>
      <c r="C5" s="1" t="s">
        <v>219</v>
      </c>
      <c r="D5" s="1" t="s">
        <v>237</v>
      </c>
      <c r="E5" t="str">
        <f t="shared" si="0"/>
        <v/>
      </c>
      <c r="F5" t="str">
        <f t="shared" si="1"/>
        <v/>
      </c>
      <c r="G5" t="str">
        <f t="shared" si="2"/>
        <v>string</v>
      </c>
      <c r="H5" t="str">
        <f t="shared" si="3"/>
        <v/>
      </c>
      <c r="I5" t="str">
        <f t="shared" si="4"/>
        <v/>
      </c>
      <c r="J5" t="str">
        <f t="shared" si="5"/>
        <v>string?</v>
      </c>
      <c r="K5" t="str">
        <f t="shared" si="6"/>
        <v>public string? AccountDescription { get; set; }</v>
      </c>
      <c r="L5" t="str">
        <f>Table1[[#This Row],[Column1]]</f>
        <v>Account</v>
      </c>
      <c r="M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MySqlParameter("_AccountDescription", account.AccountDescription),</v>
      </c>
      <c r="N5" t="str">
        <f>"IN _"&amp;Table1[[#This Row],[Column2]]&amp;" "&amp;UPPER(Table1[[#This Row],[Column3]])&amp;","</f>
        <v>IN _AccountDescription VARCHAR,</v>
      </c>
      <c r="O5" t="str">
        <f>Table1[[#This Row],[Column2]]&amp;","</f>
        <v>AccountDescription,</v>
      </c>
      <c r="P5" t="str">
        <f>Table1[[#This Row],[Column2]]&amp;" = IFNULL (_"&amp;Table1[[#This Row],[Column2]]&amp;", "&amp;Table1[[#This Row],[Column2]]&amp;"),"</f>
        <v>AccountDescription = IFNULL (_AccountDescription, AccountDescription),</v>
      </c>
      <c r="Q5" t="str">
        <f>Table1[[#This Row],[Column1]]</f>
        <v>Account</v>
      </c>
    </row>
    <row r="6" spans="1:19" x14ac:dyDescent="0.25">
      <c r="A6" s="1" t="s">
        <v>0</v>
      </c>
      <c r="B6" s="1" t="s">
        <v>5</v>
      </c>
      <c r="C6" s="1" t="s">
        <v>220</v>
      </c>
      <c r="D6" s="1" t="s">
        <v>237</v>
      </c>
      <c r="E6" t="str">
        <f t="shared" si="0"/>
        <v/>
      </c>
      <c r="F6" t="str">
        <f t="shared" si="1"/>
        <v>double</v>
      </c>
      <c r="G6" t="str">
        <f t="shared" si="2"/>
        <v/>
      </c>
      <c r="H6" t="str">
        <f t="shared" si="3"/>
        <v/>
      </c>
      <c r="I6" t="str">
        <f t="shared" si="4"/>
        <v/>
      </c>
      <c r="J6" t="str">
        <f t="shared" si="5"/>
        <v>double?</v>
      </c>
      <c r="K6" t="str">
        <f t="shared" si="6"/>
        <v>public double? ReconileAmount { get; set; }</v>
      </c>
      <c r="L6" t="str">
        <f>Table1[[#This Row],[Column1]]</f>
        <v>Account</v>
      </c>
      <c r="M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MySqlParameter("_ReconileAmount", account.ReconileAmount),</v>
      </c>
      <c r="N6" t="str">
        <f>"IN _"&amp;Table1[[#This Row],[Column2]]&amp;" "&amp;UPPER(Table1[[#This Row],[Column3]])&amp;","</f>
        <v>IN _ReconileAmount DECIMAL,</v>
      </c>
      <c r="O6" t="str">
        <f>Table1[[#This Row],[Column2]]&amp;","</f>
        <v>ReconileAmount,</v>
      </c>
      <c r="P6" t="str">
        <f>Table1[[#This Row],[Column2]]&amp;" = IFNULL (_"&amp;Table1[[#This Row],[Column2]]&amp;", "&amp;Table1[[#This Row],[Column2]]&amp;"),"</f>
        <v>ReconileAmount = IFNULL (_ReconileAmount, ReconileAmount),</v>
      </c>
      <c r="Q6" t="str">
        <f>Table1[[#This Row],[Column1]]</f>
        <v>Account</v>
      </c>
    </row>
    <row r="7" spans="1:19" x14ac:dyDescent="0.25">
      <c r="A7" s="1" t="s">
        <v>0</v>
      </c>
      <c r="B7" s="1" t="s">
        <v>6</v>
      </c>
      <c r="C7" s="1" t="s">
        <v>221</v>
      </c>
      <c r="D7" s="1" t="s">
        <v>237</v>
      </c>
      <c r="E7" t="str">
        <f t="shared" si="0"/>
        <v/>
      </c>
      <c r="F7" t="str">
        <f t="shared" si="1"/>
        <v/>
      </c>
      <c r="G7" t="str">
        <f t="shared" si="2"/>
        <v/>
      </c>
      <c r="H7" t="str">
        <f t="shared" si="3"/>
        <v>DateTime</v>
      </c>
      <c r="I7" t="str">
        <f t="shared" si="4"/>
        <v/>
      </c>
      <c r="J7" t="str">
        <f t="shared" si="5"/>
        <v>DateTime?</v>
      </c>
      <c r="K7" t="str">
        <f t="shared" si="6"/>
        <v>public DateTime? ReconcileDate { get; set; }</v>
      </c>
      <c r="L7" t="str">
        <f>Table1[[#This Row],[Column1]]</f>
        <v>Account</v>
      </c>
      <c r="M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MySqlParameter("_ReconcileDate", account.ReconcileDate),</v>
      </c>
      <c r="N7" t="str">
        <f>"IN _"&amp;Table1[[#This Row],[Column2]]&amp;" "&amp;UPPER(Table1[[#This Row],[Column3]])&amp;","</f>
        <v>IN _ReconcileDate DATETIME,</v>
      </c>
      <c r="O7" t="str">
        <f>Table1[[#This Row],[Column2]]&amp;","</f>
        <v>ReconcileDate,</v>
      </c>
      <c r="P7" t="str">
        <f>Table1[[#This Row],[Column2]]&amp;" = IFNULL (_"&amp;Table1[[#This Row],[Column2]]&amp;", "&amp;Table1[[#This Row],[Column2]]&amp;"),"</f>
        <v>ReconcileDate = IFNULL (_ReconcileDate, ReconcileDate),</v>
      </c>
      <c r="Q7" t="str">
        <f>Table1[[#This Row],[Column1]]</f>
        <v>Account</v>
      </c>
    </row>
    <row r="8" spans="1:19" x14ac:dyDescent="0.25">
      <c r="A8" s="1" t="s">
        <v>0</v>
      </c>
      <c r="B8" s="1" t="s">
        <v>7</v>
      </c>
      <c r="C8" s="1" t="s">
        <v>217</v>
      </c>
      <c r="D8" s="1" t="s">
        <v>237</v>
      </c>
      <c r="E8" t="str">
        <f t="shared" si="0"/>
        <v>int</v>
      </c>
      <c r="F8" t="str">
        <f t="shared" si="1"/>
        <v/>
      </c>
      <c r="G8" t="str">
        <f t="shared" si="2"/>
        <v/>
      </c>
      <c r="H8" t="str">
        <f t="shared" si="3"/>
        <v/>
      </c>
      <c r="I8" t="str">
        <f t="shared" si="4"/>
        <v/>
      </c>
      <c r="J8" t="str">
        <f t="shared" si="5"/>
        <v>int?</v>
      </c>
      <c r="K8" t="str">
        <f t="shared" si="6"/>
        <v>public int? LkAccountTypeId { get; set; }</v>
      </c>
      <c r="L8" t="str">
        <f>Table1[[#This Row],[Column1]]</f>
        <v>Account</v>
      </c>
      <c r="M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MySqlParameter("_LkAccountTypeId", account.LkAccountTypeId),</v>
      </c>
      <c r="N8" t="str">
        <f>"IN _"&amp;Table1[[#This Row],[Column2]]&amp;" "&amp;UPPER(Table1[[#This Row],[Column3]])&amp;","</f>
        <v>IN _LkAccountTypeId INT,</v>
      </c>
      <c r="O8" t="str">
        <f>Table1[[#This Row],[Column2]]&amp;","</f>
        <v>LkAccountTypeId,</v>
      </c>
      <c r="P8" t="str">
        <f>Table1[[#This Row],[Column2]]&amp;" = IFNULL (_"&amp;Table1[[#This Row],[Column2]]&amp;", "&amp;Table1[[#This Row],[Column2]]&amp;"),"</f>
        <v>LkAccountTypeId = IFNULL (_LkAccountTypeId, LkAccountTypeId),</v>
      </c>
      <c r="Q8" t="str">
        <f>Table1[[#This Row],[Column1]]</f>
        <v>Account</v>
      </c>
    </row>
    <row r="9" spans="1:19" x14ac:dyDescent="0.25">
      <c r="A9" s="1" t="s">
        <v>0</v>
      </c>
      <c r="B9" s="1" t="s">
        <v>8</v>
      </c>
      <c r="C9" s="1" t="s">
        <v>222</v>
      </c>
      <c r="D9" s="1" t="s">
        <v>237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  <c r="I9" t="str">
        <f t="shared" si="4"/>
        <v>bool</v>
      </c>
      <c r="J9" t="str">
        <f t="shared" si="5"/>
        <v>bool?</v>
      </c>
      <c r="K9" t="str">
        <f t="shared" si="6"/>
        <v>public bool? IsTracked { get; set; }</v>
      </c>
      <c r="L9" t="str">
        <f>Table1[[#This Row],[Column1]]</f>
        <v>Account</v>
      </c>
      <c r="M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MySqlParameter("_IsTracked", account.IsTracked),</v>
      </c>
      <c r="N9" t="str">
        <f>"IN _"&amp;Table1[[#This Row],[Column2]]&amp;" "&amp;UPPER(Table1[[#This Row],[Column3]])&amp;","</f>
        <v>IN _IsTracked TINYINT,</v>
      </c>
      <c r="O9" t="str">
        <f>Table1[[#This Row],[Column2]]&amp;","</f>
        <v>IsTracked,</v>
      </c>
      <c r="P9" t="str">
        <f>Table1[[#This Row],[Column2]]&amp;" = IFNULL (_"&amp;Table1[[#This Row],[Column2]]&amp;", "&amp;Table1[[#This Row],[Column2]]&amp;"),"</f>
        <v>IsTracked = IFNULL (_IsTracked, IsTracked),</v>
      </c>
      <c r="Q9" t="str">
        <f>Table1[[#This Row],[Column1]]</f>
        <v>Account</v>
      </c>
    </row>
    <row r="10" spans="1:19" x14ac:dyDescent="0.25">
      <c r="A10" s="1" t="s">
        <v>0</v>
      </c>
      <c r="B10" s="1" t="s">
        <v>9</v>
      </c>
      <c r="C10" s="1" t="s">
        <v>222</v>
      </c>
      <c r="D10" s="1" t="s">
        <v>237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  <c r="I10" t="str">
        <f t="shared" si="4"/>
        <v>bool</v>
      </c>
      <c r="J10" t="str">
        <f t="shared" si="5"/>
        <v>bool?</v>
      </c>
      <c r="K10" t="str">
        <f t="shared" si="6"/>
        <v>public bool? IsEnabled { get; set; }</v>
      </c>
      <c r="L10" t="str">
        <f>Table1[[#This Row],[Column1]]</f>
        <v>Account</v>
      </c>
      <c r="M1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MySqlParameter("_IsEnabled", account.IsEnabled),</v>
      </c>
      <c r="N10" t="str">
        <f>"IN _"&amp;Table1[[#This Row],[Column2]]&amp;" "&amp;UPPER(Table1[[#This Row],[Column3]])&amp;","</f>
        <v>IN _IsEnabled TINYINT,</v>
      </c>
      <c r="O10" t="str">
        <f>Table1[[#This Row],[Column2]]&amp;","</f>
        <v>IsEnabled,</v>
      </c>
      <c r="P10" t="str">
        <f>Table1[[#This Row],[Column2]]&amp;" = IFNULL (_"&amp;Table1[[#This Row],[Column2]]&amp;", "&amp;Table1[[#This Row],[Column2]]&amp;"),"</f>
        <v>IsEnabled = IFNULL (_IsEnabled, IsEnabled),</v>
      </c>
      <c r="Q10" t="str">
        <f>Table1[[#This Row],[Column1]]</f>
        <v>Account</v>
      </c>
    </row>
    <row r="11" spans="1:19" x14ac:dyDescent="0.25">
      <c r="A11" s="1" t="s">
        <v>0</v>
      </c>
      <c r="B11" s="1" t="s">
        <v>10</v>
      </c>
      <c r="C11" s="1" t="s">
        <v>222</v>
      </c>
      <c r="D11" s="1" t="s">
        <v>237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  <c r="I11" t="str">
        <f t="shared" si="4"/>
        <v>bool</v>
      </c>
      <c r="J11" t="str">
        <f t="shared" si="5"/>
        <v>bool?</v>
      </c>
      <c r="K11" t="str">
        <f t="shared" si="6"/>
        <v>public bool? IsDeleted { get; set; }</v>
      </c>
      <c r="L11" t="str">
        <f>Table1[[#This Row],[Column1]]</f>
        <v>Account</v>
      </c>
      <c r="M1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MySqlParameter("_IsDeleted", account.IsDeleted),</v>
      </c>
      <c r="N11" t="str">
        <f>"IN _"&amp;Table1[[#This Row],[Column2]]&amp;" "&amp;UPPER(Table1[[#This Row],[Column3]])&amp;","</f>
        <v>IN _IsDeleted TINYINT,</v>
      </c>
      <c r="O11" t="str">
        <f>Table1[[#This Row],[Column2]]&amp;","</f>
        <v>IsDeleted,</v>
      </c>
      <c r="P11" t="str">
        <f>Table1[[#This Row],[Column2]]&amp;" = IFNULL (_"&amp;Table1[[#This Row],[Column2]]&amp;", "&amp;Table1[[#This Row],[Column2]]&amp;"),"</f>
        <v>IsDeleted = IFNULL (_IsDeleted, IsDeleted),</v>
      </c>
      <c r="Q11" t="str">
        <f>Table1[[#This Row],[Column1]]</f>
        <v>Account</v>
      </c>
    </row>
    <row r="12" spans="1:19" x14ac:dyDescent="0.25">
      <c r="A12" s="1" t="s">
        <v>0</v>
      </c>
      <c r="B12" s="1" t="s">
        <v>11</v>
      </c>
      <c r="C12" s="1" t="s">
        <v>223</v>
      </c>
      <c r="D12" s="1" t="s">
        <v>237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>DateTime</v>
      </c>
      <c r="I12" t="str">
        <f t="shared" si="4"/>
        <v/>
      </c>
      <c r="J12" t="str">
        <f t="shared" si="5"/>
        <v>DateTime?</v>
      </c>
      <c r="K12" t="str">
        <f t="shared" si="6"/>
        <v>public DateTime? Created { get; set; }</v>
      </c>
      <c r="L12" t="str">
        <f>Table1[[#This Row],[Column1]]</f>
        <v>Account</v>
      </c>
      <c r="M1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account.Created),</v>
      </c>
      <c r="N12" t="str">
        <f>"IN _"&amp;Table1[[#This Row],[Column2]]&amp;" "&amp;UPPER(Table1[[#This Row],[Column3]])&amp;","</f>
        <v>IN _Created TIMESTAMP,</v>
      </c>
      <c r="O12" t="str">
        <f>Table1[[#This Row],[Column2]]&amp;","</f>
        <v>Created,</v>
      </c>
      <c r="P12" t="str">
        <f>Table1[[#This Row],[Column2]]&amp;" = IFNULL (_"&amp;Table1[[#This Row],[Column2]]&amp;", "&amp;Table1[[#This Row],[Column2]]&amp;"),"</f>
        <v>Created = IFNULL (_Created, Created),</v>
      </c>
      <c r="Q12" t="str">
        <f>Table1[[#This Row],[Column1]]</f>
        <v>Account</v>
      </c>
    </row>
    <row r="13" spans="1:19" x14ac:dyDescent="0.25">
      <c r="A13" s="1" t="s">
        <v>0</v>
      </c>
      <c r="B13" s="1" t="s">
        <v>12</v>
      </c>
      <c r="C13" s="1" t="s">
        <v>221</v>
      </c>
      <c r="D13" s="1" t="s">
        <v>237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>DateTime</v>
      </c>
      <c r="I13" t="str">
        <f t="shared" si="4"/>
        <v/>
      </c>
      <c r="J13" t="str">
        <f t="shared" si="5"/>
        <v>DateTime?</v>
      </c>
      <c r="K13" t="str">
        <f t="shared" si="6"/>
        <v>public DateTime? Updated { get; set; }</v>
      </c>
      <c r="L13" t="str">
        <f>Table1[[#This Row],[Column1]]</f>
        <v>Account</v>
      </c>
      <c r="M1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account.Updated),</v>
      </c>
      <c r="N13" t="str">
        <f>"IN _"&amp;Table1[[#This Row],[Column2]]&amp;" "&amp;UPPER(Table1[[#This Row],[Column3]])&amp;","</f>
        <v>IN _Updated DATETIME,</v>
      </c>
      <c r="O13" t="str">
        <f>Table1[[#This Row],[Column2]]&amp;","</f>
        <v>Updated,</v>
      </c>
      <c r="P13" t="str">
        <f>Table1[[#This Row],[Column2]]&amp;" = IFNULL (_"&amp;Table1[[#This Row],[Column2]]&amp;", "&amp;Table1[[#This Row],[Column2]]&amp;"),"</f>
        <v>Updated = IFNULL (_Updated, Updated),</v>
      </c>
      <c r="Q13" t="str">
        <f>Table1[[#This Row],[Column1]]</f>
        <v>Account</v>
      </c>
    </row>
    <row r="14" spans="1:19" x14ac:dyDescent="0.25">
      <c r="A14" s="1" t="s">
        <v>21</v>
      </c>
      <c r="B14" s="1" t="s">
        <v>22</v>
      </c>
      <c r="C14" s="1" t="s">
        <v>217</v>
      </c>
      <c r="D14" s="1" t="s">
        <v>238</v>
      </c>
      <c r="E14" t="str">
        <f t="shared" si="0"/>
        <v>int</v>
      </c>
      <c r="F14" t="str">
        <f t="shared" si="1"/>
        <v/>
      </c>
      <c r="G14" t="str">
        <f t="shared" si="2"/>
        <v/>
      </c>
      <c r="H14" t="str">
        <f t="shared" si="3"/>
        <v/>
      </c>
      <c r="I14" t="str">
        <f t="shared" si="4"/>
        <v/>
      </c>
      <c r="J14" t="str">
        <f t="shared" si="5"/>
        <v>int?</v>
      </c>
      <c r="K14" t="str">
        <f t="shared" si="6"/>
        <v>public int? AccountLogId { get; set; }</v>
      </c>
      <c r="L14" t="str">
        <f>Table1[[#This Row],[Column1]]</f>
        <v>AccountLog</v>
      </c>
      <c r="M1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MySqlParameter("_AccountLogId", accountLog.AccountLogId),</v>
      </c>
      <c r="N14" t="str">
        <f>"IN _"&amp;Table1[[#This Row],[Column2]]&amp;" "&amp;UPPER(Table1[[#This Row],[Column3]])&amp;","</f>
        <v>IN _AccountLogId INT,</v>
      </c>
      <c r="O14" t="str">
        <f>Table1[[#This Row],[Column2]]&amp;","</f>
        <v>AccountLogId,</v>
      </c>
      <c r="P14" t="str">
        <f>Table1[[#This Row],[Column2]]&amp;" = IFNULL (_"&amp;Table1[[#This Row],[Column2]]&amp;", "&amp;Table1[[#This Row],[Column2]]&amp;"),"</f>
        <v>AccountLogId = IFNULL (_AccountLogId, AccountLogId),</v>
      </c>
      <c r="Q14" t="str">
        <f>Table1[[#This Row],[Column1]]</f>
        <v>AccountLog</v>
      </c>
    </row>
    <row r="15" spans="1:19" x14ac:dyDescent="0.25">
      <c r="A15" s="1" t="s">
        <v>21</v>
      </c>
      <c r="B15" s="1" t="s">
        <v>1</v>
      </c>
      <c r="C15" s="1" t="s">
        <v>217</v>
      </c>
      <c r="D15" s="1" t="s">
        <v>237</v>
      </c>
      <c r="E15" t="str">
        <f t="shared" si="0"/>
        <v>int</v>
      </c>
      <c r="F15" t="str">
        <f t="shared" si="1"/>
        <v/>
      </c>
      <c r="G15" t="str">
        <f t="shared" si="2"/>
        <v/>
      </c>
      <c r="H15" t="str">
        <f t="shared" si="3"/>
        <v/>
      </c>
      <c r="I15" t="str">
        <f t="shared" si="4"/>
        <v/>
      </c>
      <c r="J15" t="str">
        <f t="shared" si="5"/>
        <v>int?</v>
      </c>
      <c r="K15" t="str">
        <f t="shared" si="6"/>
        <v>public int? AccountId { get; set; }</v>
      </c>
      <c r="L15" t="str">
        <f>Table1[[#This Row],[Column1]]</f>
        <v>AccountLog</v>
      </c>
      <c r="M1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MySqlParameter("_AccountId", accountLog.AccountId),</v>
      </c>
      <c r="N15" t="str">
        <f>"IN _"&amp;Table1[[#This Row],[Column2]]&amp;" "&amp;UPPER(Table1[[#This Row],[Column3]])&amp;","</f>
        <v>IN _AccountId INT,</v>
      </c>
      <c r="O15" t="str">
        <f>Table1[[#This Row],[Column2]]&amp;","</f>
        <v>AccountId,</v>
      </c>
      <c r="P15" t="str">
        <f>Table1[[#This Row],[Column2]]&amp;" = IFNULL (_"&amp;Table1[[#This Row],[Column2]]&amp;", "&amp;Table1[[#This Row],[Column2]]&amp;"),"</f>
        <v>AccountId = IFNULL (_AccountId, AccountId),</v>
      </c>
      <c r="Q15" t="str">
        <f>Table1[[#This Row],[Column1]]</f>
        <v>AccountLog</v>
      </c>
    </row>
    <row r="16" spans="1:19" x14ac:dyDescent="0.25">
      <c r="A16" s="1" t="s">
        <v>21</v>
      </c>
      <c r="B16" s="1" t="s">
        <v>2</v>
      </c>
      <c r="C16" s="1" t="s">
        <v>218</v>
      </c>
      <c r="D16" s="1" t="s">
        <v>237</v>
      </c>
      <c r="E16" t="str">
        <f t="shared" si="0"/>
        <v/>
      </c>
      <c r="F16" t="str">
        <f t="shared" si="1"/>
        <v/>
      </c>
      <c r="G16" t="str">
        <f t="shared" si="2"/>
        <v>string</v>
      </c>
      <c r="H16" t="str">
        <f t="shared" si="3"/>
        <v/>
      </c>
      <c r="I16" t="str">
        <f t="shared" si="4"/>
        <v/>
      </c>
      <c r="J16" t="str">
        <f t="shared" si="5"/>
        <v>string?</v>
      </c>
      <c r="K16" t="str">
        <f t="shared" si="6"/>
        <v>public string? IdentityId { get; set; }</v>
      </c>
      <c r="L16" t="str">
        <f>Table1[[#This Row],[Column1]]</f>
        <v>AccountLog</v>
      </c>
      <c r="M1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accountLog.IdentityId),</v>
      </c>
      <c r="N16" t="str">
        <f>"IN _"&amp;Table1[[#This Row],[Column2]]&amp;" "&amp;UPPER(Table1[[#This Row],[Column3]])&amp;","</f>
        <v>IN _IdentityId CHAR,</v>
      </c>
      <c r="O16" t="str">
        <f>Table1[[#This Row],[Column2]]&amp;","</f>
        <v>IdentityId,</v>
      </c>
      <c r="P16" t="str">
        <f>Table1[[#This Row],[Column2]]&amp;" = IFNULL (_"&amp;Table1[[#This Row],[Column2]]&amp;", "&amp;Table1[[#This Row],[Column2]]&amp;"),"</f>
        <v>IdentityId = IFNULL (_IdentityId, IdentityId),</v>
      </c>
      <c r="Q16" t="str">
        <f>Table1[[#This Row],[Column1]]</f>
        <v>AccountLog</v>
      </c>
    </row>
    <row r="17" spans="1:17" x14ac:dyDescent="0.25">
      <c r="A17" s="1" t="s">
        <v>21</v>
      </c>
      <c r="B17" s="1" t="s">
        <v>15</v>
      </c>
      <c r="C17" s="1" t="s">
        <v>219</v>
      </c>
      <c r="D17" s="1" t="s">
        <v>237</v>
      </c>
      <c r="E17" t="str">
        <f t="shared" si="0"/>
        <v/>
      </c>
      <c r="F17" t="str">
        <f t="shared" si="1"/>
        <v/>
      </c>
      <c r="G17" t="str">
        <f t="shared" si="2"/>
        <v>string</v>
      </c>
      <c r="H17" t="str">
        <f t="shared" si="3"/>
        <v/>
      </c>
      <c r="I17" t="str">
        <f t="shared" si="4"/>
        <v/>
      </c>
      <c r="J17" t="str">
        <f t="shared" si="5"/>
        <v>string?</v>
      </c>
      <c r="K17" t="str">
        <f t="shared" si="6"/>
        <v>public string? Log { get; set; }</v>
      </c>
      <c r="L17" t="str">
        <f>Table1[[#This Row],[Column1]]</f>
        <v>AccountLog</v>
      </c>
      <c r="M1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MySqlParameter("_Log", accountLog.Log),</v>
      </c>
      <c r="N17" t="str">
        <f>"IN _"&amp;Table1[[#This Row],[Column2]]&amp;" "&amp;UPPER(Table1[[#This Row],[Column3]])&amp;","</f>
        <v>IN _Log VARCHAR,</v>
      </c>
      <c r="O17" t="str">
        <f>Table1[[#This Row],[Column2]]&amp;","</f>
        <v>Log,</v>
      </c>
      <c r="P17" t="str">
        <f>Table1[[#This Row],[Column2]]&amp;" = IFNULL (_"&amp;Table1[[#This Row],[Column2]]&amp;", "&amp;Table1[[#This Row],[Column2]]&amp;"),"</f>
        <v>Log = IFNULL (_Log, Log),</v>
      </c>
      <c r="Q17" t="str">
        <f>Table1[[#This Row],[Column1]]</f>
        <v>AccountLog</v>
      </c>
    </row>
    <row r="18" spans="1:17" x14ac:dyDescent="0.25">
      <c r="A18" s="1" t="s">
        <v>21</v>
      </c>
      <c r="B18" s="1" t="s">
        <v>11</v>
      </c>
      <c r="C18" s="1" t="s">
        <v>223</v>
      </c>
      <c r="D18" s="1" t="s">
        <v>237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>DateTime</v>
      </c>
      <c r="I18" t="str">
        <f t="shared" si="4"/>
        <v/>
      </c>
      <c r="J18" t="str">
        <f t="shared" si="5"/>
        <v>DateTime?</v>
      </c>
      <c r="K18" t="str">
        <f t="shared" si="6"/>
        <v>public DateTime? Created { get; set; }</v>
      </c>
      <c r="L18" t="str">
        <f>Table1[[#This Row],[Column1]]</f>
        <v>AccountLog</v>
      </c>
      <c r="M1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accountLog.Created),</v>
      </c>
      <c r="N18" t="str">
        <f>"IN _"&amp;Table1[[#This Row],[Column2]]&amp;" "&amp;UPPER(Table1[[#This Row],[Column3]])&amp;","</f>
        <v>IN _Created TIMESTAMP,</v>
      </c>
      <c r="O18" t="str">
        <f>Table1[[#This Row],[Column2]]&amp;","</f>
        <v>Created,</v>
      </c>
      <c r="P18" t="str">
        <f>Table1[[#This Row],[Column2]]&amp;" = IFNULL (_"&amp;Table1[[#This Row],[Column2]]&amp;", "&amp;Table1[[#This Row],[Column2]]&amp;"),"</f>
        <v>Created = IFNULL (_Created, Created),</v>
      </c>
      <c r="Q18" t="str">
        <f>Table1[[#This Row],[Column1]]</f>
        <v>AccountLog</v>
      </c>
    </row>
    <row r="19" spans="1:17" x14ac:dyDescent="0.25">
      <c r="A19" s="1" t="s">
        <v>23</v>
      </c>
      <c r="B19" s="1" t="s">
        <v>24</v>
      </c>
      <c r="C19" s="1" t="s">
        <v>217</v>
      </c>
      <c r="D19" s="1" t="s">
        <v>238</v>
      </c>
      <c r="E19" t="str">
        <f t="shared" si="0"/>
        <v>int</v>
      </c>
      <c r="F19" t="str">
        <f t="shared" si="1"/>
        <v/>
      </c>
      <c r="G19" t="str">
        <f t="shared" si="2"/>
        <v/>
      </c>
      <c r="H19" t="str">
        <f t="shared" si="3"/>
        <v/>
      </c>
      <c r="I19" t="str">
        <f t="shared" si="4"/>
        <v/>
      </c>
      <c r="J19" t="str">
        <f t="shared" si="5"/>
        <v>int?</v>
      </c>
      <c r="K19" t="str">
        <f t="shared" si="6"/>
        <v>public int? AccountNoteId { get; set; }</v>
      </c>
      <c r="L19" t="str">
        <f>Table1[[#This Row],[Column1]]</f>
        <v>AccountNote</v>
      </c>
      <c r="M1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MySqlParameter("_AccountNoteId", accountNote.AccountNoteId),</v>
      </c>
      <c r="N19" t="str">
        <f>"IN _"&amp;Table1[[#This Row],[Column2]]&amp;" "&amp;UPPER(Table1[[#This Row],[Column3]])&amp;","</f>
        <v>IN _AccountNoteId INT,</v>
      </c>
      <c r="O19" t="str">
        <f>Table1[[#This Row],[Column2]]&amp;","</f>
        <v>AccountNoteId,</v>
      </c>
      <c r="P19" t="str">
        <f>Table1[[#This Row],[Column2]]&amp;" = IFNULL (_"&amp;Table1[[#This Row],[Column2]]&amp;", "&amp;Table1[[#This Row],[Column2]]&amp;"),"</f>
        <v>AccountNoteId = IFNULL (_AccountNoteId, AccountNoteId),</v>
      </c>
      <c r="Q19" t="str">
        <f>Table1[[#This Row],[Column1]]</f>
        <v>AccountNote</v>
      </c>
    </row>
    <row r="20" spans="1:17" x14ac:dyDescent="0.25">
      <c r="A20" s="1" t="s">
        <v>23</v>
      </c>
      <c r="B20" s="1" t="s">
        <v>248</v>
      </c>
      <c r="C20" s="1" t="s">
        <v>217</v>
      </c>
      <c r="D20" s="1" t="s">
        <v>237</v>
      </c>
      <c r="E20" t="str">
        <f t="shared" si="0"/>
        <v>int</v>
      </c>
      <c r="F20" t="str">
        <f t="shared" si="1"/>
        <v/>
      </c>
      <c r="G20" t="str">
        <f t="shared" si="2"/>
        <v/>
      </c>
      <c r="H20" t="str">
        <f t="shared" si="3"/>
        <v/>
      </c>
      <c r="I20" t="str">
        <f t="shared" si="4"/>
        <v/>
      </c>
      <c r="J20" t="str">
        <f t="shared" si="5"/>
        <v>int?</v>
      </c>
      <c r="K20" t="str">
        <f t="shared" si="6"/>
        <v>public int? ParentAccountNoteId { get; set; }</v>
      </c>
      <c r="L20" t="str">
        <f>Table1[[#This Row],[Column1]]</f>
        <v>AccountNote</v>
      </c>
      <c r="M2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MySqlParameter("_ParentAccountNoteId", accountNote.ParentAccountNoteId),</v>
      </c>
      <c r="N20" t="str">
        <f>"IN _"&amp;Table1[[#This Row],[Column2]]&amp;" "&amp;UPPER(Table1[[#This Row],[Column3]])&amp;","</f>
        <v>IN _ParentAccountNoteId INT,</v>
      </c>
      <c r="O20" t="str">
        <f>Table1[[#This Row],[Column2]]&amp;","</f>
        <v>ParentAccountNoteId,</v>
      </c>
      <c r="P20" t="str">
        <f>Table1[[#This Row],[Column2]]&amp;" = IFNULL (_"&amp;Table1[[#This Row],[Column2]]&amp;", "&amp;Table1[[#This Row],[Column2]]&amp;"),"</f>
        <v>ParentAccountNoteId = IFNULL (_ParentAccountNoteId, ParentAccountNoteId),</v>
      </c>
      <c r="Q20" t="str">
        <f>Table1[[#This Row],[Column1]]</f>
        <v>AccountNote</v>
      </c>
    </row>
    <row r="21" spans="1:17" x14ac:dyDescent="0.25">
      <c r="A21" s="1" t="s">
        <v>23</v>
      </c>
      <c r="B21" s="1" t="s">
        <v>1</v>
      </c>
      <c r="C21" s="1" t="s">
        <v>217</v>
      </c>
      <c r="D21" s="1" t="s">
        <v>237</v>
      </c>
      <c r="E21" t="str">
        <f t="shared" si="0"/>
        <v>int</v>
      </c>
      <c r="F21" t="str">
        <f t="shared" si="1"/>
        <v/>
      </c>
      <c r="G21" t="str">
        <f t="shared" si="2"/>
        <v/>
      </c>
      <c r="H21" t="str">
        <f t="shared" si="3"/>
        <v/>
      </c>
      <c r="I21" t="str">
        <f t="shared" si="4"/>
        <v/>
      </c>
      <c r="J21" t="str">
        <f t="shared" si="5"/>
        <v>int?</v>
      </c>
      <c r="K21" t="str">
        <f t="shared" si="6"/>
        <v>public int? AccountId { get; set; }</v>
      </c>
      <c r="L21" t="str">
        <f>Table1[[#This Row],[Column1]]</f>
        <v>AccountNote</v>
      </c>
      <c r="M2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MySqlParameter("_AccountId", accountNote.AccountId),</v>
      </c>
      <c r="N21" t="str">
        <f>"IN _"&amp;Table1[[#This Row],[Column2]]&amp;" "&amp;UPPER(Table1[[#This Row],[Column3]])&amp;","</f>
        <v>IN _AccountId INT,</v>
      </c>
      <c r="O21" t="str">
        <f>Table1[[#This Row],[Column2]]&amp;","</f>
        <v>AccountId,</v>
      </c>
      <c r="P21" t="str">
        <f>Table1[[#This Row],[Column2]]&amp;" = IFNULL (_"&amp;Table1[[#This Row],[Column2]]&amp;", "&amp;Table1[[#This Row],[Column2]]&amp;"),"</f>
        <v>AccountId = IFNULL (_AccountId, AccountId),</v>
      </c>
      <c r="Q21" t="str">
        <f>Table1[[#This Row],[Column1]]</f>
        <v>AccountNote</v>
      </c>
    </row>
    <row r="22" spans="1:17" x14ac:dyDescent="0.25">
      <c r="A22" s="1" t="s">
        <v>23</v>
      </c>
      <c r="B22" s="1" t="s">
        <v>2</v>
      </c>
      <c r="C22" s="1" t="s">
        <v>218</v>
      </c>
      <c r="D22" s="1" t="s">
        <v>237</v>
      </c>
      <c r="E22" t="str">
        <f t="shared" si="0"/>
        <v/>
      </c>
      <c r="F22" t="str">
        <f t="shared" si="1"/>
        <v/>
      </c>
      <c r="G22" t="str">
        <f t="shared" si="2"/>
        <v>string</v>
      </c>
      <c r="H22" t="str">
        <f t="shared" si="3"/>
        <v/>
      </c>
      <c r="I22" t="str">
        <f t="shared" si="4"/>
        <v/>
      </c>
      <c r="J22" t="str">
        <f t="shared" si="5"/>
        <v>string?</v>
      </c>
      <c r="K22" t="str">
        <f t="shared" si="6"/>
        <v>public string? IdentityId { get; set; }</v>
      </c>
      <c r="L22" t="str">
        <f>Table1[[#This Row],[Column1]]</f>
        <v>AccountNote</v>
      </c>
      <c r="M2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accountNote.IdentityId),</v>
      </c>
      <c r="N22" t="str">
        <f>"IN _"&amp;Table1[[#This Row],[Column2]]&amp;" "&amp;UPPER(Table1[[#This Row],[Column3]])&amp;","</f>
        <v>IN _IdentityId CHAR,</v>
      </c>
      <c r="O22" t="str">
        <f>Table1[[#This Row],[Column2]]&amp;","</f>
        <v>IdentityId,</v>
      </c>
      <c r="P22" t="str">
        <f>Table1[[#This Row],[Column2]]&amp;" = IFNULL (_"&amp;Table1[[#This Row],[Column2]]&amp;", "&amp;Table1[[#This Row],[Column2]]&amp;"),"</f>
        <v>IdentityId = IFNULL (_IdentityId, IdentityId),</v>
      </c>
      <c r="Q22" t="str">
        <f>Table1[[#This Row],[Column1]]</f>
        <v>AccountNote</v>
      </c>
    </row>
    <row r="23" spans="1:17" x14ac:dyDescent="0.25">
      <c r="A23" s="1" t="s">
        <v>23</v>
      </c>
      <c r="B23" s="1" t="s">
        <v>17</v>
      </c>
      <c r="C23" s="1" t="s">
        <v>219</v>
      </c>
      <c r="D23" s="1" t="s">
        <v>237</v>
      </c>
      <c r="E23" t="str">
        <f t="shared" si="0"/>
        <v/>
      </c>
      <c r="F23" t="str">
        <f t="shared" si="1"/>
        <v/>
      </c>
      <c r="G23" t="str">
        <f t="shared" si="2"/>
        <v>string</v>
      </c>
      <c r="H23" t="str">
        <f t="shared" si="3"/>
        <v/>
      </c>
      <c r="I23" t="str">
        <f t="shared" si="4"/>
        <v/>
      </c>
      <c r="J23" t="str">
        <f t="shared" si="5"/>
        <v>string?</v>
      </c>
      <c r="K23" t="str">
        <f t="shared" si="6"/>
        <v>public string? Note { get; set; }</v>
      </c>
      <c r="L23" t="str">
        <f>Table1[[#This Row],[Column1]]</f>
        <v>AccountNote</v>
      </c>
      <c r="M2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MySqlParameter("_Note", accountNote.Note),</v>
      </c>
      <c r="N23" t="str">
        <f>"IN _"&amp;Table1[[#This Row],[Column2]]&amp;" "&amp;UPPER(Table1[[#This Row],[Column3]])&amp;","</f>
        <v>IN _Note VARCHAR,</v>
      </c>
      <c r="O23" t="str">
        <f>Table1[[#This Row],[Column2]]&amp;","</f>
        <v>Note,</v>
      </c>
      <c r="P23" t="str">
        <f>Table1[[#This Row],[Column2]]&amp;" = IFNULL (_"&amp;Table1[[#This Row],[Column2]]&amp;", "&amp;Table1[[#This Row],[Column2]]&amp;"),"</f>
        <v>Note = IFNULL (_Note, Note),</v>
      </c>
      <c r="Q23" t="str">
        <f>Table1[[#This Row],[Column1]]</f>
        <v>AccountNote</v>
      </c>
    </row>
    <row r="24" spans="1:17" x14ac:dyDescent="0.25">
      <c r="A24" s="1" t="s">
        <v>23</v>
      </c>
      <c r="B24" s="1" t="s">
        <v>11</v>
      </c>
      <c r="C24" s="1" t="s">
        <v>223</v>
      </c>
      <c r="D24" s="1" t="s">
        <v>237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>DateTime</v>
      </c>
      <c r="I24" t="str">
        <f t="shared" si="4"/>
        <v/>
      </c>
      <c r="J24" t="str">
        <f t="shared" si="5"/>
        <v>DateTime?</v>
      </c>
      <c r="K24" t="str">
        <f t="shared" si="6"/>
        <v>public DateTime? Created { get; set; }</v>
      </c>
      <c r="L24" t="str">
        <f>Table1[[#This Row],[Column1]]</f>
        <v>AccountNote</v>
      </c>
      <c r="M2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accountNote.Created),</v>
      </c>
      <c r="N24" t="str">
        <f>"IN _"&amp;Table1[[#This Row],[Column2]]&amp;" "&amp;UPPER(Table1[[#This Row],[Column3]])&amp;","</f>
        <v>IN _Created TIMESTAMP,</v>
      </c>
      <c r="O24" t="str">
        <f>Table1[[#This Row],[Column2]]&amp;","</f>
        <v>Created,</v>
      </c>
      <c r="P24" t="str">
        <f>Table1[[#This Row],[Column2]]&amp;" = IFNULL (_"&amp;Table1[[#This Row],[Column2]]&amp;", "&amp;Table1[[#This Row],[Column2]]&amp;"),"</f>
        <v>Created = IFNULL (_Created, Created),</v>
      </c>
      <c r="Q24" t="str">
        <f>Table1[[#This Row],[Column1]]</f>
        <v>AccountNote</v>
      </c>
    </row>
    <row r="25" spans="1:17" x14ac:dyDescent="0.25">
      <c r="A25" s="1" t="s">
        <v>25</v>
      </c>
      <c r="B25" s="1" t="s">
        <v>26</v>
      </c>
      <c r="C25" s="1" t="s">
        <v>217</v>
      </c>
      <c r="D25" s="1" t="s">
        <v>238</v>
      </c>
      <c r="E25" t="str">
        <f t="shared" si="0"/>
        <v>int</v>
      </c>
      <c r="F25" t="str">
        <f t="shared" si="1"/>
        <v/>
      </c>
      <c r="G25" t="str">
        <f t="shared" si="2"/>
        <v/>
      </c>
      <c r="H25" t="str">
        <f t="shared" si="3"/>
        <v/>
      </c>
      <c r="I25" t="str">
        <f t="shared" si="4"/>
        <v/>
      </c>
      <c r="J25" t="str">
        <f t="shared" si="5"/>
        <v>int?</v>
      </c>
      <c r="K25" t="str">
        <f t="shared" si="6"/>
        <v>public int? AddressId { get; set; }</v>
      </c>
      <c r="L25" t="str">
        <f>Table1[[#This Row],[Column1]]</f>
        <v>Address</v>
      </c>
      <c r="M2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MySqlParameter("_AddressId", address.AddressId),</v>
      </c>
      <c r="N25" t="str">
        <f>"IN _"&amp;Table1[[#This Row],[Column2]]&amp;" "&amp;UPPER(Table1[[#This Row],[Column3]])&amp;","</f>
        <v>IN _AddressId INT,</v>
      </c>
      <c r="O25" t="str">
        <f>Table1[[#This Row],[Column2]]&amp;","</f>
        <v>AddressId,</v>
      </c>
      <c r="P25" t="str">
        <f>Table1[[#This Row],[Column2]]&amp;" = IFNULL (_"&amp;Table1[[#This Row],[Column2]]&amp;", "&amp;Table1[[#This Row],[Column2]]&amp;"),"</f>
        <v>AddressId = IFNULL (_AddressId, AddressId),</v>
      </c>
      <c r="Q25" t="str">
        <f>Table1[[#This Row],[Column1]]</f>
        <v>Address</v>
      </c>
    </row>
    <row r="26" spans="1:17" x14ac:dyDescent="0.25">
      <c r="A26" s="1" t="s">
        <v>25</v>
      </c>
      <c r="B26" s="1" t="s">
        <v>2</v>
      </c>
      <c r="C26" s="1" t="s">
        <v>218</v>
      </c>
      <c r="D26" s="1" t="s">
        <v>237</v>
      </c>
      <c r="E26" t="str">
        <f t="shared" si="0"/>
        <v/>
      </c>
      <c r="F26" t="str">
        <f t="shared" si="1"/>
        <v/>
      </c>
      <c r="G26" t="str">
        <f t="shared" si="2"/>
        <v>string</v>
      </c>
      <c r="H26" t="str">
        <f t="shared" si="3"/>
        <v/>
      </c>
      <c r="I26" t="str">
        <f t="shared" si="4"/>
        <v/>
      </c>
      <c r="J26" t="str">
        <f t="shared" si="5"/>
        <v>string?</v>
      </c>
      <c r="K26" t="str">
        <f t="shared" si="6"/>
        <v>public string? IdentityId { get; set; }</v>
      </c>
      <c r="L26" t="str">
        <f>Table1[[#This Row],[Column1]]</f>
        <v>Address</v>
      </c>
      <c r="M2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address.IdentityId),</v>
      </c>
      <c r="N26" t="str">
        <f>"IN _"&amp;Table1[[#This Row],[Column2]]&amp;" "&amp;UPPER(Table1[[#This Row],[Column3]])&amp;","</f>
        <v>IN _IdentityId CHAR,</v>
      </c>
      <c r="O26" t="str">
        <f>Table1[[#This Row],[Column2]]&amp;","</f>
        <v>IdentityId,</v>
      </c>
      <c r="P26" t="str">
        <f>Table1[[#This Row],[Column2]]&amp;" = IFNULL (_"&amp;Table1[[#This Row],[Column2]]&amp;", "&amp;Table1[[#This Row],[Column2]]&amp;"),"</f>
        <v>IdentityId = IFNULL (_IdentityId, IdentityId),</v>
      </c>
      <c r="Q26" t="str">
        <f>Table1[[#This Row],[Column1]]</f>
        <v>Address</v>
      </c>
    </row>
    <row r="27" spans="1:17" x14ac:dyDescent="0.25">
      <c r="A27" s="1" t="s">
        <v>25</v>
      </c>
      <c r="B27" s="1" t="s">
        <v>27</v>
      </c>
      <c r="C27" s="1" t="s">
        <v>219</v>
      </c>
      <c r="D27" s="1" t="s">
        <v>237</v>
      </c>
      <c r="E27" t="str">
        <f t="shared" si="0"/>
        <v/>
      </c>
      <c r="F27" t="str">
        <f t="shared" si="1"/>
        <v/>
      </c>
      <c r="G27" t="str">
        <f t="shared" si="2"/>
        <v>string</v>
      </c>
      <c r="H27" t="str">
        <f t="shared" si="3"/>
        <v/>
      </c>
      <c r="I27" t="str">
        <f t="shared" si="4"/>
        <v/>
      </c>
      <c r="J27" t="str">
        <f t="shared" si="5"/>
        <v>string?</v>
      </c>
      <c r="K27" t="str">
        <f t="shared" si="6"/>
        <v>public string? LineOne { get; set; }</v>
      </c>
      <c r="L27" t="str">
        <f>Table1[[#This Row],[Column1]]</f>
        <v>Address</v>
      </c>
      <c r="M2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MySqlParameter("_LineOne", address.LineOne),</v>
      </c>
      <c r="N27" t="str">
        <f>"IN _"&amp;Table1[[#This Row],[Column2]]&amp;" "&amp;UPPER(Table1[[#This Row],[Column3]])&amp;","</f>
        <v>IN _LineOne VARCHAR,</v>
      </c>
      <c r="O27" t="str">
        <f>Table1[[#This Row],[Column2]]&amp;","</f>
        <v>LineOne,</v>
      </c>
      <c r="P27" t="str">
        <f>Table1[[#This Row],[Column2]]&amp;" = IFNULL (_"&amp;Table1[[#This Row],[Column2]]&amp;", "&amp;Table1[[#This Row],[Column2]]&amp;"),"</f>
        <v>LineOne = IFNULL (_LineOne, LineOne),</v>
      </c>
      <c r="Q27" t="str">
        <f>Table1[[#This Row],[Column1]]</f>
        <v>Address</v>
      </c>
    </row>
    <row r="28" spans="1:17" x14ac:dyDescent="0.25">
      <c r="A28" s="1" t="s">
        <v>25</v>
      </c>
      <c r="B28" s="1" t="s">
        <v>28</v>
      </c>
      <c r="C28" s="1" t="s">
        <v>219</v>
      </c>
      <c r="D28" s="1" t="s">
        <v>237</v>
      </c>
      <c r="E28" t="str">
        <f t="shared" si="0"/>
        <v/>
      </c>
      <c r="F28" t="str">
        <f t="shared" si="1"/>
        <v/>
      </c>
      <c r="G28" t="str">
        <f t="shared" si="2"/>
        <v>string</v>
      </c>
      <c r="H28" t="str">
        <f t="shared" si="3"/>
        <v/>
      </c>
      <c r="I28" t="str">
        <f t="shared" si="4"/>
        <v/>
      </c>
      <c r="J28" t="str">
        <f t="shared" si="5"/>
        <v>string?</v>
      </c>
      <c r="K28" t="str">
        <f t="shared" si="6"/>
        <v>public string? LineTwo { get; set; }</v>
      </c>
      <c r="L28" t="str">
        <f>Table1[[#This Row],[Column1]]</f>
        <v>Address</v>
      </c>
      <c r="M2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MySqlParameter("_LineTwo", address.LineTwo),</v>
      </c>
      <c r="N28" t="str">
        <f>"IN _"&amp;Table1[[#This Row],[Column2]]&amp;" "&amp;UPPER(Table1[[#This Row],[Column3]])&amp;","</f>
        <v>IN _LineTwo VARCHAR,</v>
      </c>
      <c r="O28" t="str">
        <f>Table1[[#This Row],[Column2]]&amp;","</f>
        <v>LineTwo,</v>
      </c>
      <c r="P28" t="str">
        <f>Table1[[#This Row],[Column2]]&amp;" = IFNULL (_"&amp;Table1[[#This Row],[Column2]]&amp;", "&amp;Table1[[#This Row],[Column2]]&amp;"),"</f>
        <v>LineTwo = IFNULL (_LineTwo, LineTwo),</v>
      </c>
      <c r="Q28" t="str">
        <f>Table1[[#This Row],[Column1]]</f>
        <v>Address</v>
      </c>
    </row>
    <row r="29" spans="1:17" x14ac:dyDescent="0.25">
      <c r="A29" s="1" t="s">
        <v>25</v>
      </c>
      <c r="B29" s="1" t="s">
        <v>29</v>
      </c>
      <c r="C29" s="1" t="s">
        <v>217</v>
      </c>
      <c r="D29" s="1" t="s">
        <v>237</v>
      </c>
      <c r="E29" t="str">
        <f t="shared" si="0"/>
        <v>int</v>
      </c>
      <c r="F29" t="str">
        <f t="shared" si="1"/>
        <v/>
      </c>
      <c r="G29" t="str">
        <f t="shared" si="2"/>
        <v/>
      </c>
      <c r="H29" t="str">
        <f t="shared" si="3"/>
        <v/>
      </c>
      <c r="I29" t="str">
        <f t="shared" si="4"/>
        <v/>
      </c>
      <c r="J29" t="str">
        <f t="shared" si="5"/>
        <v>int?</v>
      </c>
      <c r="K29" t="str">
        <f t="shared" si="6"/>
        <v>public int? LkZipCodeId { get; set; }</v>
      </c>
      <c r="L29" t="str">
        <f>Table1[[#This Row],[Column1]]</f>
        <v>Address</v>
      </c>
      <c r="M2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MySqlParameter("_LkZipCodeId", address.LkZipCodeId),</v>
      </c>
      <c r="N29" t="str">
        <f>"IN _"&amp;Table1[[#This Row],[Column2]]&amp;" "&amp;UPPER(Table1[[#This Row],[Column3]])&amp;","</f>
        <v>IN _LkZipCodeId INT,</v>
      </c>
      <c r="O29" t="str">
        <f>Table1[[#This Row],[Column2]]&amp;","</f>
        <v>LkZipCodeId,</v>
      </c>
      <c r="P29" t="str">
        <f>Table1[[#This Row],[Column2]]&amp;" = IFNULL (_"&amp;Table1[[#This Row],[Column2]]&amp;", "&amp;Table1[[#This Row],[Column2]]&amp;"),"</f>
        <v>LkZipCodeId = IFNULL (_LkZipCodeId, LkZipCodeId),</v>
      </c>
      <c r="Q29" t="str">
        <f>Table1[[#This Row],[Column1]]</f>
        <v>Address</v>
      </c>
    </row>
    <row r="30" spans="1:17" x14ac:dyDescent="0.25">
      <c r="A30" s="1" t="s">
        <v>25</v>
      </c>
      <c r="B30" s="1" t="s">
        <v>30</v>
      </c>
      <c r="C30" s="1" t="s">
        <v>217</v>
      </c>
      <c r="D30" s="1" t="s">
        <v>237</v>
      </c>
      <c r="E30" t="str">
        <f t="shared" si="0"/>
        <v>int</v>
      </c>
      <c r="F30" t="str">
        <f t="shared" si="1"/>
        <v/>
      </c>
      <c r="G30" t="str">
        <f t="shared" si="2"/>
        <v/>
      </c>
      <c r="H30" t="str">
        <f t="shared" si="3"/>
        <v/>
      </c>
      <c r="I30" t="str">
        <f t="shared" si="4"/>
        <v/>
      </c>
      <c r="J30" t="str">
        <f t="shared" si="5"/>
        <v>int?</v>
      </c>
      <c r="K30" t="str">
        <f t="shared" si="6"/>
        <v>public int? LkCityId { get; set; }</v>
      </c>
      <c r="L30" t="str">
        <f>Table1[[#This Row],[Column1]]</f>
        <v>Address</v>
      </c>
      <c r="M3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MySqlParameter("_LkCityId", address.LkCityId),</v>
      </c>
      <c r="N30" t="str">
        <f>"IN _"&amp;Table1[[#This Row],[Column2]]&amp;" "&amp;UPPER(Table1[[#This Row],[Column3]])&amp;","</f>
        <v>IN _LkCityId INT,</v>
      </c>
      <c r="O30" t="str">
        <f>Table1[[#This Row],[Column2]]&amp;","</f>
        <v>LkCityId,</v>
      </c>
      <c r="P30" t="str">
        <f>Table1[[#This Row],[Column2]]&amp;" = IFNULL (_"&amp;Table1[[#This Row],[Column2]]&amp;", "&amp;Table1[[#This Row],[Column2]]&amp;"),"</f>
        <v>LkCityId = IFNULL (_LkCityId, LkCityId),</v>
      </c>
      <c r="Q30" t="str">
        <f>Table1[[#This Row],[Column1]]</f>
        <v>Address</v>
      </c>
    </row>
    <row r="31" spans="1:17" x14ac:dyDescent="0.25">
      <c r="A31" s="1" t="s">
        <v>25</v>
      </c>
      <c r="B31" s="1" t="s">
        <v>31</v>
      </c>
      <c r="C31" s="1" t="s">
        <v>217</v>
      </c>
      <c r="D31" s="1" t="s">
        <v>237</v>
      </c>
      <c r="E31" t="str">
        <f t="shared" si="0"/>
        <v>int</v>
      </c>
      <c r="F31" t="str">
        <f t="shared" si="1"/>
        <v/>
      </c>
      <c r="G31" t="str">
        <f t="shared" si="2"/>
        <v/>
      </c>
      <c r="H31" t="str">
        <f t="shared" si="3"/>
        <v/>
      </c>
      <c r="I31" t="str">
        <f t="shared" si="4"/>
        <v/>
      </c>
      <c r="J31" t="str">
        <f t="shared" si="5"/>
        <v>int?</v>
      </c>
      <c r="K31" t="str">
        <f t="shared" si="6"/>
        <v>public int? LkStateId { get; set; }</v>
      </c>
      <c r="L31" t="str">
        <f>Table1[[#This Row],[Column1]]</f>
        <v>Address</v>
      </c>
      <c r="M3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MySqlParameter("_LkStateId", address.LkStateId),</v>
      </c>
      <c r="N31" t="str">
        <f>"IN _"&amp;Table1[[#This Row],[Column2]]&amp;" "&amp;UPPER(Table1[[#This Row],[Column3]])&amp;","</f>
        <v>IN _LkStateId INT,</v>
      </c>
      <c r="O31" t="str">
        <f>Table1[[#This Row],[Column2]]&amp;","</f>
        <v>LkStateId,</v>
      </c>
      <c r="P31" t="str">
        <f>Table1[[#This Row],[Column2]]&amp;" = IFNULL (_"&amp;Table1[[#This Row],[Column2]]&amp;", "&amp;Table1[[#This Row],[Column2]]&amp;"),"</f>
        <v>LkStateId = IFNULL (_LkStateId, LkStateId),</v>
      </c>
      <c r="Q31" t="str">
        <f>Table1[[#This Row],[Column1]]</f>
        <v>Address</v>
      </c>
    </row>
    <row r="32" spans="1:17" x14ac:dyDescent="0.25">
      <c r="A32" s="1" t="s">
        <v>25</v>
      </c>
      <c r="B32" s="1" t="s">
        <v>9</v>
      </c>
      <c r="C32" s="1" t="s">
        <v>222</v>
      </c>
      <c r="D32" s="1" t="s">
        <v>237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  <c r="I32" t="str">
        <f t="shared" si="4"/>
        <v>bool</v>
      </c>
      <c r="J32" t="str">
        <f t="shared" si="5"/>
        <v>bool?</v>
      </c>
      <c r="K32" t="str">
        <f t="shared" si="6"/>
        <v>public bool? IsEnabled { get; set; }</v>
      </c>
      <c r="L32" t="str">
        <f>Table1[[#This Row],[Column1]]</f>
        <v>Address</v>
      </c>
      <c r="M3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MySqlParameter("_IsEnabled", address.IsEnabled),</v>
      </c>
      <c r="N32" t="str">
        <f>"IN _"&amp;Table1[[#This Row],[Column2]]&amp;" "&amp;UPPER(Table1[[#This Row],[Column3]])&amp;","</f>
        <v>IN _IsEnabled TINYINT,</v>
      </c>
      <c r="O32" t="str">
        <f>Table1[[#This Row],[Column2]]&amp;","</f>
        <v>IsEnabled,</v>
      </c>
      <c r="P32" t="str">
        <f>Table1[[#This Row],[Column2]]&amp;" = IFNULL (_"&amp;Table1[[#This Row],[Column2]]&amp;", "&amp;Table1[[#This Row],[Column2]]&amp;"),"</f>
        <v>IsEnabled = IFNULL (_IsEnabled, IsEnabled),</v>
      </c>
      <c r="Q32" t="str">
        <f>Table1[[#This Row],[Column1]]</f>
        <v>Address</v>
      </c>
    </row>
    <row r="33" spans="1:17" x14ac:dyDescent="0.25">
      <c r="A33" s="1" t="s">
        <v>25</v>
      </c>
      <c r="B33" s="1" t="s">
        <v>10</v>
      </c>
      <c r="C33" s="1" t="s">
        <v>222</v>
      </c>
      <c r="D33" s="1" t="s">
        <v>237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  <c r="I33" t="str">
        <f t="shared" si="4"/>
        <v>bool</v>
      </c>
      <c r="J33" t="str">
        <f t="shared" si="5"/>
        <v>bool?</v>
      </c>
      <c r="K33" t="str">
        <f t="shared" si="6"/>
        <v>public bool? IsDeleted { get; set; }</v>
      </c>
      <c r="L33" t="str">
        <f>Table1[[#This Row],[Column1]]</f>
        <v>Address</v>
      </c>
      <c r="M3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MySqlParameter("_IsDeleted", address.IsDeleted),</v>
      </c>
      <c r="N33" t="str">
        <f>"IN _"&amp;Table1[[#This Row],[Column2]]&amp;" "&amp;UPPER(Table1[[#This Row],[Column3]])&amp;","</f>
        <v>IN _IsDeleted TINYINT,</v>
      </c>
      <c r="O33" t="str">
        <f>Table1[[#This Row],[Column2]]&amp;","</f>
        <v>IsDeleted,</v>
      </c>
      <c r="P33" t="str">
        <f>Table1[[#This Row],[Column2]]&amp;" = IFNULL (_"&amp;Table1[[#This Row],[Column2]]&amp;", "&amp;Table1[[#This Row],[Column2]]&amp;"),"</f>
        <v>IsDeleted = IFNULL (_IsDeleted, IsDeleted),</v>
      </c>
      <c r="Q33" t="str">
        <f>Table1[[#This Row],[Column1]]</f>
        <v>Address</v>
      </c>
    </row>
    <row r="34" spans="1:17" x14ac:dyDescent="0.25">
      <c r="A34" s="1" t="s">
        <v>25</v>
      </c>
      <c r="B34" s="1" t="s">
        <v>11</v>
      </c>
      <c r="C34" s="1" t="s">
        <v>223</v>
      </c>
      <c r="D34" s="1" t="s">
        <v>237</v>
      </c>
      <c r="E34" t="str">
        <f t="shared" ref="E34:E97" si="7">IF(C34="int","int","")</f>
        <v/>
      </c>
      <c r="F34" t="str">
        <f t="shared" ref="F34:F97" si="8">IF(COUNTIF(C34,"*decimal*"),"double","")</f>
        <v/>
      </c>
      <c r="G34" t="str">
        <f t="shared" ref="G34:G97" si="9">IF(OR(COUNTIF(C34,"*char*"),COUNTIF(C34,"*varchar*")),"string","")</f>
        <v/>
      </c>
      <c r="H34" t="str">
        <f t="shared" ref="H34:H97" si="10">IF(OR(COUNTIF(C34,"*date*"),COUNTIF(C34,"*time*")),"DateTime","")</f>
        <v>DateTime</v>
      </c>
      <c r="I34" t="str">
        <f t="shared" ref="I34:I97" si="11">IF(COUNTIF(C34,"*tiny*"),"bool","")</f>
        <v/>
      </c>
      <c r="J34" t="str">
        <f t="shared" ref="J34:J97" si="12">IF(E34&lt;&gt;"",E34,IF(F34&lt;&gt;"",F34,IF(G34&lt;&gt;"",G34,IF(H34&lt;&gt;"",H34,IF(I34&lt;&gt;"",I34,"")))))&amp;"?"</f>
        <v>DateTime?</v>
      </c>
      <c r="K34" t="str">
        <f t="shared" ref="K34:K97" si="13">_xlfn.CONCAT("public ",J34," ",B34," { get; set; }")</f>
        <v>public DateTime? Created { get; set; }</v>
      </c>
      <c r="L34" t="str">
        <f>Table1[[#This Row],[Column1]]</f>
        <v>Address</v>
      </c>
      <c r="M3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address.Created),</v>
      </c>
      <c r="N34" t="str">
        <f>"IN _"&amp;Table1[[#This Row],[Column2]]&amp;" "&amp;UPPER(Table1[[#This Row],[Column3]])&amp;","</f>
        <v>IN _Created TIMESTAMP,</v>
      </c>
      <c r="O34" t="str">
        <f>Table1[[#This Row],[Column2]]&amp;","</f>
        <v>Created,</v>
      </c>
      <c r="P34" t="str">
        <f>Table1[[#This Row],[Column2]]&amp;" = IFNULL (_"&amp;Table1[[#This Row],[Column2]]&amp;", "&amp;Table1[[#This Row],[Column2]]&amp;"),"</f>
        <v>Created = IFNULL (_Created, Created),</v>
      </c>
      <c r="Q34" t="str">
        <f>Table1[[#This Row],[Column1]]</f>
        <v>Address</v>
      </c>
    </row>
    <row r="35" spans="1:17" x14ac:dyDescent="0.25">
      <c r="A35" s="1" t="s">
        <v>25</v>
      </c>
      <c r="B35" s="1" t="s">
        <v>12</v>
      </c>
      <c r="C35" s="1" t="s">
        <v>221</v>
      </c>
      <c r="D35" s="1" t="s">
        <v>237</v>
      </c>
      <c r="E35" t="str">
        <f t="shared" si="7"/>
        <v/>
      </c>
      <c r="F35" t="str">
        <f t="shared" si="8"/>
        <v/>
      </c>
      <c r="G35" t="str">
        <f t="shared" si="9"/>
        <v/>
      </c>
      <c r="H35" t="str">
        <f t="shared" si="10"/>
        <v>DateTime</v>
      </c>
      <c r="I35" t="str">
        <f t="shared" si="11"/>
        <v/>
      </c>
      <c r="J35" t="str">
        <f t="shared" si="12"/>
        <v>DateTime?</v>
      </c>
      <c r="K35" t="str">
        <f t="shared" si="13"/>
        <v>public DateTime? Updated { get; set; }</v>
      </c>
      <c r="L35" t="str">
        <f>Table1[[#This Row],[Column1]]</f>
        <v>Address</v>
      </c>
      <c r="M3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address.Updated),</v>
      </c>
      <c r="N35" t="str">
        <f>"IN _"&amp;Table1[[#This Row],[Column2]]&amp;" "&amp;UPPER(Table1[[#This Row],[Column3]])&amp;","</f>
        <v>IN _Updated DATETIME,</v>
      </c>
      <c r="O35" t="str">
        <f>Table1[[#This Row],[Column2]]&amp;","</f>
        <v>Updated,</v>
      </c>
      <c r="P35" t="str">
        <f>Table1[[#This Row],[Column2]]&amp;" = IFNULL (_"&amp;Table1[[#This Row],[Column2]]&amp;", "&amp;Table1[[#This Row],[Column2]]&amp;"),"</f>
        <v>Updated = IFNULL (_Updated, Updated),</v>
      </c>
      <c r="Q35" t="str">
        <f>Table1[[#This Row],[Column1]]</f>
        <v>Address</v>
      </c>
    </row>
    <row r="36" spans="1:17" x14ac:dyDescent="0.25">
      <c r="A36" s="1" t="s">
        <v>32</v>
      </c>
      <c r="B36" s="1" t="s">
        <v>33</v>
      </c>
      <c r="C36" s="1" t="s">
        <v>217</v>
      </c>
      <c r="D36" s="1" t="s">
        <v>238</v>
      </c>
      <c r="E36" t="str">
        <f t="shared" si="7"/>
        <v>int</v>
      </c>
      <c r="F36" t="str">
        <f t="shared" si="8"/>
        <v/>
      </c>
      <c r="G36" t="str">
        <f t="shared" si="9"/>
        <v/>
      </c>
      <c r="H36" t="str">
        <f t="shared" si="10"/>
        <v/>
      </c>
      <c r="I36" t="str">
        <f t="shared" si="11"/>
        <v/>
      </c>
      <c r="J36" t="str">
        <f t="shared" si="12"/>
        <v>int?</v>
      </c>
      <c r="K36" t="str">
        <f t="shared" si="13"/>
        <v>public int? AddressLogId { get; set; }</v>
      </c>
      <c r="L36" t="str">
        <f>Table1[[#This Row],[Column1]]</f>
        <v>AddressLog</v>
      </c>
      <c r="M3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MySqlParameter("_AddressLogId", addressLog.AddressLogId),</v>
      </c>
      <c r="N36" t="str">
        <f>"IN _"&amp;Table1[[#This Row],[Column2]]&amp;" "&amp;UPPER(Table1[[#This Row],[Column3]])&amp;","</f>
        <v>IN _AddressLogId INT,</v>
      </c>
      <c r="O36" t="str">
        <f>Table1[[#This Row],[Column2]]&amp;","</f>
        <v>AddressLogId,</v>
      </c>
      <c r="P36" t="str">
        <f>Table1[[#This Row],[Column2]]&amp;" = IFNULL (_"&amp;Table1[[#This Row],[Column2]]&amp;", "&amp;Table1[[#This Row],[Column2]]&amp;"),"</f>
        <v>AddressLogId = IFNULL (_AddressLogId, AddressLogId),</v>
      </c>
      <c r="Q36" t="str">
        <f>Table1[[#This Row],[Column1]]</f>
        <v>AddressLog</v>
      </c>
    </row>
    <row r="37" spans="1:17" x14ac:dyDescent="0.25">
      <c r="A37" s="1" t="s">
        <v>32</v>
      </c>
      <c r="B37" s="1" t="s">
        <v>26</v>
      </c>
      <c r="C37" s="1" t="s">
        <v>217</v>
      </c>
      <c r="D37" s="1" t="s">
        <v>237</v>
      </c>
      <c r="E37" t="str">
        <f t="shared" si="7"/>
        <v>int</v>
      </c>
      <c r="F37" t="str">
        <f t="shared" si="8"/>
        <v/>
      </c>
      <c r="G37" t="str">
        <f t="shared" si="9"/>
        <v/>
      </c>
      <c r="H37" t="str">
        <f t="shared" si="10"/>
        <v/>
      </c>
      <c r="I37" t="str">
        <f t="shared" si="11"/>
        <v/>
      </c>
      <c r="J37" t="str">
        <f t="shared" si="12"/>
        <v>int?</v>
      </c>
      <c r="K37" t="str">
        <f t="shared" si="13"/>
        <v>public int? AddressId { get; set; }</v>
      </c>
      <c r="L37" t="str">
        <f>Table1[[#This Row],[Column1]]</f>
        <v>AddressLog</v>
      </c>
      <c r="M3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MySqlParameter("_AddressId", addressLog.AddressId),</v>
      </c>
      <c r="N37" t="str">
        <f>"IN _"&amp;Table1[[#This Row],[Column2]]&amp;" "&amp;UPPER(Table1[[#This Row],[Column3]])&amp;","</f>
        <v>IN _AddressId INT,</v>
      </c>
      <c r="O37" t="str">
        <f>Table1[[#This Row],[Column2]]&amp;","</f>
        <v>AddressId,</v>
      </c>
      <c r="P37" t="str">
        <f>Table1[[#This Row],[Column2]]&amp;" = IFNULL (_"&amp;Table1[[#This Row],[Column2]]&amp;", "&amp;Table1[[#This Row],[Column2]]&amp;"),"</f>
        <v>AddressId = IFNULL (_AddressId, AddressId),</v>
      </c>
      <c r="Q37" t="str">
        <f>Table1[[#This Row],[Column1]]</f>
        <v>AddressLog</v>
      </c>
    </row>
    <row r="38" spans="1:17" x14ac:dyDescent="0.25">
      <c r="A38" s="1" t="s">
        <v>32</v>
      </c>
      <c r="B38" s="1" t="s">
        <v>2</v>
      </c>
      <c r="C38" s="1" t="s">
        <v>218</v>
      </c>
      <c r="D38" s="1" t="s">
        <v>237</v>
      </c>
      <c r="E38" t="str">
        <f t="shared" si="7"/>
        <v/>
      </c>
      <c r="F38" t="str">
        <f t="shared" si="8"/>
        <v/>
      </c>
      <c r="G38" t="str">
        <f t="shared" si="9"/>
        <v>string</v>
      </c>
      <c r="H38" t="str">
        <f t="shared" si="10"/>
        <v/>
      </c>
      <c r="I38" t="str">
        <f t="shared" si="11"/>
        <v/>
      </c>
      <c r="J38" t="str">
        <f t="shared" si="12"/>
        <v>string?</v>
      </c>
      <c r="K38" t="str">
        <f t="shared" si="13"/>
        <v>public string? IdentityId { get; set; }</v>
      </c>
      <c r="L38" t="str">
        <f>Table1[[#This Row],[Column1]]</f>
        <v>AddressLog</v>
      </c>
      <c r="M3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addressLog.IdentityId),</v>
      </c>
      <c r="N38" t="str">
        <f>"IN _"&amp;Table1[[#This Row],[Column2]]&amp;" "&amp;UPPER(Table1[[#This Row],[Column3]])&amp;","</f>
        <v>IN _IdentityId CHAR,</v>
      </c>
      <c r="O38" t="str">
        <f>Table1[[#This Row],[Column2]]&amp;","</f>
        <v>IdentityId,</v>
      </c>
      <c r="P38" t="str">
        <f>Table1[[#This Row],[Column2]]&amp;" = IFNULL (_"&amp;Table1[[#This Row],[Column2]]&amp;", "&amp;Table1[[#This Row],[Column2]]&amp;"),"</f>
        <v>IdentityId = IFNULL (_IdentityId, IdentityId),</v>
      </c>
      <c r="Q38" t="str">
        <f>Table1[[#This Row],[Column1]]</f>
        <v>AddressLog</v>
      </c>
    </row>
    <row r="39" spans="1:17" x14ac:dyDescent="0.25">
      <c r="A39" s="1" t="s">
        <v>32</v>
      </c>
      <c r="B39" s="1" t="s">
        <v>15</v>
      </c>
      <c r="C39" s="1" t="s">
        <v>219</v>
      </c>
      <c r="D39" s="1" t="s">
        <v>237</v>
      </c>
      <c r="E39" t="str">
        <f t="shared" si="7"/>
        <v/>
      </c>
      <c r="F39" t="str">
        <f t="shared" si="8"/>
        <v/>
      </c>
      <c r="G39" t="str">
        <f t="shared" si="9"/>
        <v>string</v>
      </c>
      <c r="H39" t="str">
        <f t="shared" si="10"/>
        <v/>
      </c>
      <c r="I39" t="str">
        <f t="shared" si="11"/>
        <v/>
      </c>
      <c r="J39" t="str">
        <f t="shared" si="12"/>
        <v>string?</v>
      </c>
      <c r="K39" t="str">
        <f t="shared" si="13"/>
        <v>public string? Log { get; set; }</v>
      </c>
      <c r="L39" t="str">
        <f>Table1[[#This Row],[Column1]]</f>
        <v>AddressLog</v>
      </c>
      <c r="M3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MySqlParameter("_Log", addressLog.Log),</v>
      </c>
      <c r="N39" t="str">
        <f>"IN _"&amp;Table1[[#This Row],[Column2]]&amp;" "&amp;UPPER(Table1[[#This Row],[Column3]])&amp;","</f>
        <v>IN _Log VARCHAR,</v>
      </c>
      <c r="O39" t="str">
        <f>Table1[[#This Row],[Column2]]&amp;","</f>
        <v>Log,</v>
      </c>
      <c r="P39" t="str">
        <f>Table1[[#This Row],[Column2]]&amp;" = IFNULL (_"&amp;Table1[[#This Row],[Column2]]&amp;", "&amp;Table1[[#This Row],[Column2]]&amp;"),"</f>
        <v>Log = IFNULL (_Log, Log),</v>
      </c>
      <c r="Q39" t="str">
        <f>Table1[[#This Row],[Column1]]</f>
        <v>AddressLog</v>
      </c>
    </row>
    <row r="40" spans="1:17" x14ac:dyDescent="0.25">
      <c r="A40" s="1" t="s">
        <v>32</v>
      </c>
      <c r="B40" s="1" t="s">
        <v>11</v>
      </c>
      <c r="C40" s="1" t="s">
        <v>223</v>
      </c>
      <c r="D40" s="1" t="s">
        <v>237</v>
      </c>
      <c r="E40" t="str">
        <f t="shared" si="7"/>
        <v/>
      </c>
      <c r="F40" t="str">
        <f t="shared" si="8"/>
        <v/>
      </c>
      <c r="G40" t="str">
        <f t="shared" si="9"/>
        <v/>
      </c>
      <c r="H40" t="str">
        <f t="shared" si="10"/>
        <v>DateTime</v>
      </c>
      <c r="I40" t="str">
        <f t="shared" si="11"/>
        <v/>
      </c>
      <c r="J40" t="str">
        <f t="shared" si="12"/>
        <v>DateTime?</v>
      </c>
      <c r="K40" t="str">
        <f t="shared" si="13"/>
        <v>public DateTime? Created { get; set; }</v>
      </c>
      <c r="L40" t="str">
        <f>Table1[[#This Row],[Column1]]</f>
        <v>AddressLog</v>
      </c>
      <c r="M4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addressLog.Created),</v>
      </c>
      <c r="N40" t="str">
        <f>"IN _"&amp;Table1[[#This Row],[Column2]]&amp;" "&amp;UPPER(Table1[[#This Row],[Column3]])&amp;","</f>
        <v>IN _Created TIMESTAMP,</v>
      </c>
      <c r="O40" t="str">
        <f>Table1[[#This Row],[Column2]]&amp;","</f>
        <v>Created,</v>
      </c>
      <c r="P40" t="str">
        <f>Table1[[#This Row],[Column2]]&amp;" = IFNULL (_"&amp;Table1[[#This Row],[Column2]]&amp;", "&amp;Table1[[#This Row],[Column2]]&amp;"),"</f>
        <v>Created = IFNULL (_Created, Created),</v>
      </c>
      <c r="Q40" t="str">
        <f>Table1[[#This Row],[Column1]]</f>
        <v>AddressLog</v>
      </c>
    </row>
    <row r="41" spans="1:17" x14ac:dyDescent="0.25">
      <c r="A41" s="1" t="s">
        <v>34</v>
      </c>
      <c r="B41" s="1" t="s">
        <v>35</v>
      </c>
      <c r="C41" s="1" t="s">
        <v>217</v>
      </c>
      <c r="D41" s="1" t="s">
        <v>238</v>
      </c>
      <c r="E41" t="str">
        <f t="shared" si="7"/>
        <v>int</v>
      </c>
      <c r="F41" t="str">
        <f t="shared" si="8"/>
        <v/>
      </c>
      <c r="G41" t="str">
        <f t="shared" si="9"/>
        <v/>
      </c>
      <c r="H41" t="str">
        <f t="shared" si="10"/>
        <v/>
      </c>
      <c r="I41" t="str">
        <f t="shared" si="11"/>
        <v/>
      </c>
      <c r="J41" t="str">
        <f t="shared" si="12"/>
        <v>int?</v>
      </c>
      <c r="K41" t="str">
        <f t="shared" si="13"/>
        <v>public int? AddressNoteId { get; set; }</v>
      </c>
      <c r="L41" t="str">
        <f>Table1[[#This Row],[Column1]]</f>
        <v>AddressNote</v>
      </c>
      <c r="M4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MySqlParameter("_AddressNoteId", addressNote.AddressNoteId),</v>
      </c>
      <c r="N41" t="str">
        <f>"IN _"&amp;Table1[[#This Row],[Column2]]&amp;" "&amp;UPPER(Table1[[#This Row],[Column3]])&amp;","</f>
        <v>IN _AddressNoteId INT,</v>
      </c>
      <c r="O41" t="str">
        <f>Table1[[#This Row],[Column2]]&amp;","</f>
        <v>AddressNoteId,</v>
      </c>
      <c r="P41" t="str">
        <f>Table1[[#This Row],[Column2]]&amp;" = IFNULL (_"&amp;Table1[[#This Row],[Column2]]&amp;", "&amp;Table1[[#This Row],[Column2]]&amp;"),"</f>
        <v>AddressNoteId = IFNULL (_AddressNoteId, AddressNoteId),</v>
      </c>
      <c r="Q41" t="str">
        <f>Table1[[#This Row],[Column1]]</f>
        <v>AddressNote</v>
      </c>
    </row>
    <row r="42" spans="1:17" x14ac:dyDescent="0.25">
      <c r="A42" s="1" t="s">
        <v>34</v>
      </c>
      <c r="B42" s="1" t="s">
        <v>249</v>
      </c>
      <c r="C42" s="1" t="s">
        <v>217</v>
      </c>
      <c r="D42" s="1" t="s">
        <v>237</v>
      </c>
      <c r="E42" t="str">
        <f t="shared" si="7"/>
        <v>int</v>
      </c>
      <c r="F42" t="str">
        <f t="shared" si="8"/>
        <v/>
      </c>
      <c r="G42" t="str">
        <f t="shared" si="9"/>
        <v/>
      </c>
      <c r="H42" t="str">
        <f t="shared" si="10"/>
        <v/>
      </c>
      <c r="I42" t="str">
        <f t="shared" si="11"/>
        <v/>
      </c>
      <c r="J42" t="str">
        <f t="shared" si="12"/>
        <v>int?</v>
      </c>
      <c r="K42" t="str">
        <f t="shared" si="13"/>
        <v>public int? ParentAddressNoteId { get; set; }</v>
      </c>
      <c r="L42" t="str">
        <f>Table1[[#This Row],[Column1]]</f>
        <v>AddressNote</v>
      </c>
      <c r="M4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MySqlParameter("_ParentAddressNoteId", addressNote.ParentAddressNoteId),</v>
      </c>
      <c r="N42" t="str">
        <f>"IN _"&amp;Table1[[#This Row],[Column2]]&amp;" "&amp;UPPER(Table1[[#This Row],[Column3]])&amp;","</f>
        <v>IN _ParentAddressNoteId INT,</v>
      </c>
      <c r="O42" t="str">
        <f>Table1[[#This Row],[Column2]]&amp;","</f>
        <v>ParentAddressNoteId,</v>
      </c>
      <c r="P42" t="str">
        <f>Table1[[#This Row],[Column2]]&amp;" = IFNULL (_"&amp;Table1[[#This Row],[Column2]]&amp;", "&amp;Table1[[#This Row],[Column2]]&amp;"),"</f>
        <v>ParentAddressNoteId = IFNULL (_ParentAddressNoteId, ParentAddressNoteId),</v>
      </c>
      <c r="Q42" t="str">
        <f>Table1[[#This Row],[Column1]]</f>
        <v>AddressNote</v>
      </c>
    </row>
    <row r="43" spans="1:17" x14ac:dyDescent="0.25">
      <c r="A43" s="1" t="s">
        <v>34</v>
      </c>
      <c r="B43" s="1" t="s">
        <v>26</v>
      </c>
      <c r="C43" s="1" t="s">
        <v>217</v>
      </c>
      <c r="D43" s="1" t="s">
        <v>237</v>
      </c>
      <c r="E43" t="str">
        <f t="shared" si="7"/>
        <v>int</v>
      </c>
      <c r="F43" t="str">
        <f t="shared" si="8"/>
        <v/>
      </c>
      <c r="G43" t="str">
        <f t="shared" si="9"/>
        <v/>
      </c>
      <c r="H43" t="str">
        <f t="shared" si="10"/>
        <v/>
      </c>
      <c r="I43" t="str">
        <f t="shared" si="11"/>
        <v/>
      </c>
      <c r="J43" t="str">
        <f t="shared" si="12"/>
        <v>int?</v>
      </c>
      <c r="K43" t="str">
        <f t="shared" si="13"/>
        <v>public int? AddressId { get; set; }</v>
      </c>
      <c r="L43" t="str">
        <f>Table1[[#This Row],[Column1]]</f>
        <v>AddressNote</v>
      </c>
      <c r="M4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MySqlParameter("_AddressId", addressNote.AddressId),</v>
      </c>
      <c r="N43" t="str">
        <f>"IN _"&amp;Table1[[#This Row],[Column2]]&amp;" "&amp;UPPER(Table1[[#This Row],[Column3]])&amp;","</f>
        <v>IN _AddressId INT,</v>
      </c>
      <c r="O43" t="str">
        <f>Table1[[#This Row],[Column2]]&amp;","</f>
        <v>AddressId,</v>
      </c>
      <c r="P43" t="str">
        <f>Table1[[#This Row],[Column2]]&amp;" = IFNULL (_"&amp;Table1[[#This Row],[Column2]]&amp;", "&amp;Table1[[#This Row],[Column2]]&amp;"),"</f>
        <v>AddressId = IFNULL (_AddressId, AddressId),</v>
      </c>
      <c r="Q43" t="str">
        <f>Table1[[#This Row],[Column1]]</f>
        <v>AddressNote</v>
      </c>
    </row>
    <row r="44" spans="1:17" x14ac:dyDescent="0.25">
      <c r="A44" s="1" t="s">
        <v>34</v>
      </c>
      <c r="B44" s="1" t="s">
        <v>17</v>
      </c>
      <c r="C44" s="1" t="s">
        <v>219</v>
      </c>
      <c r="D44" s="1" t="s">
        <v>237</v>
      </c>
      <c r="E44" t="str">
        <f t="shared" si="7"/>
        <v/>
      </c>
      <c r="F44" t="str">
        <f t="shared" si="8"/>
        <v/>
      </c>
      <c r="G44" t="str">
        <f t="shared" si="9"/>
        <v>string</v>
      </c>
      <c r="H44" t="str">
        <f t="shared" si="10"/>
        <v/>
      </c>
      <c r="I44" t="str">
        <f t="shared" si="11"/>
        <v/>
      </c>
      <c r="J44" t="str">
        <f t="shared" si="12"/>
        <v>string?</v>
      </c>
      <c r="K44" t="str">
        <f t="shared" si="13"/>
        <v>public string? Note { get; set; }</v>
      </c>
      <c r="L44" t="str">
        <f>Table1[[#This Row],[Column1]]</f>
        <v>AddressNote</v>
      </c>
      <c r="M4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MySqlParameter("_Note", addressNote.Note),</v>
      </c>
      <c r="N44" t="str">
        <f>"IN _"&amp;Table1[[#This Row],[Column2]]&amp;" "&amp;UPPER(Table1[[#This Row],[Column3]])&amp;","</f>
        <v>IN _Note VARCHAR,</v>
      </c>
      <c r="O44" t="str">
        <f>Table1[[#This Row],[Column2]]&amp;","</f>
        <v>Note,</v>
      </c>
      <c r="P44" t="str">
        <f>Table1[[#This Row],[Column2]]&amp;" = IFNULL (_"&amp;Table1[[#This Row],[Column2]]&amp;", "&amp;Table1[[#This Row],[Column2]]&amp;"),"</f>
        <v>Note = IFNULL (_Note, Note),</v>
      </c>
      <c r="Q44" t="str">
        <f>Table1[[#This Row],[Column1]]</f>
        <v>AddressNote</v>
      </c>
    </row>
    <row r="45" spans="1:17" x14ac:dyDescent="0.25">
      <c r="A45" s="1" t="s">
        <v>34</v>
      </c>
      <c r="B45" s="1" t="s">
        <v>2</v>
      </c>
      <c r="C45" s="1" t="s">
        <v>218</v>
      </c>
      <c r="D45" s="1" t="s">
        <v>237</v>
      </c>
      <c r="E45" t="str">
        <f t="shared" si="7"/>
        <v/>
      </c>
      <c r="F45" t="str">
        <f t="shared" si="8"/>
        <v/>
      </c>
      <c r="G45" t="str">
        <f t="shared" si="9"/>
        <v>string</v>
      </c>
      <c r="H45" t="str">
        <f t="shared" si="10"/>
        <v/>
      </c>
      <c r="I45" t="str">
        <f t="shared" si="11"/>
        <v/>
      </c>
      <c r="J45" t="str">
        <f t="shared" si="12"/>
        <v>string?</v>
      </c>
      <c r="K45" t="str">
        <f t="shared" si="13"/>
        <v>public string? IdentityId { get; set; }</v>
      </c>
      <c r="L45" t="str">
        <f>Table1[[#This Row],[Column1]]</f>
        <v>AddressNote</v>
      </c>
      <c r="M4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addressNote.IdentityId),</v>
      </c>
      <c r="N45" t="str">
        <f>"IN _"&amp;Table1[[#This Row],[Column2]]&amp;" "&amp;UPPER(Table1[[#This Row],[Column3]])&amp;","</f>
        <v>IN _IdentityId CHAR,</v>
      </c>
      <c r="O45" t="str">
        <f>Table1[[#This Row],[Column2]]&amp;","</f>
        <v>IdentityId,</v>
      </c>
      <c r="P45" t="str">
        <f>Table1[[#This Row],[Column2]]&amp;" = IFNULL (_"&amp;Table1[[#This Row],[Column2]]&amp;", "&amp;Table1[[#This Row],[Column2]]&amp;"),"</f>
        <v>IdentityId = IFNULL (_IdentityId, IdentityId),</v>
      </c>
      <c r="Q45" t="str">
        <f>Table1[[#This Row],[Column1]]</f>
        <v>AddressNote</v>
      </c>
    </row>
    <row r="46" spans="1:17" x14ac:dyDescent="0.25">
      <c r="A46" s="1" t="s">
        <v>34</v>
      </c>
      <c r="B46" s="1" t="s">
        <v>11</v>
      </c>
      <c r="C46" s="1" t="s">
        <v>223</v>
      </c>
      <c r="D46" s="1" t="s">
        <v>237</v>
      </c>
      <c r="E46" t="str">
        <f t="shared" si="7"/>
        <v/>
      </c>
      <c r="F46" t="str">
        <f t="shared" si="8"/>
        <v/>
      </c>
      <c r="G46" t="str">
        <f t="shared" si="9"/>
        <v/>
      </c>
      <c r="H46" t="str">
        <f t="shared" si="10"/>
        <v>DateTime</v>
      </c>
      <c r="I46" t="str">
        <f t="shared" si="11"/>
        <v/>
      </c>
      <c r="J46" t="str">
        <f t="shared" si="12"/>
        <v>DateTime?</v>
      </c>
      <c r="K46" t="str">
        <f t="shared" si="13"/>
        <v>public DateTime? Created { get; set; }</v>
      </c>
      <c r="L46" t="str">
        <f>Table1[[#This Row],[Column1]]</f>
        <v>AddressNote</v>
      </c>
      <c r="M4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addressNote.Created),</v>
      </c>
      <c r="N46" t="str">
        <f>"IN _"&amp;Table1[[#This Row],[Column2]]&amp;" "&amp;UPPER(Table1[[#This Row],[Column3]])&amp;","</f>
        <v>IN _Created TIMESTAMP,</v>
      </c>
      <c r="O46" t="str">
        <f>Table1[[#This Row],[Column2]]&amp;","</f>
        <v>Created,</v>
      </c>
      <c r="P46" t="str">
        <f>Table1[[#This Row],[Column2]]&amp;" = IFNULL (_"&amp;Table1[[#This Row],[Column2]]&amp;", "&amp;Table1[[#This Row],[Column2]]&amp;"),"</f>
        <v>Created = IFNULL (_Created, Created),</v>
      </c>
      <c r="Q46" t="str">
        <f>Table1[[#This Row],[Column1]]</f>
        <v>AddressNote</v>
      </c>
    </row>
    <row r="47" spans="1:17" x14ac:dyDescent="0.25">
      <c r="A47" s="1" t="s">
        <v>36</v>
      </c>
      <c r="B47" s="1" t="s">
        <v>37</v>
      </c>
      <c r="C47" s="1" t="s">
        <v>217</v>
      </c>
      <c r="D47" s="1" t="s">
        <v>238</v>
      </c>
      <c r="E47" t="str">
        <f t="shared" si="7"/>
        <v>int</v>
      </c>
      <c r="F47" t="str">
        <f t="shared" si="8"/>
        <v/>
      </c>
      <c r="G47" t="str">
        <f t="shared" si="9"/>
        <v/>
      </c>
      <c r="H47" t="str">
        <f t="shared" si="10"/>
        <v/>
      </c>
      <c r="I47" t="str">
        <f t="shared" si="11"/>
        <v/>
      </c>
      <c r="J47" t="str">
        <f t="shared" si="12"/>
        <v>int?</v>
      </c>
      <c r="K47" t="str">
        <f t="shared" si="13"/>
        <v>public int? Id { get; set; }</v>
      </c>
      <c r="L47" t="str">
        <f>Table1[[#This Row],[Column1]]</f>
        <v>AspNetRoleClaims</v>
      </c>
      <c r="M4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MySqlParameter("_Id", aspNetRoleClaims.Id),</v>
      </c>
      <c r="N47" t="str">
        <f>"IN _"&amp;Table1[[#This Row],[Column2]]&amp;" "&amp;UPPER(Table1[[#This Row],[Column3]])&amp;","</f>
        <v>IN _Id INT,</v>
      </c>
      <c r="O47" t="str">
        <f>Table1[[#This Row],[Column2]]&amp;","</f>
        <v>Id,</v>
      </c>
      <c r="P47" t="str">
        <f>Table1[[#This Row],[Column2]]&amp;" = IFNULL (_"&amp;Table1[[#This Row],[Column2]]&amp;", "&amp;Table1[[#This Row],[Column2]]&amp;"),"</f>
        <v>Id = IFNULL (_Id, Id),</v>
      </c>
      <c r="Q47" t="str">
        <f>Table1[[#This Row],[Column1]]</f>
        <v>AspNetRoleClaims</v>
      </c>
    </row>
    <row r="48" spans="1:17" x14ac:dyDescent="0.25">
      <c r="A48" s="1" t="s">
        <v>36</v>
      </c>
      <c r="B48" s="1" t="s">
        <v>38</v>
      </c>
      <c r="C48" s="1" t="s">
        <v>219</v>
      </c>
      <c r="D48" s="1" t="s">
        <v>238</v>
      </c>
      <c r="E48" t="str">
        <f t="shared" si="7"/>
        <v/>
      </c>
      <c r="F48" t="str">
        <f t="shared" si="8"/>
        <v/>
      </c>
      <c r="G48" t="str">
        <f t="shared" si="9"/>
        <v>string</v>
      </c>
      <c r="H48" t="str">
        <f t="shared" si="10"/>
        <v/>
      </c>
      <c r="I48" t="str">
        <f t="shared" si="11"/>
        <v/>
      </c>
      <c r="J48" t="str">
        <f t="shared" si="12"/>
        <v>string?</v>
      </c>
      <c r="K48" t="str">
        <f t="shared" si="13"/>
        <v>public string? RoleId { get; set; }</v>
      </c>
      <c r="L48" t="str">
        <f>Table1[[#This Row],[Column1]]</f>
        <v>AspNetRoleClaims</v>
      </c>
      <c r="M4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MySqlParameter("_RoleId", aspNetRoleClaims.RoleId),</v>
      </c>
      <c r="N48" t="str">
        <f>"IN _"&amp;Table1[[#This Row],[Column2]]&amp;" "&amp;UPPER(Table1[[#This Row],[Column3]])&amp;","</f>
        <v>IN _RoleId VARCHAR,</v>
      </c>
      <c r="O48" t="str">
        <f>Table1[[#This Row],[Column2]]&amp;","</f>
        <v>RoleId,</v>
      </c>
      <c r="P48" t="str">
        <f>Table1[[#This Row],[Column2]]&amp;" = IFNULL (_"&amp;Table1[[#This Row],[Column2]]&amp;", "&amp;Table1[[#This Row],[Column2]]&amp;"),"</f>
        <v>RoleId = IFNULL (_RoleId, RoleId),</v>
      </c>
      <c r="Q48" t="str">
        <f>Table1[[#This Row],[Column1]]</f>
        <v>AspNetRoleClaims</v>
      </c>
    </row>
    <row r="49" spans="1:17" x14ac:dyDescent="0.25">
      <c r="A49" s="1" t="s">
        <v>36</v>
      </c>
      <c r="B49" s="1" t="s">
        <v>39</v>
      </c>
      <c r="C49" s="1" t="s">
        <v>224</v>
      </c>
      <c r="D49" s="1" t="s">
        <v>237</v>
      </c>
      <c r="E49" t="str">
        <f t="shared" si="7"/>
        <v/>
      </c>
      <c r="F49" t="str">
        <f t="shared" si="8"/>
        <v/>
      </c>
      <c r="G49" t="str">
        <f t="shared" si="9"/>
        <v/>
      </c>
      <c r="H49" t="str">
        <f t="shared" si="10"/>
        <v/>
      </c>
      <c r="I49" t="str">
        <f t="shared" si="11"/>
        <v/>
      </c>
      <c r="J49" t="str">
        <f t="shared" si="12"/>
        <v>?</v>
      </c>
      <c r="K49" t="str">
        <f t="shared" si="13"/>
        <v>public ? ClaimType { get; set; }</v>
      </c>
      <c r="L49" t="str">
        <f>Table1[[#This Row],[Column1]]</f>
        <v>AspNetRoleClaims</v>
      </c>
      <c r="M4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MySqlParameter("_ClaimType", aspNetRoleClaims.ClaimType),</v>
      </c>
      <c r="N49" t="str">
        <f>"IN _"&amp;Table1[[#This Row],[Column2]]&amp;" "&amp;UPPER(Table1[[#This Row],[Column3]])&amp;","</f>
        <v>IN _ClaimType LONGTEXT,</v>
      </c>
      <c r="O49" t="str">
        <f>Table1[[#This Row],[Column2]]&amp;","</f>
        <v>ClaimType,</v>
      </c>
      <c r="P49" t="str">
        <f>Table1[[#This Row],[Column2]]&amp;" = IFNULL (_"&amp;Table1[[#This Row],[Column2]]&amp;", "&amp;Table1[[#This Row],[Column2]]&amp;"),"</f>
        <v>ClaimType = IFNULL (_ClaimType, ClaimType),</v>
      </c>
      <c r="Q49" t="str">
        <f>Table1[[#This Row],[Column1]]</f>
        <v>AspNetRoleClaims</v>
      </c>
    </row>
    <row r="50" spans="1:17" x14ac:dyDescent="0.25">
      <c r="A50" s="1" t="s">
        <v>36</v>
      </c>
      <c r="B50" s="1" t="s">
        <v>40</v>
      </c>
      <c r="C50" s="1" t="s">
        <v>224</v>
      </c>
      <c r="D50" s="1" t="s">
        <v>237</v>
      </c>
      <c r="E50" t="str">
        <f t="shared" si="7"/>
        <v/>
      </c>
      <c r="F50" t="str">
        <f t="shared" si="8"/>
        <v/>
      </c>
      <c r="G50" t="str">
        <f t="shared" si="9"/>
        <v/>
      </c>
      <c r="H50" t="str">
        <f t="shared" si="10"/>
        <v/>
      </c>
      <c r="I50" t="str">
        <f t="shared" si="11"/>
        <v/>
      </c>
      <c r="J50" t="str">
        <f t="shared" si="12"/>
        <v>?</v>
      </c>
      <c r="K50" t="str">
        <f t="shared" si="13"/>
        <v>public ? ClaimValue { get; set; }</v>
      </c>
      <c r="L50" t="str">
        <f>Table1[[#This Row],[Column1]]</f>
        <v>AspNetRoleClaims</v>
      </c>
      <c r="M5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MySqlParameter("_ClaimValue", aspNetRoleClaims.ClaimValue),</v>
      </c>
      <c r="N50" t="str">
        <f>"IN _"&amp;Table1[[#This Row],[Column2]]&amp;" "&amp;UPPER(Table1[[#This Row],[Column3]])&amp;","</f>
        <v>IN _ClaimValue LONGTEXT,</v>
      </c>
      <c r="O50" t="str">
        <f>Table1[[#This Row],[Column2]]&amp;","</f>
        <v>ClaimValue,</v>
      </c>
      <c r="P50" t="str">
        <f>Table1[[#This Row],[Column2]]&amp;" = IFNULL (_"&amp;Table1[[#This Row],[Column2]]&amp;", "&amp;Table1[[#This Row],[Column2]]&amp;"),"</f>
        <v>ClaimValue = IFNULL (_ClaimValue, ClaimValue),</v>
      </c>
      <c r="Q50" t="str">
        <f>Table1[[#This Row],[Column1]]</f>
        <v>AspNetRoleClaims</v>
      </c>
    </row>
    <row r="51" spans="1:17" x14ac:dyDescent="0.25">
      <c r="A51" s="1" t="s">
        <v>41</v>
      </c>
      <c r="B51" s="1" t="s">
        <v>37</v>
      </c>
      <c r="C51" s="1" t="s">
        <v>219</v>
      </c>
      <c r="D51" s="1" t="s">
        <v>238</v>
      </c>
      <c r="E51" t="str">
        <f t="shared" si="7"/>
        <v/>
      </c>
      <c r="F51" t="str">
        <f t="shared" si="8"/>
        <v/>
      </c>
      <c r="G51" t="str">
        <f t="shared" si="9"/>
        <v>string</v>
      </c>
      <c r="H51" t="str">
        <f t="shared" si="10"/>
        <v/>
      </c>
      <c r="I51" t="str">
        <f t="shared" si="11"/>
        <v/>
      </c>
      <c r="J51" t="str">
        <f t="shared" si="12"/>
        <v>string?</v>
      </c>
      <c r="K51" t="str">
        <f t="shared" si="13"/>
        <v>public string? Id { get; set; }</v>
      </c>
      <c r="L51" t="str">
        <f>Table1[[#This Row],[Column1]]</f>
        <v>AspNetRoles</v>
      </c>
      <c r="M5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MySqlParameter("_Id", aspNetRoles.Id),</v>
      </c>
      <c r="N51" t="str">
        <f>"IN _"&amp;Table1[[#This Row],[Column2]]&amp;" "&amp;UPPER(Table1[[#This Row],[Column3]])&amp;","</f>
        <v>IN _Id VARCHAR,</v>
      </c>
      <c r="O51" t="str">
        <f>Table1[[#This Row],[Column2]]&amp;","</f>
        <v>Id,</v>
      </c>
      <c r="P51" t="str">
        <f>Table1[[#This Row],[Column2]]&amp;" = IFNULL (_"&amp;Table1[[#This Row],[Column2]]&amp;", "&amp;Table1[[#This Row],[Column2]]&amp;"),"</f>
        <v>Id = IFNULL (_Id, Id),</v>
      </c>
      <c r="Q51" t="str">
        <f>Table1[[#This Row],[Column1]]</f>
        <v>AspNetRoles</v>
      </c>
    </row>
    <row r="52" spans="1:17" x14ac:dyDescent="0.25">
      <c r="A52" s="1" t="s">
        <v>41</v>
      </c>
      <c r="B52" s="1" t="s">
        <v>42</v>
      </c>
      <c r="C52" s="1" t="s">
        <v>219</v>
      </c>
      <c r="D52" s="1" t="s">
        <v>237</v>
      </c>
      <c r="E52" t="str">
        <f t="shared" si="7"/>
        <v/>
      </c>
      <c r="F52" t="str">
        <f t="shared" si="8"/>
        <v/>
      </c>
      <c r="G52" t="str">
        <f t="shared" si="9"/>
        <v>string</v>
      </c>
      <c r="H52" t="str">
        <f t="shared" si="10"/>
        <v/>
      </c>
      <c r="I52" t="str">
        <f t="shared" si="11"/>
        <v/>
      </c>
      <c r="J52" t="str">
        <f t="shared" si="12"/>
        <v>string?</v>
      </c>
      <c r="K52" t="str">
        <f t="shared" si="13"/>
        <v>public string? Name { get; set; }</v>
      </c>
      <c r="L52" t="str">
        <f>Table1[[#This Row],[Column1]]</f>
        <v>AspNetRoles</v>
      </c>
      <c r="M5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MySqlParameter("_Name", aspNetRoles.Name),</v>
      </c>
      <c r="N52" t="str">
        <f>"IN _"&amp;Table1[[#This Row],[Column2]]&amp;" "&amp;UPPER(Table1[[#This Row],[Column3]])&amp;","</f>
        <v>IN _Name VARCHAR,</v>
      </c>
      <c r="O52" t="str">
        <f>Table1[[#This Row],[Column2]]&amp;","</f>
        <v>Name,</v>
      </c>
      <c r="P52" t="str">
        <f>Table1[[#This Row],[Column2]]&amp;" = IFNULL (_"&amp;Table1[[#This Row],[Column2]]&amp;", "&amp;Table1[[#This Row],[Column2]]&amp;"),"</f>
        <v>Name = IFNULL (_Name, Name),</v>
      </c>
      <c r="Q52" t="str">
        <f>Table1[[#This Row],[Column1]]</f>
        <v>AspNetRoles</v>
      </c>
    </row>
    <row r="53" spans="1:17" x14ac:dyDescent="0.25">
      <c r="A53" s="1" t="s">
        <v>41</v>
      </c>
      <c r="B53" s="1" t="s">
        <v>43</v>
      </c>
      <c r="C53" s="1" t="s">
        <v>219</v>
      </c>
      <c r="D53" s="1" t="s">
        <v>237</v>
      </c>
      <c r="E53" t="str">
        <f t="shared" si="7"/>
        <v/>
      </c>
      <c r="F53" t="str">
        <f t="shared" si="8"/>
        <v/>
      </c>
      <c r="G53" t="str">
        <f t="shared" si="9"/>
        <v>string</v>
      </c>
      <c r="H53" t="str">
        <f t="shared" si="10"/>
        <v/>
      </c>
      <c r="I53" t="str">
        <f t="shared" si="11"/>
        <v/>
      </c>
      <c r="J53" t="str">
        <f t="shared" si="12"/>
        <v>string?</v>
      </c>
      <c r="K53" t="str">
        <f t="shared" si="13"/>
        <v>public string? NormalizedName { get; set; }</v>
      </c>
      <c r="L53" t="str">
        <f>Table1[[#This Row],[Column1]]</f>
        <v>AspNetRoles</v>
      </c>
      <c r="M5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MySqlParameter("_NormalizedName", aspNetRoles.NormalizedName),</v>
      </c>
      <c r="N53" t="str">
        <f>"IN _"&amp;Table1[[#This Row],[Column2]]&amp;" "&amp;UPPER(Table1[[#This Row],[Column3]])&amp;","</f>
        <v>IN _NormalizedName VARCHAR,</v>
      </c>
      <c r="O53" t="str">
        <f>Table1[[#This Row],[Column2]]&amp;","</f>
        <v>NormalizedName,</v>
      </c>
      <c r="P53" t="str">
        <f>Table1[[#This Row],[Column2]]&amp;" = IFNULL (_"&amp;Table1[[#This Row],[Column2]]&amp;", "&amp;Table1[[#This Row],[Column2]]&amp;"),"</f>
        <v>NormalizedName = IFNULL (_NormalizedName, NormalizedName),</v>
      </c>
      <c r="Q53" t="str">
        <f>Table1[[#This Row],[Column1]]</f>
        <v>AspNetRoles</v>
      </c>
    </row>
    <row r="54" spans="1:17" x14ac:dyDescent="0.25">
      <c r="A54" s="1" t="s">
        <v>41</v>
      </c>
      <c r="B54" s="1" t="s">
        <v>44</v>
      </c>
      <c r="C54" s="1" t="s">
        <v>224</v>
      </c>
      <c r="D54" s="1" t="s">
        <v>237</v>
      </c>
      <c r="E54" t="str">
        <f t="shared" si="7"/>
        <v/>
      </c>
      <c r="F54" t="str">
        <f t="shared" si="8"/>
        <v/>
      </c>
      <c r="G54" t="str">
        <f t="shared" si="9"/>
        <v/>
      </c>
      <c r="H54" t="str">
        <f t="shared" si="10"/>
        <v/>
      </c>
      <c r="I54" t="str">
        <f t="shared" si="11"/>
        <v/>
      </c>
      <c r="J54" t="str">
        <f t="shared" si="12"/>
        <v>?</v>
      </c>
      <c r="K54" t="str">
        <f t="shared" si="13"/>
        <v>public ? ConcurrencyStamp { get; set; }</v>
      </c>
      <c r="L54" t="str">
        <f>Table1[[#This Row],[Column1]]</f>
        <v>AspNetRoles</v>
      </c>
      <c r="M5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MySqlParameter("_ConcurrencyStamp", aspNetRoles.ConcurrencyStamp),</v>
      </c>
      <c r="N54" t="str">
        <f>"IN _"&amp;Table1[[#This Row],[Column2]]&amp;" "&amp;UPPER(Table1[[#This Row],[Column3]])&amp;","</f>
        <v>IN _ConcurrencyStamp LONGTEXT,</v>
      </c>
      <c r="O54" t="str">
        <f>Table1[[#This Row],[Column2]]&amp;","</f>
        <v>ConcurrencyStamp,</v>
      </c>
      <c r="P54" t="str">
        <f>Table1[[#This Row],[Column2]]&amp;" = IFNULL (_"&amp;Table1[[#This Row],[Column2]]&amp;", "&amp;Table1[[#This Row],[Column2]]&amp;"),"</f>
        <v>ConcurrencyStamp = IFNULL (_ConcurrencyStamp, ConcurrencyStamp),</v>
      </c>
      <c r="Q54" t="str">
        <f>Table1[[#This Row],[Column1]]</f>
        <v>AspNetRoles</v>
      </c>
    </row>
    <row r="55" spans="1:17" x14ac:dyDescent="0.25">
      <c r="A55" s="1" t="s">
        <v>45</v>
      </c>
      <c r="B55" s="1" t="s">
        <v>37</v>
      </c>
      <c r="C55" s="1" t="s">
        <v>217</v>
      </c>
      <c r="D55" s="1" t="s">
        <v>238</v>
      </c>
      <c r="E55" t="str">
        <f t="shared" si="7"/>
        <v>int</v>
      </c>
      <c r="F55" t="str">
        <f t="shared" si="8"/>
        <v/>
      </c>
      <c r="G55" t="str">
        <f t="shared" si="9"/>
        <v/>
      </c>
      <c r="H55" t="str">
        <f t="shared" si="10"/>
        <v/>
      </c>
      <c r="I55" t="str">
        <f t="shared" si="11"/>
        <v/>
      </c>
      <c r="J55" t="str">
        <f t="shared" si="12"/>
        <v>int?</v>
      </c>
      <c r="K55" t="str">
        <f t="shared" si="13"/>
        <v>public int? Id { get; set; }</v>
      </c>
      <c r="L55" t="str">
        <f>Table1[[#This Row],[Column1]]</f>
        <v>AspNetUserClaims</v>
      </c>
      <c r="M5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MySqlParameter("_Id", aspNetUserClaims.Id),</v>
      </c>
      <c r="N55" t="str">
        <f>"IN _"&amp;Table1[[#This Row],[Column2]]&amp;" "&amp;UPPER(Table1[[#This Row],[Column3]])&amp;","</f>
        <v>IN _Id INT,</v>
      </c>
      <c r="O55" t="str">
        <f>Table1[[#This Row],[Column2]]&amp;","</f>
        <v>Id,</v>
      </c>
      <c r="P55" t="str">
        <f>Table1[[#This Row],[Column2]]&amp;" = IFNULL (_"&amp;Table1[[#This Row],[Column2]]&amp;", "&amp;Table1[[#This Row],[Column2]]&amp;"),"</f>
        <v>Id = IFNULL (_Id, Id),</v>
      </c>
      <c r="Q55" t="str">
        <f>Table1[[#This Row],[Column1]]</f>
        <v>AspNetUserClaims</v>
      </c>
    </row>
    <row r="56" spans="1:17" x14ac:dyDescent="0.25">
      <c r="A56" s="1" t="s">
        <v>45</v>
      </c>
      <c r="B56" s="1" t="s">
        <v>46</v>
      </c>
      <c r="C56" s="1" t="s">
        <v>219</v>
      </c>
      <c r="D56" s="1" t="s">
        <v>238</v>
      </c>
      <c r="E56" t="str">
        <f t="shared" si="7"/>
        <v/>
      </c>
      <c r="F56" t="str">
        <f t="shared" si="8"/>
        <v/>
      </c>
      <c r="G56" t="str">
        <f t="shared" si="9"/>
        <v>string</v>
      </c>
      <c r="H56" t="str">
        <f t="shared" si="10"/>
        <v/>
      </c>
      <c r="I56" t="str">
        <f t="shared" si="11"/>
        <v/>
      </c>
      <c r="J56" t="str">
        <f t="shared" si="12"/>
        <v>string?</v>
      </c>
      <c r="K56" t="str">
        <f t="shared" si="13"/>
        <v>public string? UserId { get; set; }</v>
      </c>
      <c r="L56" t="str">
        <f>Table1[[#This Row],[Column1]]</f>
        <v>AspNetUserClaims</v>
      </c>
      <c r="M5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MySqlParameter("_UserId", aspNetUserClaims.UserId),</v>
      </c>
      <c r="N56" t="str">
        <f>"IN _"&amp;Table1[[#This Row],[Column2]]&amp;" "&amp;UPPER(Table1[[#This Row],[Column3]])&amp;","</f>
        <v>IN _UserId VARCHAR,</v>
      </c>
      <c r="O56" t="str">
        <f>Table1[[#This Row],[Column2]]&amp;","</f>
        <v>UserId,</v>
      </c>
      <c r="P56" t="str">
        <f>Table1[[#This Row],[Column2]]&amp;" = IFNULL (_"&amp;Table1[[#This Row],[Column2]]&amp;", "&amp;Table1[[#This Row],[Column2]]&amp;"),"</f>
        <v>UserId = IFNULL (_UserId, UserId),</v>
      </c>
      <c r="Q56" t="str">
        <f>Table1[[#This Row],[Column1]]</f>
        <v>AspNetUserClaims</v>
      </c>
    </row>
    <row r="57" spans="1:17" x14ac:dyDescent="0.25">
      <c r="A57" s="1" t="s">
        <v>45</v>
      </c>
      <c r="B57" s="1" t="s">
        <v>39</v>
      </c>
      <c r="C57" s="1" t="s">
        <v>224</v>
      </c>
      <c r="D57" s="1" t="s">
        <v>237</v>
      </c>
      <c r="E57" t="str">
        <f t="shared" si="7"/>
        <v/>
      </c>
      <c r="F57" t="str">
        <f t="shared" si="8"/>
        <v/>
      </c>
      <c r="G57" t="str">
        <f t="shared" si="9"/>
        <v/>
      </c>
      <c r="H57" t="str">
        <f t="shared" si="10"/>
        <v/>
      </c>
      <c r="I57" t="str">
        <f t="shared" si="11"/>
        <v/>
      </c>
      <c r="J57" t="str">
        <f t="shared" si="12"/>
        <v>?</v>
      </c>
      <c r="K57" t="str">
        <f t="shared" si="13"/>
        <v>public ? ClaimType { get; set; }</v>
      </c>
      <c r="L57" t="str">
        <f>Table1[[#This Row],[Column1]]</f>
        <v>AspNetUserClaims</v>
      </c>
      <c r="M5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MySqlParameter("_ClaimType", aspNetUserClaims.ClaimType),</v>
      </c>
      <c r="N57" t="str">
        <f>"IN _"&amp;Table1[[#This Row],[Column2]]&amp;" "&amp;UPPER(Table1[[#This Row],[Column3]])&amp;","</f>
        <v>IN _ClaimType LONGTEXT,</v>
      </c>
      <c r="O57" t="str">
        <f>Table1[[#This Row],[Column2]]&amp;","</f>
        <v>ClaimType,</v>
      </c>
      <c r="P57" t="str">
        <f>Table1[[#This Row],[Column2]]&amp;" = IFNULL (_"&amp;Table1[[#This Row],[Column2]]&amp;", "&amp;Table1[[#This Row],[Column2]]&amp;"),"</f>
        <v>ClaimType = IFNULL (_ClaimType, ClaimType),</v>
      </c>
      <c r="Q57" t="str">
        <f>Table1[[#This Row],[Column1]]</f>
        <v>AspNetUserClaims</v>
      </c>
    </row>
    <row r="58" spans="1:17" x14ac:dyDescent="0.25">
      <c r="A58" s="1" t="s">
        <v>45</v>
      </c>
      <c r="B58" s="1" t="s">
        <v>40</v>
      </c>
      <c r="C58" s="1" t="s">
        <v>224</v>
      </c>
      <c r="D58" s="1" t="s">
        <v>237</v>
      </c>
      <c r="E58" t="str">
        <f t="shared" si="7"/>
        <v/>
      </c>
      <c r="F58" t="str">
        <f t="shared" si="8"/>
        <v/>
      </c>
      <c r="G58" t="str">
        <f t="shared" si="9"/>
        <v/>
      </c>
      <c r="H58" t="str">
        <f t="shared" si="10"/>
        <v/>
      </c>
      <c r="I58" t="str">
        <f t="shared" si="11"/>
        <v/>
      </c>
      <c r="J58" t="str">
        <f t="shared" si="12"/>
        <v>?</v>
      </c>
      <c r="K58" t="str">
        <f t="shared" si="13"/>
        <v>public ? ClaimValue { get; set; }</v>
      </c>
      <c r="L58" t="str">
        <f>Table1[[#This Row],[Column1]]</f>
        <v>AspNetUserClaims</v>
      </c>
      <c r="M5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MySqlParameter("_ClaimValue", aspNetUserClaims.ClaimValue),</v>
      </c>
      <c r="N58" t="str">
        <f>"IN _"&amp;Table1[[#This Row],[Column2]]&amp;" "&amp;UPPER(Table1[[#This Row],[Column3]])&amp;","</f>
        <v>IN _ClaimValue LONGTEXT,</v>
      </c>
      <c r="O58" t="str">
        <f>Table1[[#This Row],[Column2]]&amp;","</f>
        <v>ClaimValue,</v>
      </c>
      <c r="P58" t="str">
        <f>Table1[[#This Row],[Column2]]&amp;" = IFNULL (_"&amp;Table1[[#This Row],[Column2]]&amp;", "&amp;Table1[[#This Row],[Column2]]&amp;"),"</f>
        <v>ClaimValue = IFNULL (_ClaimValue, ClaimValue),</v>
      </c>
      <c r="Q58" t="str">
        <f>Table1[[#This Row],[Column1]]</f>
        <v>AspNetUserClaims</v>
      </c>
    </row>
    <row r="59" spans="1:17" x14ac:dyDescent="0.25">
      <c r="A59" s="1" t="s">
        <v>47</v>
      </c>
      <c r="B59" s="1" t="s">
        <v>48</v>
      </c>
      <c r="C59" s="1" t="s">
        <v>219</v>
      </c>
      <c r="D59" s="1" t="s">
        <v>238</v>
      </c>
      <c r="E59" t="str">
        <f t="shared" si="7"/>
        <v/>
      </c>
      <c r="F59" t="str">
        <f t="shared" si="8"/>
        <v/>
      </c>
      <c r="G59" t="str">
        <f t="shared" si="9"/>
        <v>string</v>
      </c>
      <c r="H59" t="str">
        <f t="shared" si="10"/>
        <v/>
      </c>
      <c r="I59" t="str">
        <f t="shared" si="11"/>
        <v/>
      </c>
      <c r="J59" t="str">
        <f t="shared" si="12"/>
        <v>string?</v>
      </c>
      <c r="K59" t="str">
        <f t="shared" si="13"/>
        <v>public string? LoginProvider { get; set; }</v>
      </c>
      <c r="L59" t="str">
        <f>Table1[[#This Row],[Column1]]</f>
        <v>AspNetUserLogins</v>
      </c>
      <c r="M5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MySqlParameter("_LoginProvider", aspNetUserLogins.LoginProvider),</v>
      </c>
      <c r="N59" t="str">
        <f>"IN _"&amp;Table1[[#This Row],[Column2]]&amp;" "&amp;UPPER(Table1[[#This Row],[Column3]])&amp;","</f>
        <v>IN _LoginProvider VARCHAR,</v>
      </c>
      <c r="O59" t="str">
        <f>Table1[[#This Row],[Column2]]&amp;","</f>
        <v>LoginProvider,</v>
      </c>
      <c r="P59" t="str">
        <f>Table1[[#This Row],[Column2]]&amp;" = IFNULL (_"&amp;Table1[[#This Row],[Column2]]&amp;", "&amp;Table1[[#This Row],[Column2]]&amp;"),"</f>
        <v>LoginProvider = IFNULL (_LoginProvider, LoginProvider),</v>
      </c>
      <c r="Q59" t="str">
        <f>Table1[[#This Row],[Column1]]</f>
        <v>AspNetUserLogins</v>
      </c>
    </row>
    <row r="60" spans="1:17" x14ac:dyDescent="0.25">
      <c r="A60" s="1" t="s">
        <v>47</v>
      </c>
      <c r="B60" s="1" t="s">
        <v>49</v>
      </c>
      <c r="C60" s="1" t="s">
        <v>219</v>
      </c>
      <c r="D60" s="1" t="s">
        <v>238</v>
      </c>
      <c r="E60" t="str">
        <f t="shared" si="7"/>
        <v/>
      </c>
      <c r="F60" t="str">
        <f t="shared" si="8"/>
        <v/>
      </c>
      <c r="G60" t="str">
        <f t="shared" si="9"/>
        <v>string</v>
      </c>
      <c r="H60" t="str">
        <f t="shared" si="10"/>
        <v/>
      </c>
      <c r="I60" t="str">
        <f t="shared" si="11"/>
        <v/>
      </c>
      <c r="J60" t="str">
        <f t="shared" si="12"/>
        <v>string?</v>
      </c>
      <c r="K60" t="str">
        <f t="shared" si="13"/>
        <v>public string? ProviderKey { get; set; }</v>
      </c>
      <c r="L60" t="str">
        <f>Table1[[#This Row],[Column1]]</f>
        <v>AspNetUserLogins</v>
      </c>
      <c r="M6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MySqlParameter("_ProviderKey", aspNetUserLogins.ProviderKey),</v>
      </c>
      <c r="N60" t="str">
        <f>"IN _"&amp;Table1[[#This Row],[Column2]]&amp;" "&amp;UPPER(Table1[[#This Row],[Column3]])&amp;","</f>
        <v>IN _ProviderKey VARCHAR,</v>
      </c>
      <c r="O60" t="str">
        <f>Table1[[#This Row],[Column2]]&amp;","</f>
        <v>ProviderKey,</v>
      </c>
      <c r="P60" t="str">
        <f>Table1[[#This Row],[Column2]]&amp;" = IFNULL (_"&amp;Table1[[#This Row],[Column2]]&amp;", "&amp;Table1[[#This Row],[Column2]]&amp;"),"</f>
        <v>ProviderKey = IFNULL (_ProviderKey, ProviderKey),</v>
      </c>
      <c r="Q60" t="str">
        <f>Table1[[#This Row],[Column1]]</f>
        <v>AspNetUserLogins</v>
      </c>
    </row>
    <row r="61" spans="1:17" x14ac:dyDescent="0.25">
      <c r="A61" s="1" t="s">
        <v>47</v>
      </c>
      <c r="B61" s="1" t="s">
        <v>50</v>
      </c>
      <c r="C61" s="1" t="s">
        <v>224</v>
      </c>
      <c r="D61" s="1" t="s">
        <v>237</v>
      </c>
      <c r="E61" t="str">
        <f t="shared" si="7"/>
        <v/>
      </c>
      <c r="F61" t="str">
        <f t="shared" si="8"/>
        <v/>
      </c>
      <c r="G61" t="str">
        <f t="shared" si="9"/>
        <v/>
      </c>
      <c r="H61" t="str">
        <f t="shared" si="10"/>
        <v/>
      </c>
      <c r="I61" t="str">
        <f t="shared" si="11"/>
        <v/>
      </c>
      <c r="J61" t="str">
        <f t="shared" si="12"/>
        <v>?</v>
      </c>
      <c r="K61" t="str">
        <f t="shared" si="13"/>
        <v>public ? ProviderDisplayName { get; set; }</v>
      </c>
      <c r="L61" t="str">
        <f>Table1[[#This Row],[Column1]]</f>
        <v>AspNetUserLogins</v>
      </c>
      <c r="M6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MySqlParameter("_ProviderDisplayName", aspNetUserLogins.ProviderDisplayName),</v>
      </c>
      <c r="N61" t="str">
        <f>"IN _"&amp;Table1[[#This Row],[Column2]]&amp;" "&amp;UPPER(Table1[[#This Row],[Column3]])&amp;","</f>
        <v>IN _ProviderDisplayName LONGTEXT,</v>
      </c>
      <c r="O61" t="str">
        <f>Table1[[#This Row],[Column2]]&amp;","</f>
        <v>ProviderDisplayName,</v>
      </c>
      <c r="P61" t="str">
        <f>Table1[[#This Row],[Column2]]&amp;" = IFNULL (_"&amp;Table1[[#This Row],[Column2]]&amp;", "&amp;Table1[[#This Row],[Column2]]&amp;"),"</f>
        <v>ProviderDisplayName = IFNULL (_ProviderDisplayName, ProviderDisplayName),</v>
      </c>
      <c r="Q61" t="str">
        <f>Table1[[#This Row],[Column1]]</f>
        <v>AspNetUserLogins</v>
      </c>
    </row>
    <row r="62" spans="1:17" x14ac:dyDescent="0.25">
      <c r="A62" s="1" t="s">
        <v>47</v>
      </c>
      <c r="B62" s="1" t="s">
        <v>46</v>
      </c>
      <c r="C62" s="1" t="s">
        <v>219</v>
      </c>
      <c r="D62" s="1" t="s">
        <v>238</v>
      </c>
      <c r="E62" t="str">
        <f t="shared" si="7"/>
        <v/>
      </c>
      <c r="F62" t="str">
        <f t="shared" si="8"/>
        <v/>
      </c>
      <c r="G62" t="str">
        <f t="shared" si="9"/>
        <v>string</v>
      </c>
      <c r="H62" t="str">
        <f t="shared" si="10"/>
        <v/>
      </c>
      <c r="I62" t="str">
        <f t="shared" si="11"/>
        <v/>
      </c>
      <c r="J62" t="str">
        <f t="shared" si="12"/>
        <v>string?</v>
      </c>
      <c r="K62" t="str">
        <f t="shared" si="13"/>
        <v>public string? UserId { get; set; }</v>
      </c>
      <c r="L62" t="str">
        <f>Table1[[#This Row],[Column1]]</f>
        <v>AspNetUserLogins</v>
      </c>
      <c r="M6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MySqlParameter("_UserId", aspNetUserLogins.UserId),</v>
      </c>
      <c r="N62" t="str">
        <f>"IN _"&amp;Table1[[#This Row],[Column2]]&amp;" "&amp;UPPER(Table1[[#This Row],[Column3]])&amp;","</f>
        <v>IN _UserId VARCHAR,</v>
      </c>
      <c r="O62" t="str">
        <f>Table1[[#This Row],[Column2]]&amp;","</f>
        <v>UserId,</v>
      </c>
      <c r="P62" t="str">
        <f>Table1[[#This Row],[Column2]]&amp;" = IFNULL (_"&amp;Table1[[#This Row],[Column2]]&amp;", "&amp;Table1[[#This Row],[Column2]]&amp;"),"</f>
        <v>UserId = IFNULL (_UserId, UserId),</v>
      </c>
      <c r="Q62" t="str">
        <f>Table1[[#This Row],[Column1]]</f>
        <v>AspNetUserLogins</v>
      </c>
    </row>
    <row r="63" spans="1:17" x14ac:dyDescent="0.25">
      <c r="A63" s="1" t="s">
        <v>51</v>
      </c>
      <c r="B63" s="1" t="s">
        <v>46</v>
      </c>
      <c r="C63" s="1" t="s">
        <v>219</v>
      </c>
      <c r="D63" s="1" t="s">
        <v>238</v>
      </c>
      <c r="E63" t="str">
        <f t="shared" si="7"/>
        <v/>
      </c>
      <c r="F63" t="str">
        <f t="shared" si="8"/>
        <v/>
      </c>
      <c r="G63" t="str">
        <f t="shared" si="9"/>
        <v>string</v>
      </c>
      <c r="H63" t="str">
        <f t="shared" si="10"/>
        <v/>
      </c>
      <c r="I63" t="str">
        <f t="shared" si="11"/>
        <v/>
      </c>
      <c r="J63" t="str">
        <f t="shared" si="12"/>
        <v>string?</v>
      </c>
      <c r="K63" t="str">
        <f t="shared" si="13"/>
        <v>public string? UserId { get; set; }</v>
      </c>
      <c r="L63" t="str">
        <f>Table1[[#This Row],[Column1]]</f>
        <v>AspNetUserRoles</v>
      </c>
      <c r="M6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MySqlParameter("_UserId", aspNetUserRoles.UserId),</v>
      </c>
      <c r="N63" t="str">
        <f>"IN _"&amp;Table1[[#This Row],[Column2]]&amp;" "&amp;UPPER(Table1[[#This Row],[Column3]])&amp;","</f>
        <v>IN _UserId VARCHAR,</v>
      </c>
      <c r="O63" t="str">
        <f>Table1[[#This Row],[Column2]]&amp;","</f>
        <v>UserId,</v>
      </c>
      <c r="P63" t="str">
        <f>Table1[[#This Row],[Column2]]&amp;" = IFNULL (_"&amp;Table1[[#This Row],[Column2]]&amp;", "&amp;Table1[[#This Row],[Column2]]&amp;"),"</f>
        <v>UserId = IFNULL (_UserId, UserId),</v>
      </c>
      <c r="Q63" t="str">
        <f>Table1[[#This Row],[Column1]]</f>
        <v>AspNetUserRoles</v>
      </c>
    </row>
    <row r="64" spans="1:17" x14ac:dyDescent="0.25">
      <c r="A64" s="1" t="s">
        <v>51</v>
      </c>
      <c r="B64" s="1" t="s">
        <v>38</v>
      </c>
      <c r="C64" s="1" t="s">
        <v>219</v>
      </c>
      <c r="D64" s="1" t="s">
        <v>238</v>
      </c>
      <c r="E64" t="str">
        <f t="shared" si="7"/>
        <v/>
      </c>
      <c r="F64" t="str">
        <f t="shared" si="8"/>
        <v/>
      </c>
      <c r="G64" t="str">
        <f t="shared" si="9"/>
        <v>string</v>
      </c>
      <c r="H64" t="str">
        <f t="shared" si="10"/>
        <v/>
      </c>
      <c r="I64" t="str">
        <f t="shared" si="11"/>
        <v/>
      </c>
      <c r="J64" t="str">
        <f t="shared" si="12"/>
        <v>string?</v>
      </c>
      <c r="K64" t="str">
        <f t="shared" si="13"/>
        <v>public string? RoleId { get; set; }</v>
      </c>
      <c r="L64" t="str">
        <f>Table1[[#This Row],[Column1]]</f>
        <v>AspNetUserRoles</v>
      </c>
      <c r="M6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MySqlParameter("_RoleId", aspNetUserRoles.RoleId),</v>
      </c>
      <c r="N64" t="str">
        <f>"IN _"&amp;Table1[[#This Row],[Column2]]&amp;" "&amp;UPPER(Table1[[#This Row],[Column3]])&amp;","</f>
        <v>IN _RoleId VARCHAR,</v>
      </c>
      <c r="O64" t="str">
        <f>Table1[[#This Row],[Column2]]&amp;","</f>
        <v>RoleId,</v>
      </c>
      <c r="P64" t="str">
        <f>Table1[[#This Row],[Column2]]&amp;" = IFNULL (_"&amp;Table1[[#This Row],[Column2]]&amp;", "&amp;Table1[[#This Row],[Column2]]&amp;"),"</f>
        <v>RoleId = IFNULL (_RoleId, RoleId),</v>
      </c>
      <c r="Q64" t="str">
        <f>Table1[[#This Row],[Column1]]</f>
        <v>AspNetUserRoles</v>
      </c>
    </row>
    <row r="65" spans="1:17" x14ac:dyDescent="0.25">
      <c r="A65" s="1" t="s">
        <v>52</v>
      </c>
      <c r="B65" s="1" t="s">
        <v>46</v>
      </c>
      <c r="C65" s="1" t="s">
        <v>219</v>
      </c>
      <c r="D65" s="1" t="s">
        <v>238</v>
      </c>
      <c r="E65" t="str">
        <f t="shared" si="7"/>
        <v/>
      </c>
      <c r="F65" t="str">
        <f t="shared" si="8"/>
        <v/>
      </c>
      <c r="G65" t="str">
        <f t="shared" si="9"/>
        <v>string</v>
      </c>
      <c r="H65" t="str">
        <f t="shared" si="10"/>
        <v/>
      </c>
      <c r="I65" t="str">
        <f t="shared" si="11"/>
        <v/>
      </c>
      <c r="J65" t="str">
        <f t="shared" si="12"/>
        <v>string?</v>
      </c>
      <c r="K65" t="str">
        <f t="shared" si="13"/>
        <v>public string? UserId { get; set; }</v>
      </c>
      <c r="L65" t="str">
        <f>Table1[[#This Row],[Column1]]</f>
        <v>AspNetUserTokens</v>
      </c>
      <c r="M6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MySqlParameter("_UserId", aspNetUserTokens.UserId),</v>
      </c>
      <c r="N65" t="str">
        <f>"IN _"&amp;Table1[[#This Row],[Column2]]&amp;" "&amp;UPPER(Table1[[#This Row],[Column3]])&amp;","</f>
        <v>IN _UserId VARCHAR,</v>
      </c>
      <c r="O65" t="str">
        <f>Table1[[#This Row],[Column2]]&amp;","</f>
        <v>UserId,</v>
      </c>
      <c r="P65" t="str">
        <f>Table1[[#This Row],[Column2]]&amp;" = IFNULL (_"&amp;Table1[[#This Row],[Column2]]&amp;", "&amp;Table1[[#This Row],[Column2]]&amp;"),"</f>
        <v>UserId = IFNULL (_UserId, UserId),</v>
      </c>
      <c r="Q65" t="str">
        <f>Table1[[#This Row],[Column1]]</f>
        <v>AspNetUserTokens</v>
      </c>
    </row>
    <row r="66" spans="1:17" x14ac:dyDescent="0.25">
      <c r="A66" s="1" t="s">
        <v>52</v>
      </c>
      <c r="B66" s="1" t="s">
        <v>48</v>
      </c>
      <c r="C66" s="1" t="s">
        <v>219</v>
      </c>
      <c r="D66" s="1" t="s">
        <v>238</v>
      </c>
      <c r="E66" t="str">
        <f t="shared" si="7"/>
        <v/>
      </c>
      <c r="F66" t="str">
        <f t="shared" si="8"/>
        <v/>
      </c>
      <c r="G66" t="str">
        <f t="shared" si="9"/>
        <v>string</v>
      </c>
      <c r="H66" t="str">
        <f t="shared" si="10"/>
        <v/>
      </c>
      <c r="I66" t="str">
        <f t="shared" si="11"/>
        <v/>
      </c>
      <c r="J66" t="str">
        <f t="shared" si="12"/>
        <v>string?</v>
      </c>
      <c r="K66" t="str">
        <f t="shared" si="13"/>
        <v>public string? LoginProvider { get; set; }</v>
      </c>
      <c r="L66" t="str">
        <f>Table1[[#This Row],[Column1]]</f>
        <v>AspNetUserTokens</v>
      </c>
      <c r="M6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MySqlParameter("_LoginProvider", aspNetUserTokens.LoginProvider),</v>
      </c>
      <c r="N66" t="str">
        <f>"IN _"&amp;Table1[[#This Row],[Column2]]&amp;" "&amp;UPPER(Table1[[#This Row],[Column3]])&amp;","</f>
        <v>IN _LoginProvider VARCHAR,</v>
      </c>
      <c r="O66" t="str">
        <f>Table1[[#This Row],[Column2]]&amp;","</f>
        <v>LoginProvider,</v>
      </c>
      <c r="P66" t="str">
        <f>Table1[[#This Row],[Column2]]&amp;" = IFNULL (_"&amp;Table1[[#This Row],[Column2]]&amp;", "&amp;Table1[[#This Row],[Column2]]&amp;"),"</f>
        <v>LoginProvider = IFNULL (_LoginProvider, LoginProvider),</v>
      </c>
      <c r="Q66" t="str">
        <f>Table1[[#This Row],[Column1]]</f>
        <v>AspNetUserTokens</v>
      </c>
    </row>
    <row r="67" spans="1:17" x14ac:dyDescent="0.25">
      <c r="A67" s="1" t="s">
        <v>52</v>
      </c>
      <c r="B67" s="1" t="s">
        <v>42</v>
      </c>
      <c r="C67" s="1" t="s">
        <v>219</v>
      </c>
      <c r="D67" s="1" t="s">
        <v>238</v>
      </c>
      <c r="E67" t="str">
        <f t="shared" si="7"/>
        <v/>
      </c>
      <c r="F67" t="str">
        <f t="shared" si="8"/>
        <v/>
      </c>
      <c r="G67" t="str">
        <f t="shared" si="9"/>
        <v>string</v>
      </c>
      <c r="H67" t="str">
        <f t="shared" si="10"/>
        <v/>
      </c>
      <c r="I67" t="str">
        <f t="shared" si="11"/>
        <v/>
      </c>
      <c r="J67" t="str">
        <f t="shared" si="12"/>
        <v>string?</v>
      </c>
      <c r="K67" t="str">
        <f t="shared" si="13"/>
        <v>public string? Name { get; set; }</v>
      </c>
      <c r="L67" t="str">
        <f>Table1[[#This Row],[Column1]]</f>
        <v>AspNetUserTokens</v>
      </c>
      <c r="M6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MySqlParameter("_Name", aspNetUserTokens.Name),</v>
      </c>
      <c r="N67" t="str">
        <f>"IN _"&amp;Table1[[#This Row],[Column2]]&amp;" "&amp;UPPER(Table1[[#This Row],[Column3]])&amp;","</f>
        <v>IN _Name VARCHAR,</v>
      </c>
      <c r="O67" t="str">
        <f>Table1[[#This Row],[Column2]]&amp;","</f>
        <v>Name,</v>
      </c>
      <c r="P67" t="str">
        <f>Table1[[#This Row],[Column2]]&amp;" = IFNULL (_"&amp;Table1[[#This Row],[Column2]]&amp;", "&amp;Table1[[#This Row],[Column2]]&amp;"),"</f>
        <v>Name = IFNULL (_Name, Name),</v>
      </c>
      <c r="Q67" t="str">
        <f>Table1[[#This Row],[Column1]]</f>
        <v>AspNetUserTokens</v>
      </c>
    </row>
    <row r="68" spans="1:17" x14ac:dyDescent="0.25">
      <c r="A68" s="1" t="s">
        <v>52</v>
      </c>
      <c r="B68" s="1" t="s">
        <v>53</v>
      </c>
      <c r="C68" s="1" t="s">
        <v>224</v>
      </c>
      <c r="D68" s="1" t="s">
        <v>237</v>
      </c>
      <c r="E68" t="str">
        <f t="shared" si="7"/>
        <v/>
      </c>
      <c r="F68" t="str">
        <f t="shared" si="8"/>
        <v/>
      </c>
      <c r="G68" t="str">
        <f t="shared" si="9"/>
        <v/>
      </c>
      <c r="H68" t="str">
        <f t="shared" si="10"/>
        <v/>
      </c>
      <c r="I68" t="str">
        <f t="shared" si="11"/>
        <v/>
      </c>
      <c r="J68" t="str">
        <f t="shared" si="12"/>
        <v>?</v>
      </c>
      <c r="K68" t="str">
        <f t="shared" si="13"/>
        <v>public ? Value { get; set; }</v>
      </c>
      <c r="L68" t="str">
        <f>Table1[[#This Row],[Column1]]</f>
        <v>AspNetUserTokens</v>
      </c>
      <c r="M6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MySqlParameter("_Value", aspNetUserTokens.Value),</v>
      </c>
      <c r="N68" t="str">
        <f>"IN _"&amp;Table1[[#This Row],[Column2]]&amp;" "&amp;UPPER(Table1[[#This Row],[Column3]])&amp;","</f>
        <v>IN _Value LONGTEXT,</v>
      </c>
      <c r="O68" t="str">
        <f>Table1[[#This Row],[Column2]]&amp;","</f>
        <v>Value,</v>
      </c>
      <c r="P68" t="str">
        <f>Table1[[#This Row],[Column2]]&amp;" = IFNULL (_"&amp;Table1[[#This Row],[Column2]]&amp;", "&amp;Table1[[#This Row],[Column2]]&amp;"),"</f>
        <v>Value = IFNULL (_Value, Value),</v>
      </c>
      <c r="Q68" t="str">
        <f>Table1[[#This Row],[Column1]]</f>
        <v>AspNetUserTokens</v>
      </c>
    </row>
    <row r="69" spans="1:17" x14ac:dyDescent="0.25">
      <c r="A69" s="1" t="s">
        <v>54</v>
      </c>
      <c r="B69" s="1" t="s">
        <v>37</v>
      </c>
      <c r="C69" s="1" t="s">
        <v>219</v>
      </c>
      <c r="D69" s="1" t="s">
        <v>238</v>
      </c>
      <c r="E69" t="str">
        <f t="shared" si="7"/>
        <v/>
      </c>
      <c r="F69" t="str">
        <f t="shared" si="8"/>
        <v/>
      </c>
      <c r="G69" t="str">
        <f t="shared" si="9"/>
        <v>string</v>
      </c>
      <c r="H69" t="str">
        <f t="shared" si="10"/>
        <v/>
      </c>
      <c r="I69" t="str">
        <f t="shared" si="11"/>
        <v/>
      </c>
      <c r="J69" t="str">
        <f t="shared" si="12"/>
        <v>string?</v>
      </c>
      <c r="K69" t="str">
        <f t="shared" si="13"/>
        <v>public string? Id { get; set; }</v>
      </c>
      <c r="L69" t="str">
        <f>Table1[[#This Row],[Column1]]</f>
        <v>AspNetUsers</v>
      </c>
      <c r="M6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MySqlParameter("_Id", aspNetUsers.Id),</v>
      </c>
      <c r="N69" t="str">
        <f>"IN _"&amp;Table1[[#This Row],[Column2]]&amp;" "&amp;UPPER(Table1[[#This Row],[Column3]])&amp;","</f>
        <v>IN _Id VARCHAR,</v>
      </c>
      <c r="O69" t="str">
        <f>Table1[[#This Row],[Column2]]&amp;","</f>
        <v>Id,</v>
      </c>
      <c r="P69" t="str">
        <f>Table1[[#This Row],[Column2]]&amp;" = IFNULL (_"&amp;Table1[[#This Row],[Column2]]&amp;", "&amp;Table1[[#This Row],[Column2]]&amp;"),"</f>
        <v>Id = IFNULL (_Id, Id),</v>
      </c>
      <c r="Q69" t="str">
        <f>Table1[[#This Row],[Column1]]</f>
        <v>AspNetUsers</v>
      </c>
    </row>
    <row r="70" spans="1:17" x14ac:dyDescent="0.25">
      <c r="A70" s="1" t="s">
        <v>54</v>
      </c>
      <c r="B70" s="1" t="s">
        <v>55</v>
      </c>
      <c r="C70" s="1" t="s">
        <v>224</v>
      </c>
      <c r="D70" s="1" t="s">
        <v>237</v>
      </c>
      <c r="E70" t="str">
        <f t="shared" si="7"/>
        <v/>
      </c>
      <c r="F70" t="str">
        <f t="shared" si="8"/>
        <v/>
      </c>
      <c r="G70" t="str">
        <f t="shared" si="9"/>
        <v/>
      </c>
      <c r="H70" t="str">
        <f t="shared" si="10"/>
        <v/>
      </c>
      <c r="I70" t="str">
        <f t="shared" si="11"/>
        <v/>
      </c>
      <c r="J70" t="str">
        <f t="shared" si="12"/>
        <v>?</v>
      </c>
      <c r="K70" t="str">
        <f t="shared" si="13"/>
        <v>public ? RefreshToken { get; set; }</v>
      </c>
      <c r="L70" t="str">
        <f>Table1[[#This Row],[Column1]]</f>
        <v>AspNetUsers</v>
      </c>
      <c r="M7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MySqlParameter("_RefreshToken", aspNetUsers.RefreshToken),</v>
      </c>
      <c r="N70" t="str">
        <f>"IN _"&amp;Table1[[#This Row],[Column2]]&amp;" "&amp;UPPER(Table1[[#This Row],[Column3]])&amp;","</f>
        <v>IN _RefreshToken LONGTEXT,</v>
      </c>
      <c r="O70" t="str">
        <f>Table1[[#This Row],[Column2]]&amp;","</f>
        <v>RefreshToken,</v>
      </c>
      <c r="P70" t="str">
        <f>Table1[[#This Row],[Column2]]&amp;" = IFNULL (_"&amp;Table1[[#This Row],[Column2]]&amp;", "&amp;Table1[[#This Row],[Column2]]&amp;"),"</f>
        <v>RefreshToken = IFNULL (_RefreshToken, RefreshToken),</v>
      </c>
      <c r="Q70" t="str">
        <f>Table1[[#This Row],[Column1]]</f>
        <v>AspNetUsers</v>
      </c>
    </row>
    <row r="71" spans="1:17" x14ac:dyDescent="0.25">
      <c r="A71" s="1" t="s">
        <v>54</v>
      </c>
      <c r="B71" s="1" t="s">
        <v>56</v>
      </c>
      <c r="C71" s="1" t="s">
        <v>221</v>
      </c>
      <c r="D71" s="1" t="s">
        <v>237</v>
      </c>
      <c r="E71" t="str">
        <f t="shared" si="7"/>
        <v/>
      </c>
      <c r="F71" t="str">
        <f t="shared" si="8"/>
        <v/>
      </c>
      <c r="G71" t="str">
        <f t="shared" si="9"/>
        <v/>
      </c>
      <c r="H71" t="str">
        <f t="shared" si="10"/>
        <v>DateTime</v>
      </c>
      <c r="I71" t="str">
        <f t="shared" si="11"/>
        <v/>
      </c>
      <c r="J71" t="str">
        <f t="shared" si="12"/>
        <v>DateTime?</v>
      </c>
      <c r="K71" t="str">
        <f t="shared" si="13"/>
        <v>public DateTime? RefreshTokenExpiryTime { get; set; }</v>
      </c>
      <c r="L71" t="str">
        <f>Table1[[#This Row],[Column1]]</f>
        <v>AspNetUsers</v>
      </c>
      <c r="M7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MySqlParameter("_RefreshTokenExpiryTime", aspNetUsers.RefreshTokenExpiryTime),</v>
      </c>
      <c r="N71" t="str">
        <f>"IN _"&amp;Table1[[#This Row],[Column2]]&amp;" "&amp;UPPER(Table1[[#This Row],[Column3]])&amp;","</f>
        <v>IN _RefreshTokenExpiryTime DATETIME,</v>
      </c>
      <c r="O71" t="str">
        <f>Table1[[#This Row],[Column2]]&amp;","</f>
        <v>RefreshTokenExpiryTime,</v>
      </c>
      <c r="P71" t="str">
        <f>Table1[[#This Row],[Column2]]&amp;" = IFNULL (_"&amp;Table1[[#This Row],[Column2]]&amp;", "&amp;Table1[[#This Row],[Column2]]&amp;"),"</f>
        <v>RefreshTokenExpiryTime = IFNULL (_RefreshTokenExpiryTime, RefreshTokenExpiryTime),</v>
      </c>
      <c r="Q71" t="str">
        <f>Table1[[#This Row],[Column1]]</f>
        <v>AspNetUsers</v>
      </c>
    </row>
    <row r="72" spans="1:17" x14ac:dyDescent="0.25">
      <c r="A72" s="1" t="s">
        <v>54</v>
      </c>
      <c r="B72" s="1" t="s">
        <v>57</v>
      </c>
      <c r="C72" s="1" t="s">
        <v>219</v>
      </c>
      <c r="D72" s="1" t="s">
        <v>237</v>
      </c>
      <c r="E72" t="str">
        <f t="shared" si="7"/>
        <v/>
      </c>
      <c r="F72" t="str">
        <f t="shared" si="8"/>
        <v/>
      </c>
      <c r="G72" t="str">
        <f t="shared" si="9"/>
        <v>string</v>
      </c>
      <c r="H72" t="str">
        <f t="shared" si="10"/>
        <v/>
      </c>
      <c r="I72" t="str">
        <f t="shared" si="11"/>
        <v/>
      </c>
      <c r="J72" t="str">
        <f t="shared" si="12"/>
        <v>string?</v>
      </c>
      <c r="K72" t="str">
        <f t="shared" si="13"/>
        <v>public string? UserName { get; set; }</v>
      </c>
      <c r="L72" t="str">
        <f>Table1[[#This Row],[Column1]]</f>
        <v>AspNetUsers</v>
      </c>
      <c r="M7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MySqlParameter("_UserName", aspNetUsers.UserName),</v>
      </c>
      <c r="N72" t="str">
        <f>"IN _"&amp;Table1[[#This Row],[Column2]]&amp;" "&amp;UPPER(Table1[[#This Row],[Column3]])&amp;","</f>
        <v>IN _UserName VARCHAR,</v>
      </c>
      <c r="O72" t="str">
        <f>Table1[[#This Row],[Column2]]&amp;","</f>
        <v>UserName,</v>
      </c>
      <c r="P72" t="str">
        <f>Table1[[#This Row],[Column2]]&amp;" = IFNULL (_"&amp;Table1[[#This Row],[Column2]]&amp;", "&amp;Table1[[#This Row],[Column2]]&amp;"),"</f>
        <v>UserName = IFNULL (_UserName, UserName),</v>
      </c>
      <c r="Q72" t="str">
        <f>Table1[[#This Row],[Column1]]</f>
        <v>AspNetUsers</v>
      </c>
    </row>
    <row r="73" spans="1:17" x14ac:dyDescent="0.25">
      <c r="A73" s="1" t="s">
        <v>54</v>
      </c>
      <c r="B73" s="1" t="s">
        <v>58</v>
      </c>
      <c r="C73" s="1" t="s">
        <v>219</v>
      </c>
      <c r="D73" s="1" t="s">
        <v>237</v>
      </c>
      <c r="E73" t="str">
        <f t="shared" si="7"/>
        <v/>
      </c>
      <c r="F73" t="str">
        <f t="shared" si="8"/>
        <v/>
      </c>
      <c r="G73" t="str">
        <f t="shared" si="9"/>
        <v>string</v>
      </c>
      <c r="H73" t="str">
        <f t="shared" si="10"/>
        <v/>
      </c>
      <c r="I73" t="str">
        <f t="shared" si="11"/>
        <v/>
      </c>
      <c r="J73" t="str">
        <f t="shared" si="12"/>
        <v>string?</v>
      </c>
      <c r="K73" t="str">
        <f t="shared" si="13"/>
        <v>public string? NormalizedUserName { get; set; }</v>
      </c>
      <c r="L73" t="str">
        <f>Table1[[#This Row],[Column1]]</f>
        <v>AspNetUsers</v>
      </c>
      <c r="M7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MySqlParameter("_NormalizedUserName", aspNetUsers.NormalizedUserName),</v>
      </c>
      <c r="N73" t="str">
        <f>"IN _"&amp;Table1[[#This Row],[Column2]]&amp;" "&amp;UPPER(Table1[[#This Row],[Column3]])&amp;","</f>
        <v>IN _NormalizedUserName VARCHAR,</v>
      </c>
      <c r="O73" t="str">
        <f>Table1[[#This Row],[Column2]]&amp;","</f>
        <v>NormalizedUserName,</v>
      </c>
      <c r="P73" t="str">
        <f>Table1[[#This Row],[Column2]]&amp;" = IFNULL (_"&amp;Table1[[#This Row],[Column2]]&amp;", "&amp;Table1[[#This Row],[Column2]]&amp;"),"</f>
        <v>NormalizedUserName = IFNULL (_NormalizedUserName, NormalizedUserName),</v>
      </c>
      <c r="Q73" t="str">
        <f>Table1[[#This Row],[Column1]]</f>
        <v>AspNetUsers</v>
      </c>
    </row>
    <row r="74" spans="1:17" x14ac:dyDescent="0.25">
      <c r="A74" s="1" t="s">
        <v>54</v>
      </c>
      <c r="B74" s="1" t="s">
        <v>59</v>
      </c>
      <c r="C74" s="1" t="s">
        <v>219</v>
      </c>
      <c r="D74" s="1" t="s">
        <v>237</v>
      </c>
      <c r="E74" t="str">
        <f t="shared" si="7"/>
        <v/>
      </c>
      <c r="F74" t="str">
        <f t="shared" si="8"/>
        <v/>
      </c>
      <c r="G74" t="str">
        <f t="shared" si="9"/>
        <v>string</v>
      </c>
      <c r="H74" t="str">
        <f t="shared" si="10"/>
        <v/>
      </c>
      <c r="I74" t="str">
        <f t="shared" si="11"/>
        <v/>
      </c>
      <c r="J74" t="str">
        <f t="shared" si="12"/>
        <v>string?</v>
      </c>
      <c r="K74" t="str">
        <f t="shared" si="13"/>
        <v>public string? Email { get; set; }</v>
      </c>
      <c r="L74" t="str">
        <f>Table1[[#This Row],[Column1]]</f>
        <v>AspNetUsers</v>
      </c>
      <c r="M7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MySqlParameter("_Email", aspNetUsers.Email),</v>
      </c>
      <c r="N74" t="str">
        <f>"IN _"&amp;Table1[[#This Row],[Column2]]&amp;" "&amp;UPPER(Table1[[#This Row],[Column3]])&amp;","</f>
        <v>IN _Email VARCHAR,</v>
      </c>
      <c r="O74" t="str">
        <f>Table1[[#This Row],[Column2]]&amp;","</f>
        <v>Email,</v>
      </c>
      <c r="P74" t="str">
        <f>Table1[[#This Row],[Column2]]&amp;" = IFNULL (_"&amp;Table1[[#This Row],[Column2]]&amp;", "&amp;Table1[[#This Row],[Column2]]&amp;"),"</f>
        <v>Email = IFNULL (_Email, Email),</v>
      </c>
      <c r="Q74" t="str">
        <f>Table1[[#This Row],[Column1]]</f>
        <v>AspNetUsers</v>
      </c>
    </row>
    <row r="75" spans="1:17" x14ac:dyDescent="0.25">
      <c r="A75" s="1" t="s">
        <v>54</v>
      </c>
      <c r="B75" s="1" t="s">
        <v>60</v>
      </c>
      <c r="C75" s="1" t="s">
        <v>219</v>
      </c>
      <c r="D75" s="1" t="s">
        <v>237</v>
      </c>
      <c r="E75" t="str">
        <f t="shared" si="7"/>
        <v/>
      </c>
      <c r="F75" t="str">
        <f t="shared" si="8"/>
        <v/>
      </c>
      <c r="G75" t="str">
        <f t="shared" si="9"/>
        <v>string</v>
      </c>
      <c r="H75" t="str">
        <f t="shared" si="10"/>
        <v/>
      </c>
      <c r="I75" t="str">
        <f t="shared" si="11"/>
        <v/>
      </c>
      <c r="J75" t="str">
        <f t="shared" si="12"/>
        <v>string?</v>
      </c>
      <c r="K75" t="str">
        <f t="shared" si="13"/>
        <v>public string? NormalizedEmail { get; set; }</v>
      </c>
      <c r="L75" t="str">
        <f>Table1[[#This Row],[Column1]]</f>
        <v>AspNetUsers</v>
      </c>
      <c r="M7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MySqlParameter("_NormalizedEmail", aspNetUsers.NormalizedEmail),</v>
      </c>
      <c r="N75" t="str">
        <f>"IN _"&amp;Table1[[#This Row],[Column2]]&amp;" "&amp;UPPER(Table1[[#This Row],[Column3]])&amp;","</f>
        <v>IN _NormalizedEmail VARCHAR,</v>
      </c>
      <c r="O75" t="str">
        <f>Table1[[#This Row],[Column2]]&amp;","</f>
        <v>NormalizedEmail,</v>
      </c>
      <c r="P75" t="str">
        <f>Table1[[#This Row],[Column2]]&amp;" = IFNULL (_"&amp;Table1[[#This Row],[Column2]]&amp;", "&amp;Table1[[#This Row],[Column2]]&amp;"),"</f>
        <v>NormalizedEmail = IFNULL (_NormalizedEmail, NormalizedEmail),</v>
      </c>
      <c r="Q75" t="str">
        <f>Table1[[#This Row],[Column1]]</f>
        <v>AspNetUsers</v>
      </c>
    </row>
    <row r="76" spans="1:17" x14ac:dyDescent="0.25">
      <c r="A76" s="1" t="s">
        <v>54</v>
      </c>
      <c r="B76" s="1" t="s">
        <v>61</v>
      </c>
      <c r="C76" s="1" t="s">
        <v>222</v>
      </c>
      <c r="D76" s="1" t="s">
        <v>238</v>
      </c>
      <c r="E76" t="str">
        <f t="shared" si="7"/>
        <v/>
      </c>
      <c r="F76" t="str">
        <f t="shared" si="8"/>
        <v/>
      </c>
      <c r="G76" t="str">
        <f t="shared" si="9"/>
        <v/>
      </c>
      <c r="H76" t="str">
        <f t="shared" si="10"/>
        <v/>
      </c>
      <c r="I76" t="str">
        <f t="shared" si="11"/>
        <v>bool</v>
      </c>
      <c r="J76" t="str">
        <f t="shared" si="12"/>
        <v>bool?</v>
      </c>
      <c r="K76" t="str">
        <f t="shared" si="13"/>
        <v>public bool? EmailConfirmed { get; set; }</v>
      </c>
      <c r="L76" t="str">
        <f>Table1[[#This Row],[Column1]]</f>
        <v>AspNetUsers</v>
      </c>
      <c r="M7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MySqlParameter("_EmailConfirmed", aspNetUsers.EmailConfirmed),</v>
      </c>
      <c r="N76" t="str">
        <f>"IN _"&amp;Table1[[#This Row],[Column2]]&amp;" "&amp;UPPER(Table1[[#This Row],[Column3]])&amp;","</f>
        <v>IN _EmailConfirmed TINYINT,</v>
      </c>
      <c r="O76" t="str">
        <f>Table1[[#This Row],[Column2]]&amp;","</f>
        <v>EmailConfirmed,</v>
      </c>
      <c r="P76" t="str">
        <f>Table1[[#This Row],[Column2]]&amp;" = IFNULL (_"&amp;Table1[[#This Row],[Column2]]&amp;", "&amp;Table1[[#This Row],[Column2]]&amp;"),"</f>
        <v>EmailConfirmed = IFNULL (_EmailConfirmed, EmailConfirmed),</v>
      </c>
      <c r="Q76" t="str">
        <f>Table1[[#This Row],[Column1]]</f>
        <v>AspNetUsers</v>
      </c>
    </row>
    <row r="77" spans="1:17" x14ac:dyDescent="0.25">
      <c r="A77" s="1" t="s">
        <v>54</v>
      </c>
      <c r="B77" s="1" t="s">
        <v>62</v>
      </c>
      <c r="C77" s="1" t="s">
        <v>224</v>
      </c>
      <c r="D77" s="1" t="s">
        <v>237</v>
      </c>
      <c r="E77" t="str">
        <f t="shared" si="7"/>
        <v/>
      </c>
      <c r="F77" t="str">
        <f t="shared" si="8"/>
        <v/>
      </c>
      <c r="G77" t="str">
        <f t="shared" si="9"/>
        <v/>
      </c>
      <c r="H77" t="str">
        <f t="shared" si="10"/>
        <v/>
      </c>
      <c r="I77" t="str">
        <f t="shared" si="11"/>
        <v/>
      </c>
      <c r="J77" t="str">
        <f t="shared" si="12"/>
        <v>?</v>
      </c>
      <c r="K77" t="str">
        <f t="shared" si="13"/>
        <v>public ? PasswordHash { get; set; }</v>
      </c>
      <c r="L77" t="str">
        <f>Table1[[#This Row],[Column1]]</f>
        <v>AspNetUsers</v>
      </c>
      <c r="M7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MySqlParameter("_PasswordHash", aspNetUsers.PasswordHash),</v>
      </c>
      <c r="N77" t="str">
        <f>"IN _"&amp;Table1[[#This Row],[Column2]]&amp;" "&amp;UPPER(Table1[[#This Row],[Column3]])&amp;","</f>
        <v>IN _PasswordHash LONGTEXT,</v>
      </c>
      <c r="O77" t="str">
        <f>Table1[[#This Row],[Column2]]&amp;","</f>
        <v>PasswordHash,</v>
      </c>
      <c r="P77" t="str">
        <f>Table1[[#This Row],[Column2]]&amp;" = IFNULL (_"&amp;Table1[[#This Row],[Column2]]&amp;", "&amp;Table1[[#This Row],[Column2]]&amp;"),"</f>
        <v>PasswordHash = IFNULL (_PasswordHash, PasswordHash),</v>
      </c>
      <c r="Q77" t="str">
        <f>Table1[[#This Row],[Column1]]</f>
        <v>AspNetUsers</v>
      </c>
    </row>
    <row r="78" spans="1:17" x14ac:dyDescent="0.25">
      <c r="A78" s="1" t="s">
        <v>54</v>
      </c>
      <c r="B78" s="1" t="s">
        <v>63</v>
      </c>
      <c r="C78" s="1" t="s">
        <v>224</v>
      </c>
      <c r="D78" s="1" t="s">
        <v>237</v>
      </c>
      <c r="E78" t="str">
        <f t="shared" si="7"/>
        <v/>
      </c>
      <c r="F78" t="str">
        <f t="shared" si="8"/>
        <v/>
      </c>
      <c r="G78" t="str">
        <f t="shared" si="9"/>
        <v/>
      </c>
      <c r="H78" t="str">
        <f t="shared" si="10"/>
        <v/>
      </c>
      <c r="I78" t="str">
        <f t="shared" si="11"/>
        <v/>
      </c>
      <c r="J78" t="str">
        <f t="shared" si="12"/>
        <v>?</v>
      </c>
      <c r="K78" t="str">
        <f t="shared" si="13"/>
        <v>public ? SecurityStamp { get; set; }</v>
      </c>
      <c r="L78" t="str">
        <f>Table1[[#This Row],[Column1]]</f>
        <v>AspNetUsers</v>
      </c>
      <c r="M7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MySqlParameter("_SecurityStamp", aspNetUsers.SecurityStamp),</v>
      </c>
      <c r="N78" t="str">
        <f>"IN _"&amp;Table1[[#This Row],[Column2]]&amp;" "&amp;UPPER(Table1[[#This Row],[Column3]])&amp;","</f>
        <v>IN _SecurityStamp LONGTEXT,</v>
      </c>
      <c r="O78" t="str">
        <f>Table1[[#This Row],[Column2]]&amp;","</f>
        <v>SecurityStamp,</v>
      </c>
      <c r="P78" t="str">
        <f>Table1[[#This Row],[Column2]]&amp;" = IFNULL (_"&amp;Table1[[#This Row],[Column2]]&amp;", "&amp;Table1[[#This Row],[Column2]]&amp;"),"</f>
        <v>SecurityStamp = IFNULL (_SecurityStamp, SecurityStamp),</v>
      </c>
      <c r="Q78" t="str">
        <f>Table1[[#This Row],[Column1]]</f>
        <v>AspNetUsers</v>
      </c>
    </row>
    <row r="79" spans="1:17" x14ac:dyDescent="0.25">
      <c r="A79" s="1" t="s">
        <v>54</v>
      </c>
      <c r="B79" s="1" t="s">
        <v>44</v>
      </c>
      <c r="C79" s="1" t="s">
        <v>224</v>
      </c>
      <c r="D79" s="1" t="s">
        <v>237</v>
      </c>
      <c r="E79" t="str">
        <f t="shared" si="7"/>
        <v/>
      </c>
      <c r="F79" t="str">
        <f t="shared" si="8"/>
        <v/>
      </c>
      <c r="G79" t="str">
        <f t="shared" si="9"/>
        <v/>
      </c>
      <c r="H79" t="str">
        <f t="shared" si="10"/>
        <v/>
      </c>
      <c r="I79" t="str">
        <f t="shared" si="11"/>
        <v/>
      </c>
      <c r="J79" t="str">
        <f t="shared" si="12"/>
        <v>?</v>
      </c>
      <c r="K79" t="str">
        <f t="shared" si="13"/>
        <v>public ? ConcurrencyStamp { get; set; }</v>
      </c>
      <c r="L79" t="str">
        <f>Table1[[#This Row],[Column1]]</f>
        <v>AspNetUsers</v>
      </c>
      <c r="M7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MySqlParameter("_ConcurrencyStamp", aspNetUsers.ConcurrencyStamp),</v>
      </c>
      <c r="N79" t="str">
        <f>"IN _"&amp;Table1[[#This Row],[Column2]]&amp;" "&amp;UPPER(Table1[[#This Row],[Column3]])&amp;","</f>
        <v>IN _ConcurrencyStamp LONGTEXT,</v>
      </c>
      <c r="O79" t="str">
        <f>Table1[[#This Row],[Column2]]&amp;","</f>
        <v>ConcurrencyStamp,</v>
      </c>
      <c r="P79" t="str">
        <f>Table1[[#This Row],[Column2]]&amp;" = IFNULL (_"&amp;Table1[[#This Row],[Column2]]&amp;", "&amp;Table1[[#This Row],[Column2]]&amp;"),"</f>
        <v>ConcurrencyStamp = IFNULL (_ConcurrencyStamp, ConcurrencyStamp),</v>
      </c>
      <c r="Q79" t="str">
        <f>Table1[[#This Row],[Column1]]</f>
        <v>AspNetUsers</v>
      </c>
    </row>
    <row r="80" spans="1:17" x14ac:dyDescent="0.25">
      <c r="A80" s="1" t="s">
        <v>54</v>
      </c>
      <c r="B80" s="1" t="s">
        <v>64</v>
      </c>
      <c r="C80" s="1" t="s">
        <v>224</v>
      </c>
      <c r="D80" s="1" t="s">
        <v>237</v>
      </c>
      <c r="E80" t="str">
        <f t="shared" si="7"/>
        <v/>
      </c>
      <c r="F80" t="str">
        <f t="shared" si="8"/>
        <v/>
      </c>
      <c r="G80" t="str">
        <f t="shared" si="9"/>
        <v/>
      </c>
      <c r="H80" t="str">
        <f t="shared" si="10"/>
        <v/>
      </c>
      <c r="I80" t="str">
        <f t="shared" si="11"/>
        <v/>
      </c>
      <c r="J80" t="str">
        <f t="shared" si="12"/>
        <v>?</v>
      </c>
      <c r="K80" t="str">
        <f t="shared" si="13"/>
        <v>public ? PhoneNumber { get; set; }</v>
      </c>
      <c r="L80" t="str">
        <f>Table1[[#This Row],[Column1]]</f>
        <v>AspNetUsers</v>
      </c>
      <c r="M8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MySqlParameter("_PhoneNumber", aspNetUsers.PhoneNumber),</v>
      </c>
      <c r="N80" t="str">
        <f>"IN _"&amp;Table1[[#This Row],[Column2]]&amp;" "&amp;UPPER(Table1[[#This Row],[Column3]])&amp;","</f>
        <v>IN _PhoneNumber LONGTEXT,</v>
      </c>
      <c r="O80" t="str">
        <f>Table1[[#This Row],[Column2]]&amp;","</f>
        <v>PhoneNumber,</v>
      </c>
      <c r="P80" t="str">
        <f>Table1[[#This Row],[Column2]]&amp;" = IFNULL (_"&amp;Table1[[#This Row],[Column2]]&amp;", "&amp;Table1[[#This Row],[Column2]]&amp;"),"</f>
        <v>PhoneNumber = IFNULL (_PhoneNumber, PhoneNumber),</v>
      </c>
      <c r="Q80" t="str">
        <f>Table1[[#This Row],[Column1]]</f>
        <v>AspNetUsers</v>
      </c>
    </row>
    <row r="81" spans="1:17" x14ac:dyDescent="0.25">
      <c r="A81" s="1" t="s">
        <v>54</v>
      </c>
      <c r="B81" s="1" t="s">
        <v>65</v>
      </c>
      <c r="C81" s="1" t="s">
        <v>222</v>
      </c>
      <c r="D81" s="1" t="s">
        <v>238</v>
      </c>
      <c r="E81" t="str">
        <f t="shared" si="7"/>
        <v/>
      </c>
      <c r="F81" t="str">
        <f t="shared" si="8"/>
        <v/>
      </c>
      <c r="G81" t="str">
        <f t="shared" si="9"/>
        <v/>
      </c>
      <c r="H81" t="str">
        <f t="shared" si="10"/>
        <v/>
      </c>
      <c r="I81" t="str">
        <f t="shared" si="11"/>
        <v>bool</v>
      </c>
      <c r="J81" t="str">
        <f t="shared" si="12"/>
        <v>bool?</v>
      </c>
      <c r="K81" t="str">
        <f t="shared" si="13"/>
        <v>public bool? PhoneNumberConfirmed { get; set; }</v>
      </c>
      <c r="L81" t="str">
        <f>Table1[[#This Row],[Column1]]</f>
        <v>AspNetUsers</v>
      </c>
      <c r="M8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MySqlParameter("_PhoneNumberConfirmed", aspNetUsers.PhoneNumberConfirmed),</v>
      </c>
      <c r="N81" t="str">
        <f>"IN _"&amp;Table1[[#This Row],[Column2]]&amp;" "&amp;UPPER(Table1[[#This Row],[Column3]])&amp;","</f>
        <v>IN _PhoneNumberConfirmed TINYINT,</v>
      </c>
      <c r="O81" t="str">
        <f>Table1[[#This Row],[Column2]]&amp;","</f>
        <v>PhoneNumberConfirmed,</v>
      </c>
      <c r="P81" t="str">
        <f>Table1[[#This Row],[Column2]]&amp;" = IFNULL (_"&amp;Table1[[#This Row],[Column2]]&amp;", "&amp;Table1[[#This Row],[Column2]]&amp;"),"</f>
        <v>PhoneNumberConfirmed = IFNULL (_PhoneNumberConfirmed, PhoneNumberConfirmed),</v>
      </c>
      <c r="Q81" t="str">
        <f>Table1[[#This Row],[Column1]]</f>
        <v>AspNetUsers</v>
      </c>
    </row>
    <row r="82" spans="1:17" x14ac:dyDescent="0.25">
      <c r="A82" s="1" t="s">
        <v>54</v>
      </c>
      <c r="B82" s="1" t="s">
        <v>66</v>
      </c>
      <c r="C82" s="1" t="s">
        <v>222</v>
      </c>
      <c r="D82" s="1" t="s">
        <v>238</v>
      </c>
      <c r="E82" t="str">
        <f t="shared" si="7"/>
        <v/>
      </c>
      <c r="F82" t="str">
        <f t="shared" si="8"/>
        <v/>
      </c>
      <c r="G82" t="str">
        <f t="shared" si="9"/>
        <v/>
      </c>
      <c r="H82" t="str">
        <f t="shared" si="10"/>
        <v/>
      </c>
      <c r="I82" t="str">
        <f t="shared" si="11"/>
        <v>bool</v>
      </c>
      <c r="J82" t="str">
        <f t="shared" si="12"/>
        <v>bool?</v>
      </c>
      <c r="K82" t="str">
        <f t="shared" si="13"/>
        <v>public bool? TwoFactorEnabled { get; set; }</v>
      </c>
      <c r="L82" t="str">
        <f>Table1[[#This Row],[Column1]]</f>
        <v>AspNetUsers</v>
      </c>
      <c r="M8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MySqlParameter("_TwoFactorEnabled", aspNetUsers.TwoFactorEnabled),</v>
      </c>
      <c r="N82" t="str">
        <f>"IN _"&amp;Table1[[#This Row],[Column2]]&amp;" "&amp;UPPER(Table1[[#This Row],[Column3]])&amp;","</f>
        <v>IN _TwoFactorEnabled TINYINT,</v>
      </c>
      <c r="O82" t="str">
        <f>Table1[[#This Row],[Column2]]&amp;","</f>
        <v>TwoFactorEnabled,</v>
      </c>
      <c r="P82" t="str">
        <f>Table1[[#This Row],[Column2]]&amp;" = IFNULL (_"&amp;Table1[[#This Row],[Column2]]&amp;", "&amp;Table1[[#This Row],[Column2]]&amp;"),"</f>
        <v>TwoFactorEnabled = IFNULL (_TwoFactorEnabled, TwoFactorEnabled),</v>
      </c>
      <c r="Q82" t="str">
        <f>Table1[[#This Row],[Column1]]</f>
        <v>AspNetUsers</v>
      </c>
    </row>
    <row r="83" spans="1:17" x14ac:dyDescent="0.25">
      <c r="A83" s="1" t="s">
        <v>54</v>
      </c>
      <c r="B83" s="1" t="s">
        <v>67</v>
      </c>
      <c r="C83" s="1" t="s">
        <v>221</v>
      </c>
      <c r="D83" s="1" t="s">
        <v>237</v>
      </c>
      <c r="E83" t="str">
        <f t="shared" si="7"/>
        <v/>
      </c>
      <c r="F83" t="str">
        <f t="shared" si="8"/>
        <v/>
      </c>
      <c r="G83" t="str">
        <f t="shared" si="9"/>
        <v/>
      </c>
      <c r="H83" t="str">
        <f t="shared" si="10"/>
        <v>DateTime</v>
      </c>
      <c r="I83" t="str">
        <f t="shared" si="11"/>
        <v/>
      </c>
      <c r="J83" t="str">
        <f t="shared" si="12"/>
        <v>DateTime?</v>
      </c>
      <c r="K83" t="str">
        <f t="shared" si="13"/>
        <v>public DateTime? LockoutEnd { get; set; }</v>
      </c>
      <c r="L83" t="str">
        <f>Table1[[#This Row],[Column1]]</f>
        <v>AspNetUsers</v>
      </c>
      <c r="M8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MySqlParameter("_LockoutEnd", aspNetUsers.LockoutEnd),</v>
      </c>
      <c r="N83" t="str">
        <f>"IN _"&amp;Table1[[#This Row],[Column2]]&amp;" "&amp;UPPER(Table1[[#This Row],[Column3]])&amp;","</f>
        <v>IN _LockoutEnd DATETIME,</v>
      </c>
      <c r="O83" t="str">
        <f>Table1[[#This Row],[Column2]]&amp;","</f>
        <v>LockoutEnd,</v>
      </c>
      <c r="P83" t="str">
        <f>Table1[[#This Row],[Column2]]&amp;" = IFNULL (_"&amp;Table1[[#This Row],[Column2]]&amp;", "&amp;Table1[[#This Row],[Column2]]&amp;"),"</f>
        <v>LockoutEnd = IFNULL (_LockoutEnd, LockoutEnd),</v>
      </c>
      <c r="Q83" t="str">
        <f>Table1[[#This Row],[Column1]]</f>
        <v>AspNetUsers</v>
      </c>
    </row>
    <row r="84" spans="1:17" x14ac:dyDescent="0.25">
      <c r="A84" s="1" t="s">
        <v>54</v>
      </c>
      <c r="B84" s="1" t="s">
        <v>68</v>
      </c>
      <c r="C84" s="1" t="s">
        <v>222</v>
      </c>
      <c r="D84" s="1" t="s">
        <v>238</v>
      </c>
      <c r="E84" t="str">
        <f t="shared" si="7"/>
        <v/>
      </c>
      <c r="F84" t="str">
        <f t="shared" si="8"/>
        <v/>
      </c>
      <c r="G84" t="str">
        <f t="shared" si="9"/>
        <v/>
      </c>
      <c r="H84" t="str">
        <f t="shared" si="10"/>
        <v/>
      </c>
      <c r="I84" t="str">
        <f t="shared" si="11"/>
        <v>bool</v>
      </c>
      <c r="J84" t="str">
        <f t="shared" si="12"/>
        <v>bool?</v>
      </c>
      <c r="K84" t="str">
        <f t="shared" si="13"/>
        <v>public bool? LockoutEnabled { get; set; }</v>
      </c>
      <c r="L84" t="str">
        <f>Table1[[#This Row],[Column1]]</f>
        <v>AspNetUsers</v>
      </c>
      <c r="M8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MySqlParameter("_LockoutEnabled", aspNetUsers.LockoutEnabled),</v>
      </c>
      <c r="N84" t="str">
        <f>"IN _"&amp;Table1[[#This Row],[Column2]]&amp;" "&amp;UPPER(Table1[[#This Row],[Column3]])&amp;","</f>
        <v>IN _LockoutEnabled TINYINT,</v>
      </c>
      <c r="O84" t="str">
        <f>Table1[[#This Row],[Column2]]&amp;","</f>
        <v>LockoutEnabled,</v>
      </c>
      <c r="P84" t="str">
        <f>Table1[[#This Row],[Column2]]&amp;" = IFNULL (_"&amp;Table1[[#This Row],[Column2]]&amp;", "&amp;Table1[[#This Row],[Column2]]&amp;"),"</f>
        <v>LockoutEnabled = IFNULL (_LockoutEnabled, LockoutEnabled),</v>
      </c>
      <c r="Q84" t="str">
        <f>Table1[[#This Row],[Column1]]</f>
        <v>AspNetUsers</v>
      </c>
    </row>
    <row r="85" spans="1:17" x14ac:dyDescent="0.25">
      <c r="A85" s="1" t="s">
        <v>54</v>
      </c>
      <c r="B85" s="1" t="s">
        <v>69</v>
      </c>
      <c r="C85" s="1" t="s">
        <v>217</v>
      </c>
      <c r="D85" s="1" t="s">
        <v>238</v>
      </c>
      <c r="E85" t="str">
        <f t="shared" si="7"/>
        <v>int</v>
      </c>
      <c r="F85" t="str">
        <f t="shared" si="8"/>
        <v/>
      </c>
      <c r="G85" t="str">
        <f t="shared" si="9"/>
        <v/>
      </c>
      <c r="H85" t="str">
        <f t="shared" si="10"/>
        <v/>
      </c>
      <c r="I85" t="str">
        <f t="shared" si="11"/>
        <v/>
      </c>
      <c r="J85" t="str">
        <f t="shared" si="12"/>
        <v>int?</v>
      </c>
      <c r="K85" t="str">
        <f t="shared" si="13"/>
        <v>public int? AccessFailedCount { get; set; }</v>
      </c>
      <c r="L85" t="str">
        <f>Table1[[#This Row],[Column1]]</f>
        <v>AspNetUsers</v>
      </c>
      <c r="M8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MySqlParameter("_AccessFailedCount", aspNetUsers.AccessFailedCount),</v>
      </c>
      <c r="N85" t="str">
        <f>"IN _"&amp;Table1[[#This Row],[Column2]]&amp;" "&amp;UPPER(Table1[[#This Row],[Column3]])&amp;","</f>
        <v>IN _AccessFailedCount INT,</v>
      </c>
      <c r="O85" t="str">
        <f>Table1[[#This Row],[Column2]]&amp;","</f>
        <v>AccessFailedCount,</v>
      </c>
      <c r="P85" t="str">
        <f>Table1[[#This Row],[Column2]]&amp;" = IFNULL (_"&amp;Table1[[#This Row],[Column2]]&amp;", "&amp;Table1[[#This Row],[Column2]]&amp;"),"</f>
        <v>AccessFailedCount = IFNULL (_AccessFailedCount, AccessFailedCount),</v>
      </c>
      <c r="Q85" t="str">
        <f>Table1[[#This Row],[Column1]]</f>
        <v>AspNetUsers</v>
      </c>
    </row>
    <row r="86" spans="1:17" x14ac:dyDescent="0.25">
      <c r="A86" s="1" t="s">
        <v>70</v>
      </c>
      <c r="B86" s="1" t="s">
        <v>71</v>
      </c>
      <c r="C86" s="1" t="s">
        <v>217</v>
      </c>
      <c r="D86" s="1" t="s">
        <v>238</v>
      </c>
      <c r="E86" t="str">
        <f t="shared" si="7"/>
        <v>int</v>
      </c>
      <c r="F86" t="str">
        <f t="shared" si="8"/>
        <v/>
      </c>
      <c r="G86" t="str">
        <f t="shared" si="9"/>
        <v/>
      </c>
      <c r="H86" t="str">
        <f t="shared" si="10"/>
        <v/>
      </c>
      <c r="I86" t="str">
        <f t="shared" si="11"/>
        <v/>
      </c>
      <c r="J86" t="str">
        <f t="shared" si="12"/>
        <v>int?</v>
      </c>
      <c r="K86" t="str">
        <f t="shared" si="13"/>
        <v>public int? AssociationId { get; set; }</v>
      </c>
      <c r="L86" t="str">
        <f>Table1[[#This Row],[Column1]]</f>
        <v>Association</v>
      </c>
      <c r="M8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MySqlParameter("_AssociationId", association.AssociationId),</v>
      </c>
      <c r="N86" t="str">
        <f>"IN _"&amp;Table1[[#This Row],[Column2]]&amp;" "&amp;UPPER(Table1[[#This Row],[Column3]])&amp;","</f>
        <v>IN _AssociationId INT,</v>
      </c>
      <c r="O86" t="str">
        <f>Table1[[#This Row],[Column2]]&amp;","</f>
        <v>AssociationId,</v>
      </c>
      <c r="P86" t="s">
        <v>273</v>
      </c>
      <c r="Q86" t="str">
        <f>Table1[[#This Row],[Column1]]</f>
        <v>Association</v>
      </c>
    </row>
    <row r="87" spans="1:17" x14ac:dyDescent="0.25">
      <c r="A87" s="1" t="s">
        <v>70</v>
      </c>
      <c r="B87" s="1" t="s">
        <v>2</v>
      </c>
      <c r="C87" s="1" t="s">
        <v>218</v>
      </c>
      <c r="D87" s="1" t="s">
        <v>238</v>
      </c>
      <c r="E87" t="str">
        <f t="shared" si="7"/>
        <v/>
      </c>
      <c r="F87" t="str">
        <f t="shared" si="8"/>
        <v/>
      </c>
      <c r="G87" t="str">
        <f t="shared" si="9"/>
        <v>string</v>
      </c>
      <c r="H87" t="str">
        <f t="shared" si="10"/>
        <v/>
      </c>
      <c r="I87" t="str">
        <f t="shared" si="11"/>
        <v/>
      </c>
      <c r="J87" t="str">
        <f t="shared" si="12"/>
        <v>string?</v>
      </c>
      <c r="K87" t="str">
        <f t="shared" si="13"/>
        <v>public string? IdentityId { get; set; }</v>
      </c>
      <c r="L87" t="str">
        <f>Table1[[#This Row],[Column1]]</f>
        <v>Association</v>
      </c>
      <c r="M8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association.IdentityId),</v>
      </c>
      <c r="N87" t="str">
        <f>"IN _"&amp;Table1[[#This Row],[Column2]]&amp;" "&amp;UPPER(Table1[[#This Row],[Column3]])&amp;","</f>
        <v>IN _IdentityId CHAR,</v>
      </c>
      <c r="O87" t="str">
        <f>Table1[[#This Row],[Column2]]&amp;","</f>
        <v>IdentityId,</v>
      </c>
      <c r="P87" t="str">
        <f>Table1[[#This Row],[Column2]]&amp;" = IFNULL (_"&amp;Table1[[#This Row],[Column2]]&amp;", "&amp;Table1[[#This Row],[Column2]]&amp;"),"</f>
        <v>IdentityId = IFNULL (_IdentityId, IdentityId),</v>
      </c>
      <c r="Q87" t="str">
        <f>Table1[[#This Row],[Column1]]</f>
        <v>Association</v>
      </c>
    </row>
    <row r="88" spans="1:17" x14ac:dyDescent="0.25">
      <c r="A88" s="1" t="s">
        <v>70</v>
      </c>
      <c r="B88" s="1" t="s">
        <v>72</v>
      </c>
      <c r="C88" s="1" t="s">
        <v>219</v>
      </c>
      <c r="D88" s="1" t="s">
        <v>237</v>
      </c>
      <c r="E88" t="str">
        <f t="shared" si="7"/>
        <v/>
      </c>
      <c r="F88" t="str">
        <f t="shared" si="8"/>
        <v/>
      </c>
      <c r="G88" t="str">
        <f t="shared" si="9"/>
        <v>string</v>
      </c>
      <c r="H88" t="str">
        <f t="shared" si="10"/>
        <v/>
      </c>
      <c r="I88" t="str">
        <f t="shared" si="11"/>
        <v/>
      </c>
      <c r="J88" t="str">
        <f t="shared" si="12"/>
        <v>string?</v>
      </c>
      <c r="K88" t="str">
        <f t="shared" si="13"/>
        <v>public string? AssociationName { get; set; }</v>
      </c>
      <c r="L88" t="str">
        <f>Table1[[#This Row],[Column1]]</f>
        <v>Association</v>
      </c>
      <c r="M8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MySqlParameter("_AssociationName", association.AssociationName),</v>
      </c>
      <c r="N88" t="str">
        <f>"IN _"&amp;Table1[[#This Row],[Column2]]&amp;" "&amp;UPPER(Table1[[#This Row],[Column3]])&amp;","</f>
        <v>IN _AssociationName VARCHAR,</v>
      </c>
      <c r="O88" t="str">
        <f>Table1[[#This Row],[Column2]]&amp;","</f>
        <v>AssociationName,</v>
      </c>
      <c r="P88" t="str">
        <f>Table1[[#This Row],[Column2]]&amp;" = IFNULL (_"&amp;Table1[[#This Row],[Column2]]&amp;", "&amp;Table1[[#This Row],[Column2]]&amp;"),"</f>
        <v>AssociationName = IFNULL (_AssociationName, AssociationName),</v>
      </c>
      <c r="Q88" t="str">
        <f>Table1[[#This Row],[Column1]]</f>
        <v>Association</v>
      </c>
    </row>
    <row r="89" spans="1:17" x14ac:dyDescent="0.25">
      <c r="A89" s="1" t="s">
        <v>70</v>
      </c>
      <c r="B89" s="1" t="s">
        <v>73</v>
      </c>
      <c r="C89" s="1" t="s">
        <v>219</v>
      </c>
      <c r="D89" s="1" t="s">
        <v>237</v>
      </c>
      <c r="E89" t="str">
        <f t="shared" si="7"/>
        <v/>
      </c>
      <c r="F89" t="str">
        <f t="shared" si="8"/>
        <v/>
      </c>
      <c r="G89" t="str">
        <f t="shared" si="9"/>
        <v>string</v>
      </c>
      <c r="H89" t="str">
        <f t="shared" si="10"/>
        <v/>
      </c>
      <c r="I89" t="str">
        <f t="shared" si="11"/>
        <v/>
      </c>
      <c r="J89" t="str">
        <f t="shared" si="12"/>
        <v>string?</v>
      </c>
      <c r="K89" t="str">
        <f t="shared" si="13"/>
        <v>public string? AssociationDescription { get; set; }</v>
      </c>
      <c r="L89" t="str">
        <f>Table1[[#This Row],[Column1]]</f>
        <v>Association</v>
      </c>
      <c r="M8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MySqlParameter("_AssociationDescription", association.AssociationDescription),</v>
      </c>
      <c r="N89" t="str">
        <f>"IN _"&amp;Table1[[#This Row],[Column2]]&amp;" "&amp;UPPER(Table1[[#This Row],[Column3]])&amp;","</f>
        <v>IN _AssociationDescription VARCHAR,</v>
      </c>
      <c r="O89" t="str">
        <f>Table1[[#This Row],[Column2]]&amp;","</f>
        <v>AssociationDescription,</v>
      </c>
      <c r="P89" t="str">
        <f>Table1[[#This Row],[Column2]]&amp;" = IFNULL (_"&amp;Table1[[#This Row],[Column2]]&amp;", "&amp;Table1[[#This Row],[Column2]]&amp;"),"</f>
        <v>AssociationDescription = IFNULL (_AssociationDescription, AssociationDescription),</v>
      </c>
      <c r="Q89" t="str">
        <f>Table1[[#This Row],[Column1]]</f>
        <v>Association</v>
      </c>
    </row>
    <row r="90" spans="1:17" x14ac:dyDescent="0.25">
      <c r="A90" s="1" t="s">
        <v>70</v>
      </c>
      <c r="B90" s="1" t="s">
        <v>11</v>
      </c>
      <c r="C90" s="1" t="s">
        <v>223</v>
      </c>
      <c r="D90" s="1" t="s">
        <v>237</v>
      </c>
      <c r="E90" t="str">
        <f t="shared" si="7"/>
        <v/>
      </c>
      <c r="F90" t="str">
        <f t="shared" si="8"/>
        <v/>
      </c>
      <c r="G90" t="str">
        <f t="shared" si="9"/>
        <v/>
      </c>
      <c r="H90" t="str">
        <f t="shared" si="10"/>
        <v>DateTime</v>
      </c>
      <c r="I90" t="str">
        <f t="shared" si="11"/>
        <v/>
      </c>
      <c r="J90" t="str">
        <f t="shared" si="12"/>
        <v>DateTime?</v>
      </c>
      <c r="K90" t="str">
        <f t="shared" si="13"/>
        <v>public DateTime? Created { get; set; }</v>
      </c>
      <c r="L90" t="str">
        <f>Table1[[#This Row],[Column1]]</f>
        <v>Association</v>
      </c>
      <c r="M9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association.Created),</v>
      </c>
      <c r="N90" t="str">
        <f>"IN _"&amp;Table1[[#This Row],[Column2]]&amp;" "&amp;UPPER(Table1[[#This Row],[Column3]])&amp;","</f>
        <v>IN _Created TIMESTAMP,</v>
      </c>
      <c r="O90" t="str">
        <f>Table1[[#This Row],[Column2]]&amp;","</f>
        <v>Created,</v>
      </c>
      <c r="P90" t="str">
        <f>Table1[[#This Row],[Column2]]&amp;" = IFNULL (_"&amp;Table1[[#This Row],[Column2]]&amp;", "&amp;Table1[[#This Row],[Column2]]&amp;"),"</f>
        <v>Created = IFNULL (_Created, Created),</v>
      </c>
      <c r="Q90" t="str">
        <f>Table1[[#This Row],[Column1]]</f>
        <v>Association</v>
      </c>
    </row>
    <row r="91" spans="1:17" x14ac:dyDescent="0.25">
      <c r="A91" s="1" t="s">
        <v>70</v>
      </c>
      <c r="B91" s="1" t="s">
        <v>12</v>
      </c>
      <c r="C91" s="1" t="s">
        <v>221</v>
      </c>
      <c r="D91" s="1" t="s">
        <v>237</v>
      </c>
      <c r="E91" t="str">
        <f t="shared" si="7"/>
        <v/>
      </c>
      <c r="F91" t="str">
        <f t="shared" si="8"/>
        <v/>
      </c>
      <c r="G91" t="str">
        <f t="shared" si="9"/>
        <v/>
      </c>
      <c r="H91" t="str">
        <f t="shared" si="10"/>
        <v>DateTime</v>
      </c>
      <c r="I91" t="str">
        <f t="shared" si="11"/>
        <v/>
      </c>
      <c r="J91" t="str">
        <f t="shared" si="12"/>
        <v>DateTime?</v>
      </c>
      <c r="K91" t="str">
        <f t="shared" si="13"/>
        <v>public DateTime? Updated { get; set; }</v>
      </c>
      <c r="L91" t="str">
        <f>Table1[[#This Row],[Column1]]</f>
        <v>Association</v>
      </c>
      <c r="M9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association.Updated),</v>
      </c>
      <c r="N91" t="str">
        <f>"IN _"&amp;Table1[[#This Row],[Column2]]&amp;" "&amp;UPPER(Table1[[#This Row],[Column3]])&amp;","</f>
        <v>IN _Updated DATETIME,</v>
      </c>
      <c r="O91" t="str">
        <f>Table1[[#This Row],[Column2]]&amp;","</f>
        <v>Updated,</v>
      </c>
      <c r="P91" t="str">
        <f>Table1[[#This Row],[Column2]]&amp;" = IFNULL (_"&amp;Table1[[#This Row],[Column2]]&amp;", "&amp;Table1[[#This Row],[Column2]]&amp;"),"</f>
        <v>Updated = IFNULL (_Updated, Updated),</v>
      </c>
      <c r="Q91" t="str">
        <f>Table1[[#This Row],[Column1]]</f>
        <v>Association</v>
      </c>
    </row>
    <row r="92" spans="1:17" x14ac:dyDescent="0.25">
      <c r="A92" s="1" t="s">
        <v>74</v>
      </c>
      <c r="B92" s="1" t="s">
        <v>75</v>
      </c>
      <c r="C92" s="1" t="s">
        <v>217</v>
      </c>
      <c r="D92" s="1" t="s">
        <v>238</v>
      </c>
      <c r="E92" t="str">
        <f t="shared" si="7"/>
        <v>int</v>
      </c>
      <c r="F92" t="str">
        <f t="shared" si="8"/>
        <v/>
      </c>
      <c r="G92" t="str">
        <f t="shared" si="9"/>
        <v/>
      </c>
      <c r="H92" t="str">
        <f t="shared" si="10"/>
        <v/>
      </c>
      <c r="I92" t="str">
        <f t="shared" si="11"/>
        <v/>
      </c>
      <c r="J92" t="str">
        <f t="shared" si="12"/>
        <v>int?</v>
      </c>
      <c r="K92" t="str">
        <f t="shared" si="13"/>
        <v>public int? AssociationInviteId { get; set; }</v>
      </c>
      <c r="L92" t="str">
        <f>Table1[[#This Row],[Column1]]</f>
        <v>AssociationInvite</v>
      </c>
      <c r="M9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MySqlParameter("_AssociationInviteId", associationInvite.AssociationInviteId),</v>
      </c>
      <c r="N92" t="str">
        <f>"IN _"&amp;Table1[[#This Row],[Column2]]&amp;" "&amp;UPPER(Table1[[#This Row],[Column3]])&amp;","</f>
        <v>IN _AssociationInviteId INT,</v>
      </c>
      <c r="O92" t="str">
        <f>Table1[[#This Row],[Column2]]&amp;","</f>
        <v>AssociationInviteId,</v>
      </c>
      <c r="P92" t="str">
        <f>Table1[[#This Row],[Column2]]&amp;" = IFNULL (_"&amp;Table1[[#This Row],[Column2]]&amp;", "&amp;Table1[[#This Row],[Column2]]&amp;"),"</f>
        <v>AssociationInviteId = IFNULL (_AssociationInviteId, AssociationInviteId),</v>
      </c>
      <c r="Q92" t="str">
        <f>Table1[[#This Row],[Column1]]</f>
        <v>AssociationInvite</v>
      </c>
    </row>
    <row r="93" spans="1:17" x14ac:dyDescent="0.25">
      <c r="A93" s="1" t="s">
        <v>74</v>
      </c>
      <c r="B93" s="1" t="s">
        <v>71</v>
      </c>
      <c r="C93" s="1" t="s">
        <v>217</v>
      </c>
      <c r="D93" s="1" t="s">
        <v>237</v>
      </c>
      <c r="E93" t="str">
        <f t="shared" si="7"/>
        <v>int</v>
      </c>
      <c r="F93" t="str">
        <f t="shared" si="8"/>
        <v/>
      </c>
      <c r="G93" t="str">
        <f t="shared" si="9"/>
        <v/>
      </c>
      <c r="H93" t="str">
        <f t="shared" si="10"/>
        <v/>
      </c>
      <c r="I93" t="str">
        <f t="shared" si="11"/>
        <v/>
      </c>
      <c r="J93" t="str">
        <f t="shared" si="12"/>
        <v>int?</v>
      </c>
      <c r="K93" t="str">
        <f t="shared" si="13"/>
        <v>public int? AssociationId { get; set; }</v>
      </c>
      <c r="L93" t="str">
        <f>Table1[[#This Row],[Column1]]</f>
        <v>AssociationInvite</v>
      </c>
      <c r="M9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MySqlParameter("_AssociationId", associationInvite.AssociationId),</v>
      </c>
      <c r="N93" t="str">
        <f>"IN _"&amp;Table1[[#This Row],[Column2]]&amp;" "&amp;UPPER(Table1[[#This Row],[Column3]])&amp;","</f>
        <v>IN _AssociationId INT,</v>
      </c>
      <c r="O93" t="str">
        <f>Table1[[#This Row],[Column2]]&amp;","</f>
        <v>AssociationId,</v>
      </c>
      <c r="P93" t="str">
        <f>Table1[[#This Row],[Column2]]&amp;" = IFNULL (_"&amp;Table1[[#This Row],[Column2]]&amp;", "&amp;Table1[[#This Row],[Column2]]&amp;"),"</f>
        <v>AssociationId = IFNULL (_AssociationId, AssociationId),</v>
      </c>
      <c r="Q93" t="str">
        <f>Table1[[#This Row],[Column1]]</f>
        <v>AssociationInvite</v>
      </c>
    </row>
    <row r="94" spans="1:17" x14ac:dyDescent="0.25">
      <c r="A94" s="1" t="s">
        <v>74</v>
      </c>
      <c r="B94" s="1" t="s">
        <v>76</v>
      </c>
      <c r="C94" s="1" t="s">
        <v>218</v>
      </c>
      <c r="D94" s="1" t="s">
        <v>237</v>
      </c>
      <c r="E94" t="str">
        <f t="shared" si="7"/>
        <v/>
      </c>
      <c r="F94" t="str">
        <f t="shared" si="8"/>
        <v/>
      </c>
      <c r="G94" t="str">
        <f t="shared" si="9"/>
        <v>string</v>
      </c>
      <c r="H94" t="str">
        <f t="shared" si="10"/>
        <v/>
      </c>
      <c r="I94" t="str">
        <f t="shared" si="11"/>
        <v/>
      </c>
      <c r="J94" t="str">
        <f t="shared" si="12"/>
        <v>string?</v>
      </c>
      <c r="K94" t="str">
        <f t="shared" si="13"/>
        <v>public string? SenderIdentityId { get; set; }</v>
      </c>
      <c r="L94" t="str">
        <f>Table1[[#This Row],[Column1]]</f>
        <v>AssociationInvite</v>
      </c>
      <c r="M9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MySqlParameter("_SenderIdentityId", associationInvite.SenderIdentityId),</v>
      </c>
      <c r="N94" t="str">
        <f>"IN _"&amp;Table1[[#This Row],[Column2]]&amp;" "&amp;UPPER(Table1[[#This Row],[Column3]])&amp;","</f>
        <v>IN _SenderIdentityId CHAR,</v>
      </c>
      <c r="O94" t="str">
        <f>Table1[[#This Row],[Column2]]&amp;","</f>
        <v>SenderIdentityId,</v>
      </c>
      <c r="P94" t="str">
        <f>Table1[[#This Row],[Column2]]&amp;" = IFNULL (_"&amp;Table1[[#This Row],[Column2]]&amp;", "&amp;Table1[[#This Row],[Column2]]&amp;"),"</f>
        <v>SenderIdentityId = IFNULL (_SenderIdentityId, SenderIdentityId),</v>
      </c>
      <c r="Q94" t="str">
        <f>Table1[[#This Row],[Column1]]</f>
        <v>AssociationInvite</v>
      </c>
    </row>
    <row r="95" spans="1:17" x14ac:dyDescent="0.25">
      <c r="A95" s="1" t="s">
        <v>74</v>
      </c>
      <c r="B95" s="1" t="s">
        <v>77</v>
      </c>
      <c r="C95" s="1" t="s">
        <v>218</v>
      </c>
      <c r="D95" s="1" t="s">
        <v>237</v>
      </c>
      <c r="E95" t="str">
        <f t="shared" si="7"/>
        <v/>
      </c>
      <c r="F95" t="str">
        <f t="shared" si="8"/>
        <v/>
      </c>
      <c r="G95" t="str">
        <f t="shared" si="9"/>
        <v>string</v>
      </c>
      <c r="H95" t="str">
        <f t="shared" si="10"/>
        <v/>
      </c>
      <c r="I95" t="str">
        <f t="shared" si="11"/>
        <v/>
      </c>
      <c r="J95" t="str">
        <f t="shared" si="12"/>
        <v>string?</v>
      </c>
      <c r="K95" t="str">
        <f t="shared" si="13"/>
        <v>public string? ReceiverIdentityId { get; set; }</v>
      </c>
      <c r="L95" t="str">
        <f>Table1[[#This Row],[Column1]]</f>
        <v>AssociationInvite</v>
      </c>
      <c r="M9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MySqlParameter("_ReceiverIdentityId", associationInvite.ReceiverIdentityId),</v>
      </c>
      <c r="N95" t="str">
        <f>"IN _"&amp;Table1[[#This Row],[Column2]]&amp;" "&amp;UPPER(Table1[[#This Row],[Column3]])&amp;","</f>
        <v>IN _ReceiverIdentityId CHAR,</v>
      </c>
      <c r="O95" t="str">
        <f>Table1[[#This Row],[Column2]]&amp;","</f>
        <v>ReceiverIdentityId,</v>
      </c>
      <c r="P95" t="str">
        <f>Table1[[#This Row],[Column2]]&amp;" = IFNULL (_"&amp;Table1[[#This Row],[Column2]]&amp;", "&amp;Table1[[#This Row],[Column2]]&amp;"),"</f>
        <v>ReceiverIdentityId = IFNULL (_ReceiverIdentityId, ReceiverIdentityId),</v>
      </c>
      <c r="Q95" t="str">
        <f>Table1[[#This Row],[Column1]]</f>
        <v>AssociationInvite</v>
      </c>
    </row>
    <row r="96" spans="1:17" x14ac:dyDescent="0.25">
      <c r="A96" s="1" t="s">
        <v>74</v>
      </c>
      <c r="B96" s="1" t="s">
        <v>78</v>
      </c>
      <c r="C96" s="1" t="s">
        <v>219</v>
      </c>
      <c r="D96" s="1" t="s">
        <v>237</v>
      </c>
      <c r="E96" t="str">
        <f t="shared" si="7"/>
        <v/>
      </c>
      <c r="F96" t="str">
        <f t="shared" si="8"/>
        <v/>
      </c>
      <c r="G96" t="str">
        <f t="shared" si="9"/>
        <v>string</v>
      </c>
      <c r="H96" t="str">
        <f t="shared" si="10"/>
        <v/>
      </c>
      <c r="I96" t="str">
        <f t="shared" si="11"/>
        <v/>
      </c>
      <c r="J96" t="str">
        <f t="shared" si="12"/>
        <v>string?</v>
      </c>
      <c r="K96" t="str">
        <f t="shared" si="13"/>
        <v>public string? Message { get; set; }</v>
      </c>
      <c r="L96" t="str">
        <f>Table1[[#This Row],[Column1]]</f>
        <v>AssociationInvite</v>
      </c>
      <c r="M9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MySqlParameter("_Message", associationInvite.Message),</v>
      </c>
      <c r="N96" t="str">
        <f>"IN _"&amp;Table1[[#This Row],[Column2]]&amp;" "&amp;UPPER(Table1[[#This Row],[Column3]])&amp;","</f>
        <v>IN _Message VARCHAR,</v>
      </c>
      <c r="O96" t="str">
        <f>Table1[[#This Row],[Column2]]&amp;","</f>
        <v>Message,</v>
      </c>
      <c r="P96" t="str">
        <f>Table1[[#This Row],[Column2]]&amp;" = IFNULL (_"&amp;Table1[[#This Row],[Column2]]&amp;", "&amp;Table1[[#This Row],[Column2]]&amp;"),"</f>
        <v>Message = IFNULL (_Message, Message),</v>
      </c>
      <c r="Q96" t="str">
        <f>Table1[[#This Row],[Column1]]</f>
        <v>AssociationInvite</v>
      </c>
    </row>
    <row r="97" spans="1:17" x14ac:dyDescent="0.25">
      <c r="A97" s="1" t="s">
        <v>74</v>
      </c>
      <c r="B97" s="1" t="s">
        <v>79</v>
      </c>
      <c r="C97" s="1" t="s">
        <v>222</v>
      </c>
      <c r="D97" s="1" t="s">
        <v>237</v>
      </c>
      <c r="E97" t="str">
        <f t="shared" si="7"/>
        <v/>
      </c>
      <c r="F97" t="str">
        <f t="shared" si="8"/>
        <v/>
      </c>
      <c r="G97" t="str">
        <f t="shared" si="9"/>
        <v/>
      </c>
      <c r="H97" t="str">
        <f t="shared" si="10"/>
        <v/>
      </c>
      <c r="I97" t="str">
        <f t="shared" si="11"/>
        <v>bool</v>
      </c>
      <c r="J97" t="str">
        <f t="shared" si="12"/>
        <v>bool?</v>
      </c>
      <c r="K97" t="str">
        <f t="shared" si="13"/>
        <v>public bool? Accepted { get; set; }</v>
      </c>
      <c r="L97" t="str">
        <f>Table1[[#This Row],[Column1]]</f>
        <v>AssociationInvite</v>
      </c>
      <c r="M9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MySqlParameter("_Accepted", associationInvite.Accepted),</v>
      </c>
      <c r="N97" t="str">
        <f>"IN _"&amp;Table1[[#This Row],[Column2]]&amp;" "&amp;UPPER(Table1[[#This Row],[Column3]])&amp;","</f>
        <v>IN _Accepted TINYINT,</v>
      </c>
      <c r="O97" t="str">
        <f>Table1[[#This Row],[Column2]]&amp;","</f>
        <v>Accepted,</v>
      </c>
      <c r="P97" t="str">
        <f>Table1[[#This Row],[Column2]]&amp;" = IFNULL (_"&amp;Table1[[#This Row],[Column2]]&amp;", "&amp;Table1[[#This Row],[Column2]]&amp;"),"</f>
        <v>Accepted = IFNULL (_Accepted, Accepted),</v>
      </c>
      <c r="Q97" t="str">
        <f>Table1[[#This Row],[Column1]]</f>
        <v>AssociationInvite</v>
      </c>
    </row>
    <row r="98" spans="1:17" x14ac:dyDescent="0.25">
      <c r="A98" s="1" t="s">
        <v>74</v>
      </c>
      <c r="B98" s="1" t="s">
        <v>11</v>
      </c>
      <c r="C98" s="1" t="s">
        <v>223</v>
      </c>
      <c r="D98" s="1" t="s">
        <v>237</v>
      </c>
      <c r="E98" t="str">
        <f t="shared" ref="E98:E161" si="14">IF(C98="int","int","")</f>
        <v/>
      </c>
      <c r="F98" t="str">
        <f t="shared" ref="F98:F161" si="15">IF(COUNTIF(C98,"*decimal*"),"double","")</f>
        <v/>
      </c>
      <c r="G98" t="str">
        <f t="shared" ref="G98:G161" si="16">IF(OR(COUNTIF(C98,"*char*"),COUNTIF(C98,"*varchar*")),"string","")</f>
        <v/>
      </c>
      <c r="H98" t="str">
        <f t="shared" ref="H98:H161" si="17">IF(OR(COUNTIF(C98,"*date*"),COUNTIF(C98,"*time*")),"DateTime","")</f>
        <v>DateTime</v>
      </c>
      <c r="I98" t="str">
        <f t="shared" ref="I98:I161" si="18">IF(COUNTIF(C98,"*tiny*"),"bool","")</f>
        <v/>
      </c>
      <c r="J98" t="str">
        <f t="shared" ref="J98:J161" si="19">IF(E98&lt;&gt;"",E98,IF(F98&lt;&gt;"",F98,IF(G98&lt;&gt;"",G98,IF(H98&lt;&gt;"",H98,IF(I98&lt;&gt;"",I98,"")))))&amp;"?"</f>
        <v>DateTime?</v>
      </c>
      <c r="K98" t="str">
        <f t="shared" ref="K98:K161" si="20">_xlfn.CONCAT("public ",J98," ",B98," { get; set; }")</f>
        <v>public DateTime? Created { get; set; }</v>
      </c>
      <c r="L98" t="str">
        <f>Table1[[#This Row],[Column1]]</f>
        <v>AssociationInvite</v>
      </c>
      <c r="M9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associationInvite.Created),</v>
      </c>
      <c r="N98" t="str">
        <f>"IN _"&amp;Table1[[#This Row],[Column2]]&amp;" "&amp;UPPER(Table1[[#This Row],[Column3]])&amp;","</f>
        <v>IN _Created TIMESTAMP,</v>
      </c>
      <c r="O98" t="str">
        <f>Table1[[#This Row],[Column2]]&amp;","</f>
        <v>Created,</v>
      </c>
      <c r="P98" t="str">
        <f>Table1[[#This Row],[Column2]]&amp;" = IFNULL (_"&amp;Table1[[#This Row],[Column2]]&amp;", "&amp;Table1[[#This Row],[Column2]]&amp;"),"</f>
        <v>Created = IFNULL (_Created, Created),</v>
      </c>
      <c r="Q98" t="str">
        <f>Table1[[#This Row],[Column1]]</f>
        <v>AssociationInvite</v>
      </c>
    </row>
    <row r="99" spans="1:17" x14ac:dyDescent="0.25">
      <c r="A99" s="1" t="s">
        <v>74</v>
      </c>
      <c r="B99" s="1" t="s">
        <v>12</v>
      </c>
      <c r="C99" s="1" t="s">
        <v>221</v>
      </c>
      <c r="D99" s="1" t="s">
        <v>237</v>
      </c>
      <c r="E99" t="str">
        <f t="shared" si="14"/>
        <v/>
      </c>
      <c r="F99" t="str">
        <f t="shared" si="15"/>
        <v/>
      </c>
      <c r="G99" t="str">
        <f t="shared" si="16"/>
        <v/>
      </c>
      <c r="H99" t="str">
        <f t="shared" si="17"/>
        <v>DateTime</v>
      </c>
      <c r="I99" t="str">
        <f t="shared" si="18"/>
        <v/>
      </c>
      <c r="J99" t="str">
        <f t="shared" si="19"/>
        <v>DateTime?</v>
      </c>
      <c r="K99" t="str">
        <f t="shared" si="20"/>
        <v>public DateTime? Updated { get; set; }</v>
      </c>
      <c r="L99" t="str">
        <f>Table1[[#This Row],[Column1]]</f>
        <v>AssociationInvite</v>
      </c>
      <c r="M9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associationInvite.Updated),</v>
      </c>
      <c r="N99" t="str">
        <f>"IN _"&amp;Table1[[#This Row],[Column2]]&amp;" "&amp;UPPER(Table1[[#This Row],[Column3]])&amp;","</f>
        <v>IN _Updated DATETIME,</v>
      </c>
      <c r="O99" t="str">
        <f>Table1[[#This Row],[Column2]]&amp;","</f>
        <v>Updated,</v>
      </c>
      <c r="P99" t="str">
        <f>Table1[[#This Row],[Column2]]&amp;" = IFNULL (_"&amp;Table1[[#This Row],[Column2]]&amp;", "&amp;Table1[[#This Row],[Column2]]&amp;"),"</f>
        <v>Updated = IFNULL (_Updated, Updated),</v>
      </c>
      <c r="Q99" t="str">
        <f>Table1[[#This Row],[Column1]]</f>
        <v>AssociationInvite</v>
      </c>
    </row>
    <row r="100" spans="1:17" x14ac:dyDescent="0.25">
      <c r="A100" s="1" t="s">
        <v>80</v>
      </c>
      <c r="B100" s="1" t="s">
        <v>81</v>
      </c>
      <c r="C100" s="1" t="s">
        <v>217</v>
      </c>
      <c r="D100" s="1" t="s">
        <v>238</v>
      </c>
      <c r="E100" t="str">
        <f t="shared" si="14"/>
        <v>int</v>
      </c>
      <c r="F100" t="str">
        <f t="shared" si="15"/>
        <v/>
      </c>
      <c r="G100" t="str">
        <f t="shared" si="16"/>
        <v/>
      </c>
      <c r="H100" t="str">
        <f t="shared" si="17"/>
        <v/>
      </c>
      <c r="I100" t="str">
        <f t="shared" si="18"/>
        <v/>
      </c>
      <c r="J100" t="str">
        <f t="shared" si="19"/>
        <v>int?</v>
      </c>
      <c r="K100" t="str">
        <f t="shared" si="20"/>
        <v>public int? AssociationInviteLogId { get; set; }</v>
      </c>
      <c r="L100" t="str">
        <f>Table1[[#This Row],[Column1]]</f>
        <v>AssociationInviteLog</v>
      </c>
      <c r="M10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MySqlParameter("_AssociationInviteLogId", associationInviteLog.AssociationInviteLogId),</v>
      </c>
      <c r="N100" t="str">
        <f>"IN _"&amp;Table1[[#This Row],[Column2]]&amp;" "&amp;UPPER(Table1[[#This Row],[Column3]])&amp;","</f>
        <v>IN _AssociationInviteLogId INT,</v>
      </c>
      <c r="O100" t="str">
        <f>Table1[[#This Row],[Column2]]&amp;","</f>
        <v>AssociationInviteLogId,</v>
      </c>
      <c r="P100" t="str">
        <f>Table1[[#This Row],[Column2]]&amp;" = IFNULL (_"&amp;Table1[[#This Row],[Column2]]&amp;", "&amp;Table1[[#This Row],[Column2]]&amp;"),"</f>
        <v>AssociationInviteLogId = IFNULL (_AssociationInviteLogId, AssociationInviteLogId),</v>
      </c>
      <c r="Q100" t="str">
        <f>Table1[[#This Row],[Column1]]</f>
        <v>AssociationInviteLog</v>
      </c>
    </row>
    <row r="101" spans="1:17" x14ac:dyDescent="0.25">
      <c r="A101" s="1" t="s">
        <v>80</v>
      </c>
      <c r="B101" s="1" t="s">
        <v>75</v>
      </c>
      <c r="C101" s="1" t="s">
        <v>217</v>
      </c>
      <c r="D101" s="1" t="s">
        <v>237</v>
      </c>
      <c r="E101" t="str">
        <f t="shared" si="14"/>
        <v>int</v>
      </c>
      <c r="F101" t="str">
        <f t="shared" si="15"/>
        <v/>
      </c>
      <c r="G101" t="str">
        <f t="shared" si="16"/>
        <v/>
      </c>
      <c r="H101" t="str">
        <f t="shared" si="17"/>
        <v/>
      </c>
      <c r="I101" t="str">
        <f t="shared" si="18"/>
        <v/>
      </c>
      <c r="J101" t="str">
        <f t="shared" si="19"/>
        <v>int?</v>
      </c>
      <c r="K101" t="str">
        <f t="shared" si="20"/>
        <v>public int? AssociationInviteId { get; set; }</v>
      </c>
      <c r="L101" t="str">
        <f>Table1[[#This Row],[Column1]]</f>
        <v>AssociationInviteLog</v>
      </c>
      <c r="M10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MySqlParameter("_AssociationInviteId", associationInviteLog.AssociationInviteId),</v>
      </c>
      <c r="N101" t="str">
        <f>"IN _"&amp;Table1[[#This Row],[Column2]]&amp;" "&amp;UPPER(Table1[[#This Row],[Column3]])&amp;","</f>
        <v>IN _AssociationInviteId INT,</v>
      </c>
      <c r="O101" t="str">
        <f>Table1[[#This Row],[Column2]]&amp;","</f>
        <v>AssociationInviteId,</v>
      </c>
      <c r="P101" t="str">
        <f>Table1[[#This Row],[Column2]]&amp;" = IFNULL (_"&amp;Table1[[#This Row],[Column2]]&amp;", "&amp;Table1[[#This Row],[Column2]]&amp;"),"</f>
        <v>AssociationInviteId = IFNULL (_AssociationInviteId, AssociationInviteId),</v>
      </c>
      <c r="Q101" t="str">
        <f>Table1[[#This Row],[Column1]]</f>
        <v>AssociationInviteLog</v>
      </c>
    </row>
    <row r="102" spans="1:17" x14ac:dyDescent="0.25">
      <c r="A102" s="1" t="s">
        <v>80</v>
      </c>
      <c r="B102" s="1" t="s">
        <v>2</v>
      </c>
      <c r="C102" s="1" t="s">
        <v>218</v>
      </c>
      <c r="D102" s="1" t="s">
        <v>237</v>
      </c>
      <c r="E102" t="str">
        <f t="shared" si="14"/>
        <v/>
      </c>
      <c r="F102" t="str">
        <f t="shared" si="15"/>
        <v/>
      </c>
      <c r="G102" t="str">
        <f t="shared" si="16"/>
        <v>string</v>
      </c>
      <c r="H102" t="str">
        <f t="shared" si="17"/>
        <v/>
      </c>
      <c r="I102" t="str">
        <f t="shared" si="18"/>
        <v/>
      </c>
      <c r="J102" t="str">
        <f t="shared" si="19"/>
        <v>string?</v>
      </c>
      <c r="K102" t="str">
        <f t="shared" si="20"/>
        <v>public string? IdentityId { get; set; }</v>
      </c>
      <c r="L102" t="str">
        <f>Table1[[#This Row],[Column1]]</f>
        <v>AssociationInviteLog</v>
      </c>
      <c r="M10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associationInviteLog.IdentityId),</v>
      </c>
      <c r="N102" t="str">
        <f>"IN _"&amp;Table1[[#This Row],[Column2]]&amp;" "&amp;UPPER(Table1[[#This Row],[Column3]])&amp;","</f>
        <v>IN _IdentityId CHAR,</v>
      </c>
      <c r="O102" t="str">
        <f>Table1[[#This Row],[Column2]]&amp;","</f>
        <v>IdentityId,</v>
      </c>
      <c r="P102" t="str">
        <f>Table1[[#This Row],[Column2]]&amp;" = IFNULL (_"&amp;Table1[[#This Row],[Column2]]&amp;", "&amp;Table1[[#This Row],[Column2]]&amp;"),"</f>
        <v>IdentityId = IFNULL (_IdentityId, IdentityId),</v>
      </c>
      <c r="Q102" t="str">
        <f>Table1[[#This Row],[Column1]]</f>
        <v>AssociationInviteLog</v>
      </c>
    </row>
    <row r="103" spans="1:17" x14ac:dyDescent="0.25">
      <c r="A103" s="1" t="s">
        <v>80</v>
      </c>
      <c r="B103" s="1" t="s">
        <v>15</v>
      </c>
      <c r="C103" s="1" t="s">
        <v>219</v>
      </c>
      <c r="D103" s="1" t="s">
        <v>237</v>
      </c>
      <c r="E103" t="str">
        <f t="shared" si="14"/>
        <v/>
      </c>
      <c r="F103" t="str">
        <f t="shared" si="15"/>
        <v/>
      </c>
      <c r="G103" t="str">
        <f t="shared" si="16"/>
        <v>string</v>
      </c>
      <c r="H103" t="str">
        <f t="shared" si="17"/>
        <v/>
      </c>
      <c r="I103" t="str">
        <f t="shared" si="18"/>
        <v/>
      </c>
      <c r="J103" t="str">
        <f t="shared" si="19"/>
        <v>string?</v>
      </c>
      <c r="K103" t="str">
        <f t="shared" si="20"/>
        <v>public string? Log { get; set; }</v>
      </c>
      <c r="L103" t="str">
        <f>Table1[[#This Row],[Column1]]</f>
        <v>AssociationInviteLog</v>
      </c>
      <c r="M10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MySqlParameter("_Log", associationInviteLog.Log),</v>
      </c>
      <c r="N103" t="str">
        <f>"IN _"&amp;Table1[[#This Row],[Column2]]&amp;" "&amp;UPPER(Table1[[#This Row],[Column3]])&amp;","</f>
        <v>IN _Log VARCHAR,</v>
      </c>
      <c r="O103" t="str">
        <f>Table1[[#This Row],[Column2]]&amp;","</f>
        <v>Log,</v>
      </c>
      <c r="P103" t="str">
        <f>Table1[[#This Row],[Column2]]&amp;" = IFNULL (_"&amp;Table1[[#This Row],[Column2]]&amp;", "&amp;Table1[[#This Row],[Column2]]&amp;"),"</f>
        <v>Log = IFNULL (_Log, Log),</v>
      </c>
      <c r="Q103" t="str">
        <f>Table1[[#This Row],[Column1]]</f>
        <v>AssociationInviteLog</v>
      </c>
    </row>
    <row r="104" spans="1:17" x14ac:dyDescent="0.25">
      <c r="A104" s="1" t="s">
        <v>80</v>
      </c>
      <c r="B104" s="1" t="s">
        <v>11</v>
      </c>
      <c r="C104" s="1" t="s">
        <v>223</v>
      </c>
      <c r="D104" s="1" t="s">
        <v>237</v>
      </c>
      <c r="E104" t="str">
        <f t="shared" si="14"/>
        <v/>
      </c>
      <c r="F104" t="str">
        <f t="shared" si="15"/>
        <v/>
      </c>
      <c r="G104" t="str">
        <f t="shared" si="16"/>
        <v/>
      </c>
      <c r="H104" t="str">
        <f t="shared" si="17"/>
        <v>DateTime</v>
      </c>
      <c r="I104" t="str">
        <f t="shared" si="18"/>
        <v/>
      </c>
      <c r="J104" t="str">
        <f t="shared" si="19"/>
        <v>DateTime?</v>
      </c>
      <c r="K104" t="str">
        <f t="shared" si="20"/>
        <v>public DateTime? Created { get; set; }</v>
      </c>
      <c r="L104" t="str">
        <f>Table1[[#This Row],[Column1]]</f>
        <v>AssociationInviteLog</v>
      </c>
      <c r="M10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associationInviteLog.Created),</v>
      </c>
      <c r="N104" t="str">
        <f>"IN _"&amp;Table1[[#This Row],[Column2]]&amp;" "&amp;UPPER(Table1[[#This Row],[Column3]])&amp;","</f>
        <v>IN _Created TIMESTAMP,</v>
      </c>
      <c r="O104" t="str">
        <f>Table1[[#This Row],[Column2]]&amp;","</f>
        <v>Created,</v>
      </c>
      <c r="P104" t="str">
        <f>Table1[[#This Row],[Column2]]&amp;" = IFNULL (_"&amp;Table1[[#This Row],[Column2]]&amp;", "&amp;Table1[[#This Row],[Column2]]&amp;"),"</f>
        <v>Created = IFNULL (_Created, Created),</v>
      </c>
      <c r="Q104" t="str">
        <f>Table1[[#This Row],[Column1]]</f>
        <v>AssociationInviteLog</v>
      </c>
    </row>
    <row r="105" spans="1:17" x14ac:dyDescent="0.25">
      <c r="A105" s="1" t="s">
        <v>82</v>
      </c>
      <c r="B105" s="1" t="s">
        <v>83</v>
      </c>
      <c r="C105" s="1" t="s">
        <v>217</v>
      </c>
      <c r="D105" s="1" t="s">
        <v>238</v>
      </c>
      <c r="E105" t="str">
        <f t="shared" si="14"/>
        <v>int</v>
      </c>
      <c r="F105" t="str">
        <f t="shared" si="15"/>
        <v/>
      </c>
      <c r="G105" t="str">
        <f t="shared" si="16"/>
        <v/>
      </c>
      <c r="H105" t="str">
        <f t="shared" si="17"/>
        <v/>
      </c>
      <c r="I105" t="str">
        <f t="shared" si="18"/>
        <v/>
      </c>
      <c r="J105" t="str">
        <f t="shared" si="19"/>
        <v>int?</v>
      </c>
      <c r="K105" t="str">
        <f t="shared" si="20"/>
        <v>public int? AssociationInviteNoteId { get; set; }</v>
      </c>
      <c r="L105" t="str">
        <f>Table1[[#This Row],[Column1]]</f>
        <v>AssociationInviteNote</v>
      </c>
      <c r="M10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MySqlParameter("_AssociationInviteNoteId", associationInviteNote.AssociationInviteNoteId),</v>
      </c>
      <c r="N105" t="str">
        <f>"IN _"&amp;Table1[[#This Row],[Column2]]&amp;" "&amp;UPPER(Table1[[#This Row],[Column3]])&amp;","</f>
        <v>IN _AssociationInviteNoteId INT,</v>
      </c>
      <c r="O105" t="str">
        <f>Table1[[#This Row],[Column2]]&amp;","</f>
        <v>AssociationInviteNoteId,</v>
      </c>
      <c r="P105" t="str">
        <f>Table1[[#This Row],[Column2]]&amp;" = IFNULL (_"&amp;Table1[[#This Row],[Column2]]&amp;", "&amp;Table1[[#This Row],[Column2]]&amp;"),"</f>
        <v>AssociationInviteNoteId = IFNULL (_AssociationInviteNoteId, AssociationInviteNoteId),</v>
      </c>
      <c r="Q105" t="str">
        <f>Table1[[#This Row],[Column1]]</f>
        <v>AssociationInviteNote</v>
      </c>
    </row>
    <row r="106" spans="1:17" x14ac:dyDescent="0.25">
      <c r="A106" s="1" t="s">
        <v>82</v>
      </c>
      <c r="B106" s="1" t="s">
        <v>250</v>
      </c>
      <c r="C106" s="1" t="s">
        <v>217</v>
      </c>
      <c r="D106" s="1" t="s">
        <v>237</v>
      </c>
      <c r="E106" t="str">
        <f t="shared" si="14"/>
        <v>int</v>
      </c>
      <c r="F106" t="str">
        <f t="shared" si="15"/>
        <v/>
      </c>
      <c r="G106" t="str">
        <f t="shared" si="16"/>
        <v/>
      </c>
      <c r="H106" t="str">
        <f t="shared" si="17"/>
        <v/>
      </c>
      <c r="I106" t="str">
        <f t="shared" si="18"/>
        <v/>
      </c>
      <c r="J106" t="str">
        <f t="shared" si="19"/>
        <v>int?</v>
      </c>
      <c r="K106" t="str">
        <f t="shared" si="20"/>
        <v>public int? ParentAssociationInviteNoteId { get; set; }</v>
      </c>
      <c r="L106" t="str">
        <f>Table1[[#This Row],[Column1]]</f>
        <v>AssociationInviteNote</v>
      </c>
      <c r="M10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MySqlParameter("_ParentAssociationInviteNoteId", associationInviteNote.ParentAssociationInviteNoteId),</v>
      </c>
      <c r="N106" t="str">
        <f>"IN _"&amp;Table1[[#This Row],[Column2]]&amp;" "&amp;UPPER(Table1[[#This Row],[Column3]])&amp;","</f>
        <v>IN _ParentAssociationInviteNoteId INT,</v>
      </c>
      <c r="O106" t="str">
        <f>Table1[[#This Row],[Column2]]&amp;","</f>
        <v>ParentAssociationInviteNoteId,</v>
      </c>
      <c r="P106" t="str">
        <f>Table1[[#This Row],[Column2]]&amp;" = IFNULL (_"&amp;Table1[[#This Row],[Column2]]&amp;", "&amp;Table1[[#This Row],[Column2]]&amp;"),"</f>
        <v>ParentAssociationInviteNoteId = IFNULL (_ParentAssociationInviteNoteId, ParentAssociationInviteNoteId),</v>
      </c>
      <c r="Q106" t="str">
        <f>Table1[[#This Row],[Column1]]</f>
        <v>AssociationInviteNote</v>
      </c>
    </row>
    <row r="107" spans="1:17" x14ac:dyDescent="0.25">
      <c r="A107" s="1" t="s">
        <v>82</v>
      </c>
      <c r="B107" s="1" t="s">
        <v>75</v>
      </c>
      <c r="C107" s="1" t="s">
        <v>217</v>
      </c>
      <c r="D107" s="1" t="s">
        <v>237</v>
      </c>
      <c r="E107" t="str">
        <f t="shared" si="14"/>
        <v>int</v>
      </c>
      <c r="F107" t="str">
        <f t="shared" si="15"/>
        <v/>
      </c>
      <c r="G107" t="str">
        <f t="shared" si="16"/>
        <v/>
      </c>
      <c r="H107" t="str">
        <f t="shared" si="17"/>
        <v/>
      </c>
      <c r="I107" t="str">
        <f t="shared" si="18"/>
        <v/>
      </c>
      <c r="J107" t="str">
        <f t="shared" si="19"/>
        <v>int?</v>
      </c>
      <c r="K107" t="str">
        <f t="shared" si="20"/>
        <v>public int? AssociationInviteId { get; set; }</v>
      </c>
      <c r="L107" t="str">
        <f>Table1[[#This Row],[Column1]]</f>
        <v>AssociationInviteNote</v>
      </c>
      <c r="M10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MySqlParameter("_AssociationInviteId", associationInviteNote.AssociationInviteId),</v>
      </c>
      <c r="N107" t="str">
        <f>"IN _"&amp;Table1[[#This Row],[Column2]]&amp;" "&amp;UPPER(Table1[[#This Row],[Column3]])&amp;","</f>
        <v>IN _AssociationInviteId INT,</v>
      </c>
      <c r="O107" t="str">
        <f>Table1[[#This Row],[Column2]]&amp;","</f>
        <v>AssociationInviteId,</v>
      </c>
      <c r="P107" t="str">
        <f>Table1[[#This Row],[Column2]]&amp;" = IFNULL (_"&amp;Table1[[#This Row],[Column2]]&amp;", "&amp;Table1[[#This Row],[Column2]]&amp;"),"</f>
        <v>AssociationInviteId = IFNULL (_AssociationInviteId, AssociationInviteId),</v>
      </c>
      <c r="Q107" t="str">
        <f>Table1[[#This Row],[Column1]]</f>
        <v>AssociationInviteNote</v>
      </c>
    </row>
    <row r="108" spans="1:17" x14ac:dyDescent="0.25">
      <c r="A108" s="1" t="s">
        <v>82</v>
      </c>
      <c r="B108" s="1" t="s">
        <v>2</v>
      </c>
      <c r="C108" s="1" t="s">
        <v>218</v>
      </c>
      <c r="D108" s="1" t="s">
        <v>237</v>
      </c>
      <c r="E108" t="str">
        <f t="shared" si="14"/>
        <v/>
      </c>
      <c r="F108" t="str">
        <f t="shared" si="15"/>
        <v/>
      </c>
      <c r="G108" t="str">
        <f t="shared" si="16"/>
        <v>string</v>
      </c>
      <c r="H108" t="str">
        <f t="shared" si="17"/>
        <v/>
      </c>
      <c r="I108" t="str">
        <f t="shared" si="18"/>
        <v/>
      </c>
      <c r="J108" t="str">
        <f t="shared" si="19"/>
        <v>string?</v>
      </c>
      <c r="K108" t="str">
        <f t="shared" si="20"/>
        <v>public string? IdentityId { get; set; }</v>
      </c>
      <c r="L108" t="str">
        <f>Table1[[#This Row],[Column1]]</f>
        <v>AssociationInviteNote</v>
      </c>
      <c r="M10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associationInviteNote.IdentityId),</v>
      </c>
      <c r="N108" t="str">
        <f>"IN _"&amp;Table1[[#This Row],[Column2]]&amp;" "&amp;UPPER(Table1[[#This Row],[Column3]])&amp;","</f>
        <v>IN _IdentityId CHAR,</v>
      </c>
      <c r="O108" t="str">
        <f>Table1[[#This Row],[Column2]]&amp;","</f>
        <v>IdentityId,</v>
      </c>
      <c r="P108" t="str">
        <f>Table1[[#This Row],[Column2]]&amp;" = IFNULL (_"&amp;Table1[[#This Row],[Column2]]&amp;", "&amp;Table1[[#This Row],[Column2]]&amp;"),"</f>
        <v>IdentityId = IFNULL (_IdentityId, IdentityId),</v>
      </c>
      <c r="Q108" t="str">
        <f>Table1[[#This Row],[Column1]]</f>
        <v>AssociationInviteNote</v>
      </c>
    </row>
    <row r="109" spans="1:17" x14ac:dyDescent="0.25">
      <c r="A109" s="1" t="s">
        <v>82</v>
      </c>
      <c r="B109" s="1" t="s">
        <v>17</v>
      </c>
      <c r="C109" s="1" t="s">
        <v>219</v>
      </c>
      <c r="D109" s="1" t="s">
        <v>237</v>
      </c>
      <c r="E109" t="str">
        <f t="shared" si="14"/>
        <v/>
      </c>
      <c r="F109" t="str">
        <f t="shared" si="15"/>
        <v/>
      </c>
      <c r="G109" t="str">
        <f t="shared" si="16"/>
        <v>string</v>
      </c>
      <c r="H109" t="str">
        <f t="shared" si="17"/>
        <v/>
      </c>
      <c r="I109" t="str">
        <f t="shared" si="18"/>
        <v/>
      </c>
      <c r="J109" t="str">
        <f t="shared" si="19"/>
        <v>string?</v>
      </c>
      <c r="K109" t="str">
        <f t="shared" si="20"/>
        <v>public string? Note { get; set; }</v>
      </c>
      <c r="L109" t="str">
        <f>Table1[[#This Row],[Column1]]</f>
        <v>AssociationInviteNote</v>
      </c>
      <c r="M10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MySqlParameter("_Note", associationInviteNote.Note),</v>
      </c>
      <c r="N109" t="str">
        <f>"IN _"&amp;Table1[[#This Row],[Column2]]&amp;" "&amp;UPPER(Table1[[#This Row],[Column3]])&amp;","</f>
        <v>IN _Note VARCHAR,</v>
      </c>
      <c r="O109" t="str">
        <f>Table1[[#This Row],[Column2]]&amp;","</f>
        <v>Note,</v>
      </c>
      <c r="P109" t="str">
        <f>Table1[[#This Row],[Column2]]&amp;" = IFNULL (_"&amp;Table1[[#This Row],[Column2]]&amp;", "&amp;Table1[[#This Row],[Column2]]&amp;"),"</f>
        <v>Note = IFNULL (_Note, Note),</v>
      </c>
      <c r="Q109" t="str">
        <f>Table1[[#This Row],[Column1]]</f>
        <v>AssociationInviteNote</v>
      </c>
    </row>
    <row r="110" spans="1:17" x14ac:dyDescent="0.25">
      <c r="A110" s="1" t="s">
        <v>82</v>
      </c>
      <c r="B110" s="1" t="s">
        <v>11</v>
      </c>
      <c r="C110" s="1" t="s">
        <v>223</v>
      </c>
      <c r="D110" s="1" t="s">
        <v>237</v>
      </c>
      <c r="E110" t="str">
        <f t="shared" si="14"/>
        <v/>
      </c>
      <c r="F110" t="str">
        <f t="shared" si="15"/>
        <v/>
      </c>
      <c r="G110" t="str">
        <f t="shared" si="16"/>
        <v/>
      </c>
      <c r="H110" t="str">
        <f t="shared" si="17"/>
        <v>DateTime</v>
      </c>
      <c r="I110" t="str">
        <f t="shared" si="18"/>
        <v/>
      </c>
      <c r="J110" t="str">
        <f t="shared" si="19"/>
        <v>DateTime?</v>
      </c>
      <c r="K110" t="str">
        <f t="shared" si="20"/>
        <v>public DateTime? Created { get; set; }</v>
      </c>
      <c r="L110" t="str">
        <f>Table1[[#This Row],[Column1]]</f>
        <v>AssociationInviteNote</v>
      </c>
      <c r="M11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associationInviteNote.Created),</v>
      </c>
      <c r="N110" t="str">
        <f>"IN _"&amp;Table1[[#This Row],[Column2]]&amp;" "&amp;UPPER(Table1[[#This Row],[Column3]])&amp;","</f>
        <v>IN _Created TIMESTAMP,</v>
      </c>
      <c r="O110" t="str">
        <f>Table1[[#This Row],[Column2]]&amp;","</f>
        <v>Created,</v>
      </c>
      <c r="P110" t="str">
        <f>Table1[[#This Row],[Column2]]&amp;" = IFNULL (_"&amp;Table1[[#This Row],[Column2]]&amp;", "&amp;Table1[[#This Row],[Column2]]&amp;"),"</f>
        <v>Created = IFNULL (_Created, Created),</v>
      </c>
      <c r="Q110" t="str">
        <f>Table1[[#This Row],[Column1]]</f>
        <v>AssociationInviteNote</v>
      </c>
    </row>
    <row r="111" spans="1:17" x14ac:dyDescent="0.25">
      <c r="A111" s="1" t="s">
        <v>84</v>
      </c>
      <c r="B111" s="1" t="s">
        <v>85</v>
      </c>
      <c r="C111" s="1" t="s">
        <v>217</v>
      </c>
      <c r="D111" s="1" t="s">
        <v>238</v>
      </c>
      <c r="E111" t="str">
        <f t="shared" si="14"/>
        <v>int</v>
      </c>
      <c r="F111" t="str">
        <f t="shared" si="15"/>
        <v/>
      </c>
      <c r="G111" t="str">
        <f t="shared" si="16"/>
        <v/>
      </c>
      <c r="H111" t="str">
        <f t="shared" si="17"/>
        <v/>
      </c>
      <c r="I111" t="str">
        <f t="shared" si="18"/>
        <v/>
      </c>
      <c r="J111" t="str">
        <f t="shared" si="19"/>
        <v>int?</v>
      </c>
      <c r="K111" t="str">
        <f t="shared" si="20"/>
        <v>public int? AssociationLogId { get; set; }</v>
      </c>
      <c r="L111" t="str">
        <f>Table1[[#This Row],[Column1]]</f>
        <v>AssociationLog</v>
      </c>
      <c r="M11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MySqlParameter("_AssociationLogId", associationLog.AssociationLogId),</v>
      </c>
      <c r="N111" t="str">
        <f>"IN _"&amp;Table1[[#This Row],[Column2]]&amp;" "&amp;UPPER(Table1[[#This Row],[Column3]])&amp;","</f>
        <v>IN _AssociationLogId INT,</v>
      </c>
      <c r="O111" t="str">
        <f>Table1[[#This Row],[Column2]]&amp;","</f>
        <v>AssociationLogId,</v>
      </c>
      <c r="P111" t="str">
        <f>Table1[[#This Row],[Column2]]&amp;" = IFNULL (_"&amp;Table1[[#This Row],[Column2]]&amp;", "&amp;Table1[[#This Row],[Column2]]&amp;"),"</f>
        <v>AssociationLogId = IFNULL (_AssociationLogId, AssociationLogId),</v>
      </c>
      <c r="Q111" t="str">
        <f>Table1[[#This Row],[Column1]]</f>
        <v>AssociationLog</v>
      </c>
    </row>
    <row r="112" spans="1:17" x14ac:dyDescent="0.25">
      <c r="A112" s="1" t="s">
        <v>84</v>
      </c>
      <c r="B112" s="1" t="s">
        <v>71</v>
      </c>
      <c r="C112" s="1" t="s">
        <v>217</v>
      </c>
      <c r="D112" s="1" t="s">
        <v>237</v>
      </c>
      <c r="E112" t="str">
        <f t="shared" si="14"/>
        <v>int</v>
      </c>
      <c r="F112" t="str">
        <f t="shared" si="15"/>
        <v/>
      </c>
      <c r="G112" t="str">
        <f t="shared" si="16"/>
        <v/>
      </c>
      <c r="H112" t="str">
        <f t="shared" si="17"/>
        <v/>
      </c>
      <c r="I112" t="str">
        <f t="shared" si="18"/>
        <v/>
      </c>
      <c r="J112" t="str">
        <f t="shared" si="19"/>
        <v>int?</v>
      </c>
      <c r="K112" t="str">
        <f t="shared" si="20"/>
        <v>public int? AssociationId { get; set; }</v>
      </c>
      <c r="L112" t="str">
        <f>Table1[[#This Row],[Column1]]</f>
        <v>AssociationLog</v>
      </c>
      <c r="M11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MySqlParameter("_AssociationId", associationLog.AssociationId),</v>
      </c>
      <c r="N112" t="str">
        <f>"IN _"&amp;Table1[[#This Row],[Column2]]&amp;" "&amp;UPPER(Table1[[#This Row],[Column3]])&amp;","</f>
        <v>IN _AssociationId INT,</v>
      </c>
      <c r="O112" t="str">
        <f>Table1[[#This Row],[Column2]]&amp;","</f>
        <v>AssociationId,</v>
      </c>
      <c r="P112" t="str">
        <f>Table1[[#This Row],[Column2]]&amp;" = IFNULL (_"&amp;Table1[[#This Row],[Column2]]&amp;", "&amp;Table1[[#This Row],[Column2]]&amp;"),"</f>
        <v>AssociationId = IFNULL (_AssociationId, AssociationId),</v>
      </c>
      <c r="Q112" t="str">
        <f>Table1[[#This Row],[Column1]]</f>
        <v>AssociationLog</v>
      </c>
    </row>
    <row r="113" spans="1:17" x14ac:dyDescent="0.25">
      <c r="A113" s="1" t="s">
        <v>84</v>
      </c>
      <c r="B113" s="1" t="s">
        <v>2</v>
      </c>
      <c r="C113" s="1" t="s">
        <v>218</v>
      </c>
      <c r="D113" s="1" t="s">
        <v>237</v>
      </c>
      <c r="E113" t="str">
        <f t="shared" si="14"/>
        <v/>
      </c>
      <c r="F113" t="str">
        <f t="shared" si="15"/>
        <v/>
      </c>
      <c r="G113" t="str">
        <f t="shared" si="16"/>
        <v>string</v>
      </c>
      <c r="H113" t="str">
        <f t="shared" si="17"/>
        <v/>
      </c>
      <c r="I113" t="str">
        <f t="shared" si="18"/>
        <v/>
      </c>
      <c r="J113" t="str">
        <f t="shared" si="19"/>
        <v>string?</v>
      </c>
      <c r="K113" t="str">
        <f t="shared" si="20"/>
        <v>public string? IdentityId { get; set; }</v>
      </c>
      <c r="L113" t="str">
        <f>Table1[[#This Row],[Column1]]</f>
        <v>AssociationLog</v>
      </c>
      <c r="M11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associationLog.IdentityId),</v>
      </c>
      <c r="N113" t="str">
        <f>"IN _"&amp;Table1[[#This Row],[Column2]]&amp;" "&amp;UPPER(Table1[[#This Row],[Column3]])&amp;","</f>
        <v>IN _IdentityId CHAR,</v>
      </c>
      <c r="O113" t="str">
        <f>Table1[[#This Row],[Column2]]&amp;","</f>
        <v>IdentityId,</v>
      </c>
      <c r="P113" t="str">
        <f>Table1[[#This Row],[Column2]]&amp;" = IFNULL (_"&amp;Table1[[#This Row],[Column2]]&amp;", "&amp;Table1[[#This Row],[Column2]]&amp;"),"</f>
        <v>IdentityId = IFNULL (_IdentityId, IdentityId),</v>
      </c>
      <c r="Q113" t="str">
        <f>Table1[[#This Row],[Column1]]</f>
        <v>AssociationLog</v>
      </c>
    </row>
    <row r="114" spans="1:17" x14ac:dyDescent="0.25">
      <c r="A114" s="1" t="s">
        <v>84</v>
      </c>
      <c r="B114" s="1" t="s">
        <v>15</v>
      </c>
      <c r="C114" s="1" t="s">
        <v>219</v>
      </c>
      <c r="D114" s="1" t="s">
        <v>237</v>
      </c>
      <c r="E114" t="str">
        <f t="shared" si="14"/>
        <v/>
      </c>
      <c r="F114" t="str">
        <f t="shared" si="15"/>
        <v/>
      </c>
      <c r="G114" t="str">
        <f t="shared" si="16"/>
        <v>string</v>
      </c>
      <c r="H114" t="str">
        <f t="shared" si="17"/>
        <v/>
      </c>
      <c r="I114" t="str">
        <f t="shared" si="18"/>
        <v/>
      </c>
      <c r="J114" t="str">
        <f t="shared" si="19"/>
        <v>string?</v>
      </c>
      <c r="K114" t="str">
        <f t="shared" si="20"/>
        <v>public string? Log { get; set; }</v>
      </c>
      <c r="L114" t="str">
        <f>Table1[[#This Row],[Column1]]</f>
        <v>AssociationLog</v>
      </c>
      <c r="M11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MySqlParameter("_Log", associationLog.Log),</v>
      </c>
      <c r="N114" t="str">
        <f>"IN _"&amp;Table1[[#This Row],[Column2]]&amp;" "&amp;UPPER(Table1[[#This Row],[Column3]])&amp;","</f>
        <v>IN _Log VARCHAR,</v>
      </c>
      <c r="O114" t="str">
        <f>Table1[[#This Row],[Column2]]&amp;","</f>
        <v>Log,</v>
      </c>
      <c r="P114" t="str">
        <f>Table1[[#This Row],[Column2]]&amp;" = IFNULL (_"&amp;Table1[[#This Row],[Column2]]&amp;", "&amp;Table1[[#This Row],[Column2]]&amp;"),"</f>
        <v>Log = IFNULL (_Log, Log),</v>
      </c>
      <c r="Q114" t="str">
        <f>Table1[[#This Row],[Column1]]</f>
        <v>AssociationLog</v>
      </c>
    </row>
    <row r="115" spans="1:17" x14ac:dyDescent="0.25">
      <c r="A115" s="1" t="s">
        <v>84</v>
      </c>
      <c r="B115" s="1" t="s">
        <v>11</v>
      </c>
      <c r="C115" s="1" t="s">
        <v>223</v>
      </c>
      <c r="D115" s="1" t="s">
        <v>237</v>
      </c>
      <c r="E115" t="str">
        <f t="shared" si="14"/>
        <v/>
      </c>
      <c r="F115" t="str">
        <f t="shared" si="15"/>
        <v/>
      </c>
      <c r="G115" t="str">
        <f t="shared" si="16"/>
        <v/>
      </c>
      <c r="H115" t="str">
        <f t="shared" si="17"/>
        <v>DateTime</v>
      </c>
      <c r="I115" t="str">
        <f t="shared" si="18"/>
        <v/>
      </c>
      <c r="J115" t="str">
        <f t="shared" si="19"/>
        <v>DateTime?</v>
      </c>
      <c r="K115" t="str">
        <f t="shared" si="20"/>
        <v>public DateTime? Created { get; set; }</v>
      </c>
      <c r="L115" t="str">
        <f>Table1[[#This Row],[Column1]]</f>
        <v>AssociationLog</v>
      </c>
      <c r="M11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associationLog.Created),</v>
      </c>
      <c r="N115" t="str">
        <f>"IN _"&amp;Table1[[#This Row],[Column2]]&amp;" "&amp;UPPER(Table1[[#This Row],[Column3]])&amp;","</f>
        <v>IN _Created TIMESTAMP,</v>
      </c>
      <c r="O115" t="str">
        <f>Table1[[#This Row],[Column2]]&amp;","</f>
        <v>Created,</v>
      </c>
      <c r="P115" t="str">
        <f>Table1[[#This Row],[Column2]]&amp;" = IFNULL (_"&amp;Table1[[#This Row],[Column2]]&amp;", "&amp;Table1[[#This Row],[Column2]]&amp;"),"</f>
        <v>Created = IFNULL (_Created, Created),</v>
      </c>
      <c r="Q115" t="str">
        <f>Table1[[#This Row],[Column1]]</f>
        <v>AssociationLog</v>
      </c>
    </row>
    <row r="116" spans="1:17" x14ac:dyDescent="0.25">
      <c r="A116" s="1" t="s">
        <v>86</v>
      </c>
      <c r="B116" s="1" t="s">
        <v>87</v>
      </c>
      <c r="C116" s="1" t="s">
        <v>217</v>
      </c>
      <c r="D116" s="1" t="s">
        <v>238</v>
      </c>
      <c r="E116" t="str">
        <f t="shared" si="14"/>
        <v>int</v>
      </c>
      <c r="F116" t="str">
        <f t="shared" si="15"/>
        <v/>
      </c>
      <c r="G116" t="str">
        <f t="shared" si="16"/>
        <v/>
      </c>
      <c r="H116" t="str">
        <f t="shared" si="17"/>
        <v/>
      </c>
      <c r="I116" t="str">
        <f t="shared" si="18"/>
        <v/>
      </c>
      <c r="J116" t="str">
        <f t="shared" si="19"/>
        <v>int?</v>
      </c>
      <c r="K116" t="str">
        <f t="shared" si="20"/>
        <v>public int? AssociationMemberId { get; set; }</v>
      </c>
      <c r="L116" t="str">
        <f>Table1[[#This Row],[Column1]]</f>
        <v>AssociationMember</v>
      </c>
      <c r="M11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MySqlParameter("_AssociationMemberId", associationMember.AssociationMemberId),</v>
      </c>
      <c r="N116" t="str">
        <f>"IN _"&amp;Table1[[#This Row],[Column2]]&amp;" "&amp;UPPER(Table1[[#This Row],[Column3]])&amp;","</f>
        <v>IN _AssociationMemberId INT,</v>
      </c>
      <c r="O116" t="str">
        <f>Table1[[#This Row],[Column2]]&amp;","</f>
        <v>AssociationMemberId,</v>
      </c>
      <c r="P116" t="str">
        <f>Table1[[#This Row],[Column2]]&amp;" = IFNULL (_"&amp;Table1[[#This Row],[Column2]]&amp;", "&amp;Table1[[#This Row],[Column2]]&amp;"),"</f>
        <v>AssociationMemberId = IFNULL (_AssociationMemberId, AssociationMemberId),</v>
      </c>
      <c r="Q116" t="str">
        <f>Table1[[#This Row],[Column1]]</f>
        <v>AssociationMember</v>
      </c>
    </row>
    <row r="117" spans="1:17" x14ac:dyDescent="0.25">
      <c r="A117" s="1" t="s">
        <v>86</v>
      </c>
      <c r="B117" s="1" t="s">
        <v>71</v>
      </c>
      <c r="C117" s="1" t="s">
        <v>217</v>
      </c>
      <c r="D117" s="1" t="s">
        <v>238</v>
      </c>
      <c r="E117" t="str">
        <f t="shared" si="14"/>
        <v>int</v>
      </c>
      <c r="F117" t="str">
        <f t="shared" si="15"/>
        <v/>
      </c>
      <c r="G117" t="str">
        <f t="shared" si="16"/>
        <v/>
      </c>
      <c r="H117" t="str">
        <f t="shared" si="17"/>
        <v/>
      </c>
      <c r="I117" t="str">
        <f t="shared" si="18"/>
        <v/>
      </c>
      <c r="J117" t="str">
        <f t="shared" si="19"/>
        <v>int?</v>
      </c>
      <c r="K117" t="str">
        <f t="shared" si="20"/>
        <v>public int? AssociationId { get; set; }</v>
      </c>
      <c r="L117" t="str">
        <f>Table1[[#This Row],[Column1]]</f>
        <v>AssociationMember</v>
      </c>
      <c r="M11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MySqlParameter("_AssociationId", associationMember.AssociationId),</v>
      </c>
      <c r="N117" t="str">
        <f>"IN _"&amp;Table1[[#This Row],[Column2]]&amp;" "&amp;UPPER(Table1[[#This Row],[Column3]])&amp;","</f>
        <v>IN _AssociationId INT,</v>
      </c>
      <c r="O117" t="str">
        <f>Table1[[#This Row],[Column2]]&amp;","</f>
        <v>AssociationId,</v>
      </c>
      <c r="P117" t="str">
        <f>Table1[[#This Row],[Column2]]&amp;" = IFNULL (_"&amp;Table1[[#This Row],[Column2]]&amp;", "&amp;Table1[[#This Row],[Column2]]&amp;"),"</f>
        <v>AssociationId = IFNULL (_AssociationId, AssociationId),</v>
      </c>
      <c r="Q117" t="str">
        <f>Table1[[#This Row],[Column1]]</f>
        <v>AssociationMember</v>
      </c>
    </row>
    <row r="118" spans="1:17" x14ac:dyDescent="0.25">
      <c r="A118" s="1" t="s">
        <v>86</v>
      </c>
      <c r="B118" s="1" t="s">
        <v>2</v>
      </c>
      <c r="C118" s="1" t="s">
        <v>218</v>
      </c>
      <c r="D118" s="1" t="s">
        <v>238</v>
      </c>
      <c r="E118" t="str">
        <f t="shared" si="14"/>
        <v/>
      </c>
      <c r="F118" t="str">
        <f t="shared" si="15"/>
        <v/>
      </c>
      <c r="G118" t="str">
        <f t="shared" si="16"/>
        <v>string</v>
      </c>
      <c r="H118" t="str">
        <f t="shared" si="17"/>
        <v/>
      </c>
      <c r="I118" t="str">
        <f t="shared" si="18"/>
        <v/>
      </c>
      <c r="J118" t="str">
        <f t="shared" si="19"/>
        <v>string?</v>
      </c>
      <c r="K118" t="str">
        <f t="shared" si="20"/>
        <v>public string? IdentityId { get; set; }</v>
      </c>
      <c r="L118" t="str">
        <f>Table1[[#This Row],[Column1]]</f>
        <v>AssociationMember</v>
      </c>
      <c r="M11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associationMember.IdentityId),</v>
      </c>
      <c r="N118" t="str">
        <f>"IN _"&amp;Table1[[#This Row],[Column2]]&amp;" "&amp;UPPER(Table1[[#This Row],[Column3]])&amp;","</f>
        <v>IN _IdentityId CHAR,</v>
      </c>
      <c r="O118" t="str">
        <f>Table1[[#This Row],[Column2]]&amp;","</f>
        <v>IdentityId,</v>
      </c>
      <c r="P118" t="str">
        <f>Table1[[#This Row],[Column2]]&amp;" = IFNULL (_"&amp;Table1[[#This Row],[Column2]]&amp;", "&amp;Table1[[#This Row],[Column2]]&amp;"),"</f>
        <v>IdentityId = IFNULL (_IdentityId, IdentityId),</v>
      </c>
      <c r="Q118" t="str">
        <f>Table1[[#This Row],[Column1]]</f>
        <v>AssociationMember</v>
      </c>
    </row>
    <row r="119" spans="1:17" x14ac:dyDescent="0.25">
      <c r="A119" s="1" t="s">
        <v>86</v>
      </c>
      <c r="B119" s="1" t="s">
        <v>88</v>
      </c>
      <c r="C119" s="1" t="s">
        <v>222</v>
      </c>
      <c r="D119" s="1" t="s">
        <v>237</v>
      </c>
      <c r="E119" t="str">
        <f t="shared" si="14"/>
        <v/>
      </c>
      <c r="F119" t="str">
        <f t="shared" si="15"/>
        <v/>
      </c>
      <c r="G119" t="str">
        <f t="shared" si="16"/>
        <v/>
      </c>
      <c r="H119" t="str">
        <f t="shared" si="17"/>
        <v/>
      </c>
      <c r="I119" t="str">
        <f t="shared" si="18"/>
        <v>bool</v>
      </c>
      <c r="J119" t="str">
        <f t="shared" si="19"/>
        <v>bool?</v>
      </c>
      <c r="K119" t="str">
        <f t="shared" si="20"/>
        <v>public bool? CanRead { get; set; }</v>
      </c>
      <c r="L119" t="str">
        <f>Table1[[#This Row],[Column1]]</f>
        <v>AssociationMember</v>
      </c>
      <c r="M11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MySqlParameter("_CanRead", associationMember.CanRead),</v>
      </c>
      <c r="N119" t="str">
        <f>"IN _"&amp;Table1[[#This Row],[Column2]]&amp;" "&amp;UPPER(Table1[[#This Row],[Column3]])&amp;","</f>
        <v>IN _CanRead TINYINT,</v>
      </c>
      <c r="O119" t="str">
        <f>Table1[[#This Row],[Column2]]&amp;","</f>
        <v>CanRead,</v>
      </c>
      <c r="P119" t="str">
        <f>Table1[[#This Row],[Column2]]&amp;" = IFNULL (_"&amp;Table1[[#This Row],[Column2]]&amp;", "&amp;Table1[[#This Row],[Column2]]&amp;"),"</f>
        <v>CanRead = IFNULL (_CanRead, CanRead),</v>
      </c>
      <c r="Q119" t="str">
        <f>Table1[[#This Row],[Column1]]</f>
        <v>AssociationMember</v>
      </c>
    </row>
    <row r="120" spans="1:17" x14ac:dyDescent="0.25">
      <c r="A120" s="1" t="s">
        <v>86</v>
      </c>
      <c r="B120" s="1" t="s">
        <v>89</v>
      </c>
      <c r="C120" s="1" t="s">
        <v>222</v>
      </c>
      <c r="D120" s="1" t="s">
        <v>237</v>
      </c>
      <c r="E120" t="str">
        <f t="shared" si="14"/>
        <v/>
      </c>
      <c r="F120" t="str">
        <f t="shared" si="15"/>
        <v/>
      </c>
      <c r="G120" t="str">
        <f t="shared" si="16"/>
        <v/>
      </c>
      <c r="H120" t="str">
        <f t="shared" si="17"/>
        <v/>
      </c>
      <c r="I120" t="str">
        <f t="shared" si="18"/>
        <v>bool</v>
      </c>
      <c r="J120" t="str">
        <f t="shared" si="19"/>
        <v>bool?</v>
      </c>
      <c r="K120" t="str">
        <f t="shared" si="20"/>
        <v>public bool? CanUpdate { get; set; }</v>
      </c>
      <c r="L120" t="str">
        <f>Table1[[#This Row],[Column1]]</f>
        <v>AssociationMember</v>
      </c>
      <c r="M12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MySqlParameter("_CanUpdate", associationMember.CanUpdate),</v>
      </c>
      <c r="N120" t="str">
        <f>"IN _"&amp;Table1[[#This Row],[Column2]]&amp;" "&amp;UPPER(Table1[[#This Row],[Column3]])&amp;","</f>
        <v>IN _CanUpdate TINYINT,</v>
      </c>
      <c r="O120" t="str">
        <f>Table1[[#This Row],[Column2]]&amp;","</f>
        <v>CanUpdate,</v>
      </c>
      <c r="P120" t="str">
        <f>Table1[[#This Row],[Column2]]&amp;" = IFNULL (_"&amp;Table1[[#This Row],[Column2]]&amp;", "&amp;Table1[[#This Row],[Column2]]&amp;"),"</f>
        <v>CanUpdate = IFNULL (_CanUpdate, CanUpdate),</v>
      </c>
      <c r="Q120" t="str">
        <f>Table1[[#This Row],[Column1]]</f>
        <v>AssociationMember</v>
      </c>
    </row>
    <row r="121" spans="1:17" x14ac:dyDescent="0.25">
      <c r="A121" s="1" t="s">
        <v>86</v>
      </c>
      <c r="B121" s="1" t="s">
        <v>90</v>
      </c>
      <c r="C121" s="1" t="s">
        <v>222</v>
      </c>
      <c r="D121" s="1" t="s">
        <v>237</v>
      </c>
      <c r="E121" t="str">
        <f t="shared" si="14"/>
        <v/>
      </c>
      <c r="F121" t="str">
        <f t="shared" si="15"/>
        <v/>
      </c>
      <c r="G121" t="str">
        <f t="shared" si="16"/>
        <v/>
      </c>
      <c r="H121" t="str">
        <f t="shared" si="17"/>
        <v/>
      </c>
      <c r="I121" t="str">
        <f t="shared" si="18"/>
        <v>bool</v>
      </c>
      <c r="J121" t="str">
        <f t="shared" si="19"/>
        <v>bool?</v>
      </c>
      <c r="K121" t="str">
        <f t="shared" si="20"/>
        <v>public bool? CanCreate { get; set; }</v>
      </c>
      <c r="L121" t="str">
        <f>Table1[[#This Row],[Column1]]</f>
        <v>AssociationMember</v>
      </c>
      <c r="M12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MySqlParameter("_CanCreate", associationMember.CanCreate),</v>
      </c>
      <c r="N121" t="str">
        <f>"IN _"&amp;Table1[[#This Row],[Column2]]&amp;" "&amp;UPPER(Table1[[#This Row],[Column3]])&amp;","</f>
        <v>IN _CanCreate TINYINT,</v>
      </c>
      <c r="O121" t="str">
        <f>Table1[[#This Row],[Column2]]&amp;","</f>
        <v>CanCreate,</v>
      </c>
      <c r="P121" t="str">
        <f>Table1[[#This Row],[Column2]]&amp;" = IFNULL (_"&amp;Table1[[#This Row],[Column2]]&amp;", "&amp;Table1[[#This Row],[Column2]]&amp;"),"</f>
        <v>CanCreate = IFNULL (_CanCreate, CanCreate),</v>
      </c>
      <c r="Q121" t="str">
        <f>Table1[[#This Row],[Column1]]</f>
        <v>AssociationMember</v>
      </c>
    </row>
    <row r="122" spans="1:17" x14ac:dyDescent="0.25">
      <c r="A122" s="1" t="s">
        <v>86</v>
      </c>
      <c r="B122" s="1" t="s">
        <v>91</v>
      </c>
      <c r="C122" s="1" t="s">
        <v>222</v>
      </c>
      <c r="D122" s="1" t="s">
        <v>237</v>
      </c>
      <c r="E122" t="str">
        <f t="shared" si="14"/>
        <v/>
      </c>
      <c r="F122" t="str">
        <f t="shared" si="15"/>
        <v/>
      </c>
      <c r="G122" t="str">
        <f t="shared" si="16"/>
        <v/>
      </c>
      <c r="H122" t="str">
        <f t="shared" si="17"/>
        <v/>
      </c>
      <c r="I122" t="str">
        <f t="shared" si="18"/>
        <v>bool</v>
      </c>
      <c r="J122" t="str">
        <f t="shared" si="19"/>
        <v>bool?</v>
      </c>
      <c r="K122" t="str">
        <f t="shared" si="20"/>
        <v>public bool? CanDelete { get; set; }</v>
      </c>
      <c r="L122" t="str">
        <f>Table1[[#This Row],[Column1]]</f>
        <v>AssociationMember</v>
      </c>
      <c r="M12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MySqlParameter("_CanDelete", associationMember.CanDelete),</v>
      </c>
      <c r="N122" t="str">
        <f>"IN _"&amp;Table1[[#This Row],[Column2]]&amp;" "&amp;UPPER(Table1[[#This Row],[Column3]])&amp;","</f>
        <v>IN _CanDelete TINYINT,</v>
      </c>
      <c r="O122" t="str">
        <f>Table1[[#This Row],[Column2]]&amp;","</f>
        <v>CanDelete,</v>
      </c>
      <c r="P122" t="str">
        <f>Table1[[#This Row],[Column2]]&amp;" = IFNULL (_"&amp;Table1[[#This Row],[Column2]]&amp;", "&amp;Table1[[#This Row],[Column2]]&amp;"),"</f>
        <v>CanDelete = IFNULL (_CanDelete, CanDelete),</v>
      </c>
      <c r="Q122" t="str">
        <f>Table1[[#This Row],[Column1]]</f>
        <v>AssociationMember</v>
      </c>
    </row>
    <row r="123" spans="1:17" x14ac:dyDescent="0.25">
      <c r="A123" s="1" t="s">
        <v>86</v>
      </c>
      <c r="B123" s="1" t="s">
        <v>92</v>
      </c>
      <c r="C123" s="1" t="s">
        <v>222</v>
      </c>
      <c r="D123" s="1" t="s">
        <v>237</v>
      </c>
      <c r="E123" t="str">
        <f t="shared" si="14"/>
        <v/>
      </c>
      <c r="F123" t="str">
        <f t="shared" si="15"/>
        <v/>
      </c>
      <c r="G123" t="str">
        <f t="shared" si="16"/>
        <v/>
      </c>
      <c r="H123" t="str">
        <f t="shared" si="17"/>
        <v/>
      </c>
      <c r="I123" t="str">
        <f t="shared" si="18"/>
        <v>bool</v>
      </c>
      <c r="J123" t="str">
        <f t="shared" si="19"/>
        <v>bool?</v>
      </c>
      <c r="K123" t="str">
        <f t="shared" si="20"/>
        <v>public bool? CanInvite { get; set; }</v>
      </c>
      <c r="L123" t="str">
        <f>Table1[[#This Row],[Column1]]</f>
        <v>AssociationMember</v>
      </c>
      <c r="M12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MySqlParameter("_CanInvite", associationMember.CanInvite),</v>
      </c>
      <c r="N123" t="str">
        <f>"IN _"&amp;Table1[[#This Row],[Column2]]&amp;" "&amp;UPPER(Table1[[#This Row],[Column3]])&amp;","</f>
        <v>IN _CanInvite TINYINT,</v>
      </c>
      <c r="O123" t="str">
        <f>Table1[[#This Row],[Column2]]&amp;","</f>
        <v>CanInvite,</v>
      </c>
      <c r="P123" t="str">
        <f>Table1[[#This Row],[Column2]]&amp;" = IFNULL (_"&amp;Table1[[#This Row],[Column2]]&amp;", "&amp;Table1[[#This Row],[Column2]]&amp;"),"</f>
        <v>CanInvite = IFNULL (_CanInvite, CanInvite),</v>
      </c>
      <c r="Q123" t="str">
        <f>Table1[[#This Row],[Column1]]</f>
        <v>AssociationMember</v>
      </c>
    </row>
    <row r="124" spans="1:17" x14ac:dyDescent="0.25">
      <c r="A124" s="1" t="s">
        <v>86</v>
      </c>
      <c r="B124" s="1" t="s">
        <v>93</v>
      </c>
      <c r="C124" s="1" t="s">
        <v>222</v>
      </c>
      <c r="D124" s="1" t="s">
        <v>237</v>
      </c>
      <c r="E124" t="str">
        <f t="shared" si="14"/>
        <v/>
      </c>
      <c r="F124" t="str">
        <f t="shared" si="15"/>
        <v/>
      </c>
      <c r="G124" t="str">
        <f t="shared" si="16"/>
        <v/>
      </c>
      <c r="H124" t="str">
        <f t="shared" si="17"/>
        <v/>
      </c>
      <c r="I124" t="str">
        <f t="shared" si="18"/>
        <v>bool</v>
      </c>
      <c r="J124" t="str">
        <f t="shared" si="19"/>
        <v>bool?</v>
      </c>
      <c r="K124" t="str">
        <f t="shared" si="20"/>
        <v>public bool? CanRemove { get; set; }</v>
      </c>
      <c r="L124" t="str">
        <f>Table1[[#This Row],[Column1]]</f>
        <v>AssociationMember</v>
      </c>
      <c r="M12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MySqlParameter("_CanRemove", associationMember.CanRemove),</v>
      </c>
      <c r="N124" t="str">
        <f>"IN _"&amp;Table1[[#This Row],[Column2]]&amp;" "&amp;UPPER(Table1[[#This Row],[Column3]])&amp;","</f>
        <v>IN _CanRemove TINYINT,</v>
      </c>
      <c r="O124" t="str">
        <f>Table1[[#This Row],[Column2]]&amp;","</f>
        <v>CanRemove,</v>
      </c>
      <c r="P124" t="str">
        <f>Table1[[#This Row],[Column2]]&amp;" = IFNULL (_"&amp;Table1[[#This Row],[Column2]]&amp;", "&amp;Table1[[#This Row],[Column2]]&amp;"),"</f>
        <v>CanRemove = IFNULL (_CanRemove, CanRemove),</v>
      </c>
      <c r="Q124" t="str">
        <f>Table1[[#This Row],[Column1]]</f>
        <v>AssociationMember</v>
      </c>
    </row>
    <row r="125" spans="1:17" x14ac:dyDescent="0.25">
      <c r="A125" s="1" t="s">
        <v>86</v>
      </c>
      <c r="B125" s="1" t="s">
        <v>11</v>
      </c>
      <c r="C125" s="1" t="s">
        <v>223</v>
      </c>
      <c r="D125" s="1" t="s">
        <v>237</v>
      </c>
      <c r="E125" t="str">
        <f t="shared" si="14"/>
        <v/>
      </c>
      <c r="F125" t="str">
        <f t="shared" si="15"/>
        <v/>
      </c>
      <c r="G125" t="str">
        <f t="shared" si="16"/>
        <v/>
      </c>
      <c r="H125" t="str">
        <f t="shared" si="17"/>
        <v>DateTime</v>
      </c>
      <c r="I125" t="str">
        <f t="shared" si="18"/>
        <v/>
      </c>
      <c r="J125" t="str">
        <f t="shared" si="19"/>
        <v>DateTime?</v>
      </c>
      <c r="K125" t="str">
        <f t="shared" si="20"/>
        <v>public DateTime? Created { get; set; }</v>
      </c>
      <c r="L125" t="str">
        <f>Table1[[#This Row],[Column1]]</f>
        <v>AssociationMember</v>
      </c>
      <c r="M12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associationMember.Created),</v>
      </c>
      <c r="N125" t="str">
        <f>"IN _"&amp;Table1[[#This Row],[Column2]]&amp;" "&amp;UPPER(Table1[[#This Row],[Column3]])&amp;","</f>
        <v>IN _Created TIMESTAMP,</v>
      </c>
      <c r="O125" t="str">
        <f>Table1[[#This Row],[Column2]]&amp;","</f>
        <v>Created,</v>
      </c>
      <c r="P125" t="str">
        <f>Table1[[#This Row],[Column2]]&amp;" = IFNULL (_"&amp;Table1[[#This Row],[Column2]]&amp;", "&amp;Table1[[#This Row],[Column2]]&amp;"),"</f>
        <v>Created = IFNULL (_Created, Created),</v>
      </c>
      <c r="Q125" t="str">
        <f>Table1[[#This Row],[Column1]]</f>
        <v>AssociationMember</v>
      </c>
    </row>
    <row r="126" spans="1:17" x14ac:dyDescent="0.25">
      <c r="A126" s="1" t="s">
        <v>86</v>
      </c>
      <c r="B126" s="1" t="s">
        <v>12</v>
      </c>
      <c r="C126" s="1" t="s">
        <v>221</v>
      </c>
      <c r="D126" s="1" t="s">
        <v>237</v>
      </c>
      <c r="E126" t="str">
        <f t="shared" si="14"/>
        <v/>
      </c>
      <c r="F126" t="str">
        <f t="shared" si="15"/>
        <v/>
      </c>
      <c r="G126" t="str">
        <f t="shared" si="16"/>
        <v/>
      </c>
      <c r="H126" t="str">
        <f t="shared" si="17"/>
        <v>DateTime</v>
      </c>
      <c r="I126" t="str">
        <f t="shared" si="18"/>
        <v/>
      </c>
      <c r="J126" t="str">
        <f t="shared" si="19"/>
        <v>DateTime?</v>
      </c>
      <c r="K126" t="str">
        <f t="shared" si="20"/>
        <v>public DateTime? Updated { get; set; }</v>
      </c>
      <c r="L126" t="str">
        <f>Table1[[#This Row],[Column1]]</f>
        <v>AssociationMember</v>
      </c>
      <c r="M12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associationMember.Updated),</v>
      </c>
      <c r="N126" t="str">
        <f>"IN _"&amp;Table1[[#This Row],[Column2]]&amp;" "&amp;UPPER(Table1[[#This Row],[Column3]])&amp;","</f>
        <v>IN _Updated DATETIME,</v>
      </c>
      <c r="O126" t="str">
        <f>Table1[[#This Row],[Column2]]&amp;","</f>
        <v>Updated,</v>
      </c>
      <c r="P126" t="str">
        <f>Table1[[#This Row],[Column2]]&amp;" = IFNULL (_"&amp;Table1[[#This Row],[Column2]]&amp;", "&amp;Table1[[#This Row],[Column2]]&amp;"),"</f>
        <v>Updated = IFNULL (_Updated, Updated),</v>
      </c>
      <c r="Q126" t="str">
        <f>Table1[[#This Row],[Column1]]</f>
        <v>AssociationMember</v>
      </c>
    </row>
    <row r="127" spans="1:17" x14ac:dyDescent="0.25">
      <c r="A127" s="1" t="s">
        <v>94</v>
      </c>
      <c r="B127" s="1" t="s">
        <v>95</v>
      </c>
      <c r="C127" s="1" t="s">
        <v>217</v>
      </c>
      <c r="D127" s="1" t="s">
        <v>238</v>
      </c>
      <c r="E127" t="str">
        <f t="shared" si="14"/>
        <v>int</v>
      </c>
      <c r="F127" t="str">
        <f t="shared" si="15"/>
        <v/>
      </c>
      <c r="G127" t="str">
        <f t="shared" si="16"/>
        <v/>
      </c>
      <c r="H127" t="str">
        <f t="shared" si="17"/>
        <v/>
      </c>
      <c r="I127" t="str">
        <f t="shared" si="18"/>
        <v/>
      </c>
      <c r="J127" t="str">
        <f t="shared" si="19"/>
        <v>int?</v>
      </c>
      <c r="K127" t="str">
        <f t="shared" si="20"/>
        <v>public int? AssociationMemberLogId { get; set; }</v>
      </c>
      <c r="L127" t="str">
        <f>Table1[[#This Row],[Column1]]</f>
        <v>AssociationMemberLog</v>
      </c>
      <c r="M12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MySqlParameter("_AssociationMemberLogId", associationMemberLog.AssociationMemberLogId),</v>
      </c>
      <c r="N127" t="str">
        <f>"IN _"&amp;Table1[[#This Row],[Column2]]&amp;" "&amp;UPPER(Table1[[#This Row],[Column3]])&amp;","</f>
        <v>IN _AssociationMemberLogId INT,</v>
      </c>
      <c r="O127" t="str">
        <f>Table1[[#This Row],[Column2]]&amp;","</f>
        <v>AssociationMemberLogId,</v>
      </c>
      <c r="P127" t="str">
        <f>Table1[[#This Row],[Column2]]&amp;" = IFNULL (_"&amp;Table1[[#This Row],[Column2]]&amp;", "&amp;Table1[[#This Row],[Column2]]&amp;"),"</f>
        <v>AssociationMemberLogId = IFNULL (_AssociationMemberLogId, AssociationMemberLogId),</v>
      </c>
      <c r="Q127" t="str">
        <f>Table1[[#This Row],[Column1]]</f>
        <v>AssociationMemberLog</v>
      </c>
    </row>
    <row r="128" spans="1:17" x14ac:dyDescent="0.25">
      <c r="A128" s="1" t="s">
        <v>94</v>
      </c>
      <c r="B128" s="1" t="s">
        <v>87</v>
      </c>
      <c r="C128" s="1" t="s">
        <v>217</v>
      </c>
      <c r="D128" s="1" t="s">
        <v>237</v>
      </c>
      <c r="E128" t="str">
        <f t="shared" si="14"/>
        <v>int</v>
      </c>
      <c r="F128" t="str">
        <f t="shared" si="15"/>
        <v/>
      </c>
      <c r="G128" t="str">
        <f t="shared" si="16"/>
        <v/>
      </c>
      <c r="H128" t="str">
        <f t="shared" si="17"/>
        <v/>
      </c>
      <c r="I128" t="str">
        <f t="shared" si="18"/>
        <v/>
      </c>
      <c r="J128" t="str">
        <f t="shared" si="19"/>
        <v>int?</v>
      </c>
      <c r="K128" t="str">
        <f t="shared" si="20"/>
        <v>public int? AssociationMemberId { get; set; }</v>
      </c>
      <c r="L128" t="str">
        <f>Table1[[#This Row],[Column1]]</f>
        <v>AssociationMemberLog</v>
      </c>
      <c r="M12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MySqlParameter("_AssociationMemberId", associationMemberLog.AssociationMemberId),</v>
      </c>
      <c r="N128" t="str">
        <f>"IN _"&amp;Table1[[#This Row],[Column2]]&amp;" "&amp;UPPER(Table1[[#This Row],[Column3]])&amp;","</f>
        <v>IN _AssociationMemberId INT,</v>
      </c>
      <c r="O128" t="str">
        <f>Table1[[#This Row],[Column2]]&amp;","</f>
        <v>AssociationMemberId,</v>
      </c>
      <c r="P128" t="str">
        <f>Table1[[#This Row],[Column2]]&amp;" = IFNULL (_"&amp;Table1[[#This Row],[Column2]]&amp;", "&amp;Table1[[#This Row],[Column2]]&amp;"),"</f>
        <v>AssociationMemberId = IFNULL (_AssociationMemberId, AssociationMemberId),</v>
      </c>
      <c r="Q128" t="str">
        <f>Table1[[#This Row],[Column1]]</f>
        <v>AssociationMemberLog</v>
      </c>
    </row>
    <row r="129" spans="1:17" x14ac:dyDescent="0.25">
      <c r="A129" s="1" t="s">
        <v>94</v>
      </c>
      <c r="B129" s="1" t="s">
        <v>2</v>
      </c>
      <c r="C129" s="1" t="s">
        <v>218</v>
      </c>
      <c r="D129" s="1" t="s">
        <v>237</v>
      </c>
      <c r="E129" t="str">
        <f t="shared" si="14"/>
        <v/>
      </c>
      <c r="F129" t="str">
        <f t="shared" si="15"/>
        <v/>
      </c>
      <c r="G129" t="str">
        <f t="shared" si="16"/>
        <v>string</v>
      </c>
      <c r="H129" t="str">
        <f t="shared" si="17"/>
        <v/>
      </c>
      <c r="I129" t="str">
        <f t="shared" si="18"/>
        <v/>
      </c>
      <c r="J129" t="str">
        <f t="shared" si="19"/>
        <v>string?</v>
      </c>
      <c r="K129" t="str">
        <f t="shared" si="20"/>
        <v>public string? IdentityId { get; set; }</v>
      </c>
      <c r="L129" t="str">
        <f>Table1[[#This Row],[Column1]]</f>
        <v>AssociationMemberLog</v>
      </c>
      <c r="M12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associationMemberLog.IdentityId),</v>
      </c>
      <c r="N129" t="str">
        <f>"IN _"&amp;Table1[[#This Row],[Column2]]&amp;" "&amp;UPPER(Table1[[#This Row],[Column3]])&amp;","</f>
        <v>IN _IdentityId CHAR,</v>
      </c>
      <c r="O129" t="str">
        <f>Table1[[#This Row],[Column2]]&amp;","</f>
        <v>IdentityId,</v>
      </c>
      <c r="P129" t="str">
        <f>Table1[[#This Row],[Column2]]&amp;" = IFNULL (_"&amp;Table1[[#This Row],[Column2]]&amp;", "&amp;Table1[[#This Row],[Column2]]&amp;"),"</f>
        <v>IdentityId = IFNULL (_IdentityId, IdentityId),</v>
      </c>
      <c r="Q129" t="str">
        <f>Table1[[#This Row],[Column1]]</f>
        <v>AssociationMemberLog</v>
      </c>
    </row>
    <row r="130" spans="1:17" x14ac:dyDescent="0.25">
      <c r="A130" s="1" t="s">
        <v>94</v>
      </c>
      <c r="B130" s="1" t="s">
        <v>15</v>
      </c>
      <c r="C130" s="1" t="s">
        <v>219</v>
      </c>
      <c r="D130" s="1" t="s">
        <v>237</v>
      </c>
      <c r="E130" t="str">
        <f t="shared" si="14"/>
        <v/>
      </c>
      <c r="F130" t="str">
        <f t="shared" si="15"/>
        <v/>
      </c>
      <c r="G130" t="str">
        <f t="shared" si="16"/>
        <v>string</v>
      </c>
      <c r="H130" t="str">
        <f t="shared" si="17"/>
        <v/>
      </c>
      <c r="I130" t="str">
        <f t="shared" si="18"/>
        <v/>
      </c>
      <c r="J130" t="str">
        <f t="shared" si="19"/>
        <v>string?</v>
      </c>
      <c r="K130" t="str">
        <f t="shared" si="20"/>
        <v>public string? Log { get; set; }</v>
      </c>
      <c r="L130" t="str">
        <f>Table1[[#This Row],[Column1]]</f>
        <v>AssociationMemberLog</v>
      </c>
      <c r="M13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MySqlParameter("_Log", associationMemberLog.Log),</v>
      </c>
      <c r="N130" t="str">
        <f>"IN _"&amp;Table1[[#This Row],[Column2]]&amp;" "&amp;UPPER(Table1[[#This Row],[Column3]])&amp;","</f>
        <v>IN _Log VARCHAR,</v>
      </c>
      <c r="O130" t="str">
        <f>Table1[[#This Row],[Column2]]&amp;","</f>
        <v>Log,</v>
      </c>
      <c r="P130" t="str">
        <f>Table1[[#This Row],[Column2]]&amp;" = IFNULL (_"&amp;Table1[[#This Row],[Column2]]&amp;", "&amp;Table1[[#This Row],[Column2]]&amp;"),"</f>
        <v>Log = IFNULL (_Log, Log),</v>
      </c>
      <c r="Q130" t="str">
        <f>Table1[[#This Row],[Column1]]</f>
        <v>AssociationMemberLog</v>
      </c>
    </row>
    <row r="131" spans="1:17" x14ac:dyDescent="0.25">
      <c r="A131" s="1" t="s">
        <v>94</v>
      </c>
      <c r="B131" s="1" t="s">
        <v>11</v>
      </c>
      <c r="C131" s="1" t="s">
        <v>223</v>
      </c>
      <c r="D131" s="1" t="s">
        <v>237</v>
      </c>
      <c r="E131" t="str">
        <f t="shared" si="14"/>
        <v/>
      </c>
      <c r="F131" t="str">
        <f t="shared" si="15"/>
        <v/>
      </c>
      <c r="G131" t="str">
        <f t="shared" si="16"/>
        <v/>
      </c>
      <c r="H131" t="str">
        <f t="shared" si="17"/>
        <v>DateTime</v>
      </c>
      <c r="I131" t="str">
        <f t="shared" si="18"/>
        <v/>
      </c>
      <c r="J131" t="str">
        <f t="shared" si="19"/>
        <v>DateTime?</v>
      </c>
      <c r="K131" t="str">
        <f t="shared" si="20"/>
        <v>public DateTime? Created { get; set; }</v>
      </c>
      <c r="L131" t="str">
        <f>Table1[[#This Row],[Column1]]</f>
        <v>AssociationMemberLog</v>
      </c>
      <c r="M13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associationMemberLog.Created),</v>
      </c>
      <c r="N131" t="str">
        <f>"IN _"&amp;Table1[[#This Row],[Column2]]&amp;" "&amp;UPPER(Table1[[#This Row],[Column3]])&amp;","</f>
        <v>IN _Created TIMESTAMP,</v>
      </c>
      <c r="O131" t="str">
        <f>Table1[[#This Row],[Column2]]&amp;","</f>
        <v>Created,</v>
      </c>
      <c r="P131" t="str">
        <f>Table1[[#This Row],[Column2]]&amp;" = IFNULL (_"&amp;Table1[[#This Row],[Column2]]&amp;", "&amp;Table1[[#This Row],[Column2]]&amp;"),"</f>
        <v>Created = IFNULL (_Created, Created),</v>
      </c>
      <c r="Q131" t="str">
        <f>Table1[[#This Row],[Column1]]</f>
        <v>AssociationMemberLog</v>
      </c>
    </row>
    <row r="132" spans="1:17" x14ac:dyDescent="0.25">
      <c r="A132" s="1" t="s">
        <v>96</v>
      </c>
      <c r="B132" s="1" t="s">
        <v>97</v>
      </c>
      <c r="C132" s="1" t="s">
        <v>217</v>
      </c>
      <c r="D132" s="1" t="s">
        <v>238</v>
      </c>
      <c r="E132" t="str">
        <f t="shared" si="14"/>
        <v>int</v>
      </c>
      <c r="F132" t="str">
        <f t="shared" si="15"/>
        <v/>
      </c>
      <c r="G132" t="str">
        <f t="shared" si="16"/>
        <v/>
      </c>
      <c r="H132" t="str">
        <f t="shared" si="17"/>
        <v/>
      </c>
      <c r="I132" t="str">
        <f t="shared" si="18"/>
        <v/>
      </c>
      <c r="J132" t="str">
        <f t="shared" si="19"/>
        <v>int?</v>
      </c>
      <c r="K132" t="str">
        <f t="shared" si="20"/>
        <v>public int? AssociationMemberNoteId { get; set; }</v>
      </c>
      <c r="L132" t="str">
        <f>Table1[[#This Row],[Column1]]</f>
        <v>AssociationMemberNote</v>
      </c>
      <c r="M13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MySqlParameter("_AssociationMemberNoteId", associationMemberNote.AssociationMemberNoteId),</v>
      </c>
      <c r="N132" t="str">
        <f>"IN _"&amp;Table1[[#This Row],[Column2]]&amp;" "&amp;UPPER(Table1[[#This Row],[Column3]])&amp;","</f>
        <v>IN _AssociationMemberNoteId INT,</v>
      </c>
      <c r="O132" t="str">
        <f>Table1[[#This Row],[Column2]]&amp;","</f>
        <v>AssociationMemberNoteId,</v>
      </c>
      <c r="P132" t="str">
        <f>Table1[[#This Row],[Column2]]&amp;" = IFNULL (_"&amp;Table1[[#This Row],[Column2]]&amp;", "&amp;Table1[[#This Row],[Column2]]&amp;"),"</f>
        <v>AssociationMemberNoteId = IFNULL (_AssociationMemberNoteId, AssociationMemberNoteId),</v>
      </c>
      <c r="Q132" t="str">
        <f>Table1[[#This Row],[Column1]]</f>
        <v>AssociationMemberNote</v>
      </c>
    </row>
    <row r="133" spans="1:17" ht="30" x14ac:dyDescent="0.25">
      <c r="A133" s="1" t="s">
        <v>96</v>
      </c>
      <c r="B133" s="1" t="s">
        <v>251</v>
      </c>
      <c r="C133" s="1" t="s">
        <v>217</v>
      </c>
      <c r="D133" s="1" t="s">
        <v>237</v>
      </c>
      <c r="E133" t="str">
        <f t="shared" si="14"/>
        <v>int</v>
      </c>
      <c r="F133" t="str">
        <f t="shared" si="15"/>
        <v/>
      </c>
      <c r="G133" t="str">
        <f t="shared" si="16"/>
        <v/>
      </c>
      <c r="H133" t="str">
        <f t="shared" si="17"/>
        <v/>
      </c>
      <c r="I133" t="str">
        <f t="shared" si="18"/>
        <v/>
      </c>
      <c r="J133" t="str">
        <f t="shared" si="19"/>
        <v>int?</v>
      </c>
      <c r="K133" t="str">
        <f t="shared" si="20"/>
        <v>public int? ParentAssociationMemberNoteId { get; set; }</v>
      </c>
      <c r="L133" t="str">
        <f>Table1[[#This Row],[Column1]]</f>
        <v>AssociationMemberNote</v>
      </c>
      <c r="M13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MySqlParameter("_ParentAssociationMemberNoteId", associationMemberNote.ParentAssociationMemberNoteId),</v>
      </c>
      <c r="N133" t="str">
        <f>"IN _"&amp;Table1[[#This Row],[Column2]]&amp;" "&amp;UPPER(Table1[[#This Row],[Column3]])&amp;","</f>
        <v>IN _ParentAssociationMemberNoteId INT,</v>
      </c>
      <c r="O133" t="str">
        <f>Table1[[#This Row],[Column2]]&amp;","</f>
        <v>ParentAssociationMemberNoteId,</v>
      </c>
      <c r="P133" t="str">
        <f>Table1[[#This Row],[Column2]]&amp;" = IFNULL (_"&amp;Table1[[#This Row],[Column2]]&amp;", "&amp;Table1[[#This Row],[Column2]]&amp;"),"</f>
        <v>ParentAssociationMemberNoteId = IFNULL (_ParentAssociationMemberNoteId, ParentAssociationMemberNoteId),</v>
      </c>
      <c r="Q133" t="str">
        <f>Table1[[#This Row],[Column1]]</f>
        <v>AssociationMemberNote</v>
      </c>
    </row>
    <row r="134" spans="1:17" x14ac:dyDescent="0.25">
      <c r="A134" s="1" t="s">
        <v>96</v>
      </c>
      <c r="B134" s="1" t="s">
        <v>87</v>
      </c>
      <c r="C134" s="1" t="s">
        <v>217</v>
      </c>
      <c r="D134" s="1" t="s">
        <v>237</v>
      </c>
      <c r="E134" t="str">
        <f t="shared" si="14"/>
        <v>int</v>
      </c>
      <c r="F134" t="str">
        <f t="shared" si="15"/>
        <v/>
      </c>
      <c r="G134" t="str">
        <f t="shared" si="16"/>
        <v/>
      </c>
      <c r="H134" t="str">
        <f t="shared" si="17"/>
        <v/>
      </c>
      <c r="I134" t="str">
        <f t="shared" si="18"/>
        <v/>
      </c>
      <c r="J134" t="str">
        <f t="shared" si="19"/>
        <v>int?</v>
      </c>
      <c r="K134" t="str">
        <f t="shared" si="20"/>
        <v>public int? AssociationMemberId { get; set; }</v>
      </c>
      <c r="L134" t="str">
        <f>Table1[[#This Row],[Column1]]</f>
        <v>AssociationMemberNote</v>
      </c>
      <c r="M13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MySqlParameter("_AssociationMemberId", associationMemberNote.AssociationMemberId),</v>
      </c>
      <c r="N134" t="str">
        <f>"IN _"&amp;Table1[[#This Row],[Column2]]&amp;" "&amp;UPPER(Table1[[#This Row],[Column3]])&amp;","</f>
        <v>IN _AssociationMemberId INT,</v>
      </c>
      <c r="O134" t="str">
        <f>Table1[[#This Row],[Column2]]&amp;","</f>
        <v>AssociationMemberId,</v>
      </c>
      <c r="P134" t="str">
        <f>Table1[[#This Row],[Column2]]&amp;" = IFNULL (_"&amp;Table1[[#This Row],[Column2]]&amp;", "&amp;Table1[[#This Row],[Column2]]&amp;"),"</f>
        <v>AssociationMemberId = IFNULL (_AssociationMemberId, AssociationMemberId),</v>
      </c>
      <c r="Q134" t="str">
        <f>Table1[[#This Row],[Column1]]</f>
        <v>AssociationMemberNote</v>
      </c>
    </row>
    <row r="135" spans="1:17" x14ac:dyDescent="0.25">
      <c r="A135" s="1" t="s">
        <v>96</v>
      </c>
      <c r="B135" s="1" t="s">
        <v>2</v>
      </c>
      <c r="C135" s="1" t="s">
        <v>218</v>
      </c>
      <c r="D135" s="1" t="s">
        <v>237</v>
      </c>
      <c r="E135" t="str">
        <f t="shared" si="14"/>
        <v/>
      </c>
      <c r="F135" t="str">
        <f t="shared" si="15"/>
        <v/>
      </c>
      <c r="G135" t="str">
        <f t="shared" si="16"/>
        <v>string</v>
      </c>
      <c r="H135" t="str">
        <f t="shared" si="17"/>
        <v/>
      </c>
      <c r="I135" t="str">
        <f t="shared" si="18"/>
        <v/>
      </c>
      <c r="J135" t="str">
        <f t="shared" si="19"/>
        <v>string?</v>
      </c>
      <c r="K135" t="str">
        <f t="shared" si="20"/>
        <v>public string? IdentityId { get; set; }</v>
      </c>
      <c r="L135" t="str">
        <f>Table1[[#This Row],[Column1]]</f>
        <v>AssociationMemberNote</v>
      </c>
      <c r="M13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associationMemberNote.IdentityId),</v>
      </c>
      <c r="N135" t="str">
        <f>"IN _"&amp;Table1[[#This Row],[Column2]]&amp;" "&amp;UPPER(Table1[[#This Row],[Column3]])&amp;","</f>
        <v>IN _IdentityId CHAR,</v>
      </c>
      <c r="O135" t="str">
        <f>Table1[[#This Row],[Column2]]&amp;","</f>
        <v>IdentityId,</v>
      </c>
      <c r="P135" t="str">
        <f>Table1[[#This Row],[Column2]]&amp;" = IFNULL (_"&amp;Table1[[#This Row],[Column2]]&amp;", "&amp;Table1[[#This Row],[Column2]]&amp;"),"</f>
        <v>IdentityId = IFNULL (_IdentityId, IdentityId),</v>
      </c>
      <c r="Q135" t="str">
        <f>Table1[[#This Row],[Column1]]</f>
        <v>AssociationMemberNote</v>
      </c>
    </row>
    <row r="136" spans="1:17" x14ac:dyDescent="0.25">
      <c r="A136" s="1" t="s">
        <v>96</v>
      </c>
      <c r="B136" s="1" t="s">
        <v>17</v>
      </c>
      <c r="C136" s="1" t="s">
        <v>219</v>
      </c>
      <c r="D136" s="1" t="s">
        <v>237</v>
      </c>
      <c r="E136" t="str">
        <f t="shared" si="14"/>
        <v/>
      </c>
      <c r="F136" t="str">
        <f t="shared" si="15"/>
        <v/>
      </c>
      <c r="G136" t="str">
        <f t="shared" si="16"/>
        <v>string</v>
      </c>
      <c r="H136" t="str">
        <f t="shared" si="17"/>
        <v/>
      </c>
      <c r="I136" t="str">
        <f t="shared" si="18"/>
        <v/>
      </c>
      <c r="J136" t="str">
        <f t="shared" si="19"/>
        <v>string?</v>
      </c>
      <c r="K136" t="str">
        <f t="shared" si="20"/>
        <v>public string? Note { get; set; }</v>
      </c>
      <c r="L136" t="str">
        <f>Table1[[#This Row],[Column1]]</f>
        <v>AssociationMemberNote</v>
      </c>
      <c r="M13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MySqlParameter("_Note", associationMemberNote.Note),</v>
      </c>
      <c r="N136" t="str">
        <f>"IN _"&amp;Table1[[#This Row],[Column2]]&amp;" "&amp;UPPER(Table1[[#This Row],[Column3]])&amp;","</f>
        <v>IN _Note VARCHAR,</v>
      </c>
      <c r="O136" t="str">
        <f>Table1[[#This Row],[Column2]]&amp;","</f>
        <v>Note,</v>
      </c>
      <c r="P136" t="str">
        <f>Table1[[#This Row],[Column2]]&amp;" = IFNULL (_"&amp;Table1[[#This Row],[Column2]]&amp;", "&amp;Table1[[#This Row],[Column2]]&amp;"),"</f>
        <v>Note = IFNULL (_Note, Note),</v>
      </c>
      <c r="Q136" t="str">
        <f>Table1[[#This Row],[Column1]]</f>
        <v>AssociationMemberNote</v>
      </c>
    </row>
    <row r="137" spans="1:17" x14ac:dyDescent="0.25">
      <c r="A137" s="1" t="s">
        <v>96</v>
      </c>
      <c r="B137" s="1" t="s">
        <v>11</v>
      </c>
      <c r="C137" s="1" t="s">
        <v>223</v>
      </c>
      <c r="D137" s="1" t="s">
        <v>237</v>
      </c>
      <c r="E137" t="str">
        <f t="shared" si="14"/>
        <v/>
      </c>
      <c r="F137" t="str">
        <f t="shared" si="15"/>
        <v/>
      </c>
      <c r="G137" t="str">
        <f t="shared" si="16"/>
        <v/>
      </c>
      <c r="H137" t="str">
        <f t="shared" si="17"/>
        <v>DateTime</v>
      </c>
      <c r="I137" t="str">
        <f t="shared" si="18"/>
        <v/>
      </c>
      <c r="J137" t="str">
        <f t="shared" si="19"/>
        <v>DateTime?</v>
      </c>
      <c r="K137" t="str">
        <f t="shared" si="20"/>
        <v>public DateTime? Created { get; set; }</v>
      </c>
      <c r="L137" t="str">
        <f>Table1[[#This Row],[Column1]]</f>
        <v>AssociationMemberNote</v>
      </c>
      <c r="M13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associationMemberNote.Created),</v>
      </c>
      <c r="N137" t="str">
        <f>"IN _"&amp;Table1[[#This Row],[Column2]]&amp;" "&amp;UPPER(Table1[[#This Row],[Column3]])&amp;","</f>
        <v>IN _Created TIMESTAMP,</v>
      </c>
      <c r="O137" t="str">
        <f>Table1[[#This Row],[Column2]]&amp;","</f>
        <v>Created,</v>
      </c>
      <c r="P137" t="str">
        <f>Table1[[#This Row],[Column2]]&amp;" = IFNULL (_"&amp;Table1[[#This Row],[Column2]]&amp;", "&amp;Table1[[#This Row],[Column2]]&amp;"),"</f>
        <v>Created = IFNULL (_Created, Created),</v>
      </c>
      <c r="Q137" t="str">
        <f>Table1[[#This Row],[Column1]]</f>
        <v>AssociationMemberNote</v>
      </c>
    </row>
    <row r="138" spans="1:17" x14ac:dyDescent="0.25">
      <c r="A138" s="1" t="s">
        <v>98</v>
      </c>
      <c r="B138" s="1" t="s">
        <v>99</v>
      </c>
      <c r="C138" s="1" t="s">
        <v>217</v>
      </c>
      <c r="D138" s="1" t="s">
        <v>238</v>
      </c>
      <c r="E138" t="str">
        <f t="shared" si="14"/>
        <v>int</v>
      </c>
      <c r="F138" t="str">
        <f t="shared" si="15"/>
        <v/>
      </c>
      <c r="G138" t="str">
        <f t="shared" si="16"/>
        <v/>
      </c>
      <c r="H138" t="str">
        <f t="shared" si="17"/>
        <v/>
      </c>
      <c r="I138" t="str">
        <f t="shared" si="18"/>
        <v/>
      </c>
      <c r="J138" t="str">
        <f t="shared" si="19"/>
        <v>int?</v>
      </c>
      <c r="K138" t="str">
        <f t="shared" si="20"/>
        <v>public int? AssociationMessageId { get; set; }</v>
      </c>
      <c r="L138" t="str">
        <f>Table1[[#This Row],[Column1]]</f>
        <v>AssociationMessage</v>
      </c>
      <c r="M13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MySqlParameter("_AssociationMessageId", associationMessage.AssociationMessageId),</v>
      </c>
      <c r="N138" t="str">
        <f>"IN _"&amp;Table1[[#This Row],[Column2]]&amp;" "&amp;UPPER(Table1[[#This Row],[Column3]])&amp;","</f>
        <v>IN _AssociationMessageId INT,</v>
      </c>
      <c r="O138" t="str">
        <f>Table1[[#This Row],[Column2]]&amp;","</f>
        <v>AssociationMessageId,</v>
      </c>
      <c r="P138" t="str">
        <f>Table1[[#This Row],[Column2]]&amp;" = IFNULL (_"&amp;Table1[[#This Row],[Column2]]&amp;", "&amp;Table1[[#This Row],[Column2]]&amp;"),"</f>
        <v>AssociationMessageId = IFNULL (_AssociationMessageId, AssociationMessageId),</v>
      </c>
      <c r="Q138" t="str">
        <f>Table1[[#This Row],[Column1]]</f>
        <v>AssociationMessage</v>
      </c>
    </row>
    <row r="139" spans="1:17" x14ac:dyDescent="0.25">
      <c r="A139" s="1" t="s">
        <v>98</v>
      </c>
      <c r="B139" s="1" t="s">
        <v>71</v>
      </c>
      <c r="C139" s="1" t="s">
        <v>217</v>
      </c>
      <c r="D139" s="1" t="s">
        <v>237</v>
      </c>
      <c r="E139" t="str">
        <f t="shared" si="14"/>
        <v>int</v>
      </c>
      <c r="F139" t="str">
        <f t="shared" si="15"/>
        <v/>
      </c>
      <c r="G139" t="str">
        <f t="shared" si="16"/>
        <v/>
      </c>
      <c r="H139" t="str">
        <f t="shared" si="17"/>
        <v/>
      </c>
      <c r="I139" t="str">
        <f t="shared" si="18"/>
        <v/>
      </c>
      <c r="J139" t="str">
        <f t="shared" si="19"/>
        <v>int?</v>
      </c>
      <c r="K139" t="str">
        <f t="shared" si="20"/>
        <v>public int? AssociationId { get; set; }</v>
      </c>
      <c r="L139" t="str">
        <f>Table1[[#This Row],[Column1]]</f>
        <v>AssociationMessage</v>
      </c>
      <c r="M13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MySqlParameter("_AssociationId", associationMessage.AssociationId),</v>
      </c>
      <c r="N139" t="str">
        <f>"IN _"&amp;Table1[[#This Row],[Column2]]&amp;" "&amp;UPPER(Table1[[#This Row],[Column3]])&amp;","</f>
        <v>IN _AssociationId INT,</v>
      </c>
      <c r="O139" t="str">
        <f>Table1[[#This Row],[Column2]]&amp;","</f>
        <v>AssociationId,</v>
      </c>
      <c r="P139" t="str">
        <f>Table1[[#This Row],[Column2]]&amp;" = IFNULL (_"&amp;Table1[[#This Row],[Column2]]&amp;", "&amp;Table1[[#This Row],[Column2]]&amp;"),"</f>
        <v>AssociationId = IFNULL (_AssociationId, AssociationId),</v>
      </c>
      <c r="Q139" t="str">
        <f>Table1[[#This Row],[Column1]]</f>
        <v>AssociationMessage</v>
      </c>
    </row>
    <row r="140" spans="1:17" x14ac:dyDescent="0.25">
      <c r="A140" s="1" t="s">
        <v>98</v>
      </c>
      <c r="B140" s="1" t="s">
        <v>2</v>
      </c>
      <c r="C140" s="1" t="s">
        <v>218</v>
      </c>
      <c r="D140" s="1" t="s">
        <v>237</v>
      </c>
      <c r="E140" t="str">
        <f t="shared" si="14"/>
        <v/>
      </c>
      <c r="F140" t="str">
        <f t="shared" si="15"/>
        <v/>
      </c>
      <c r="G140" t="str">
        <f t="shared" si="16"/>
        <v>string</v>
      </c>
      <c r="H140" t="str">
        <f t="shared" si="17"/>
        <v/>
      </c>
      <c r="I140" t="str">
        <f t="shared" si="18"/>
        <v/>
      </c>
      <c r="J140" t="str">
        <f t="shared" si="19"/>
        <v>string?</v>
      </c>
      <c r="K140" t="str">
        <f t="shared" si="20"/>
        <v>public string? IdentityId { get; set; }</v>
      </c>
      <c r="L140" t="str">
        <f>Table1[[#This Row],[Column1]]</f>
        <v>AssociationMessage</v>
      </c>
      <c r="M14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associationMessage.IdentityId),</v>
      </c>
      <c r="N140" t="str">
        <f>"IN _"&amp;Table1[[#This Row],[Column2]]&amp;" "&amp;UPPER(Table1[[#This Row],[Column3]])&amp;","</f>
        <v>IN _IdentityId CHAR,</v>
      </c>
      <c r="O140" t="str">
        <f>Table1[[#This Row],[Column2]]&amp;","</f>
        <v>IdentityId,</v>
      </c>
      <c r="P140" t="str">
        <f>Table1[[#This Row],[Column2]]&amp;" = IFNULL (_"&amp;Table1[[#This Row],[Column2]]&amp;", "&amp;Table1[[#This Row],[Column2]]&amp;"),"</f>
        <v>IdentityId = IFNULL (_IdentityId, IdentityId),</v>
      </c>
      <c r="Q140" t="str">
        <f>Table1[[#This Row],[Column1]]</f>
        <v>AssociationMessage</v>
      </c>
    </row>
    <row r="141" spans="1:17" x14ac:dyDescent="0.25">
      <c r="A141" s="1" t="s">
        <v>98</v>
      </c>
      <c r="B141" s="1" t="s">
        <v>78</v>
      </c>
      <c r="C141" s="1" t="s">
        <v>219</v>
      </c>
      <c r="D141" s="1" t="s">
        <v>237</v>
      </c>
      <c r="E141" t="str">
        <f t="shared" si="14"/>
        <v/>
      </c>
      <c r="F141" t="str">
        <f t="shared" si="15"/>
        <v/>
      </c>
      <c r="G141" t="str">
        <f t="shared" si="16"/>
        <v>string</v>
      </c>
      <c r="H141" t="str">
        <f t="shared" si="17"/>
        <v/>
      </c>
      <c r="I141" t="str">
        <f t="shared" si="18"/>
        <v/>
      </c>
      <c r="J141" t="str">
        <f t="shared" si="19"/>
        <v>string?</v>
      </c>
      <c r="K141" t="str">
        <f t="shared" si="20"/>
        <v>public string? Message { get; set; }</v>
      </c>
      <c r="L141" t="str">
        <f>Table1[[#This Row],[Column1]]</f>
        <v>AssociationMessage</v>
      </c>
      <c r="M14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MySqlParameter("_Message", associationMessage.Message),</v>
      </c>
      <c r="N141" t="str">
        <f>"IN _"&amp;Table1[[#This Row],[Column2]]&amp;" "&amp;UPPER(Table1[[#This Row],[Column3]])&amp;","</f>
        <v>IN _Message VARCHAR,</v>
      </c>
      <c r="O141" t="str">
        <f>Table1[[#This Row],[Column2]]&amp;","</f>
        <v>Message,</v>
      </c>
      <c r="P141" t="str">
        <f>Table1[[#This Row],[Column2]]&amp;" = IFNULL (_"&amp;Table1[[#This Row],[Column2]]&amp;", "&amp;Table1[[#This Row],[Column2]]&amp;"),"</f>
        <v>Message = IFNULL (_Message, Message),</v>
      </c>
      <c r="Q141" t="str">
        <f>Table1[[#This Row],[Column1]]</f>
        <v>AssociationMessage</v>
      </c>
    </row>
    <row r="142" spans="1:17" x14ac:dyDescent="0.25">
      <c r="A142" s="1" t="s">
        <v>98</v>
      </c>
      <c r="B142" s="1" t="s">
        <v>11</v>
      </c>
      <c r="C142" s="1" t="s">
        <v>223</v>
      </c>
      <c r="D142" s="1" t="s">
        <v>237</v>
      </c>
      <c r="E142" t="str">
        <f t="shared" si="14"/>
        <v/>
      </c>
      <c r="F142" t="str">
        <f t="shared" si="15"/>
        <v/>
      </c>
      <c r="G142" t="str">
        <f t="shared" si="16"/>
        <v/>
      </c>
      <c r="H142" t="str">
        <f t="shared" si="17"/>
        <v>DateTime</v>
      </c>
      <c r="I142" t="str">
        <f t="shared" si="18"/>
        <v/>
      </c>
      <c r="J142" t="str">
        <f t="shared" si="19"/>
        <v>DateTime?</v>
      </c>
      <c r="K142" t="str">
        <f t="shared" si="20"/>
        <v>public DateTime? Created { get; set; }</v>
      </c>
      <c r="L142" t="str">
        <f>Table1[[#This Row],[Column1]]</f>
        <v>AssociationMessage</v>
      </c>
      <c r="M14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associationMessage.Created),</v>
      </c>
      <c r="N142" t="str">
        <f>"IN _"&amp;Table1[[#This Row],[Column2]]&amp;" "&amp;UPPER(Table1[[#This Row],[Column3]])&amp;","</f>
        <v>IN _Created TIMESTAMP,</v>
      </c>
      <c r="O142" t="str">
        <f>Table1[[#This Row],[Column2]]&amp;","</f>
        <v>Created,</v>
      </c>
      <c r="P142" t="str">
        <f>Table1[[#This Row],[Column2]]&amp;" = IFNULL (_"&amp;Table1[[#This Row],[Column2]]&amp;", "&amp;Table1[[#This Row],[Column2]]&amp;"),"</f>
        <v>Created = IFNULL (_Created, Created),</v>
      </c>
      <c r="Q142" t="str">
        <f>Table1[[#This Row],[Column1]]</f>
        <v>AssociationMessage</v>
      </c>
    </row>
    <row r="143" spans="1:17" x14ac:dyDescent="0.25">
      <c r="A143" s="1" t="s">
        <v>98</v>
      </c>
      <c r="B143" s="1" t="s">
        <v>12</v>
      </c>
      <c r="C143" s="1" t="s">
        <v>221</v>
      </c>
      <c r="D143" s="1" t="s">
        <v>237</v>
      </c>
      <c r="E143" t="str">
        <f t="shared" si="14"/>
        <v/>
      </c>
      <c r="F143" t="str">
        <f t="shared" si="15"/>
        <v/>
      </c>
      <c r="G143" t="str">
        <f t="shared" si="16"/>
        <v/>
      </c>
      <c r="H143" t="str">
        <f t="shared" si="17"/>
        <v>DateTime</v>
      </c>
      <c r="I143" t="str">
        <f t="shared" si="18"/>
        <v/>
      </c>
      <c r="J143" t="str">
        <f t="shared" si="19"/>
        <v>DateTime?</v>
      </c>
      <c r="K143" t="str">
        <f t="shared" si="20"/>
        <v>public DateTime? Updated { get; set; }</v>
      </c>
      <c r="L143" t="str">
        <f>Table1[[#This Row],[Column1]]</f>
        <v>AssociationMessage</v>
      </c>
      <c r="M14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associationMessage.Updated),</v>
      </c>
      <c r="N143" t="str">
        <f>"IN _"&amp;Table1[[#This Row],[Column2]]&amp;" "&amp;UPPER(Table1[[#This Row],[Column3]])&amp;","</f>
        <v>IN _Updated DATETIME,</v>
      </c>
      <c r="O143" t="str">
        <f>Table1[[#This Row],[Column2]]&amp;","</f>
        <v>Updated,</v>
      </c>
      <c r="P143" t="str">
        <f>Table1[[#This Row],[Column2]]&amp;" = IFNULL (_"&amp;Table1[[#This Row],[Column2]]&amp;", "&amp;Table1[[#This Row],[Column2]]&amp;"),"</f>
        <v>Updated = IFNULL (_Updated, Updated),</v>
      </c>
      <c r="Q143" t="str">
        <f>Table1[[#This Row],[Column1]]</f>
        <v>AssociationMessage</v>
      </c>
    </row>
    <row r="144" spans="1:17" x14ac:dyDescent="0.25">
      <c r="A144" s="1" t="s">
        <v>100</v>
      </c>
      <c r="B144" s="1" t="s">
        <v>101</v>
      </c>
      <c r="C144" s="1" t="s">
        <v>217</v>
      </c>
      <c r="D144" s="1" t="s">
        <v>238</v>
      </c>
      <c r="E144" t="str">
        <f t="shared" si="14"/>
        <v>int</v>
      </c>
      <c r="F144" t="str">
        <f t="shared" si="15"/>
        <v/>
      </c>
      <c r="G144" t="str">
        <f t="shared" si="16"/>
        <v/>
      </c>
      <c r="H144" t="str">
        <f t="shared" si="17"/>
        <v/>
      </c>
      <c r="I144" t="str">
        <f t="shared" si="18"/>
        <v/>
      </c>
      <c r="J144" t="str">
        <f t="shared" si="19"/>
        <v>int?</v>
      </c>
      <c r="K144" t="str">
        <f t="shared" si="20"/>
        <v>public int? AssociationMessageReplyId { get; set; }</v>
      </c>
      <c r="L144" t="str">
        <f>Table1[[#This Row],[Column1]]</f>
        <v>AssociationMessageReply</v>
      </c>
      <c r="M14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MySqlParameter("_AssociationMessageReplyId", associationMessageReply.AssociationMessageReplyId),</v>
      </c>
      <c r="N144" t="str">
        <f>"IN _"&amp;Table1[[#This Row],[Column2]]&amp;" "&amp;UPPER(Table1[[#This Row],[Column3]])&amp;","</f>
        <v>IN _AssociationMessageReplyId INT,</v>
      </c>
      <c r="O144" t="str">
        <f>Table1[[#This Row],[Column2]]&amp;","</f>
        <v>AssociationMessageReplyId,</v>
      </c>
      <c r="P144" t="str">
        <f>Table1[[#This Row],[Column2]]&amp;" = IFNULL (_"&amp;Table1[[#This Row],[Column2]]&amp;", "&amp;Table1[[#This Row],[Column2]]&amp;"),"</f>
        <v>AssociationMessageReplyId = IFNULL (_AssociationMessageReplyId, AssociationMessageReplyId),</v>
      </c>
      <c r="Q144" t="str">
        <f>Table1[[#This Row],[Column1]]</f>
        <v>AssociationMessageReply</v>
      </c>
    </row>
    <row r="145" spans="1:17" x14ac:dyDescent="0.25">
      <c r="A145" s="1" t="s">
        <v>100</v>
      </c>
      <c r="B145" s="1" t="s">
        <v>99</v>
      </c>
      <c r="C145" s="1" t="s">
        <v>217</v>
      </c>
      <c r="D145" s="1" t="s">
        <v>237</v>
      </c>
      <c r="E145" t="str">
        <f t="shared" si="14"/>
        <v>int</v>
      </c>
      <c r="F145" t="str">
        <f t="shared" si="15"/>
        <v/>
      </c>
      <c r="G145" t="str">
        <f t="shared" si="16"/>
        <v/>
      </c>
      <c r="H145" t="str">
        <f t="shared" si="17"/>
        <v/>
      </c>
      <c r="I145" t="str">
        <f t="shared" si="18"/>
        <v/>
      </c>
      <c r="J145" t="str">
        <f t="shared" si="19"/>
        <v>int?</v>
      </c>
      <c r="K145" t="str">
        <f t="shared" si="20"/>
        <v>public int? AssociationMessageId { get; set; }</v>
      </c>
      <c r="L145" t="str">
        <f>Table1[[#This Row],[Column1]]</f>
        <v>AssociationMessageReply</v>
      </c>
      <c r="M14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MySqlParameter("_AssociationMessageId", associationMessageReply.AssociationMessageId),</v>
      </c>
      <c r="N145" t="str">
        <f>"IN _"&amp;Table1[[#This Row],[Column2]]&amp;" "&amp;UPPER(Table1[[#This Row],[Column3]])&amp;","</f>
        <v>IN _AssociationMessageId INT,</v>
      </c>
      <c r="O145" t="str">
        <f>Table1[[#This Row],[Column2]]&amp;","</f>
        <v>AssociationMessageId,</v>
      </c>
      <c r="P145" t="str">
        <f>Table1[[#This Row],[Column2]]&amp;" = IFNULL (_"&amp;Table1[[#This Row],[Column2]]&amp;", "&amp;Table1[[#This Row],[Column2]]&amp;"),"</f>
        <v>AssociationMessageId = IFNULL (_AssociationMessageId, AssociationMessageId),</v>
      </c>
      <c r="Q145" t="str">
        <f>Table1[[#This Row],[Column1]]</f>
        <v>AssociationMessageReply</v>
      </c>
    </row>
    <row r="146" spans="1:17" x14ac:dyDescent="0.25">
      <c r="A146" s="1" t="s">
        <v>100</v>
      </c>
      <c r="B146" s="1" t="s">
        <v>2</v>
      </c>
      <c r="C146" s="1" t="s">
        <v>218</v>
      </c>
      <c r="D146" s="1" t="s">
        <v>237</v>
      </c>
      <c r="E146" t="str">
        <f t="shared" si="14"/>
        <v/>
      </c>
      <c r="F146" t="str">
        <f t="shared" si="15"/>
        <v/>
      </c>
      <c r="G146" t="str">
        <f t="shared" si="16"/>
        <v>string</v>
      </c>
      <c r="H146" t="str">
        <f t="shared" si="17"/>
        <v/>
      </c>
      <c r="I146" t="str">
        <f t="shared" si="18"/>
        <v/>
      </c>
      <c r="J146" t="str">
        <f t="shared" si="19"/>
        <v>string?</v>
      </c>
      <c r="K146" t="str">
        <f t="shared" si="20"/>
        <v>public string? IdentityId { get; set; }</v>
      </c>
      <c r="L146" t="str">
        <f>Table1[[#This Row],[Column1]]</f>
        <v>AssociationMessageReply</v>
      </c>
      <c r="M14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associationMessageReply.IdentityId),</v>
      </c>
      <c r="N146" t="str">
        <f>"IN _"&amp;Table1[[#This Row],[Column2]]&amp;" "&amp;UPPER(Table1[[#This Row],[Column3]])&amp;","</f>
        <v>IN _IdentityId CHAR,</v>
      </c>
      <c r="O146" t="str">
        <f>Table1[[#This Row],[Column2]]&amp;","</f>
        <v>IdentityId,</v>
      </c>
      <c r="P146" t="str">
        <f>Table1[[#This Row],[Column2]]&amp;" = IFNULL (_"&amp;Table1[[#This Row],[Column2]]&amp;", "&amp;Table1[[#This Row],[Column2]]&amp;"),"</f>
        <v>IdentityId = IFNULL (_IdentityId, IdentityId),</v>
      </c>
      <c r="Q146" t="str">
        <f>Table1[[#This Row],[Column1]]</f>
        <v>AssociationMessageReply</v>
      </c>
    </row>
    <row r="147" spans="1:17" x14ac:dyDescent="0.25">
      <c r="A147" s="1" t="s">
        <v>100</v>
      </c>
      <c r="B147" s="1" t="s">
        <v>78</v>
      </c>
      <c r="C147" s="1" t="s">
        <v>219</v>
      </c>
      <c r="D147" s="1" t="s">
        <v>237</v>
      </c>
      <c r="E147" t="str">
        <f t="shared" si="14"/>
        <v/>
      </c>
      <c r="F147" t="str">
        <f t="shared" si="15"/>
        <v/>
      </c>
      <c r="G147" t="str">
        <f t="shared" si="16"/>
        <v>string</v>
      </c>
      <c r="H147" t="str">
        <f t="shared" si="17"/>
        <v/>
      </c>
      <c r="I147" t="str">
        <f t="shared" si="18"/>
        <v/>
      </c>
      <c r="J147" t="str">
        <f t="shared" si="19"/>
        <v>string?</v>
      </c>
      <c r="K147" t="str">
        <f t="shared" si="20"/>
        <v>public string? Message { get; set; }</v>
      </c>
      <c r="L147" t="str">
        <f>Table1[[#This Row],[Column1]]</f>
        <v>AssociationMessageReply</v>
      </c>
      <c r="M14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MySqlParameter("_Message", associationMessageReply.Message),</v>
      </c>
      <c r="N147" t="str">
        <f>"IN _"&amp;Table1[[#This Row],[Column2]]&amp;" "&amp;UPPER(Table1[[#This Row],[Column3]])&amp;","</f>
        <v>IN _Message VARCHAR,</v>
      </c>
      <c r="O147" t="str">
        <f>Table1[[#This Row],[Column2]]&amp;","</f>
        <v>Message,</v>
      </c>
      <c r="P147" t="str">
        <f>Table1[[#This Row],[Column2]]&amp;" = IFNULL (_"&amp;Table1[[#This Row],[Column2]]&amp;", "&amp;Table1[[#This Row],[Column2]]&amp;"),"</f>
        <v>Message = IFNULL (_Message, Message),</v>
      </c>
      <c r="Q147" t="str">
        <f>Table1[[#This Row],[Column1]]</f>
        <v>AssociationMessageReply</v>
      </c>
    </row>
    <row r="148" spans="1:17" x14ac:dyDescent="0.25">
      <c r="A148" s="1" t="s">
        <v>100</v>
      </c>
      <c r="B148" s="1" t="s">
        <v>11</v>
      </c>
      <c r="C148" s="1" t="s">
        <v>223</v>
      </c>
      <c r="D148" s="1" t="s">
        <v>237</v>
      </c>
      <c r="E148" t="str">
        <f t="shared" si="14"/>
        <v/>
      </c>
      <c r="F148" t="str">
        <f t="shared" si="15"/>
        <v/>
      </c>
      <c r="G148" t="str">
        <f t="shared" si="16"/>
        <v/>
      </c>
      <c r="H148" t="str">
        <f t="shared" si="17"/>
        <v>DateTime</v>
      </c>
      <c r="I148" t="str">
        <f t="shared" si="18"/>
        <v/>
      </c>
      <c r="J148" t="str">
        <f t="shared" si="19"/>
        <v>DateTime?</v>
      </c>
      <c r="K148" t="str">
        <f t="shared" si="20"/>
        <v>public DateTime? Created { get; set; }</v>
      </c>
      <c r="L148" t="str">
        <f>Table1[[#This Row],[Column1]]</f>
        <v>AssociationMessageReply</v>
      </c>
      <c r="M14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associationMessageReply.Created),</v>
      </c>
      <c r="N148" t="str">
        <f>"IN _"&amp;Table1[[#This Row],[Column2]]&amp;" "&amp;UPPER(Table1[[#This Row],[Column3]])&amp;","</f>
        <v>IN _Created TIMESTAMP,</v>
      </c>
      <c r="O148" t="str">
        <f>Table1[[#This Row],[Column2]]&amp;","</f>
        <v>Created,</v>
      </c>
      <c r="P148" t="str">
        <f>Table1[[#This Row],[Column2]]&amp;" = IFNULL (_"&amp;Table1[[#This Row],[Column2]]&amp;", "&amp;Table1[[#This Row],[Column2]]&amp;"),"</f>
        <v>Created = IFNULL (_Created, Created),</v>
      </c>
      <c r="Q148" t="str">
        <f>Table1[[#This Row],[Column1]]</f>
        <v>AssociationMessageReply</v>
      </c>
    </row>
    <row r="149" spans="1:17" x14ac:dyDescent="0.25">
      <c r="A149" s="1" t="s">
        <v>100</v>
      </c>
      <c r="B149" s="1" t="s">
        <v>12</v>
      </c>
      <c r="C149" s="1" t="s">
        <v>221</v>
      </c>
      <c r="D149" s="1" t="s">
        <v>237</v>
      </c>
      <c r="E149" t="str">
        <f t="shared" si="14"/>
        <v/>
      </c>
      <c r="F149" t="str">
        <f t="shared" si="15"/>
        <v/>
      </c>
      <c r="G149" t="str">
        <f t="shared" si="16"/>
        <v/>
      </c>
      <c r="H149" t="str">
        <f t="shared" si="17"/>
        <v>DateTime</v>
      </c>
      <c r="I149" t="str">
        <f t="shared" si="18"/>
        <v/>
      </c>
      <c r="J149" t="str">
        <f t="shared" si="19"/>
        <v>DateTime?</v>
      </c>
      <c r="K149" t="str">
        <f t="shared" si="20"/>
        <v>public DateTime? Updated { get; set; }</v>
      </c>
      <c r="L149" t="str">
        <f>Table1[[#This Row],[Column1]]</f>
        <v>AssociationMessageReply</v>
      </c>
      <c r="M14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associationMessageReply.Updated),</v>
      </c>
      <c r="N149" t="str">
        <f>"IN _"&amp;Table1[[#This Row],[Column2]]&amp;" "&amp;UPPER(Table1[[#This Row],[Column3]])&amp;","</f>
        <v>IN _Updated DATETIME,</v>
      </c>
      <c r="O149" t="str">
        <f>Table1[[#This Row],[Column2]]&amp;","</f>
        <v>Updated,</v>
      </c>
      <c r="P149" t="str">
        <f>Table1[[#This Row],[Column2]]&amp;" = IFNULL (_"&amp;Table1[[#This Row],[Column2]]&amp;", "&amp;Table1[[#This Row],[Column2]]&amp;"),"</f>
        <v>Updated = IFNULL (_Updated, Updated),</v>
      </c>
      <c r="Q149" t="str">
        <f>Table1[[#This Row],[Column1]]</f>
        <v>AssociationMessageReply</v>
      </c>
    </row>
    <row r="150" spans="1:17" x14ac:dyDescent="0.25">
      <c r="A150" s="1" t="s">
        <v>102</v>
      </c>
      <c r="B150" s="1" t="s">
        <v>103</v>
      </c>
      <c r="C150" s="1" t="s">
        <v>217</v>
      </c>
      <c r="D150" s="1" t="s">
        <v>238</v>
      </c>
      <c r="E150" t="str">
        <f t="shared" si="14"/>
        <v>int</v>
      </c>
      <c r="F150" t="str">
        <f t="shared" si="15"/>
        <v/>
      </c>
      <c r="G150" t="str">
        <f t="shared" si="16"/>
        <v/>
      </c>
      <c r="H150" t="str">
        <f t="shared" si="17"/>
        <v/>
      </c>
      <c r="I150" t="str">
        <f t="shared" si="18"/>
        <v/>
      </c>
      <c r="J150" t="str">
        <f t="shared" si="19"/>
        <v>int?</v>
      </c>
      <c r="K150" t="str">
        <f t="shared" si="20"/>
        <v>public int? AssociationNoteId { get; set; }</v>
      </c>
      <c r="L150" t="str">
        <f>Table1[[#This Row],[Column1]]</f>
        <v>AssociationNote</v>
      </c>
      <c r="M15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MySqlParameter("_AssociationNoteId", associationNote.AssociationNoteId),</v>
      </c>
      <c r="N150" t="str">
        <f>"IN _"&amp;Table1[[#This Row],[Column2]]&amp;" "&amp;UPPER(Table1[[#This Row],[Column3]])&amp;","</f>
        <v>IN _AssociationNoteId INT,</v>
      </c>
      <c r="O150" t="str">
        <f>Table1[[#This Row],[Column2]]&amp;","</f>
        <v>AssociationNoteId,</v>
      </c>
      <c r="P150" t="str">
        <f>Table1[[#This Row],[Column2]]&amp;" = IFNULL (_"&amp;Table1[[#This Row],[Column2]]&amp;", "&amp;Table1[[#This Row],[Column2]]&amp;"),"</f>
        <v>AssociationNoteId = IFNULL (_AssociationNoteId, AssociationNoteId),</v>
      </c>
      <c r="Q150" t="str">
        <f>Table1[[#This Row],[Column1]]</f>
        <v>AssociationNote</v>
      </c>
    </row>
    <row r="151" spans="1:17" x14ac:dyDescent="0.25">
      <c r="A151" s="1" t="s">
        <v>102</v>
      </c>
      <c r="B151" s="1" t="s">
        <v>252</v>
      </c>
      <c r="C151" s="1" t="s">
        <v>217</v>
      </c>
      <c r="D151" s="1" t="s">
        <v>237</v>
      </c>
      <c r="E151" t="str">
        <f t="shared" si="14"/>
        <v>int</v>
      </c>
      <c r="F151" t="str">
        <f t="shared" si="15"/>
        <v/>
      </c>
      <c r="G151" t="str">
        <f t="shared" si="16"/>
        <v/>
      </c>
      <c r="H151" t="str">
        <f t="shared" si="17"/>
        <v/>
      </c>
      <c r="I151" t="str">
        <f t="shared" si="18"/>
        <v/>
      </c>
      <c r="J151" t="str">
        <f t="shared" si="19"/>
        <v>int?</v>
      </c>
      <c r="K151" t="str">
        <f t="shared" si="20"/>
        <v>public int? ParentAssociationNoteId { get; set; }</v>
      </c>
      <c r="L151" t="str">
        <f>Table1[[#This Row],[Column1]]</f>
        <v>AssociationNote</v>
      </c>
      <c r="M15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MySqlParameter("_ParentAssociationNoteId", associationNote.ParentAssociationNoteId),</v>
      </c>
      <c r="N151" t="str">
        <f>"IN _"&amp;Table1[[#This Row],[Column2]]&amp;" "&amp;UPPER(Table1[[#This Row],[Column3]])&amp;","</f>
        <v>IN _ParentAssociationNoteId INT,</v>
      </c>
      <c r="O151" t="str">
        <f>Table1[[#This Row],[Column2]]&amp;","</f>
        <v>ParentAssociationNoteId,</v>
      </c>
      <c r="P151" t="str">
        <f>Table1[[#This Row],[Column2]]&amp;" = IFNULL (_"&amp;Table1[[#This Row],[Column2]]&amp;", "&amp;Table1[[#This Row],[Column2]]&amp;"),"</f>
        <v>ParentAssociationNoteId = IFNULL (_ParentAssociationNoteId, ParentAssociationNoteId),</v>
      </c>
      <c r="Q151" t="str">
        <f>Table1[[#This Row],[Column1]]</f>
        <v>AssociationNote</v>
      </c>
    </row>
    <row r="152" spans="1:17" x14ac:dyDescent="0.25">
      <c r="A152" s="1" t="s">
        <v>102</v>
      </c>
      <c r="B152" s="1" t="s">
        <v>71</v>
      </c>
      <c r="C152" s="1" t="s">
        <v>217</v>
      </c>
      <c r="D152" s="1" t="s">
        <v>237</v>
      </c>
      <c r="E152" t="str">
        <f t="shared" si="14"/>
        <v>int</v>
      </c>
      <c r="F152" t="str">
        <f t="shared" si="15"/>
        <v/>
      </c>
      <c r="G152" t="str">
        <f t="shared" si="16"/>
        <v/>
      </c>
      <c r="H152" t="str">
        <f t="shared" si="17"/>
        <v/>
      </c>
      <c r="I152" t="str">
        <f t="shared" si="18"/>
        <v/>
      </c>
      <c r="J152" t="str">
        <f t="shared" si="19"/>
        <v>int?</v>
      </c>
      <c r="K152" t="str">
        <f t="shared" si="20"/>
        <v>public int? AssociationId { get; set; }</v>
      </c>
      <c r="L152" t="str">
        <f>Table1[[#This Row],[Column1]]</f>
        <v>AssociationNote</v>
      </c>
      <c r="M15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MySqlParameter("_AssociationId", associationNote.AssociationId),</v>
      </c>
      <c r="N152" t="str">
        <f>"IN _"&amp;Table1[[#This Row],[Column2]]&amp;" "&amp;UPPER(Table1[[#This Row],[Column3]])&amp;","</f>
        <v>IN _AssociationId INT,</v>
      </c>
      <c r="O152" t="str">
        <f>Table1[[#This Row],[Column2]]&amp;","</f>
        <v>AssociationId,</v>
      </c>
      <c r="P152" t="str">
        <f>Table1[[#This Row],[Column2]]&amp;" = IFNULL (_"&amp;Table1[[#This Row],[Column2]]&amp;", "&amp;Table1[[#This Row],[Column2]]&amp;"),"</f>
        <v>AssociationId = IFNULL (_AssociationId, AssociationId),</v>
      </c>
      <c r="Q152" t="str">
        <f>Table1[[#This Row],[Column1]]</f>
        <v>AssociationNote</v>
      </c>
    </row>
    <row r="153" spans="1:17" x14ac:dyDescent="0.25">
      <c r="A153" s="1" t="s">
        <v>102</v>
      </c>
      <c r="B153" s="1" t="s">
        <v>2</v>
      </c>
      <c r="C153" s="1" t="s">
        <v>218</v>
      </c>
      <c r="D153" s="1" t="s">
        <v>237</v>
      </c>
      <c r="E153" t="str">
        <f t="shared" si="14"/>
        <v/>
      </c>
      <c r="F153" t="str">
        <f t="shared" si="15"/>
        <v/>
      </c>
      <c r="G153" t="str">
        <f t="shared" si="16"/>
        <v>string</v>
      </c>
      <c r="H153" t="str">
        <f t="shared" si="17"/>
        <v/>
      </c>
      <c r="I153" t="str">
        <f t="shared" si="18"/>
        <v/>
      </c>
      <c r="J153" t="str">
        <f t="shared" si="19"/>
        <v>string?</v>
      </c>
      <c r="K153" t="str">
        <f t="shared" si="20"/>
        <v>public string? IdentityId { get; set; }</v>
      </c>
      <c r="L153" t="str">
        <f>Table1[[#This Row],[Column1]]</f>
        <v>AssociationNote</v>
      </c>
      <c r="M15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associationNote.IdentityId),</v>
      </c>
      <c r="N153" t="str">
        <f>"IN _"&amp;Table1[[#This Row],[Column2]]&amp;" "&amp;UPPER(Table1[[#This Row],[Column3]])&amp;","</f>
        <v>IN _IdentityId CHAR,</v>
      </c>
      <c r="O153" t="str">
        <f>Table1[[#This Row],[Column2]]&amp;","</f>
        <v>IdentityId,</v>
      </c>
      <c r="P153" t="str">
        <f>Table1[[#This Row],[Column2]]&amp;" = IFNULL (_"&amp;Table1[[#This Row],[Column2]]&amp;", "&amp;Table1[[#This Row],[Column2]]&amp;"),"</f>
        <v>IdentityId = IFNULL (_IdentityId, IdentityId),</v>
      </c>
      <c r="Q153" t="str">
        <f>Table1[[#This Row],[Column1]]</f>
        <v>AssociationNote</v>
      </c>
    </row>
    <row r="154" spans="1:17" x14ac:dyDescent="0.25">
      <c r="A154" s="1" t="s">
        <v>102</v>
      </c>
      <c r="B154" s="1" t="s">
        <v>17</v>
      </c>
      <c r="C154" s="1" t="s">
        <v>219</v>
      </c>
      <c r="D154" s="1" t="s">
        <v>237</v>
      </c>
      <c r="E154" t="str">
        <f t="shared" si="14"/>
        <v/>
      </c>
      <c r="F154" t="str">
        <f t="shared" si="15"/>
        <v/>
      </c>
      <c r="G154" t="str">
        <f t="shared" si="16"/>
        <v>string</v>
      </c>
      <c r="H154" t="str">
        <f t="shared" si="17"/>
        <v/>
      </c>
      <c r="I154" t="str">
        <f t="shared" si="18"/>
        <v/>
      </c>
      <c r="J154" t="str">
        <f t="shared" si="19"/>
        <v>string?</v>
      </c>
      <c r="K154" t="str">
        <f t="shared" si="20"/>
        <v>public string? Note { get; set; }</v>
      </c>
      <c r="L154" t="str">
        <f>Table1[[#This Row],[Column1]]</f>
        <v>AssociationNote</v>
      </c>
      <c r="M15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MySqlParameter("_Note", associationNote.Note),</v>
      </c>
      <c r="N154" t="str">
        <f>"IN _"&amp;Table1[[#This Row],[Column2]]&amp;" "&amp;UPPER(Table1[[#This Row],[Column3]])&amp;","</f>
        <v>IN _Note VARCHAR,</v>
      </c>
      <c r="O154" t="str">
        <f>Table1[[#This Row],[Column2]]&amp;","</f>
        <v>Note,</v>
      </c>
      <c r="P154" t="str">
        <f>Table1[[#This Row],[Column2]]&amp;" = IFNULL (_"&amp;Table1[[#This Row],[Column2]]&amp;", "&amp;Table1[[#This Row],[Column2]]&amp;"),"</f>
        <v>Note = IFNULL (_Note, Note),</v>
      </c>
      <c r="Q154" t="str">
        <f>Table1[[#This Row],[Column1]]</f>
        <v>AssociationNote</v>
      </c>
    </row>
    <row r="155" spans="1:17" x14ac:dyDescent="0.25">
      <c r="A155" s="1" t="s">
        <v>102</v>
      </c>
      <c r="B155" s="1" t="s">
        <v>11</v>
      </c>
      <c r="C155" s="1" t="s">
        <v>223</v>
      </c>
      <c r="D155" s="1" t="s">
        <v>237</v>
      </c>
      <c r="E155" t="str">
        <f t="shared" si="14"/>
        <v/>
      </c>
      <c r="F155" t="str">
        <f t="shared" si="15"/>
        <v/>
      </c>
      <c r="G155" t="str">
        <f t="shared" si="16"/>
        <v/>
      </c>
      <c r="H155" t="str">
        <f t="shared" si="17"/>
        <v>DateTime</v>
      </c>
      <c r="I155" t="str">
        <f t="shared" si="18"/>
        <v/>
      </c>
      <c r="J155" t="str">
        <f t="shared" si="19"/>
        <v>DateTime?</v>
      </c>
      <c r="K155" t="str">
        <f t="shared" si="20"/>
        <v>public DateTime? Created { get; set; }</v>
      </c>
      <c r="L155" t="str">
        <f>Table1[[#This Row],[Column1]]</f>
        <v>AssociationNote</v>
      </c>
      <c r="M15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associationNote.Created),</v>
      </c>
      <c r="N155" t="str">
        <f>"IN _"&amp;Table1[[#This Row],[Column2]]&amp;" "&amp;UPPER(Table1[[#This Row],[Column3]])&amp;","</f>
        <v>IN _Created TIMESTAMP,</v>
      </c>
      <c r="O155" t="str">
        <f>Table1[[#This Row],[Column2]]&amp;","</f>
        <v>Created,</v>
      </c>
      <c r="P155" t="str">
        <f>Table1[[#This Row],[Column2]]&amp;" = IFNULL (_"&amp;Table1[[#This Row],[Column2]]&amp;", "&amp;Table1[[#This Row],[Column2]]&amp;"),"</f>
        <v>Created = IFNULL (_Created, Created),</v>
      </c>
      <c r="Q155" t="str">
        <f>Table1[[#This Row],[Column1]]</f>
        <v>AssociationNote</v>
      </c>
    </row>
    <row r="156" spans="1:17" x14ac:dyDescent="0.25">
      <c r="A156" s="1" t="s">
        <v>104</v>
      </c>
      <c r="B156" s="1" t="s">
        <v>105</v>
      </c>
      <c r="C156" s="1" t="s">
        <v>217</v>
      </c>
      <c r="D156" s="1" t="s">
        <v>238</v>
      </c>
      <c r="E156" t="str">
        <f t="shared" si="14"/>
        <v>int</v>
      </c>
      <c r="F156" t="str">
        <f t="shared" si="15"/>
        <v/>
      </c>
      <c r="G156" t="str">
        <f t="shared" si="16"/>
        <v/>
      </c>
      <c r="H156" t="str">
        <f t="shared" si="17"/>
        <v/>
      </c>
      <c r="I156" t="str">
        <f t="shared" si="18"/>
        <v/>
      </c>
      <c r="J156" t="str">
        <f t="shared" si="19"/>
        <v>int?</v>
      </c>
      <c r="K156" t="str">
        <f t="shared" si="20"/>
        <v>public int? CategoryId { get; set; }</v>
      </c>
      <c r="L156" t="str">
        <f>Table1[[#This Row],[Column1]]</f>
        <v>Category</v>
      </c>
      <c r="M15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MySqlParameter("_CategoryId", category.CategoryId),</v>
      </c>
      <c r="N156" t="str">
        <f>"IN _"&amp;Table1[[#This Row],[Column2]]&amp;" "&amp;UPPER(Table1[[#This Row],[Column3]])&amp;","</f>
        <v>IN _CategoryId INT,</v>
      </c>
      <c r="O156" t="str">
        <f>Table1[[#This Row],[Column2]]&amp;","</f>
        <v>CategoryId,</v>
      </c>
      <c r="P156" t="str">
        <f>Table1[[#This Row],[Column2]]&amp;" = IFNULL (_"&amp;Table1[[#This Row],[Column2]]&amp;", "&amp;Table1[[#This Row],[Column2]]&amp;"),"</f>
        <v>CategoryId = IFNULL (_CategoryId, CategoryId),</v>
      </c>
      <c r="Q156" t="str">
        <f>Table1[[#This Row],[Column1]]</f>
        <v>Category</v>
      </c>
    </row>
    <row r="157" spans="1:17" x14ac:dyDescent="0.25">
      <c r="A157" s="1" t="s">
        <v>104</v>
      </c>
      <c r="B157" s="1" t="s">
        <v>2</v>
      </c>
      <c r="C157" s="1" t="s">
        <v>218</v>
      </c>
      <c r="D157" s="1" t="s">
        <v>237</v>
      </c>
      <c r="E157" t="str">
        <f t="shared" si="14"/>
        <v/>
      </c>
      <c r="F157" t="str">
        <f t="shared" si="15"/>
        <v/>
      </c>
      <c r="G157" t="str">
        <f t="shared" si="16"/>
        <v>string</v>
      </c>
      <c r="H157" t="str">
        <f t="shared" si="17"/>
        <v/>
      </c>
      <c r="I157" t="str">
        <f t="shared" si="18"/>
        <v/>
      </c>
      <c r="J157" t="str">
        <f t="shared" si="19"/>
        <v>string?</v>
      </c>
      <c r="K157" t="str">
        <f t="shared" si="20"/>
        <v>public string? IdentityId { get; set; }</v>
      </c>
      <c r="L157" t="str">
        <f>Table1[[#This Row],[Column1]]</f>
        <v>Category</v>
      </c>
      <c r="M15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category.IdentityId),</v>
      </c>
      <c r="N157" t="str">
        <f>"IN _"&amp;Table1[[#This Row],[Column2]]&amp;" "&amp;UPPER(Table1[[#This Row],[Column3]])&amp;","</f>
        <v>IN _IdentityId CHAR,</v>
      </c>
      <c r="O157" t="str">
        <f>Table1[[#This Row],[Column2]]&amp;","</f>
        <v>IdentityId,</v>
      </c>
      <c r="P157" t="str">
        <f>Table1[[#This Row],[Column2]]&amp;" = IFNULL (_"&amp;Table1[[#This Row],[Column2]]&amp;", "&amp;Table1[[#This Row],[Column2]]&amp;"),"</f>
        <v>IdentityId = IFNULL (_IdentityId, IdentityId),</v>
      </c>
      <c r="Q157" t="str">
        <f>Table1[[#This Row],[Column1]]</f>
        <v>Category</v>
      </c>
    </row>
    <row r="158" spans="1:17" x14ac:dyDescent="0.25">
      <c r="A158" s="1" t="s">
        <v>104</v>
      </c>
      <c r="B158" s="1" t="s">
        <v>106</v>
      </c>
      <c r="C158" s="1" t="s">
        <v>219</v>
      </c>
      <c r="D158" s="1" t="s">
        <v>237</v>
      </c>
      <c r="E158" t="str">
        <f t="shared" si="14"/>
        <v/>
      </c>
      <c r="F158" t="str">
        <f t="shared" si="15"/>
        <v/>
      </c>
      <c r="G158" t="str">
        <f t="shared" si="16"/>
        <v>string</v>
      </c>
      <c r="H158" t="str">
        <f t="shared" si="17"/>
        <v/>
      </c>
      <c r="I158" t="str">
        <f t="shared" si="18"/>
        <v/>
      </c>
      <c r="J158" t="str">
        <f t="shared" si="19"/>
        <v>string?</v>
      </c>
      <c r="K158" t="str">
        <f t="shared" si="20"/>
        <v>public string? CategoryName { get; set; }</v>
      </c>
      <c r="L158" t="str">
        <f>Table1[[#This Row],[Column1]]</f>
        <v>Category</v>
      </c>
      <c r="M15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MySqlParameter("_CategoryName", category.CategoryName),</v>
      </c>
      <c r="N158" t="str">
        <f>"IN _"&amp;Table1[[#This Row],[Column2]]&amp;" "&amp;UPPER(Table1[[#This Row],[Column3]])&amp;","</f>
        <v>IN _CategoryName VARCHAR,</v>
      </c>
      <c r="O158" t="str">
        <f>Table1[[#This Row],[Column2]]&amp;","</f>
        <v>CategoryName,</v>
      </c>
      <c r="P158" t="str">
        <f>Table1[[#This Row],[Column2]]&amp;" = IFNULL (_"&amp;Table1[[#This Row],[Column2]]&amp;", "&amp;Table1[[#This Row],[Column2]]&amp;"),"</f>
        <v>CategoryName = IFNULL (_CategoryName, CategoryName),</v>
      </c>
      <c r="Q158" t="str">
        <f>Table1[[#This Row],[Column1]]</f>
        <v>Category</v>
      </c>
    </row>
    <row r="159" spans="1:17" x14ac:dyDescent="0.25">
      <c r="A159" s="1" t="s">
        <v>104</v>
      </c>
      <c r="B159" s="1" t="s">
        <v>107</v>
      </c>
      <c r="C159" s="1" t="s">
        <v>219</v>
      </c>
      <c r="D159" s="1" t="s">
        <v>237</v>
      </c>
      <c r="E159" t="str">
        <f t="shared" si="14"/>
        <v/>
      </c>
      <c r="F159" t="str">
        <f t="shared" si="15"/>
        <v/>
      </c>
      <c r="G159" t="str">
        <f t="shared" si="16"/>
        <v>string</v>
      </c>
      <c r="H159" t="str">
        <f t="shared" si="17"/>
        <v/>
      </c>
      <c r="I159" t="str">
        <f t="shared" si="18"/>
        <v/>
      </c>
      <c r="J159" t="str">
        <f t="shared" si="19"/>
        <v>string?</v>
      </c>
      <c r="K159" t="str">
        <f t="shared" si="20"/>
        <v>public string? CategoryDescription { get; set; }</v>
      </c>
      <c r="L159" t="str">
        <f>Table1[[#This Row],[Column1]]</f>
        <v>Category</v>
      </c>
      <c r="M15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MySqlParameter("_CategoryDescription", category.CategoryDescription),</v>
      </c>
      <c r="N159" t="str">
        <f>"IN _"&amp;Table1[[#This Row],[Column2]]&amp;" "&amp;UPPER(Table1[[#This Row],[Column3]])&amp;","</f>
        <v>IN _CategoryDescription VARCHAR,</v>
      </c>
      <c r="O159" t="str">
        <f>Table1[[#This Row],[Column2]]&amp;","</f>
        <v>CategoryDescription,</v>
      </c>
      <c r="P159" t="str">
        <f>Table1[[#This Row],[Column2]]&amp;" = IFNULL (_"&amp;Table1[[#This Row],[Column2]]&amp;", "&amp;Table1[[#This Row],[Column2]]&amp;"),"</f>
        <v>CategoryDescription = IFNULL (_CategoryDescription, CategoryDescription),</v>
      </c>
      <c r="Q159" t="str">
        <f>Table1[[#This Row],[Column1]]</f>
        <v>Category</v>
      </c>
    </row>
    <row r="160" spans="1:17" x14ac:dyDescent="0.25">
      <c r="A160" s="1" t="s">
        <v>104</v>
      </c>
      <c r="B160" s="1" t="s">
        <v>108</v>
      </c>
      <c r="C160" s="1" t="s">
        <v>217</v>
      </c>
      <c r="D160" s="1" t="s">
        <v>237</v>
      </c>
      <c r="E160" t="str">
        <f t="shared" si="14"/>
        <v>int</v>
      </c>
      <c r="F160" t="str">
        <f t="shared" si="15"/>
        <v/>
      </c>
      <c r="G160" t="str">
        <f t="shared" si="16"/>
        <v/>
      </c>
      <c r="H160" t="str">
        <f t="shared" si="17"/>
        <v/>
      </c>
      <c r="I160" t="str">
        <f t="shared" si="18"/>
        <v/>
      </c>
      <c r="J160" t="str">
        <f t="shared" si="19"/>
        <v>int?</v>
      </c>
      <c r="K160" t="str">
        <f t="shared" si="20"/>
        <v>public int? LkFlowId { get; set; }</v>
      </c>
      <c r="L160" t="str">
        <f>Table1[[#This Row],[Column1]]</f>
        <v>Category</v>
      </c>
      <c r="M16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MySqlParameter("_LkFlowId", category.LkFlowId),</v>
      </c>
      <c r="N160" t="str">
        <f>"IN _"&amp;Table1[[#This Row],[Column2]]&amp;" "&amp;UPPER(Table1[[#This Row],[Column3]])&amp;","</f>
        <v>IN _LkFlowId INT,</v>
      </c>
      <c r="O160" t="str">
        <f>Table1[[#This Row],[Column2]]&amp;","</f>
        <v>LkFlowId,</v>
      </c>
      <c r="P160" t="str">
        <f>Table1[[#This Row],[Column2]]&amp;" = IFNULL (_"&amp;Table1[[#This Row],[Column2]]&amp;", "&amp;Table1[[#This Row],[Column2]]&amp;"),"</f>
        <v>LkFlowId = IFNULL (_LkFlowId, LkFlowId),</v>
      </c>
      <c r="Q160" t="str">
        <f>Table1[[#This Row],[Column1]]</f>
        <v>Category</v>
      </c>
    </row>
    <row r="161" spans="1:17" x14ac:dyDescent="0.25">
      <c r="A161" s="1" t="s">
        <v>104</v>
      </c>
      <c r="B161" s="1" t="s">
        <v>9</v>
      </c>
      <c r="C161" s="1" t="s">
        <v>222</v>
      </c>
      <c r="D161" s="1" t="s">
        <v>237</v>
      </c>
      <c r="E161" t="str">
        <f t="shared" si="14"/>
        <v/>
      </c>
      <c r="F161" t="str">
        <f t="shared" si="15"/>
        <v/>
      </c>
      <c r="G161" t="str">
        <f t="shared" si="16"/>
        <v/>
      </c>
      <c r="H161" t="str">
        <f t="shared" si="17"/>
        <v/>
      </c>
      <c r="I161" t="str">
        <f t="shared" si="18"/>
        <v>bool</v>
      </c>
      <c r="J161" t="str">
        <f t="shared" si="19"/>
        <v>bool?</v>
      </c>
      <c r="K161" t="str">
        <f t="shared" si="20"/>
        <v>public bool? IsEnabled { get; set; }</v>
      </c>
      <c r="L161" t="str">
        <f>Table1[[#This Row],[Column1]]</f>
        <v>Category</v>
      </c>
      <c r="M16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MySqlParameter("_IsEnabled", category.IsEnabled),</v>
      </c>
      <c r="N161" t="str">
        <f>"IN _"&amp;Table1[[#This Row],[Column2]]&amp;" "&amp;UPPER(Table1[[#This Row],[Column3]])&amp;","</f>
        <v>IN _IsEnabled TINYINT,</v>
      </c>
      <c r="O161" t="str">
        <f>Table1[[#This Row],[Column2]]&amp;","</f>
        <v>IsEnabled,</v>
      </c>
      <c r="P161" t="str">
        <f>Table1[[#This Row],[Column2]]&amp;" = IFNULL (_"&amp;Table1[[#This Row],[Column2]]&amp;", "&amp;Table1[[#This Row],[Column2]]&amp;"),"</f>
        <v>IsEnabled = IFNULL (_IsEnabled, IsEnabled),</v>
      </c>
      <c r="Q161" t="str">
        <f>Table1[[#This Row],[Column1]]</f>
        <v>Category</v>
      </c>
    </row>
    <row r="162" spans="1:17" x14ac:dyDescent="0.25">
      <c r="A162" s="1" t="s">
        <v>104</v>
      </c>
      <c r="B162" s="1" t="s">
        <v>10</v>
      </c>
      <c r="C162" s="1" t="s">
        <v>222</v>
      </c>
      <c r="D162" s="1" t="s">
        <v>237</v>
      </c>
      <c r="E162" t="str">
        <f t="shared" ref="E162:E225" si="21">IF(C162="int","int","")</f>
        <v/>
      </c>
      <c r="F162" t="str">
        <f t="shared" ref="F162:F225" si="22">IF(COUNTIF(C162,"*decimal*"),"double","")</f>
        <v/>
      </c>
      <c r="G162" t="str">
        <f t="shared" ref="G162:G225" si="23">IF(OR(COUNTIF(C162,"*char*"),COUNTIF(C162,"*varchar*")),"string","")</f>
        <v/>
      </c>
      <c r="H162" t="str">
        <f t="shared" ref="H162:H225" si="24">IF(OR(COUNTIF(C162,"*date*"),COUNTIF(C162,"*time*")),"DateTime","")</f>
        <v/>
      </c>
      <c r="I162" t="str">
        <f t="shared" ref="I162:I225" si="25">IF(COUNTIF(C162,"*tiny*"),"bool","")</f>
        <v>bool</v>
      </c>
      <c r="J162" t="str">
        <f t="shared" ref="J162:J225" si="26">IF(E162&lt;&gt;"",E162,IF(F162&lt;&gt;"",F162,IF(G162&lt;&gt;"",G162,IF(H162&lt;&gt;"",H162,IF(I162&lt;&gt;"",I162,"")))))&amp;"?"</f>
        <v>bool?</v>
      </c>
      <c r="K162" t="str">
        <f t="shared" ref="K162:K225" si="27">_xlfn.CONCAT("public ",J162," ",B162," { get; set; }")</f>
        <v>public bool? IsDeleted { get; set; }</v>
      </c>
      <c r="L162" t="str">
        <f>Table1[[#This Row],[Column1]]</f>
        <v>Category</v>
      </c>
      <c r="M16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MySqlParameter("_IsDeleted", category.IsDeleted),</v>
      </c>
      <c r="N162" t="str">
        <f>"IN _"&amp;Table1[[#This Row],[Column2]]&amp;" "&amp;UPPER(Table1[[#This Row],[Column3]])&amp;","</f>
        <v>IN _IsDeleted TINYINT,</v>
      </c>
      <c r="O162" t="str">
        <f>Table1[[#This Row],[Column2]]&amp;","</f>
        <v>IsDeleted,</v>
      </c>
      <c r="P162" t="str">
        <f>Table1[[#This Row],[Column2]]&amp;" = IFNULL (_"&amp;Table1[[#This Row],[Column2]]&amp;", "&amp;Table1[[#This Row],[Column2]]&amp;"),"</f>
        <v>IsDeleted = IFNULL (_IsDeleted, IsDeleted),</v>
      </c>
      <c r="Q162" t="str">
        <f>Table1[[#This Row],[Column1]]</f>
        <v>Category</v>
      </c>
    </row>
    <row r="163" spans="1:17" x14ac:dyDescent="0.25">
      <c r="A163" s="1" t="s">
        <v>104</v>
      </c>
      <c r="B163" s="1" t="s">
        <v>11</v>
      </c>
      <c r="C163" s="1" t="s">
        <v>223</v>
      </c>
      <c r="D163" s="1" t="s">
        <v>237</v>
      </c>
      <c r="E163" t="str">
        <f t="shared" si="21"/>
        <v/>
      </c>
      <c r="F163" t="str">
        <f t="shared" si="22"/>
        <v/>
      </c>
      <c r="G163" t="str">
        <f t="shared" si="23"/>
        <v/>
      </c>
      <c r="H163" t="str">
        <f t="shared" si="24"/>
        <v>DateTime</v>
      </c>
      <c r="I163" t="str">
        <f t="shared" si="25"/>
        <v/>
      </c>
      <c r="J163" t="str">
        <f t="shared" si="26"/>
        <v>DateTime?</v>
      </c>
      <c r="K163" t="str">
        <f t="shared" si="27"/>
        <v>public DateTime? Created { get; set; }</v>
      </c>
      <c r="L163" t="str">
        <f>Table1[[#This Row],[Column1]]</f>
        <v>Category</v>
      </c>
      <c r="M16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category.Created),</v>
      </c>
      <c r="N163" t="str">
        <f>"IN _"&amp;Table1[[#This Row],[Column2]]&amp;" "&amp;UPPER(Table1[[#This Row],[Column3]])&amp;","</f>
        <v>IN _Created TIMESTAMP,</v>
      </c>
      <c r="O163" t="str">
        <f>Table1[[#This Row],[Column2]]&amp;","</f>
        <v>Created,</v>
      </c>
      <c r="P163" t="str">
        <f>Table1[[#This Row],[Column2]]&amp;" = IFNULL (_"&amp;Table1[[#This Row],[Column2]]&amp;", "&amp;Table1[[#This Row],[Column2]]&amp;"),"</f>
        <v>Created = IFNULL (_Created, Created),</v>
      </c>
      <c r="Q163" t="str">
        <f>Table1[[#This Row],[Column1]]</f>
        <v>Category</v>
      </c>
    </row>
    <row r="164" spans="1:17" x14ac:dyDescent="0.25">
      <c r="A164" s="1" t="s">
        <v>104</v>
      </c>
      <c r="B164" s="1" t="s">
        <v>12</v>
      </c>
      <c r="C164" s="1" t="s">
        <v>221</v>
      </c>
      <c r="D164" s="1" t="s">
        <v>237</v>
      </c>
      <c r="E164" t="str">
        <f t="shared" si="21"/>
        <v/>
      </c>
      <c r="F164" t="str">
        <f t="shared" si="22"/>
        <v/>
      </c>
      <c r="G164" t="str">
        <f t="shared" si="23"/>
        <v/>
      </c>
      <c r="H164" t="str">
        <f t="shared" si="24"/>
        <v>DateTime</v>
      </c>
      <c r="I164" t="str">
        <f t="shared" si="25"/>
        <v/>
      </c>
      <c r="J164" t="str">
        <f t="shared" si="26"/>
        <v>DateTime?</v>
      </c>
      <c r="K164" t="str">
        <f t="shared" si="27"/>
        <v>public DateTime? Updated { get; set; }</v>
      </c>
      <c r="L164" t="str">
        <f>Table1[[#This Row],[Column1]]</f>
        <v>Category</v>
      </c>
      <c r="M16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category.Updated),</v>
      </c>
      <c r="N164" t="str">
        <f>"IN _"&amp;Table1[[#This Row],[Column2]]&amp;" "&amp;UPPER(Table1[[#This Row],[Column3]])&amp;","</f>
        <v>IN _Updated DATETIME,</v>
      </c>
      <c r="O164" t="str">
        <f>Table1[[#This Row],[Column2]]&amp;","</f>
        <v>Updated,</v>
      </c>
      <c r="P164" t="str">
        <f>Table1[[#This Row],[Column2]]&amp;" = IFNULL (_"&amp;Table1[[#This Row],[Column2]]&amp;", "&amp;Table1[[#This Row],[Column2]]&amp;"),"</f>
        <v>Updated = IFNULL (_Updated, Updated),</v>
      </c>
      <c r="Q164" t="str">
        <f>Table1[[#This Row],[Column1]]</f>
        <v>Category</v>
      </c>
    </row>
    <row r="165" spans="1:17" x14ac:dyDescent="0.25">
      <c r="A165" s="1" t="s">
        <v>109</v>
      </c>
      <c r="B165" s="1" t="s">
        <v>110</v>
      </c>
      <c r="C165" s="1" t="s">
        <v>217</v>
      </c>
      <c r="D165" s="1" t="s">
        <v>238</v>
      </c>
      <c r="E165" t="str">
        <f t="shared" si="21"/>
        <v>int</v>
      </c>
      <c r="F165" t="str">
        <f t="shared" si="22"/>
        <v/>
      </c>
      <c r="G165" t="str">
        <f t="shared" si="23"/>
        <v/>
      </c>
      <c r="H165" t="str">
        <f t="shared" si="24"/>
        <v/>
      </c>
      <c r="I165" t="str">
        <f t="shared" si="25"/>
        <v/>
      </c>
      <c r="J165" t="str">
        <f t="shared" si="26"/>
        <v>int?</v>
      </c>
      <c r="K165" t="str">
        <f t="shared" si="27"/>
        <v>public int? CategoryLogId { get; set; }</v>
      </c>
      <c r="L165" t="str">
        <f>Table1[[#This Row],[Column1]]</f>
        <v>CategoryLog</v>
      </c>
      <c r="M16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MySqlParameter("_CategoryLogId", categoryLog.CategoryLogId),</v>
      </c>
      <c r="N165" t="str">
        <f>"IN _"&amp;Table1[[#This Row],[Column2]]&amp;" "&amp;UPPER(Table1[[#This Row],[Column3]])&amp;","</f>
        <v>IN _CategoryLogId INT,</v>
      </c>
      <c r="O165" t="str">
        <f>Table1[[#This Row],[Column2]]&amp;","</f>
        <v>CategoryLogId,</v>
      </c>
      <c r="P165" t="str">
        <f>Table1[[#This Row],[Column2]]&amp;" = IFNULL (_"&amp;Table1[[#This Row],[Column2]]&amp;", "&amp;Table1[[#This Row],[Column2]]&amp;"),"</f>
        <v>CategoryLogId = IFNULL (_CategoryLogId, CategoryLogId),</v>
      </c>
      <c r="Q165" t="str">
        <f>Table1[[#This Row],[Column1]]</f>
        <v>CategoryLog</v>
      </c>
    </row>
    <row r="166" spans="1:17" x14ac:dyDescent="0.25">
      <c r="A166" s="1" t="s">
        <v>109</v>
      </c>
      <c r="B166" s="1" t="s">
        <v>105</v>
      </c>
      <c r="C166" s="1" t="s">
        <v>217</v>
      </c>
      <c r="D166" s="1" t="s">
        <v>237</v>
      </c>
      <c r="E166" t="str">
        <f t="shared" si="21"/>
        <v>int</v>
      </c>
      <c r="F166" t="str">
        <f t="shared" si="22"/>
        <v/>
      </c>
      <c r="G166" t="str">
        <f t="shared" si="23"/>
        <v/>
      </c>
      <c r="H166" t="str">
        <f t="shared" si="24"/>
        <v/>
      </c>
      <c r="I166" t="str">
        <f t="shared" si="25"/>
        <v/>
      </c>
      <c r="J166" t="str">
        <f t="shared" si="26"/>
        <v>int?</v>
      </c>
      <c r="K166" t="str">
        <f t="shared" si="27"/>
        <v>public int? CategoryId { get; set; }</v>
      </c>
      <c r="L166" t="str">
        <f>Table1[[#This Row],[Column1]]</f>
        <v>CategoryLog</v>
      </c>
      <c r="M16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MySqlParameter("_CategoryId", categoryLog.CategoryId),</v>
      </c>
      <c r="N166" t="str">
        <f>"IN _"&amp;Table1[[#This Row],[Column2]]&amp;" "&amp;UPPER(Table1[[#This Row],[Column3]])&amp;","</f>
        <v>IN _CategoryId INT,</v>
      </c>
      <c r="O166" t="str">
        <f>Table1[[#This Row],[Column2]]&amp;","</f>
        <v>CategoryId,</v>
      </c>
      <c r="P166" t="str">
        <f>Table1[[#This Row],[Column2]]&amp;" = IFNULL (_"&amp;Table1[[#This Row],[Column2]]&amp;", "&amp;Table1[[#This Row],[Column2]]&amp;"),"</f>
        <v>CategoryId = IFNULL (_CategoryId, CategoryId),</v>
      </c>
      <c r="Q166" t="str">
        <f>Table1[[#This Row],[Column1]]</f>
        <v>CategoryLog</v>
      </c>
    </row>
    <row r="167" spans="1:17" x14ac:dyDescent="0.25">
      <c r="A167" s="1" t="s">
        <v>109</v>
      </c>
      <c r="B167" s="1" t="s">
        <v>2</v>
      </c>
      <c r="C167" s="1" t="s">
        <v>218</v>
      </c>
      <c r="D167" s="1" t="s">
        <v>237</v>
      </c>
      <c r="E167" t="str">
        <f t="shared" si="21"/>
        <v/>
      </c>
      <c r="F167" t="str">
        <f t="shared" si="22"/>
        <v/>
      </c>
      <c r="G167" t="str">
        <f t="shared" si="23"/>
        <v>string</v>
      </c>
      <c r="H167" t="str">
        <f t="shared" si="24"/>
        <v/>
      </c>
      <c r="I167" t="str">
        <f t="shared" si="25"/>
        <v/>
      </c>
      <c r="J167" t="str">
        <f t="shared" si="26"/>
        <v>string?</v>
      </c>
      <c r="K167" t="str">
        <f t="shared" si="27"/>
        <v>public string? IdentityId { get; set; }</v>
      </c>
      <c r="L167" t="str">
        <f>Table1[[#This Row],[Column1]]</f>
        <v>CategoryLog</v>
      </c>
      <c r="M16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categoryLog.IdentityId),</v>
      </c>
      <c r="N167" t="str">
        <f>"IN _"&amp;Table1[[#This Row],[Column2]]&amp;" "&amp;UPPER(Table1[[#This Row],[Column3]])&amp;","</f>
        <v>IN _IdentityId CHAR,</v>
      </c>
      <c r="O167" t="str">
        <f>Table1[[#This Row],[Column2]]&amp;","</f>
        <v>IdentityId,</v>
      </c>
      <c r="P167" t="str">
        <f>Table1[[#This Row],[Column2]]&amp;" = IFNULL (_"&amp;Table1[[#This Row],[Column2]]&amp;", "&amp;Table1[[#This Row],[Column2]]&amp;"),"</f>
        <v>IdentityId = IFNULL (_IdentityId, IdentityId),</v>
      </c>
      <c r="Q167" t="str">
        <f>Table1[[#This Row],[Column1]]</f>
        <v>CategoryLog</v>
      </c>
    </row>
    <row r="168" spans="1:17" x14ac:dyDescent="0.25">
      <c r="A168" s="1" t="s">
        <v>109</v>
      </c>
      <c r="B168" s="1" t="s">
        <v>15</v>
      </c>
      <c r="C168" s="1" t="s">
        <v>219</v>
      </c>
      <c r="D168" s="1" t="s">
        <v>237</v>
      </c>
      <c r="E168" t="str">
        <f t="shared" si="21"/>
        <v/>
      </c>
      <c r="F168" t="str">
        <f t="shared" si="22"/>
        <v/>
      </c>
      <c r="G168" t="str">
        <f t="shared" si="23"/>
        <v>string</v>
      </c>
      <c r="H168" t="str">
        <f t="shared" si="24"/>
        <v/>
      </c>
      <c r="I168" t="str">
        <f t="shared" si="25"/>
        <v/>
      </c>
      <c r="J168" t="str">
        <f t="shared" si="26"/>
        <v>string?</v>
      </c>
      <c r="K168" t="str">
        <f t="shared" si="27"/>
        <v>public string? Log { get; set; }</v>
      </c>
      <c r="L168" t="str">
        <f>Table1[[#This Row],[Column1]]</f>
        <v>CategoryLog</v>
      </c>
      <c r="M16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MySqlParameter("_Log", categoryLog.Log),</v>
      </c>
      <c r="N168" t="str">
        <f>"IN _"&amp;Table1[[#This Row],[Column2]]&amp;" "&amp;UPPER(Table1[[#This Row],[Column3]])&amp;","</f>
        <v>IN _Log VARCHAR,</v>
      </c>
      <c r="O168" t="str">
        <f>Table1[[#This Row],[Column2]]&amp;","</f>
        <v>Log,</v>
      </c>
      <c r="P168" t="str">
        <f>Table1[[#This Row],[Column2]]&amp;" = IFNULL (_"&amp;Table1[[#This Row],[Column2]]&amp;", "&amp;Table1[[#This Row],[Column2]]&amp;"),"</f>
        <v>Log = IFNULL (_Log, Log),</v>
      </c>
      <c r="Q168" t="str">
        <f>Table1[[#This Row],[Column1]]</f>
        <v>CategoryLog</v>
      </c>
    </row>
    <row r="169" spans="1:17" x14ac:dyDescent="0.25">
      <c r="A169" s="1" t="s">
        <v>109</v>
      </c>
      <c r="B169" s="1" t="s">
        <v>11</v>
      </c>
      <c r="C169" s="1" t="s">
        <v>223</v>
      </c>
      <c r="D169" s="1" t="s">
        <v>237</v>
      </c>
      <c r="E169" t="str">
        <f t="shared" si="21"/>
        <v/>
      </c>
      <c r="F169" t="str">
        <f t="shared" si="22"/>
        <v/>
      </c>
      <c r="G169" t="str">
        <f t="shared" si="23"/>
        <v/>
      </c>
      <c r="H169" t="str">
        <f t="shared" si="24"/>
        <v>DateTime</v>
      </c>
      <c r="I169" t="str">
        <f t="shared" si="25"/>
        <v/>
      </c>
      <c r="J169" t="str">
        <f t="shared" si="26"/>
        <v>DateTime?</v>
      </c>
      <c r="K169" t="str">
        <f t="shared" si="27"/>
        <v>public DateTime? Created { get; set; }</v>
      </c>
      <c r="L169" t="str">
        <f>Table1[[#This Row],[Column1]]</f>
        <v>CategoryLog</v>
      </c>
      <c r="M16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categoryLog.Created),</v>
      </c>
      <c r="N169" t="str">
        <f>"IN _"&amp;Table1[[#This Row],[Column2]]&amp;" "&amp;UPPER(Table1[[#This Row],[Column3]])&amp;","</f>
        <v>IN _Created TIMESTAMP,</v>
      </c>
      <c r="O169" t="str">
        <f>Table1[[#This Row],[Column2]]&amp;","</f>
        <v>Created,</v>
      </c>
      <c r="P169" t="str">
        <f>Table1[[#This Row],[Column2]]&amp;" = IFNULL (_"&amp;Table1[[#This Row],[Column2]]&amp;", "&amp;Table1[[#This Row],[Column2]]&amp;"),"</f>
        <v>Created = IFNULL (_Created, Created),</v>
      </c>
      <c r="Q169" t="str">
        <f>Table1[[#This Row],[Column1]]</f>
        <v>CategoryLog</v>
      </c>
    </row>
    <row r="170" spans="1:17" x14ac:dyDescent="0.25">
      <c r="A170" s="1" t="s">
        <v>111</v>
      </c>
      <c r="B170" s="1" t="s">
        <v>112</v>
      </c>
      <c r="C170" s="1" t="s">
        <v>217</v>
      </c>
      <c r="D170" s="1" t="s">
        <v>238</v>
      </c>
      <c r="E170" t="str">
        <f t="shared" si="21"/>
        <v>int</v>
      </c>
      <c r="F170" t="str">
        <f t="shared" si="22"/>
        <v/>
      </c>
      <c r="G170" t="str">
        <f t="shared" si="23"/>
        <v/>
      </c>
      <c r="H170" t="str">
        <f t="shared" si="24"/>
        <v/>
      </c>
      <c r="I170" t="str">
        <f t="shared" si="25"/>
        <v/>
      </c>
      <c r="J170" t="str">
        <f t="shared" si="26"/>
        <v>int?</v>
      </c>
      <c r="K170" t="str">
        <f t="shared" si="27"/>
        <v>public int? CategoryNoteId { get; set; }</v>
      </c>
      <c r="L170" t="str">
        <f>Table1[[#This Row],[Column1]]</f>
        <v>CategoryNote</v>
      </c>
      <c r="M17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MySqlParameter("_CategoryNoteId", categoryNote.CategoryNoteId),</v>
      </c>
      <c r="N170" t="str">
        <f>"IN _"&amp;Table1[[#This Row],[Column2]]&amp;" "&amp;UPPER(Table1[[#This Row],[Column3]])&amp;","</f>
        <v>IN _CategoryNoteId INT,</v>
      </c>
      <c r="O170" t="str">
        <f>Table1[[#This Row],[Column2]]&amp;","</f>
        <v>CategoryNoteId,</v>
      </c>
      <c r="P170" t="str">
        <f>Table1[[#This Row],[Column2]]&amp;" = IFNULL (_"&amp;Table1[[#This Row],[Column2]]&amp;", "&amp;Table1[[#This Row],[Column2]]&amp;"),"</f>
        <v>CategoryNoteId = IFNULL (_CategoryNoteId, CategoryNoteId),</v>
      </c>
      <c r="Q170" t="str">
        <f>Table1[[#This Row],[Column1]]</f>
        <v>CategoryNote</v>
      </c>
    </row>
    <row r="171" spans="1:17" x14ac:dyDescent="0.25">
      <c r="A171" s="1" t="s">
        <v>111</v>
      </c>
      <c r="B171" s="1" t="s">
        <v>253</v>
      </c>
      <c r="C171" s="1" t="s">
        <v>217</v>
      </c>
      <c r="D171" s="1" t="s">
        <v>237</v>
      </c>
      <c r="E171" t="str">
        <f t="shared" si="21"/>
        <v>int</v>
      </c>
      <c r="F171" t="str">
        <f t="shared" si="22"/>
        <v/>
      </c>
      <c r="G171" t="str">
        <f t="shared" si="23"/>
        <v/>
      </c>
      <c r="H171" t="str">
        <f t="shared" si="24"/>
        <v/>
      </c>
      <c r="I171" t="str">
        <f t="shared" si="25"/>
        <v/>
      </c>
      <c r="J171" t="str">
        <f t="shared" si="26"/>
        <v>int?</v>
      </c>
      <c r="K171" t="str">
        <f t="shared" si="27"/>
        <v>public int? ParentCategoryNoteId { get; set; }</v>
      </c>
      <c r="L171" t="str">
        <f>Table1[[#This Row],[Column1]]</f>
        <v>CategoryNote</v>
      </c>
      <c r="M17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MySqlParameter("_ParentCategoryNoteId", categoryNote.ParentCategoryNoteId),</v>
      </c>
      <c r="N171" t="str">
        <f>"IN _"&amp;Table1[[#This Row],[Column2]]&amp;" "&amp;UPPER(Table1[[#This Row],[Column3]])&amp;","</f>
        <v>IN _ParentCategoryNoteId INT,</v>
      </c>
      <c r="O171" t="str">
        <f>Table1[[#This Row],[Column2]]&amp;","</f>
        <v>ParentCategoryNoteId,</v>
      </c>
      <c r="P171" t="str">
        <f>Table1[[#This Row],[Column2]]&amp;" = IFNULL (_"&amp;Table1[[#This Row],[Column2]]&amp;", "&amp;Table1[[#This Row],[Column2]]&amp;"),"</f>
        <v>ParentCategoryNoteId = IFNULL (_ParentCategoryNoteId, ParentCategoryNoteId),</v>
      </c>
      <c r="Q171" t="str">
        <f>Table1[[#This Row],[Column1]]</f>
        <v>CategoryNote</v>
      </c>
    </row>
    <row r="172" spans="1:17" x14ac:dyDescent="0.25">
      <c r="A172" s="1" t="s">
        <v>111</v>
      </c>
      <c r="B172" s="1" t="s">
        <v>105</v>
      </c>
      <c r="C172" s="1" t="s">
        <v>217</v>
      </c>
      <c r="D172" s="1" t="s">
        <v>237</v>
      </c>
      <c r="E172" t="str">
        <f t="shared" si="21"/>
        <v>int</v>
      </c>
      <c r="F172" t="str">
        <f t="shared" si="22"/>
        <v/>
      </c>
      <c r="G172" t="str">
        <f t="shared" si="23"/>
        <v/>
      </c>
      <c r="H172" t="str">
        <f t="shared" si="24"/>
        <v/>
      </c>
      <c r="I172" t="str">
        <f t="shared" si="25"/>
        <v/>
      </c>
      <c r="J172" t="str">
        <f t="shared" si="26"/>
        <v>int?</v>
      </c>
      <c r="K172" t="str">
        <f t="shared" si="27"/>
        <v>public int? CategoryId { get; set; }</v>
      </c>
      <c r="L172" t="str">
        <f>Table1[[#This Row],[Column1]]</f>
        <v>CategoryNote</v>
      </c>
      <c r="M17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MySqlParameter("_CategoryId", categoryNote.CategoryId),</v>
      </c>
      <c r="N172" t="str">
        <f>"IN _"&amp;Table1[[#This Row],[Column2]]&amp;" "&amp;UPPER(Table1[[#This Row],[Column3]])&amp;","</f>
        <v>IN _CategoryId INT,</v>
      </c>
      <c r="O172" t="str">
        <f>Table1[[#This Row],[Column2]]&amp;","</f>
        <v>CategoryId,</v>
      </c>
      <c r="P172" t="str">
        <f>Table1[[#This Row],[Column2]]&amp;" = IFNULL (_"&amp;Table1[[#This Row],[Column2]]&amp;", "&amp;Table1[[#This Row],[Column2]]&amp;"),"</f>
        <v>CategoryId = IFNULL (_CategoryId, CategoryId),</v>
      </c>
      <c r="Q172" t="str">
        <f>Table1[[#This Row],[Column1]]</f>
        <v>CategoryNote</v>
      </c>
    </row>
    <row r="173" spans="1:17" x14ac:dyDescent="0.25">
      <c r="A173" s="1" t="s">
        <v>111</v>
      </c>
      <c r="B173" s="1" t="s">
        <v>2</v>
      </c>
      <c r="C173" s="1" t="s">
        <v>218</v>
      </c>
      <c r="D173" s="1" t="s">
        <v>237</v>
      </c>
      <c r="E173" t="str">
        <f t="shared" si="21"/>
        <v/>
      </c>
      <c r="F173" t="str">
        <f t="shared" si="22"/>
        <v/>
      </c>
      <c r="G173" t="str">
        <f t="shared" si="23"/>
        <v>string</v>
      </c>
      <c r="H173" t="str">
        <f t="shared" si="24"/>
        <v/>
      </c>
      <c r="I173" t="str">
        <f t="shared" si="25"/>
        <v/>
      </c>
      <c r="J173" t="str">
        <f t="shared" si="26"/>
        <v>string?</v>
      </c>
      <c r="K173" t="str">
        <f t="shared" si="27"/>
        <v>public string? IdentityId { get; set; }</v>
      </c>
      <c r="L173" t="str">
        <f>Table1[[#This Row],[Column1]]</f>
        <v>CategoryNote</v>
      </c>
      <c r="M17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categoryNote.IdentityId),</v>
      </c>
      <c r="N173" t="str">
        <f>"IN _"&amp;Table1[[#This Row],[Column2]]&amp;" "&amp;UPPER(Table1[[#This Row],[Column3]])&amp;","</f>
        <v>IN _IdentityId CHAR,</v>
      </c>
      <c r="O173" t="str">
        <f>Table1[[#This Row],[Column2]]&amp;","</f>
        <v>IdentityId,</v>
      </c>
      <c r="P173" t="str">
        <f>Table1[[#This Row],[Column2]]&amp;" = IFNULL (_"&amp;Table1[[#This Row],[Column2]]&amp;", "&amp;Table1[[#This Row],[Column2]]&amp;"),"</f>
        <v>IdentityId = IFNULL (_IdentityId, IdentityId),</v>
      </c>
      <c r="Q173" t="str">
        <f>Table1[[#This Row],[Column1]]</f>
        <v>CategoryNote</v>
      </c>
    </row>
    <row r="174" spans="1:17" x14ac:dyDescent="0.25">
      <c r="A174" s="1" t="s">
        <v>111</v>
      </c>
      <c r="B174" s="1" t="s">
        <v>17</v>
      </c>
      <c r="C174" s="1" t="s">
        <v>219</v>
      </c>
      <c r="D174" s="1" t="s">
        <v>237</v>
      </c>
      <c r="E174" t="str">
        <f t="shared" si="21"/>
        <v/>
      </c>
      <c r="F174" t="str">
        <f t="shared" si="22"/>
        <v/>
      </c>
      <c r="G174" t="str">
        <f t="shared" si="23"/>
        <v>string</v>
      </c>
      <c r="H174" t="str">
        <f t="shared" si="24"/>
        <v/>
      </c>
      <c r="I174" t="str">
        <f t="shared" si="25"/>
        <v/>
      </c>
      <c r="J174" t="str">
        <f t="shared" si="26"/>
        <v>string?</v>
      </c>
      <c r="K174" t="str">
        <f t="shared" si="27"/>
        <v>public string? Note { get; set; }</v>
      </c>
      <c r="L174" t="str">
        <f>Table1[[#This Row],[Column1]]</f>
        <v>CategoryNote</v>
      </c>
      <c r="M17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MySqlParameter("_Note", categoryNote.Note),</v>
      </c>
      <c r="N174" t="str">
        <f>"IN _"&amp;Table1[[#This Row],[Column2]]&amp;" "&amp;UPPER(Table1[[#This Row],[Column3]])&amp;","</f>
        <v>IN _Note VARCHAR,</v>
      </c>
      <c r="O174" t="str">
        <f>Table1[[#This Row],[Column2]]&amp;","</f>
        <v>Note,</v>
      </c>
      <c r="P174" t="str">
        <f>Table1[[#This Row],[Column2]]&amp;" = IFNULL (_"&amp;Table1[[#This Row],[Column2]]&amp;", "&amp;Table1[[#This Row],[Column2]]&amp;"),"</f>
        <v>Note = IFNULL (_Note, Note),</v>
      </c>
      <c r="Q174" t="str">
        <f>Table1[[#This Row],[Column1]]</f>
        <v>CategoryNote</v>
      </c>
    </row>
    <row r="175" spans="1:17" x14ac:dyDescent="0.25">
      <c r="A175" s="1" t="s">
        <v>111</v>
      </c>
      <c r="B175" s="1" t="s">
        <v>11</v>
      </c>
      <c r="C175" s="1" t="s">
        <v>223</v>
      </c>
      <c r="D175" s="1" t="s">
        <v>237</v>
      </c>
      <c r="E175" t="str">
        <f t="shared" si="21"/>
        <v/>
      </c>
      <c r="F175" t="str">
        <f t="shared" si="22"/>
        <v/>
      </c>
      <c r="G175" t="str">
        <f t="shared" si="23"/>
        <v/>
      </c>
      <c r="H175" t="str">
        <f t="shared" si="24"/>
        <v>DateTime</v>
      </c>
      <c r="I175" t="str">
        <f t="shared" si="25"/>
        <v/>
      </c>
      <c r="J175" t="str">
        <f t="shared" si="26"/>
        <v>DateTime?</v>
      </c>
      <c r="K175" t="str">
        <f t="shared" si="27"/>
        <v>public DateTime? Created { get; set; }</v>
      </c>
      <c r="L175" t="str">
        <f>Table1[[#This Row],[Column1]]</f>
        <v>CategoryNote</v>
      </c>
      <c r="M17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categoryNote.Created),</v>
      </c>
      <c r="N175" t="str">
        <f>"IN _"&amp;Table1[[#This Row],[Column2]]&amp;" "&amp;UPPER(Table1[[#This Row],[Column3]])&amp;","</f>
        <v>IN _Created TIMESTAMP,</v>
      </c>
      <c r="O175" t="str">
        <f>Table1[[#This Row],[Column2]]&amp;","</f>
        <v>Created,</v>
      </c>
      <c r="P175" t="str">
        <f>Table1[[#This Row],[Column2]]&amp;" = IFNULL (_"&amp;Table1[[#This Row],[Column2]]&amp;", "&amp;Table1[[#This Row],[Column2]]&amp;"),"</f>
        <v>Created = IFNULL (_Created, Created),</v>
      </c>
      <c r="Q175" t="str">
        <f>Table1[[#This Row],[Column1]]</f>
        <v>CategoryNote</v>
      </c>
    </row>
    <row r="176" spans="1:17" x14ac:dyDescent="0.25">
      <c r="A176" s="1" t="s">
        <v>113</v>
      </c>
      <c r="B176" s="1" t="s">
        <v>2</v>
      </c>
      <c r="C176" s="1" t="s">
        <v>218</v>
      </c>
      <c r="D176" s="1" t="s">
        <v>238</v>
      </c>
      <c r="E176" t="str">
        <f t="shared" si="21"/>
        <v/>
      </c>
      <c r="F176" t="str">
        <f t="shared" si="22"/>
        <v/>
      </c>
      <c r="G176" t="str">
        <f t="shared" si="23"/>
        <v>string</v>
      </c>
      <c r="H176" t="str">
        <f t="shared" si="24"/>
        <v/>
      </c>
      <c r="I176" t="str">
        <f t="shared" si="25"/>
        <v/>
      </c>
      <c r="J176" t="str">
        <f t="shared" si="26"/>
        <v>string?</v>
      </c>
      <c r="K176" t="str">
        <f t="shared" si="27"/>
        <v>public string? IdentityId { get; set; }</v>
      </c>
      <c r="L176" t="str">
        <f>Table1[[#This Row],[Column1]]</f>
        <v>Identity</v>
      </c>
      <c r="M17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identity.IdentityId),</v>
      </c>
      <c r="N176" t="str">
        <f>"IN _"&amp;Table1[[#This Row],[Column2]]&amp;" "&amp;UPPER(Table1[[#This Row],[Column3]])&amp;","</f>
        <v>IN _IdentityId CHAR,</v>
      </c>
      <c r="O176" t="str">
        <f>Table1[[#This Row],[Column2]]&amp;","</f>
        <v>IdentityId,</v>
      </c>
      <c r="P176" t="str">
        <f>Table1[[#This Row],[Column2]]&amp;" = IFNULL (_"&amp;Table1[[#This Row],[Column2]]&amp;", "&amp;Table1[[#This Row],[Column2]]&amp;"),"</f>
        <v>IdentityId = IFNULL (_IdentityId, IdentityId),</v>
      </c>
      <c r="Q176" t="str">
        <f>Table1[[#This Row],[Column1]]</f>
        <v>Identity</v>
      </c>
    </row>
    <row r="177" spans="1:17" x14ac:dyDescent="0.25">
      <c r="A177" s="1" t="s">
        <v>113</v>
      </c>
      <c r="B177" s="1" t="s">
        <v>11</v>
      </c>
      <c r="C177" s="1" t="s">
        <v>223</v>
      </c>
      <c r="D177" s="1" t="s">
        <v>237</v>
      </c>
      <c r="E177" t="str">
        <f t="shared" si="21"/>
        <v/>
      </c>
      <c r="F177" t="str">
        <f t="shared" si="22"/>
        <v/>
      </c>
      <c r="G177" t="str">
        <f t="shared" si="23"/>
        <v/>
      </c>
      <c r="H177" t="str">
        <f t="shared" si="24"/>
        <v>DateTime</v>
      </c>
      <c r="I177" t="str">
        <f t="shared" si="25"/>
        <v/>
      </c>
      <c r="J177" t="str">
        <f t="shared" si="26"/>
        <v>DateTime?</v>
      </c>
      <c r="K177" t="str">
        <f t="shared" si="27"/>
        <v>public DateTime? Created { get; set; }</v>
      </c>
      <c r="L177" t="str">
        <f>Table1[[#This Row],[Column1]]</f>
        <v>Identity</v>
      </c>
      <c r="M17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identity.Created),</v>
      </c>
      <c r="N177" t="str">
        <f>"IN _"&amp;Table1[[#This Row],[Column2]]&amp;" "&amp;UPPER(Table1[[#This Row],[Column3]])&amp;","</f>
        <v>IN _Created TIMESTAMP,</v>
      </c>
      <c r="O177" t="str">
        <f>Table1[[#This Row],[Column2]]&amp;","</f>
        <v>Created,</v>
      </c>
      <c r="P177" t="str">
        <f>Table1[[#This Row],[Column2]]&amp;" = IFNULL (_"&amp;Table1[[#This Row],[Column2]]&amp;", "&amp;Table1[[#This Row],[Column2]]&amp;"),"</f>
        <v>Created = IFNULL (_Created, Created),</v>
      </c>
      <c r="Q177" t="str">
        <f>Table1[[#This Row],[Column1]]</f>
        <v>Identity</v>
      </c>
    </row>
    <row r="178" spans="1:17" x14ac:dyDescent="0.25">
      <c r="A178" s="1" t="s">
        <v>113</v>
      </c>
      <c r="B178" s="1" t="s">
        <v>12</v>
      </c>
      <c r="C178" s="1" t="s">
        <v>221</v>
      </c>
      <c r="D178" s="1" t="s">
        <v>237</v>
      </c>
      <c r="E178" t="str">
        <f t="shared" si="21"/>
        <v/>
      </c>
      <c r="F178" t="str">
        <f t="shared" si="22"/>
        <v/>
      </c>
      <c r="G178" t="str">
        <f t="shared" si="23"/>
        <v/>
      </c>
      <c r="H178" t="str">
        <f t="shared" si="24"/>
        <v>DateTime</v>
      </c>
      <c r="I178" t="str">
        <f t="shared" si="25"/>
        <v/>
      </c>
      <c r="J178" t="str">
        <f t="shared" si="26"/>
        <v>DateTime?</v>
      </c>
      <c r="K178" t="str">
        <f t="shared" si="27"/>
        <v>public DateTime? Updated { get; set; }</v>
      </c>
      <c r="L178" t="str">
        <f>Table1[[#This Row],[Column1]]</f>
        <v>Identity</v>
      </c>
      <c r="M17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identity.Updated),</v>
      </c>
      <c r="N178" t="str">
        <f>"IN _"&amp;Table1[[#This Row],[Column2]]&amp;" "&amp;UPPER(Table1[[#This Row],[Column3]])&amp;","</f>
        <v>IN _Updated DATETIME,</v>
      </c>
      <c r="O178" t="str">
        <f>Table1[[#This Row],[Column2]]&amp;","</f>
        <v>Updated,</v>
      </c>
      <c r="P178" t="str">
        <f>Table1[[#This Row],[Column2]]&amp;" = IFNULL (_"&amp;Table1[[#This Row],[Column2]]&amp;", "&amp;Table1[[#This Row],[Column2]]&amp;"),"</f>
        <v>Updated = IFNULL (_Updated, Updated),</v>
      </c>
      <c r="Q178" t="str">
        <f>Table1[[#This Row],[Column1]]</f>
        <v>Identity</v>
      </c>
    </row>
    <row r="179" spans="1:17" x14ac:dyDescent="0.25">
      <c r="A179" s="1" t="s">
        <v>114</v>
      </c>
      <c r="B179" s="1" t="s">
        <v>115</v>
      </c>
      <c r="C179" s="1" t="s">
        <v>217</v>
      </c>
      <c r="D179" s="1" t="s">
        <v>238</v>
      </c>
      <c r="E179" t="str">
        <f t="shared" si="21"/>
        <v>int</v>
      </c>
      <c r="F179" t="str">
        <f t="shared" si="22"/>
        <v/>
      </c>
      <c r="G179" t="str">
        <f t="shared" si="23"/>
        <v/>
      </c>
      <c r="H179" t="str">
        <f t="shared" si="24"/>
        <v/>
      </c>
      <c r="I179" t="str">
        <f t="shared" si="25"/>
        <v/>
      </c>
      <c r="J179" t="str">
        <f t="shared" si="26"/>
        <v>int?</v>
      </c>
      <c r="K179" t="str">
        <f t="shared" si="27"/>
        <v>public int? ItemId { get; set; }</v>
      </c>
      <c r="L179" t="str">
        <f>Table1[[#This Row],[Column1]]</f>
        <v>Item</v>
      </c>
      <c r="M17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MySqlParameter("_ItemId", item.ItemId),</v>
      </c>
      <c r="N179" t="str">
        <f>"IN _"&amp;Table1[[#This Row],[Column2]]&amp;" "&amp;UPPER(Table1[[#This Row],[Column3]])&amp;","</f>
        <v>IN _ItemId INT,</v>
      </c>
      <c r="O179" t="str">
        <f>Table1[[#This Row],[Column2]]&amp;","</f>
        <v>ItemId,</v>
      </c>
      <c r="P179" t="str">
        <f>Table1[[#This Row],[Column2]]&amp;" = IFNULL (_"&amp;Table1[[#This Row],[Column2]]&amp;", "&amp;Table1[[#This Row],[Column2]]&amp;"),"</f>
        <v>ItemId = IFNULL (_ItemId, ItemId),</v>
      </c>
      <c r="Q179" t="str">
        <f>Table1[[#This Row],[Column1]]</f>
        <v>Item</v>
      </c>
    </row>
    <row r="180" spans="1:17" x14ac:dyDescent="0.25">
      <c r="A180" s="1" t="s">
        <v>114</v>
      </c>
      <c r="B180" s="1" t="s">
        <v>2</v>
      </c>
      <c r="C180" s="1" t="s">
        <v>218</v>
      </c>
      <c r="D180" s="1" t="s">
        <v>238</v>
      </c>
      <c r="E180" t="str">
        <f t="shared" si="21"/>
        <v/>
      </c>
      <c r="F180" t="str">
        <f t="shared" si="22"/>
        <v/>
      </c>
      <c r="G180" t="str">
        <f t="shared" si="23"/>
        <v>string</v>
      </c>
      <c r="H180" t="str">
        <f t="shared" si="24"/>
        <v/>
      </c>
      <c r="I180" t="str">
        <f t="shared" si="25"/>
        <v/>
      </c>
      <c r="J180" t="str">
        <f t="shared" si="26"/>
        <v>string?</v>
      </c>
      <c r="K180" t="str">
        <f t="shared" si="27"/>
        <v>public string? IdentityId { get; set; }</v>
      </c>
      <c r="L180" t="str">
        <f>Table1[[#This Row],[Column1]]</f>
        <v>Item</v>
      </c>
      <c r="M18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item.IdentityId),</v>
      </c>
      <c r="N180" t="str">
        <f>"IN _"&amp;Table1[[#This Row],[Column2]]&amp;" "&amp;UPPER(Table1[[#This Row],[Column3]])&amp;","</f>
        <v>IN _IdentityId CHAR,</v>
      </c>
      <c r="O180" t="str">
        <f>Table1[[#This Row],[Column2]]&amp;","</f>
        <v>IdentityId,</v>
      </c>
      <c r="P180" t="str">
        <f>Table1[[#This Row],[Column2]]&amp;" = IFNULL (_"&amp;Table1[[#This Row],[Column2]]&amp;", "&amp;Table1[[#This Row],[Column2]]&amp;"),"</f>
        <v>IdentityId = IFNULL (_IdentityId, IdentityId),</v>
      </c>
      <c r="Q180" t="str">
        <f>Table1[[#This Row],[Column1]]</f>
        <v>Item</v>
      </c>
    </row>
    <row r="181" spans="1:17" x14ac:dyDescent="0.25">
      <c r="A181" s="1" t="s">
        <v>114</v>
      </c>
      <c r="B181" s="1" t="s">
        <v>116</v>
      </c>
      <c r="C181" s="1" t="s">
        <v>219</v>
      </c>
      <c r="D181" s="1" t="s">
        <v>238</v>
      </c>
      <c r="E181" t="str">
        <f t="shared" si="21"/>
        <v/>
      </c>
      <c r="F181" t="str">
        <f t="shared" si="22"/>
        <v/>
      </c>
      <c r="G181" t="str">
        <f t="shared" si="23"/>
        <v>string</v>
      </c>
      <c r="H181" t="str">
        <f t="shared" si="24"/>
        <v/>
      </c>
      <c r="I181" t="str">
        <f t="shared" si="25"/>
        <v/>
      </c>
      <c r="J181" t="str">
        <f t="shared" si="26"/>
        <v>string?</v>
      </c>
      <c r="K181" t="str">
        <f t="shared" si="27"/>
        <v>public string? ItemName { get; set; }</v>
      </c>
      <c r="L181" t="str">
        <f>Table1[[#This Row],[Column1]]</f>
        <v>Item</v>
      </c>
      <c r="M18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MySqlParameter("_ItemName", item.ItemName),</v>
      </c>
      <c r="N181" t="str">
        <f>"IN _"&amp;Table1[[#This Row],[Column2]]&amp;" "&amp;UPPER(Table1[[#This Row],[Column3]])&amp;","</f>
        <v>IN _ItemName VARCHAR,</v>
      </c>
      <c r="O181" t="str">
        <f>Table1[[#This Row],[Column2]]&amp;","</f>
        <v>ItemName,</v>
      </c>
      <c r="P181" t="str">
        <f>Table1[[#This Row],[Column2]]&amp;" = IFNULL (_"&amp;Table1[[#This Row],[Column2]]&amp;", "&amp;Table1[[#This Row],[Column2]]&amp;"),"</f>
        <v>ItemName = IFNULL (_ItemName, ItemName),</v>
      </c>
      <c r="Q181" t="str">
        <f>Table1[[#This Row],[Column1]]</f>
        <v>Item</v>
      </c>
    </row>
    <row r="182" spans="1:17" x14ac:dyDescent="0.25">
      <c r="A182" s="1" t="s">
        <v>114</v>
      </c>
      <c r="B182" s="1" t="s">
        <v>11</v>
      </c>
      <c r="C182" s="1" t="s">
        <v>223</v>
      </c>
      <c r="D182" s="1" t="s">
        <v>237</v>
      </c>
      <c r="E182" t="str">
        <f t="shared" si="21"/>
        <v/>
      </c>
      <c r="F182" t="str">
        <f t="shared" si="22"/>
        <v/>
      </c>
      <c r="G182" t="str">
        <f t="shared" si="23"/>
        <v/>
      </c>
      <c r="H182" t="str">
        <f t="shared" si="24"/>
        <v>DateTime</v>
      </c>
      <c r="I182" t="str">
        <f t="shared" si="25"/>
        <v/>
      </c>
      <c r="J182" t="str">
        <f t="shared" si="26"/>
        <v>DateTime?</v>
      </c>
      <c r="K182" t="str">
        <f t="shared" si="27"/>
        <v>public DateTime? Created { get; set; }</v>
      </c>
      <c r="L182" t="str">
        <f>Table1[[#This Row],[Column1]]</f>
        <v>Item</v>
      </c>
      <c r="M18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item.Created),</v>
      </c>
      <c r="N182" t="str">
        <f>"IN _"&amp;Table1[[#This Row],[Column2]]&amp;" "&amp;UPPER(Table1[[#This Row],[Column3]])&amp;","</f>
        <v>IN _Created TIMESTAMP,</v>
      </c>
      <c r="O182" t="str">
        <f>Table1[[#This Row],[Column2]]&amp;","</f>
        <v>Created,</v>
      </c>
      <c r="P182" t="str">
        <f>Table1[[#This Row],[Column2]]&amp;" = IFNULL (_"&amp;Table1[[#This Row],[Column2]]&amp;", "&amp;Table1[[#This Row],[Column2]]&amp;"),"</f>
        <v>Created = IFNULL (_Created, Created),</v>
      </c>
      <c r="Q182" t="str">
        <f>Table1[[#This Row],[Column1]]</f>
        <v>Item</v>
      </c>
    </row>
    <row r="183" spans="1:17" x14ac:dyDescent="0.25">
      <c r="A183" s="1" t="s">
        <v>114</v>
      </c>
      <c r="B183" s="1" t="s">
        <v>12</v>
      </c>
      <c r="C183" s="1" t="s">
        <v>221</v>
      </c>
      <c r="D183" s="1" t="s">
        <v>237</v>
      </c>
      <c r="E183" t="str">
        <f t="shared" si="21"/>
        <v/>
      </c>
      <c r="F183" t="str">
        <f t="shared" si="22"/>
        <v/>
      </c>
      <c r="G183" t="str">
        <f t="shared" si="23"/>
        <v/>
      </c>
      <c r="H183" t="str">
        <f t="shared" si="24"/>
        <v>DateTime</v>
      </c>
      <c r="I183" t="str">
        <f t="shared" si="25"/>
        <v/>
      </c>
      <c r="J183" t="str">
        <f t="shared" si="26"/>
        <v>DateTime?</v>
      </c>
      <c r="K183" t="str">
        <f t="shared" si="27"/>
        <v>public DateTime? Updated { get; set; }</v>
      </c>
      <c r="L183" t="str">
        <f>Table1[[#This Row],[Column1]]</f>
        <v>Item</v>
      </c>
      <c r="M18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item.Updated),</v>
      </c>
      <c r="N183" t="str">
        <f>"IN _"&amp;Table1[[#This Row],[Column2]]&amp;" "&amp;UPPER(Table1[[#This Row],[Column3]])&amp;","</f>
        <v>IN _Updated DATETIME,</v>
      </c>
      <c r="O183" t="str">
        <f>Table1[[#This Row],[Column2]]&amp;","</f>
        <v>Updated,</v>
      </c>
      <c r="P183" t="str">
        <f>Table1[[#This Row],[Column2]]&amp;" = IFNULL (_"&amp;Table1[[#This Row],[Column2]]&amp;", "&amp;Table1[[#This Row],[Column2]]&amp;"),"</f>
        <v>Updated = IFNULL (_Updated, Updated),</v>
      </c>
      <c r="Q183" t="str">
        <f>Table1[[#This Row],[Column1]]</f>
        <v>Item</v>
      </c>
    </row>
    <row r="184" spans="1:17" x14ac:dyDescent="0.25">
      <c r="A184" s="1" t="s">
        <v>117</v>
      </c>
      <c r="B184" s="1" t="s">
        <v>7</v>
      </c>
      <c r="C184" s="1" t="s">
        <v>217</v>
      </c>
      <c r="D184" s="1" t="s">
        <v>238</v>
      </c>
      <c r="E184" t="str">
        <f t="shared" si="21"/>
        <v>int</v>
      </c>
      <c r="F184" t="str">
        <f t="shared" si="22"/>
        <v/>
      </c>
      <c r="G184" t="str">
        <f t="shared" si="23"/>
        <v/>
      </c>
      <c r="H184" t="str">
        <f t="shared" si="24"/>
        <v/>
      </c>
      <c r="I184" t="str">
        <f t="shared" si="25"/>
        <v/>
      </c>
      <c r="J184" t="str">
        <f t="shared" si="26"/>
        <v>int?</v>
      </c>
      <c r="K184" t="str">
        <f t="shared" si="27"/>
        <v>public int? LkAccountTypeId { get; set; }</v>
      </c>
      <c r="L184" t="str">
        <f>Table1[[#This Row],[Column1]]</f>
        <v>LkAccountType</v>
      </c>
      <c r="M18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MySqlParameter("_LkAccountTypeId", lkAccountType.LkAccountTypeId),</v>
      </c>
      <c r="N184" t="str">
        <f>"IN _"&amp;Table1[[#This Row],[Column2]]&amp;" "&amp;UPPER(Table1[[#This Row],[Column3]])&amp;","</f>
        <v>IN _LkAccountTypeId INT,</v>
      </c>
      <c r="O184" t="str">
        <f>Table1[[#This Row],[Column2]]&amp;","</f>
        <v>LkAccountTypeId,</v>
      </c>
      <c r="P184" t="str">
        <f>Table1[[#This Row],[Column2]]&amp;" = IFNULL (_"&amp;Table1[[#This Row],[Column2]]&amp;", "&amp;Table1[[#This Row],[Column2]]&amp;"),"</f>
        <v>LkAccountTypeId = IFNULL (_LkAccountTypeId, LkAccountTypeId),</v>
      </c>
      <c r="Q184" t="str">
        <f>Table1[[#This Row],[Column1]]</f>
        <v>LkAccountType</v>
      </c>
    </row>
    <row r="185" spans="1:17" x14ac:dyDescent="0.25">
      <c r="A185" s="1" t="s">
        <v>117</v>
      </c>
      <c r="B185" s="1" t="s">
        <v>118</v>
      </c>
      <c r="C185" s="1" t="s">
        <v>219</v>
      </c>
      <c r="D185" s="1" t="s">
        <v>237</v>
      </c>
      <c r="E185" t="str">
        <f t="shared" si="21"/>
        <v/>
      </c>
      <c r="F185" t="str">
        <f t="shared" si="22"/>
        <v/>
      </c>
      <c r="G185" t="str">
        <f t="shared" si="23"/>
        <v>string</v>
      </c>
      <c r="H185" t="str">
        <f t="shared" si="24"/>
        <v/>
      </c>
      <c r="I185" t="str">
        <f t="shared" si="25"/>
        <v/>
      </c>
      <c r="J185" t="str">
        <f t="shared" si="26"/>
        <v>string?</v>
      </c>
      <c r="K185" t="str">
        <f t="shared" si="27"/>
        <v>public string? AccountType { get; set; }</v>
      </c>
      <c r="L185" t="str">
        <f>Table1[[#This Row],[Column1]]</f>
        <v>LkAccountType</v>
      </c>
      <c r="M18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MySqlParameter("_AccountType", lkAccountType.AccountType),</v>
      </c>
      <c r="N185" t="str">
        <f>"IN _"&amp;Table1[[#This Row],[Column2]]&amp;" "&amp;UPPER(Table1[[#This Row],[Column3]])&amp;","</f>
        <v>IN _AccountType VARCHAR,</v>
      </c>
      <c r="O185" t="str">
        <f>Table1[[#This Row],[Column2]]&amp;","</f>
        <v>AccountType,</v>
      </c>
      <c r="P185" t="str">
        <f>Table1[[#This Row],[Column2]]&amp;" = IFNULL (_"&amp;Table1[[#This Row],[Column2]]&amp;", "&amp;Table1[[#This Row],[Column2]]&amp;"),"</f>
        <v>AccountType = IFNULL (_AccountType, AccountType),</v>
      </c>
      <c r="Q185" t="str">
        <f>Table1[[#This Row],[Column1]]</f>
        <v>LkAccountType</v>
      </c>
    </row>
    <row r="186" spans="1:17" x14ac:dyDescent="0.25">
      <c r="A186" s="1" t="s">
        <v>119</v>
      </c>
      <c r="B186" s="1" t="s">
        <v>30</v>
      </c>
      <c r="C186" s="1" t="s">
        <v>217</v>
      </c>
      <c r="D186" s="1" t="s">
        <v>238</v>
      </c>
      <c r="E186" t="str">
        <f t="shared" si="21"/>
        <v>int</v>
      </c>
      <c r="F186" t="str">
        <f t="shared" si="22"/>
        <v/>
      </c>
      <c r="G186" t="str">
        <f t="shared" si="23"/>
        <v/>
      </c>
      <c r="H186" t="str">
        <f t="shared" si="24"/>
        <v/>
      </c>
      <c r="I186" t="str">
        <f t="shared" si="25"/>
        <v/>
      </c>
      <c r="J186" t="str">
        <f t="shared" si="26"/>
        <v>int?</v>
      </c>
      <c r="K186" t="str">
        <f t="shared" si="27"/>
        <v>public int? LkCityId { get; set; }</v>
      </c>
      <c r="L186" t="str">
        <f>Table1[[#This Row],[Column1]]</f>
        <v>LkCity</v>
      </c>
      <c r="M18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MySqlParameter("_LkCityId", lkCity.LkCityId),</v>
      </c>
      <c r="N186" t="str">
        <f>"IN _"&amp;Table1[[#This Row],[Column2]]&amp;" "&amp;UPPER(Table1[[#This Row],[Column3]])&amp;","</f>
        <v>IN _LkCityId INT,</v>
      </c>
      <c r="O186" t="str">
        <f>Table1[[#This Row],[Column2]]&amp;","</f>
        <v>LkCityId,</v>
      </c>
      <c r="P186" t="str">
        <f>Table1[[#This Row],[Column2]]&amp;" = IFNULL (_"&amp;Table1[[#This Row],[Column2]]&amp;", "&amp;Table1[[#This Row],[Column2]]&amp;"),"</f>
        <v>LkCityId = IFNULL (_LkCityId, LkCityId),</v>
      </c>
      <c r="Q186" t="str">
        <f>Table1[[#This Row],[Column1]]</f>
        <v>LkCity</v>
      </c>
    </row>
    <row r="187" spans="1:17" x14ac:dyDescent="0.25">
      <c r="A187" s="1" t="s">
        <v>119</v>
      </c>
      <c r="B187" s="1" t="s">
        <v>120</v>
      </c>
      <c r="C187" s="1" t="s">
        <v>219</v>
      </c>
      <c r="D187" s="1" t="s">
        <v>237</v>
      </c>
      <c r="E187" t="str">
        <f t="shared" si="21"/>
        <v/>
      </c>
      <c r="F187" t="str">
        <f t="shared" si="22"/>
        <v/>
      </c>
      <c r="G187" t="str">
        <f t="shared" si="23"/>
        <v>string</v>
      </c>
      <c r="H187" t="str">
        <f t="shared" si="24"/>
        <v/>
      </c>
      <c r="I187" t="str">
        <f t="shared" si="25"/>
        <v/>
      </c>
      <c r="J187" t="str">
        <f t="shared" si="26"/>
        <v>string?</v>
      </c>
      <c r="K187" t="str">
        <f t="shared" si="27"/>
        <v>public string? City { get; set; }</v>
      </c>
      <c r="L187" t="str">
        <f>Table1[[#This Row],[Column1]]</f>
        <v>LkCity</v>
      </c>
      <c r="M18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MySqlParameter("_City", lkCity.City),</v>
      </c>
      <c r="N187" t="str">
        <f>"IN _"&amp;Table1[[#This Row],[Column2]]&amp;" "&amp;UPPER(Table1[[#This Row],[Column3]])&amp;","</f>
        <v>IN _City VARCHAR,</v>
      </c>
      <c r="O187" t="str">
        <f>Table1[[#This Row],[Column2]]&amp;","</f>
        <v>City,</v>
      </c>
      <c r="P187" t="str">
        <f>Table1[[#This Row],[Column2]]&amp;" = IFNULL (_"&amp;Table1[[#This Row],[Column2]]&amp;", "&amp;Table1[[#This Row],[Column2]]&amp;"),"</f>
        <v>City = IFNULL (_City, City),</v>
      </c>
      <c r="Q187" t="str">
        <f>Table1[[#This Row],[Column1]]</f>
        <v>LkCity</v>
      </c>
    </row>
    <row r="188" spans="1:17" x14ac:dyDescent="0.25">
      <c r="A188" s="1" t="s">
        <v>119</v>
      </c>
      <c r="B188" s="1" t="s">
        <v>31</v>
      </c>
      <c r="C188" s="1" t="s">
        <v>217</v>
      </c>
      <c r="D188" s="1" t="s">
        <v>238</v>
      </c>
      <c r="E188" t="str">
        <f t="shared" si="21"/>
        <v>int</v>
      </c>
      <c r="F188" t="str">
        <f t="shared" si="22"/>
        <v/>
      </c>
      <c r="G188" t="str">
        <f t="shared" si="23"/>
        <v/>
      </c>
      <c r="H188" t="str">
        <f t="shared" si="24"/>
        <v/>
      </c>
      <c r="I188" t="str">
        <f t="shared" si="25"/>
        <v/>
      </c>
      <c r="J188" t="str">
        <f t="shared" si="26"/>
        <v>int?</v>
      </c>
      <c r="K188" t="str">
        <f t="shared" si="27"/>
        <v>public int? LkStateId { get; set; }</v>
      </c>
      <c r="L188" t="str">
        <f>Table1[[#This Row],[Column1]]</f>
        <v>LkCity</v>
      </c>
      <c r="M18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MySqlParameter("_LkStateId", lkCity.LkStateId),</v>
      </c>
      <c r="N188" t="str">
        <f>"IN _"&amp;Table1[[#This Row],[Column2]]&amp;" "&amp;UPPER(Table1[[#This Row],[Column3]])&amp;","</f>
        <v>IN _LkStateId INT,</v>
      </c>
      <c r="O188" t="str">
        <f>Table1[[#This Row],[Column2]]&amp;","</f>
        <v>LkStateId,</v>
      </c>
      <c r="P188" t="str">
        <f>Table1[[#This Row],[Column2]]&amp;" = IFNULL (_"&amp;Table1[[#This Row],[Column2]]&amp;", "&amp;Table1[[#This Row],[Column2]]&amp;"),"</f>
        <v>LkStateId = IFNULL (_LkStateId, LkStateId),</v>
      </c>
      <c r="Q188" t="str">
        <f>Table1[[#This Row],[Column1]]</f>
        <v>LkCity</v>
      </c>
    </row>
    <row r="189" spans="1:17" x14ac:dyDescent="0.25">
      <c r="A189" s="1" t="s">
        <v>119</v>
      </c>
      <c r="B189" s="1" t="s">
        <v>29</v>
      </c>
      <c r="C189" s="1" t="s">
        <v>217</v>
      </c>
      <c r="D189" s="1" t="s">
        <v>238</v>
      </c>
      <c r="E189" t="str">
        <f t="shared" si="21"/>
        <v>int</v>
      </c>
      <c r="F189" t="str">
        <f t="shared" si="22"/>
        <v/>
      </c>
      <c r="G189" t="str">
        <f t="shared" si="23"/>
        <v/>
      </c>
      <c r="H189" t="str">
        <f t="shared" si="24"/>
        <v/>
      </c>
      <c r="I189" t="str">
        <f t="shared" si="25"/>
        <v/>
      </c>
      <c r="J189" t="str">
        <f t="shared" si="26"/>
        <v>int?</v>
      </c>
      <c r="K189" t="str">
        <f t="shared" si="27"/>
        <v>public int? LkZipCodeId { get; set; }</v>
      </c>
      <c r="L189" t="str">
        <f>Table1[[#This Row],[Column1]]</f>
        <v>LkCity</v>
      </c>
      <c r="M18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MySqlParameter("_LkZipCodeId", lkCity.LkZipCodeId),</v>
      </c>
      <c r="N189" t="str">
        <f>"IN _"&amp;Table1[[#This Row],[Column2]]&amp;" "&amp;UPPER(Table1[[#This Row],[Column3]])&amp;","</f>
        <v>IN _LkZipCodeId INT,</v>
      </c>
      <c r="O189" t="str">
        <f>Table1[[#This Row],[Column2]]&amp;","</f>
        <v>LkZipCodeId,</v>
      </c>
      <c r="P189" t="str">
        <f>Table1[[#This Row],[Column2]]&amp;" = IFNULL (_"&amp;Table1[[#This Row],[Column2]]&amp;", "&amp;Table1[[#This Row],[Column2]]&amp;"),"</f>
        <v>LkZipCodeId = IFNULL (_LkZipCodeId, LkZipCodeId),</v>
      </c>
      <c r="Q189" t="str">
        <f>Table1[[#This Row],[Column1]]</f>
        <v>LkCity</v>
      </c>
    </row>
    <row r="190" spans="1:17" x14ac:dyDescent="0.25">
      <c r="A190" s="1" t="s">
        <v>121</v>
      </c>
      <c r="B190" s="1" t="s">
        <v>108</v>
      </c>
      <c r="C190" s="1" t="s">
        <v>217</v>
      </c>
      <c r="D190" s="1" t="s">
        <v>238</v>
      </c>
      <c r="E190" t="str">
        <f t="shared" si="21"/>
        <v>int</v>
      </c>
      <c r="F190" t="str">
        <f t="shared" si="22"/>
        <v/>
      </c>
      <c r="G190" t="str">
        <f t="shared" si="23"/>
        <v/>
      </c>
      <c r="H190" t="str">
        <f t="shared" si="24"/>
        <v/>
      </c>
      <c r="I190" t="str">
        <f t="shared" si="25"/>
        <v/>
      </c>
      <c r="J190" t="str">
        <f t="shared" si="26"/>
        <v>int?</v>
      </c>
      <c r="K190" t="str">
        <f t="shared" si="27"/>
        <v>public int? LkFlowId { get; set; }</v>
      </c>
      <c r="L190" t="str">
        <f>Table1[[#This Row],[Column1]]</f>
        <v>LkFlow</v>
      </c>
      <c r="M19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MySqlParameter("_LkFlowId", lkFlow.LkFlowId),</v>
      </c>
      <c r="N190" t="str">
        <f>"IN _"&amp;Table1[[#This Row],[Column2]]&amp;" "&amp;UPPER(Table1[[#This Row],[Column3]])&amp;","</f>
        <v>IN _LkFlowId INT,</v>
      </c>
      <c r="O190" t="str">
        <f>Table1[[#This Row],[Column2]]&amp;","</f>
        <v>LkFlowId,</v>
      </c>
      <c r="P190" t="str">
        <f>Table1[[#This Row],[Column2]]&amp;" = IFNULL (_"&amp;Table1[[#This Row],[Column2]]&amp;", "&amp;Table1[[#This Row],[Column2]]&amp;"),"</f>
        <v>LkFlowId = IFNULL (_LkFlowId, LkFlowId),</v>
      </c>
      <c r="Q190" t="str">
        <f>Table1[[#This Row],[Column1]]</f>
        <v>LkFlow</v>
      </c>
    </row>
    <row r="191" spans="1:17" x14ac:dyDescent="0.25">
      <c r="A191" s="1" t="s">
        <v>121</v>
      </c>
      <c r="B191" s="1" t="s">
        <v>122</v>
      </c>
      <c r="C191" s="1" t="s">
        <v>219</v>
      </c>
      <c r="D191" s="1" t="s">
        <v>237</v>
      </c>
      <c r="E191" t="str">
        <f t="shared" si="21"/>
        <v/>
      </c>
      <c r="F191" t="str">
        <f t="shared" si="22"/>
        <v/>
      </c>
      <c r="G191" t="str">
        <f t="shared" si="23"/>
        <v>string</v>
      </c>
      <c r="H191" t="str">
        <f t="shared" si="24"/>
        <v/>
      </c>
      <c r="I191" t="str">
        <f t="shared" si="25"/>
        <v/>
      </c>
      <c r="J191" t="str">
        <f t="shared" si="26"/>
        <v>string?</v>
      </c>
      <c r="K191" t="str">
        <f t="shared" si="27"/>
        <v>public string? FLow { get; set; }</v>
      </c>
      <c r="L191" t="str">
        <f>Table1[[#This Row],[Column1]]</f>
        <v>LkFlow</v>
      </c>
      <c r="M19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MySqlParameter("_FLow", lkFlow.FLow),</v>
      </c>
      <c r="N191" t="str">
        <f>"IN _"&amp;Table1[[#This Row],[Column2]]&amp;" "&amp;UPPER(Table1[[#This Row],[Column3]])&amp;","</f>
        <v>IN _FLow VARCHAR,</v>
      </c>
      <c r="O191" t="str">
        <f>Table1[[#This Row],[Column2]]&amp;","</f>
        <v>FLow,</v>
      </c>
      <c r="P191" t="str">
        <f>Table1[[#This Row],[Column2]]&amp;" = IFNULL (_"&amp;Table1[[#This Row],[Column2]]&amp;", "&amp;Table1[[#This Row],[Column2]]&amp;"),"</f>
        <v>FLow = IFNULL (_FLow, FLow),</v>
      </c>
      <c r="Q191" t="str">
        <f>Table1[[#This Row],[Column1]]</f>
        <v>LkFlow</v>
      </c>
    </row>
    <row r="192" spans="1:17" x14ac:dyDescent="0.25">
      <c r="A192" s="1" t="s">
        <v>121</v>
      </c>
      <c r="B192" s="1" t="s">
        <v>123</v>
      </c>
      <c r="C192" s="1" t="s">
        <v>217</v>
      </c>
      <c r="D192" s="1" t="s">
        <v>237</v>
      </c>
      <c r="E192" t="str">
        <f t="shared" si="21"/>
        <v>int</v>
      </c>
      <c r="F192" t="str">
        <f t="shared" si="22"/>
        <v/>
      </c>
      <c r="G192" t="str">
        <f t="shared" si="23"/>
        <v/>
      </c>
      <c r="H192" t="str">
        <f t="shared" si="24"/>
        <v/>
      </c>
      <c r="I192" t="str">
        <f t="shared" si="25"/>
        <v/>
      </c>
      <c r="J192" t="str">
        <f t="shared" si="26"/>
        <v>int?</v>
      </c>
      <c r="K192" t="str">
        <f t="shared" si="27"/>
        <v>public int? Rate { get; set; }</v>
      </c>
      <c r="L192" t="str">
        <f>Table1[[#This Row],[Column1]]</f>
        <v>LkFlow</v>
      </c>
      <c r="M19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MySqlParameter("_Rate", lkFlow.Rate),</v>
      </c>
      <c r="N192" t="str">
        <f>"IN _"&amp;Table1[[#This Row],[Column2]]&amp;" "&amp;UPPER(Table1[[#This Row],[Column3]])&amp;","</f>
        <v>IN _Rate INT,</v>
      </c>
      <c r="O192" t="str">
        <f>Table1[[#This Row],[Column2]]&amp;","</f>
        <v>Rate,</v>
      </c>
      <c r="P192" t="str">
        <f>Table1[[#This Row],[Column2]]&amp;" = IFNULL (_"&amp;Table1[[#This Row],[Column2]]&amp;", "&amp;Table1[[#This Row],[Column2]]&amp;"),"</f>
        <v>Rate = IFNULL (_Rate, Rate),</v>
      </c>
      <c r="Q192" t="str">
        <f>Table1[[#This Row],[Column1]]</f>
        <v>LkFlow</v>
      </c>
    </row>
    <row r="193" spans="1:17" x14ac:dyDescent="0.25">
      <c r="A193" s="1" t="s">
        <v>124</v>
      </c>
      <c r="B193" s="1" t="s">
        <v>125</v>
      </c>
      <c r="C193" s="1" t="s">
        <v>217</v>
      </c>
      <c r="D193" s="1" t="s">
        <v>238</v>
      </c>
      <c r="E193" t="str">
        <f t="shared" si="21"/>
        <v>int</v>
      </c>
      <c r="F193" t="str">
        <f t="shared" si="22"/>
        <v/>
      </c>
      <c r="G193" t="str">
        <f t="shared" si="23"/>
        <v/>
      </c>
      <c r="H193" t="str">
        <f t="shared" si="24"/>
        <v/>
      </c>
      <c r="I193" t="str">
        <f t="shared" si="25"/>
        <v/>
      </c>
      <c r="J193" t="str">
        <f t="shared" si="26"/>
        <v>int?</v>
      </c>
      <c r="K193" t="str">
        <f t="shared" si="27"/>
        <v>public int? LkPhoneTypeId { get; set; }</v>
      </c>
      <c r="L193" t="str">
        <f>Table1[[#This Row],[Column1]]</f>
        <v>LkPhoneType</v>
      </c>
      <c r="M19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MySqlParameter("_LkPhoneTypeId", lkPhoneType.LkPhoneTypeId),</v>
      </c>
      <c r="N193" t="str">
        <f>"IN _"&amp;Table1[[#This Row],[Column2]]&amp;" "&amp;UPPER(Table1[[#This Row],[Column3]])&amp;","</f>
        <v>IN _LkPhoneTypeId INT,</v>
      </c>
      <c r="O193" t="str">
        <f>Table1[[#This Row],[Column2]]&amp;","</f>
        <v>LkPhoneTypeId,</v>
      </c>
      <c r="P193" t="str">
        <f>Table1[[#This Row],[Column2]]&amp;" = IFNULL (_"&amp;Table1[[#This Row],[Column2]]&amp;", "&amp;Table1[[#This Row],[Column2]]&amp;"),"</f>
        <v>LkPhoneTypeId = IFNULL (_LkPhoneTypeId, LkPhoneTypeId),</v>
      </c>
      <c r="Q193" t="str">
        <f>Table1[[#This Row],[Column1]]</f>
        <v>LkPhoneType</v>
      </c>
    </row>
    <row r="194" spans="1:17" x14ac:dyDescent="0.25">
      <c r="A194" s="1" t="s">
        <v>124</v>
      </c>
      <c r="B194" s="1" t="s">
        <v>126</v>
      </c>
      <c r="C194" s="1" t="s">
        <v>219</v>
      </c>
      <c r="D194" s="1" t="s">
        <v>237</v>
      </c>
      <c r="E194" t="str">
        <f t="shared" si="21"/>
        <v/>
      </c>
      <c r="F194" t="str">
        <f t="shared" si="22"/>
        <v/>
      </c>
      <c r="G194" t="str">
        <f t="shared" si="23"/>
        <v>string</v>
      </c>
      <c r="H194" t="str">
        <f t="shared" si="24"/>
        <v/>
      </c>
      <c r="I194" t="str">
        <f t="shared" si="25"/>
        <v/>
      </c>
      <c r="J194" t="str">
        <f t="shared" si="26"/>
        <v>string?</v>
      </c>
      <c r="K194" t="str">
        <f t="shared" si="27"/>
        <v>public string? PhoneType { get; set; }</v>
      </c>
      <c r="L194" t="str">
        <f>Table1[[#This Row],[Column1]]</f>
        <v>LkPhoneType</v>
      </c>
      <c r="M19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MySqlParameter("_PhoneType", lkPhoneType.PhoneType),</v>
      </c>
      <c r="N194" t="str">
        <f>"IN _"&amp;Table1[[#This Row],[Column2]]&amp;" "&amp;UPPER(Table1[[#This Row],[Column3]])&amp;","</f>
        <v>IN _PhoneType VARCHAR,</v>
      </c>
      <c r="O194" t="str">
        <f>Table1[[#This Row],[Column2]]&amp;","</f>
        <v>PhoneType,</v>
      </c>
      <c r="P194" t="str">
        <f>Table1[[#This Row],[Column2]]&amp;" = IFNULL (_"&amp;Table1[[#This Row],[Column2]]&amp;", "&amp;Table1[[#This Row],[Column2]]&amp;"),"</f>
        <v>PhoneType = IFNULL (_PhoneType, PhoneType),</v>
      </c>
      <c r="Q194" t="str">
        <f>Table1[[#This Row],[Column1]]</f>
        <v>LkPhoneType</v>
      </c>
    </row>
    <row r="195" spans="1:17" x14ac:dyDescent="0.25">
      <c r="A195" s="1" t="s">
        <v>127</v>
      </c>
      <c r="B195" s="1" t="s">
        <v>31</v>
      </c>
      <c r="C195" s="1" t="s">
        <v>217</v>
      </c>
      <c r="D195" s="1" t="s">
        <v>238</v>
      </c>
      <c r="E195" t="str">
        <f t="shared" si="21"/>
        <v>int</v>
      </c>
      <c r="F195" t="str">
        <f t="shared" si="22"/>
        <v/>
      </c>
      <c r="G195" t="str">
        <f t="shared" si="23"/>
        <v/>
      </c>
      <c r="H195" t="str">
        <f t="shared" si="24"/>
        <v/>
      </c>
      <c r="I195" t="str">
        <f t="shared" si="25"/>
        <v/>
      </c>
      <c r="J195" t="str">
        <f t="shared" si="26"/>
        <v>int?</v>
      </c>
      <c r="K195" t="str">
        <f t="shared" si="27"/>
        <v>public int? LkStateId { get; set; }</v>
      </c>
      <c r="L195" t="str">
        <f>Table1[[#This Row],[Column1]]</f>
        <v>LkState</v>
      </c>
      <c r="M19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MySqlParameter("_LkStateId", lkState.LkStateId),</v>
      </c>
      <c r="N195" t="str">
        <f>"IN _"&amp;Table1[[#This Row],[Column2]]&amp;" "&amp;UPPER(Table1[[#This Row],[Column3]])&amp;","</f>
        <v>IN _LkStateId INT,</v>
      </c>
      <c r="O195" t="str">
        <f>Table1[[#This Row],[Column2]]&amp;","</f>
        <v>LkStateId,</v>
      </c>
      <c r="P195" t="str">
        <f>Table1[[#This Row],[Column2]]&amp;" = IFNULL (_"&amp;Table1[[#This Row],[Column2]]&amp;", "&amp;Table1[[#This Row],[Column2]]&amp;"),"</f>
        <v>LkStateId = IFNULL (_LkStateId, LkStateId),</v>
      </c>
      <c r="Q195" t="str">
        <f>Table1[[#This Row],[Column1]]</f>
        <v>LkState</v>
      </c>
    </row>
    <row r="196" spans="1:17" x14ac:dyDescent="0.25">
      <c r="A196" s="1" t="s">
        <v>127</v>
      </c>
      <c r="B196" s="1" t="s">
        <v>128</v>
      </c>
      <c r="C196" s="1" t="s">
        <v>219</v>
      </c>
      <c r="D196" s="1" t="s">
        <v>237</v>
      </c>
      <c r="E196" t="str">
        <f t="shared" si="21"/>
        <v/>
      </c>
      <c r="F196" t="str">
        <f t="shared" si="22"/>
        <v/>
      </c>
      <c r="G196" t="str">
        <f t="shared" si="23"/>
        <v>string</v>
      </c>
      <c r="H196" t="str">
        <f t="shared" si="24"/>
        <v/>
      </c>
      <c r="I196" t="str">
        <f t="shared" si="25"/>
        <v/>
      </c>
      <c r="J196" t="str">
        <f t="shared" si="26"/>
        <v>string?</v>
      </c>
      <c r="K196" t="str">
        <f t="shared" si="27"/>
        <v>public string? State { get; set; }</v>
      </c>
      <c r="L196" t="str">
        <f>Table1[[#This Row],[Column1]]</f>
        <v>LkState</v>
      </c>
      <c r="M19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MySqlParameter("_State", lkState.State),</v>
      </c>
      <c r="N196" t="str">
        <f>"IN _"&amp;Table1[[#This Row],[Column2]]&amp;" "&amp;UPPER(Table1[[#This Row],[Column3]])&amp;","</f>
        <v>IN _State VARCHAR,</v>
      </c>
      <c r="O196" t="str">
        <f>Table1[[#This Row],[Column2]]&amp;","</f>
        <v>State,</v>
      </c>
      <c r="P196" t="str">
        <f>Table1[[#This Row],[Column2]]&amp;" = IFNULL (_"&amp;Table1[[#This Row],[Column2]]&amp;", "&amp;Table1[[#This Row],[Column2]]&amp;"),"</f>
        <v>State = IFNULL (_State, State),</v>
      </c>
      <c r="Q196" t="str">
        <f>Table1[[#This Row],[Column1]]</f>
        <v>LkState</v>
      </c>
    </row>
    <row r="197" spans="1:17" x14ac:dyDescent="0.25">
      <c r="A197" s="1" t="s">
        <v>127</v>
      </c>
      <c r="B197" s="1" t="s">
        <v>129</v>
      </c>
      <c r="C197" s="1" t="s">
        <v>219</v>
      </c>
      <c r="D197" s="1" t="s">
        <v>237</v>
      </c>
      <c r="E197" t="str">
        <f t="shared" si="21"/>
        <v/>
      </c>
      <c r="F197" t="str">
        <f t="shared" si="22"/>
        <v/>
      </c>
      <c r="G197" t="str">
        <f t="shared" si="23"/>
        <v>string</v>
      </c>
      <c r="H197" t="str">
        <f t="shared" si="24"/>
        <v/>
      </c>
      <c r="I197" t="str">
        <f t="shared" si="25"/>
        <v/>
      </c>
      <c r="J197" t="str">
        <f t="shared" si="26"/>
        <v>string?</v>
      </c>
      <c r="K197" t="str">
        <f t="shared" si="27"/>
        <v>public string? Abbreviation { get; set; }</v>
      </c>
      <c r="L197" t="str">
        <f>Table1[[#This Row],[Column1]]</f>
        <v>LkState</v>
      </c>
      <c r="M19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MySqlParameter("_Abbreviation", lkState.Abbreviation),</v>
      </c>
      <c r="N197" t="str">
        <f>"IN _"&amp;Table1[[#This Row],[Column2]]&amp;" "&amp;UPPER(Table1[[#This Row],[Column3]])&amp;","</f>
        <v>IN _Abbreviation VARCHAR,</v>
      </c>
      <c r="O197" t="str">
        <f>Table1[[#This Row],[Column2]]&amp;","</f>
        <v>Abbreviation,</v>
      </c>
      <c r="P197" t="str">
        <f>Table1[[#This Row],[Column2]]&amp;" = IFNULL (_"&amp;Table1[[#This Row],[Column2]]&amp;", "&amp;Table1[[#This Row],[Column2]]&amp;"),"</f>
        <v>Abbreviation = IFNULL (_Abbreviation, Abbreviation),</v>
      </c>
      <c r="Q197" t="str">
        <f>Table1[[#This Row],[Column1]]</f>
        <v>LkState</v>
      </c>
    </row>
    <row r="198" spans="1:17" x14ac:dyDescent="0.25">
      <c r="A198" s="1" t="s">
        <v>130</v>
      </c>
      <c r="B198" s="1" t="s">
        <v>131</v>
      </c>
      <c r="C198" s="1" t="s">
        <v>217</v>
      </c>
      <c r="D198" s="1" t="s">
        <v>238</v>
      </c>
      <c r="E198" t="str">
        <f t="shared" si="21"/>
        <v>int</v>
      </c>
      <c r="F198" t="str">
        <f t="shared" si="22"/>
        <v/>
      </c>
      <c r="G198" t="str">
        <f t="shared" si="23"/>
        <v/>
      </c>
      <c r="H198" t="str">
        <f t="shared" si="24"/>
        <v/>
      </c>
      <c r="I198" t="str">
        <f t="shared" si="25"/>
        <v/>
      </c>
      <c r="J198" t="str">
        <f t="shared" si="26"/>
        <v>int?</v>
      </c>
      <c r="K198" t="str">
        <f t="shared" si="27"/>
        <v>public int? LkTimePeriodId { get; set; }</v>
      </c>
      <c r="L198" t="str">
        <f>Table1[[#This Row],[Column1]]</f>
        <v>LkTimePeriod</v>
      </c>
      <c r="M19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MySqlParameter("_LkTimePeriodId", lkTimePeriod.LkTimePeriodId),</v>
      </c>
      <c r="N198" t="str">
        <f>"IN _"&amp;Table1[[#This Row],[Column2]]&amp;" "&amp;UPPER(Table1[[#This Row],[Column3]])&amp;","</f>
        <v>IN _LkTimePeriodId INT,</v>
      </c>
      <c r="O198" t="str">
        <f>Table1[[#This Row],[Column2]]&amp;","</f>
        <v>LkTimePeriodId,</v>
      </c>
      <c r="P198" t="str">
        <f>Table1[[#This Row],[Column2]]&amp;" = IFNULL (_"&amp;Table1[[#This Row],[Column2]]&amp;", "&amp;Table1[[#This Row],[Column2]]&amp;"),"</f>
        <v>LkTimePeriodId = IFNULL (_LkTimePeriodId, LkTimePeriodId),</v>
      </c>
      <c r="Q198" t="str">
        <f>Table1[[#This Row],[Column1]]</f>
        <v>LkTimePeriod</v>
      </c>
    </row>
    <row r="199" spans="1:17" x14ac:dyDescent="0.25">
      <c r="A199" s="1" t="s">
        <v>130</v>
      </c>
      <c r="B199" s="1" t="s">
        <v>132</v>
      </c>
      <c r="C199" s="1" t="s">
        <v>219</v>
      </c>
      <c r="D199" s="1" t="s">
        <v>237</v>
      </c>
      <c r="E199" t="str">
        <f t="shared" si="21"/>
        <v/>
      </c>
      <c r="F199" t="str">
        <f t="shared" si="22"/>
        <v/>
      </c>
      <c r="G199" t="str">
        <f t="shared" si="23"/>
        <v>string</v>
      </c>
      <c r="H199" t="str">
        <f t="shared" si="24"/>
        <v/>
      </c>
      <c r="I199" t="str">
        <f t="shared" si="25"/>
        <v/>
      </c>
      <c r="J199" t="str">
        <f t="shared" si="26"/>
        <v>string?</v>
      </c>
      <c r="K199" t="str">
        <f t="shared" si="27"/>
        <v>public string? LkTimePeriodName { get; set; }</v>
      </c>
      <c r="L199" t="str">
        <f>Table1[[#This Row],[Column1]]</f>
        <v>LkTimePeriod</v>
      </c>
      <c r="M19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MySqlParameter("_LkTimePeriodName", lkTimePeriod.LkTimePeriodName),</v>
      </c>
      <c r="N199" t="str">
        <f>"IN _"&amp;Table1[[#This Row],[Column2]]&amp;" "&amp;UPPER(Table1[[#This Row],[Column3]])&amp;","</f>
        <v>IN _LkTimePeriodName VARCHAR,</v>
      </c>
      <c r="O199" t="str">
        <f>Table1[[#This Row],[Column2]]&amp;","</f>
        <v>LkTimePeriodName,</v>
      </c>
      <c r="P199" t="str">
        <f>Table1[[#This Row],[Column2]]&amp;" = IFNULL (_"&amp;Table1[[#This Row],[Column2]]&amp;", "&amp;Table1[[#This Row],[Column2]]&amp;"),"</f>
        <v>LkTimePeriodName = IFNULL (_LkTimePeriodName, LkTimePeriodName),</v>
      </c>
      <c r="Q199" t="str">
        <f>Table1[[#This Row],[Column1]]</f>
        <v>LkTimePeriod</v>
      </c>
    </row>
    <row r="200" spans="1:17" x14ac:dyDescent="0.25">
      <c r="A200" s="1" t="s">
        <v>130</v>
      </c>
      <c r="B200" s="1" t="s">
        <v>133</v>
      </c>
      <c r="C200" s="1" t="s">
        <v>219</v>
      </c>
      <c r="D200" s="1" t="s">
        <v>237</v>
      </c>
      <c r="E200" t="str">
        <f t="shared" si="21"/>
        <v/>
      </c>
      <c r="F200" t="str">
        <f t="shared" si="22"/>
        <v/>
      </c>
      <c r="G200" t="str">
        <f t="shared" si="23"/>
        <v>string</v>
      </c>
      <c r="H200" t="str">
        <f t="shared" si="24"/>
        <v/>
      </c>
      <c r="I200" t="str">
        <f t="shared" si="25"/>
        <v/>
      </c>
      <c r="J200" t="str">
        <f t="shared" si="26"/>
        <v>string?</v>
      </c>
      <c r="K200" t="str">
        <f t="shared" si="27"/>
        <v>public string? LkTimePeriodAbbr { get; set; }</v>
      </c>
      <c r="L200" t="str">
        <f>Table1[[#This Row],[Column1]]</f>
        <v>LkTimePeriod</v>
      </c>
      <c r="M20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MySqlParameter("_LkTimePeriodAbbr", lkTimePeriod.LkTimePeriodAbbr),</v>
      </c>
      <c r="N200" t="str">
        <f>"IN _"&amp;Table1[[#This Row],[Column2]]&amp;" "&amp;UPPER(Table1[[#This Row],[Column3]])&amp;","</f>
        <v>IN _LkTimePeriodAbbr VARCHAR,</v>
      </c>
      <c r="O200" t="str">
        <f>Table1[[#This Row],[Column2]]&amp;","</f>
        <v>LkTimePeriodAbbr,</v>
      </c>
      <c r="P200" t="str">
        <f>Table1[[#This Row],[Column2]]&amp;" = IFNULL (_"&amp;Table1[[#This Row],[Column2]]&amp;", "&amp;Table1[[#This Row],[Column2]]&amp;"),"</f>
        <v>LkTimePeriodAbbr = IFNULL (_LkTimePeriodAbbr, LkTimePeriodAbbr),</v>
      </c>
      <c r="Q200" t="str">
        <f>Table1[[#This Row],[Column1]]</f>
        <v>LkTimePeriod</v>
      </c>
    </row>
    <row r="201" spans="1:17" x14ac:dyDescent="0.25">
      <c r="A201" s="1" t="s">
        <v>134</v>
      </c>
      <c r="B201" s="1" t="s">
        <v>29</v>
      </c>
      <c r="C201" s="1" t="s">
        <v>217</v>
      </c>
      <c r="D201" s="1" t="s">
        <v>238</v>
      </c>
      <c r="E201" t="str">
        <f t="shared" si="21"/>
        <v>int</v>
      </c>
      <c r="F201" t="str">
        <f t="shared" si="22"/>
        <v/>
      </c>
      <c r="G201" t="str">
        <f t="shared" si="23"/>
        <v/>
      </c>
      <c r="H201" t="str">
        <f t="shared" si="24"/>
        <v/>
      </c>
      <c r="I201" t="str">
        <f t="shared" si="25"/>
        <v/>
      </c>
      <c r="J201" t="str">
        <f t="shared" si="26"/>
        <v>int?</v>
      </c>
      <c r="K201" t="str">
        <f t="shared" si="27"/>
        <v>public int? LkZipCodeId { get; set; }</v>
      </c>
      <c r="L201" t="str">
        <f>Table1[[#This Row],[Column1]]</f>
        <v>LkZipCode</v>
      </c>
      <c r="M20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MySqlParameter("_LkZipCodeId", lkZipCode.LkZipCodeId),</v>
      </c>
      <c r="N201" t="str">
        <f>"IN _"&amp;Table1[[#This Row],[Column2]]&amp;" "&amp;UPPER(Table1[[#This Row],[Column3]])&amp;","</f>
        <v>IN _LkZipCodeId INT,</v>
      </c>
      <c r="O201" t="str">
        <f>Table1[[#This Row],[Column2]]&amp;","</f>
        <v>LkZipCodeId,</v>
      </c>
      <c r="P201" t="str">
        <f>Table1[[#This Row],[Column2]]&amp;" = IFNULL (_"&amp;Table1[[#This Row],[Column2]]&amp;", "&amp;Table1[[#This Row],[Column2]]&amp;"),"</f>
        <v>LkZipCodeId = IFNULL (_LkZipCodeId, LkZipCodeId),</v>
      </c>
      <c r="Q201" t="str">
        <f>Table1[[#This Row],[Column1]]</f>
        <v>LkZipCode</v>
      </c>
    </row>
    <row r="202" spans="1:17" x14ac:dyDescent="0.25">
      <c r="A202" s="1" t="s">
        <v>134</v>
      </c>
      <c r="B202" s="1" t="s">
        <v>135</v>
      </c>
      <c r="C202" s="1" t="s">
        <v>219</v>
      </c>
      <c r="D202" s="1" t="s">
        <v>237</v>
      </c>
      <c r="E202" t="str">
        <f t="shared" si="21"/>
        <v/>
      </c>
      <c r="F202" t="str">
        <f t="shared" si="22"/>
        <v/>
      </c>
      <c r="G202" t="str">
        <f t="shared" si="23"/>
        <v>string</v>
      </c>
      <c r="H202" t="str">
        <f t="shared" si="24"/>
        <v/>
      </c>
      <c r="I202" t="str">
        <f t="shared" si="25"/>
        <v/>
      </c>
      <c r="J202" t="str">
        <f t="shared" si="26"/>
        <v>string?</v>
      </c>
      <c r="K202" t="str">
        <f t="shared" si="27"/>
        <v>public string? ZipCode { get; set; }</v>
      </c>
      <c r="L202" t="str">
        <f>Table1[[#This Row],[Column1]]</f>
        <v>LkZipCode</v>
      </c>
      <c r="M20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MySqlParameter("_ZipCode", lkZipCode.ZipCode),</v>
      </c>
      <c r="N202" t="str">
        <f>"IN _"&amp;Table1[[#This Row],[Column2]]&amp;" "&amp;UPPER(Table1[[#This Row],[Column3]])&amp;","</f>
        <v>IN _ZipCode VARCHAR,</v>
      </c>
      <c r="O202" t="str">
        <f>Table1[[#This Row],[Column2]]&amp;","</f>
        <v>ZipCode,</v>
      </c>
      <c r="P202" t="str">
        <f>Table1[[#This Row],[Column2]]&amp;" = IFNULL (_"&amp;Table1[[#This Row],[Column2]]&amp;", "&amp;Table1[[#This Row],[Column2]]&amp;"),"</f>
        <v>ZipCode = IFNULL (_ZipCode, ZipCode),</v>
      </c>
      <c r="Q202" t="str">
        <f>Table1[[#This Row],[Column1]]</f>
        <v>LkZipCode</v>
      </c>
    </row>
    <row r="203" spans="1:17" x14ac:dyDescent="0.25">
      <c r="A203" s="1" t="s">
        <v>134</v>
      </c>
      <c r="B203" s="1" t="s">
        <v>31</v>
      </c>
      <c r="C203" s="1" t="s">
        <v>217</v>
      </c>
      <c r="D203" s="1" t="s">
        <v>237</v>
      </c>
      <c r="E203" t="str">
        <f t="shared" si="21"/>
        <v>int</v>
      </c>
      <c r="F203" t="str">
        <f t="shared" si="22"/>
        <v/>
      </c>
      <c r="G203" t="str">
        <f t="shared" si="23"/>
        <v/>
      </c>
      <c r="H203" t="str">
        <f t="shared" si="24"/>
        <v/>
      </c>
      <c r="I203" t="str">
        <f t="shared" si="25"/>
        <v/>
      </c>
      <c r="J203" t="str">
        <f t="shared" si="26"/>
        <v>int?</v>
      </c>
      <c r="K203" t="str">
        <f t="shared" si="27"/>
        <v>public int? LkStateId { get; set; }</v>
      </c>
      <c r="L203" t="str">
        <f>Table1[[#This Row],[Column1]]</f>
        <v>LkZipCode</v>
      </c>
      <c r="M20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MySqlParameter("_LkStateId", lkZipCode.LkStateId),</v>
      </c>
      <c r="N203" t="str">
        <f>"IN _"&amp;Table1[[#This Row],[Column2]]&amp;" "&amp;UPPER(Table1[[#This Row],[Column3]])&amp;","</f>
        <v>IN _LkStateId INT,</v>
      </c>
      <c r="O203" t="str">
        <f>Table1[[#This Row],[Column2]]&amp;","</f>
        <v>LkStateId,</v>
      </c>
      <c r="P203" t="str">
        <f>Table1[[#This Row],[Column2]]&amp;" = IFNULL (_"&amp;Table1[[#This Row],[Column2]]&amp;", "&amp;Table1[[#This Row],[Column2]]&amp;"),"</f>
        <v>LkStateId = IFNULL (_LkStateId, LkStateId),</v>
      </c>
      <c r="Q203" t="str">
        <f>Table1[[#This Row],[Column1]]</f>
        <v>LkZipCode</v>
      </c>
    </row>
    <row r="204" spans="1:17" x14ac:dyDescent="0.25">
      <c r="A204" s="1" t="s">
        <v>136</v>
      </c>
      <c r="B204" s="1" t="s">
        <v>137</v>
      </c>
      <c r="C204" s="1" t="s">
        <v>217</v>
      </c>
      <c r="D204" s="1" t="s">
        <v>238</v>
      </c>
      <c r="E204" t="str">
        <f t="shared" si="21"/>
        <v>int</v>
      </c>
      <c r="F204" t="str">
        <f t="shared" si="22"/>
        <v/>
      </c>
      <c r="G204" t="str">
        <f t="shared" si="23"/>
        <v/>
      </c>
      <c r="H204" t="str">
        <f t="shared" si="24"/>
        <v/>
      </c>
      <c r="I204" t="str">
        <f t="shared" si="25"/>
        <v/>
      </c>
      <c r="J204" t="str">
        <f t="shared" si="26"/>
        <v>int?</v>
      </c>
      <c r="K204" t="str">
        <f t="shared" si="27"/>
        <v>public int? LocationId { get; set; }</v>
      </c>
      <c r="L204" t="str">
        <f>Table1[[#This Row],[Column1]]</f>
        <v>Location</v>
      </c>
      <c r="M20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MySqlParameter("_LocationId", location.LocationId),</v>
      </c>
      <c r="N204" t="str">
        <f>"IN _"&amp;Table1[[#This Row],[Column2]]&amp;" "&amp;UPPER(Table1[[#This Row],[Column3]])&amp;","</f>
        <v>IN _LocationId INT,</v>
      </c>
      <c r="O204" t="str">
        <f>Table1[[#This Row],[Column2]]&amp;","</f>
        <v>LocationId,</v>
      </c>
      <c r="P204" t="str">
        <f>Table1[[#This Row],[Column2]]&amp;" = IFNULL (_"&amp;Table1[[#This Row],[Column2]]&amp;", "&amp;Table1[[#This Row],[Column2]]&amp;"),"</f>
        <v>LocationId = IFNULL (_LocationId, LocationId),</v>
      </c>
      <c r="Q204" t="str">
        <f>Table1[[#This Row],[Column1]]</f>
        <v>Location</v>
      </c>
    </row>
    <row r="205" spans="1:17" x14ac:dyDescent="0.25">
      <c r="A205" s="1" t="s">
        <v>136</v>
      </c>
      <c r="B205" s="1" t="s">
        <v>2</v>
      </c>
      <c r="C205" s="1" t="s">
        <v>218</v>
      </c>
      <c r="D205" s="1" t="s">
        <v>237</v>
      </c>
      <c r="E205" t="str">
        <f t="shared" si="21"/>
        <v/>
      </c>
      <c r="F205" t="str">
        <f t="shared" si="22"/>
        <v/>
      </c>
      <c r="G205" t="str">
        <f t="shared" si="23"/>
        <v>string</v>
      </c>
      <c r="H205" t="str">
        <f t="shared" si="24"/>
        <v/>
      </c>
      <c r="I205" t="str">
        <f t="shared" si="25"/>
        <v/>
      </c>
      <c r="J205" t="str">
        <f t="shared" si="26"/>
        <v>string?</v>
      </c>
      <c r="K205" t="str">
        <f t="shared" si="27"/>
        <v>public string? IdentityId { get; set; }</v>
      </c>
      <c r="L205" t="str">
        <f>Table1[[#This Row],[Column1]]</f>
        <v>Location</v>
      </c>
      <c r="M20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location.IdentityId),</v>
      </c>
      <c r="N205" t="str">
        <f>"IN _"&amp;Table1[[#This Row],[Column2]]&amp;" "&amp;UPPER(Table1[[#This Row],[Column3]])&amp;","</f>
        <v>IN _IdentityId CHAR,</v>
      </c>
      <c r="O205" t="str">
        <f>Table1[[#This Row],[Column2]]&amp;","</f>
        <v>IdentityId,</v>
      </c>
      <c r="P205" t="str">
        <f>Table1[[#This Row],[Column2]]&amp;" = IFNULL (_"&amp;Table1[[#This Row],[Column2]]&amp;", "&amp;Table1[[#This Row],[Column2]]&amp;"),"</f>
        <v>IdentityId = IFNULL (_IdentityId, IdentityId),</v>
      </c>
      <c r="Q205" t="str">
        <f>Table1[[#This Row],[Column1]]</f>
        <v>Location</v>
      </c>
    </row>
    <row r="206" spans="1:17" x14ac:dyDescent="0.25">
      <c r="A206" s="1" t="s">
        <v>136</v>
      </c>
      <c r="B206" s="1" t="s">
        <v>138</v>
      </c>
      <c r="C206" s="1" t="s">
        <v>219</v>
      </c>
      <c r="D206" s="1" t="s">
        <v>237</v>
      </c>
      <c r="E206" t="str">
        <f t="shared" si="21"/>
        <v/>
      </c>
      <c r="F206" t="str">
        <f t="shared" si="22"/>
        <v/>
      </c>
      <c r="G206" t="str">
        <f t="shared" si="23"/>
        <v>string</v>
      </c>
      <c r="H206" t="str">
        <f t="shared" si="24"/>
        <v/>
      </c>
      <c r="I206" t="str">
        <f t="shared" si="25"/>
        <v/>
      </c>
      <c r="J206" t="str">
        <f t="shared" si="26"/>
        <v>string?</v>
      </c>
      <c r="K206" t="str">
        <f t="shared" si="27"/>
        <v>public string? LocationName { get; set; }</v>
      </c>
      <c r="L206" t="str">
        <f>Table1[[#This Row],[Column1]]</f>
        <v>Location</v>
      </c>
      <c r="M20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MySqlParameter("_LocationName", location.LocationName),</v>
      </c>
      <c r="N206" t="str">
        <f>"IN _"&amp;Table1[[#This Row],[Column2]]&amp;" "&amp;UPPER(Table1[[#This Row],[Column3]])&amp;","</f>
        <v>IN _LocationName VARCHAR,</v>
      </c>
      <c r="O206" t="str">
        <f>Table1[[#This Row],[Column2]]&amp;","</f>
        <v>LocationName,</v>
      </c>
      <c r="P206" t="str">
        <f>Table1[[#This Row],[Column2]]&amp;" = IFNULL (_"&amp;Table1[[#This Row],[Column2]]&amp;", "&amp;Table1[[#This Row],[Column2]]&amp;"),"</f>
        <v>LocationName = IFNULL (_LocationName, LocationName),</v>
      </c>
      <c r="Q206" t="str">
        <f>Table1[[#This Row],[Column1]]</f>
        <v>Location</v>
      </c>
    </row>
    <row r="207" spans="1:17" x14ac:dyDescent="0.25">
      <c r="A207" s="1" t="s">
        <v>136</v>
      </c>
      <c r="B207" s="1" t="s">
        <v>139</v>
      </c>
      <c r="C207" s="1" t="s">
        <v>219</v>
      </c>
      <c r="D207" s="1" t="s">
        <v>237</v>
      </c>
      <c r="E207" t="str">
        <f t="shared" si="21"/>
        <v/>
      </c>
      <c r="F207" t="str">
        <f t="shared" si="22"/>
        <v/>
      </c>
      <c r="G207" t="str">
        <f t="shared" si="23"/>
        <v>string</v>
      </c>
      <c r="H207" t="str">
        <f t="shared" si="24"/>
        <v/>
      </c>
      <c r="I207" t="str">
        <f t="shared" si="25"/>
        <v/>
      </c>
      <c r="J207" t="str">
        <f t="shared" si="26"/>
        <v>string?</v>
      </c>
      <c r="K207" t="str">
        <f t="shared" si="27"/>
        <v>public string? LocationDescription { get; set; }</v>
      </c>
      <c r="L207" t="str">
        <f>Table1[[#This Row],[Column1]]</f>
        <v>Location</v>
      </c>
      <c r="M20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MySqlParameter("_LocationDescription", location.LocationDescription),</v>
      </c>
      <c r="N207" t="str">
        <f>"IN _"&amp;Table1[[#This Row],[Column2]]&amp;" "&amp;UPPER(Table1[[#This Row],[Column3]])&amp;","</f>
        <v>IN _LocationDescription VARCHAR,</v>
      </c>
      <c r="O207" t="str">
        <f>Table1[[#This Row],[Column2]]&amp;","</f>
        <v>LocationDescription,</v>
      </c>
      <c r="P207" t="str">
        <f>Table1[[#This Row],[Column2]]&amp;" = IFNULL (_"&amp;Table1[[#This Row],[Column2]]&amp;", "&amp;Table1[[#This Row],[Column2]]&amp;"),"</f>
        <v>LocationDescription = IFNULL (_LocationDescription, LocationDescription),</v>
      </c>
      <c r="Q207" t="str">
        <f>Table1[[#This Row],[Column1]]</f>
        <v>Location</v>
      </c>
    </row>
    <row r="208" spans="1:17" x14ac:dyDescent="0.25">
      <c r="A208" s="1" t="s">
        <v>136</v>
      </c>
      <c r="B208" s="1" t="s">
        <v>9</v>
      </c>
      <c r="C208" s="1" t="s">
        <v>222</v>
      </c>
      <c r="D208" s="1" t="s">
        <v>237</v>
      </c>
      <c r="E208" t="str">
        <f t="shared" si="21"/>
        <v/>
      </c>
      <c r="F208" t="str">
        <f t="shared" si="22"/>
        <v/>
      </c>
      <c r="G208" t="str">
        <f t="shared" si="23"/>
        <v/>
      </c>
      <c r="H208" t="str">
        <f t="shared" si="24"/>
        <v/>
      </c>
      <c r="I208" t="str">
        <f t="shared" si="25"/>
        <v>bool</v>
      </c>
      <c r="J208" t="str">
        <f t="shared" si="26"/>
        <v>bool?</v>
      </c>
      <c r="K208" t="str">
        <f t="shared" si="27"/>
        <v>public bool? IsEnabled { get; set; }</v>
      </c>
      <c r="L208" t="str">
        <f>Table1[[#This Row],[Column1]]</f>
        <v>Location</v>
      </c>
      <c r="M20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MySqlParameter("_IsEnabled", location.IsEnabled),</v>
      </c>
      <c r="N208" t="str">
        <f>"IN _"&amp;Table1[[#This Row],[Column2]]&amp;" "&amp;UPPER(Table1[[#This Row],[Column3]])&amp;","</f>
        <v>IN _IsEnabled TINYINT,</v>
      </c>
      <c r="O208" t="str">
        <f>Table1[[#This Row],[Column2]]&amp;","</f>
        <v>IsEnabled,</v>
      </c>
      <c r="P208" t="str">
        <f>Table1[[#This Row],[Column2]]&amp;" = IFNULL (_"&amp;Table1[[#This Row],[Column2]]&amp;", "&amp;Table1[[#This Row],[Column2]]&amp;"),"</f>
        <v>IsEnabled = IFNULL (_IsEnabled, IsEnabled),</v>
      </c>
      <c r="Q208" t="str">
        <f>Table1[[#This Row],[Column1]]</f>
        <v>Location</v>
      </c>
    </row>
    <row r="209" spans="1:17" x14ac:dyDescent="0.25">
      <c r="A209" s="1" t="s">
        <v>136</v>
      </c>
      <c r="B209" s="1" t="s">
        <v>10</v>
      </c>
      <c r="C209" s="1" t="s">
        <v>222</v>
      </c>
      <c r="D209" s="1" t="s">
        <v>237</v>
      </c>
      <c r="E209" t="str">
        <f t="shared" si="21"/>
        <v/>
      </c>
      <c r="F209" t="str">
        <f t="shared" si="22"/>
        <v/>
      </c>
      <c r="G209" t="str">
        <f t="shared" si="23"/>
        <v/>
      </c>
      <c r="H209" t="str">
        <f t="shared" si="24"/>
        <v/>
      </c>
      <c r="I209" t="str">
        <f t="shared" si="25"/>
        <v>bool</v>
      </c>
      <c r="J209" t="str">
        <f t="shared" si="26"/>
        <v>bool?</v>
      </c>
      <c r="K209" t="str">
        <f t="shared" si="27"/>
        <v>public bool? IsDeleted { get; set; }</v>
      </c>
      <c r="L209" t="str">
        <f>Table1[[#This Row],[Column1]]</f>
        <v>Location</v>
      </c>
      <c r="M20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MySqlParameter("_IsDeleted", location.IsDeleted),</v>
      </c>
      <c r="N209" t="str">
        <f>"IN _"&amp;Table1[[#This Row],[Column2]]&amp;" "&amp;UPPER(Table1[[#This Row],[Column3]])&amp;","</f>
        <v>IN _IsDeleted TINYINT,</v>
      </c>
      <c r="O209" t="str">
        <f>Table1[[#This Row],[Column2]]&amp;","</f>
        <v>IsDeleted,</v>
      </c>
      <c r="P209" t="str">
        <f>Table1[[#This Row],[Column2]]&amp;" = IFNULL (_"&amp;Table1[[#This Row],[Column2]]&amp;", "&amp;Table1[[#This Row],[Column2]]&amp;"),"</f>
        <v>IsDeleted = IFNULL (_IsDeleted, IsDeleted),</v>
      </c>
      <c r="Q209" t="str">
        <f>Table1[[#This Row],[Column1]]</f>
        <v>Location</v>
      </c>
    </row>
    <row r="210" spans="1:17" x14ac:dyDescent="0.25">
      <c r="A210" s="1" t="s">
        <v>136</v>
      </c>
      <c r="B210" s="1" t="s">
        <v>11</v>
      </c>
      <c r="C210" s="1" t="s">
        <v>223</v>
      </c>
      <c r="D210" s="1" t="s">
        <v>237</v>
      </c>
      <c r="E210" t="str">
        <f t="shared" si="21"/>
        <v/>
      </c>
      <c r="F210" t="str">
        <f t="shared" si="22"/>
        <v/>
      </c>
      <c r="G210" t="str">
        <f t="shared" si="23"/>
        <v/>
      </c>
      <c r="H210" t="str">
        <f t="shared" si="24"/>
        <v>DateTime</v>
      </c>
      <c r="I210" t="str">
        <f t="shared" si="25"/>
        <v/>
      </c>
      <c r="J210" t="str">
        <f t="shared" si="26"/>
        <v>DateTime?</v>
      </c>
      <c r="K210" t="str">
        <f t="shared" si="27"/>
        <v>public DateTime? Created { get; set; }</v>
      </c>
      <c r="L210" t="str">
        <f>Table1[[#This Row],[Column1]]</f>
        <v>Location</v>
      </c>
      <c r="M21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location.Created),</v>
      </c>
      <c r="N210" t="str">
        <f>"IN _"&amp;Table1[[#This Row],[Column2]]&amp;" "&amp;UPPER(Table1[[#This Row],[Column3]])&amp;","</f>
        <v>IN _Created TIMESTAMP,</v>
      </c>
      <c r="O210" t="str">
        <f>Table1[[#This Row],[Column2]]&amp;","</f>
        <v>Created,</v>
      </c>
      <c r="P210" t="str">
        <f>Table1[[#This Row],[Column2]]&amp;" = IFNULL (_"&amp;Table1[[#This Row],[Column2]]&amp;", "&amp;Table1[[#This Row],[Column2]]&amp;"),"</f>
        <v>Created = IFNULL (_Created, Created),</v>
      </c>
      <c r="Q210" t="str">
        <f>Table1[[#This Row],[Column1]]</f>
        <v>Location</v>
      </c>
    </row>
    <row r="211" spans="1:17" x14ac:dyDescent="0.25">
      <c r="A211" s="1" t="s">
        <v>136</v>
      </c>
      <c r="B211" s="1" t="s">
        <v>12</v>
      </c>
      <c r="C211" s="1" t="s">
        <v>221</v>
      </c>
      <c r="D211" s="1" t="s">
        <v>237</v>
      </c>
      <c r="E211" t="str">
        <f t="shared" si="21"/>
        <v/>
      </c>
      <c r="F211" t="str">
        <f t="shared" si="22"/>
        <v/>
      </c>
      <c r="G211" t="str">
        <f t="shared" si="23"/>
        <v/>
      </c>
      <c r="H211" t="str">
        <f t="shared" si="24"/>
        <v>DateTime</v>
      </c>
      <c r="I211" t="str">
        <f t="shared" si="25"/>
        <v/>
      </c>
      <c r="J211" t="str">
        <f t="shared" si="26"/>
        <v>DateTime?</v>
      </c>
      <c r="K211" t="str">
        <f t="shared" si="27"/>
        <v>public DateTime? Updated { get; set; }</v>
      </c>
      <c r="L211" t="str">
        <f>Table1[[#This Row],[Column1]]</f>
        <v>Location</v>
      </c>
      <c r="M21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location.Updated),</v>
      </c>
      <c r="N211" t="str">
        <f>"IN _"&amp;Table1[[#This Row],[Column2]]&amp;" "&amp;UPPER(Table1[[#This Row],[Column3]])&amp;","</f>
        <v>IN _Updated DATETIME,</v>
      </c>
      <c r="O211" t="str">
        <f>Table1[[#This Row],[Column2]]&amp;","</f>
        <v>Updated,</v>
      </c>
      <c r="P211" t="str">
        <f>Table1[[#This Row],[Column2]]&amp;" = IFNULL (_"&amp;Table1[[#This Row],[Column2]]&amp;", "&amp;Table1[[#This Row],[Column2]]&amp;"),"</f>
        <v>Updated = IFNULL (_Updated, Updated),</v>
      </c>
      <c r="Q211" t="str">
        <f>Table1[[#This Row],[Column1]]</f>
        <v>Location</v>
      </c>
    </row>
    <row r="212" spans="1:17" x14ac:dyDescent="0.25">
      <c r="A212" s="1" t="s">
        <v>140</v>
      </c>
      <c r="B212" s="1" t="s">
        <v>141</v>
      </c>
      <c r="C212" s="1" t="s">
        <v>217</v>
      </c>
      <c r="D212" s="1" t="s">
        <v>238</v>
      </c>
      <c r="E212" t="str">
        <f t="shared" si="21"/>
        <v>int</v>
      </c>
      <c r="F212" t="str">
        <f t="shared" si="22"/>
        <v/>
      </c>
      <c r="G212" t="str">
        <f t="shared" si="23"/>
        <v/>
      </c>
      <c r="H212" t="str">
        <f t="shared" si="24"/>
        <v/>
      </c>
      <c r="I212" t="str">
        <f t="shared" si="25"/>
        <v/>
      </c>
      <c r="J212" t="str">
        <f t="shared" si="26"/>
        <v>int?</v>
      </c>
      <c r="K212" t="str">
        <f t="shared" si="27"/>
        <v>public int? LocationLogId { get; set; }</v>
      </c>
      <c r="L212" t="str">
        <f>Table1[[#This Row],[Column1]]</f>
        <v>LocationLog</v>
      </c>
      <c r="M21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MySqlParameter("_LocationLogId", locationLog.LocationLogId),</v>
      </c>
      <c r="N212" t="str">
        <f>"IN _"&amp;Table1[[#This Row],[Column2]]&amp;" "&amp;UPPER(Table1[[#This Row],[Column3]])&amp;","</f>
        <v>IN _LocationLogId INT,</v>
      </c>
      <c r="O212" t="str">
        <f>Table1[[#This Row],[Column2]]&amp;","</f>
        <v>LocationLogId,</v>
      </c>
      <c r="P212" t="str">
        <f>Table1[[#This Row],[Column2]]&amp;" = IFNULL (_"&amp;Table1[[#This Row],[Column2]]&amp;", "&amp;Table1[[#This Row],[Column2]]&amp;"),"</f>
        <v>LocationLogId = IFNULL (_LocationLogId, LocationLogId),</v>
      </c>
      <c r="Q212" t="str">
        <f>Table1[[#This Row],[Column1]]</f>
        <v>LocationLog</v>
      </c>
    </row>
    <row r="213" spans="1:17" x14ac:dyDescent="0.25">
      <c r="A213" s="1" t="s">
        <v>140</v>
      </c>
      <c r="B213" s="1" t="s">
        <v>137</v>
      </c>
      <c r="C213" s="1" t="s">
        <v>217</v>
      </c>
      <c r="D213" s="1" t="s">
        <v>237</v>
      </c>
      <c r="E213" t="str">
        <f t="shared" si="21"/>
        <v>int</v>
      </c>
      <c r="F213" t="str">
        <f t="shared" si="22"/>
        <v/>
      </c>
      <c r="G213" t="str">
        <f t="shared" si="23"/>
        <v/>
      </c>
      <c r="H213" t="str">
        <f t="shared" si="24"/>
        <v/>
      </c>
      <c r="I213" t="str">
        <f t="shared" si="25"/>
        <v/>
      </c>
      <c r="J213" t="str">
        <f t="shared" si="26"/>
        <v>int?</v>
      </c>
      <c r="K213" t="str">
        <f t="shared" si="27"/>
        <v>public int? LocationId { get; set; }</v>
      </c>
      <c r="L213" t="str">
        <f>Table1[[#This Row],[Column1]]</f>
        <v>LocationLog</v>
      </c>
      <c r="M21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MySqlParameter("_LocationId", locationLog.LocationId),</v>
      </c>
      <c r="N213" t="str">
        <f>"IN _"&amp;Table1[[#This Row],[Column2]]&amp;" "&amp;UPPER(Table1[[#This Row],[Column3]])&amp;","</f>
        <v>IN _LocationId INT,</v>
      </c>
      <c r="O213" t="str">
        <f>Table1[[#This Row],[Column2]]&amp;","</f>
        <v>LocationId,</v>
      </c>
      <c r="P213" t="str">
        <f>Table1[[#This Row],[Column2]]&amp;" = IFNULL (_"&amp;Table1[[#This Row],[Column2]]&amp;", "&amp;Table1[[#This Row],[Column2]]&amp;"),"</f>
        <v>LocationId = IFNULL (_LocationId, LocationId),</v>
      </c>
      <c r="Q213" t="str">
        <f>Table1[[#This Row],[Column1]]</f>
        <v>LocationLog</v>
      </c>
    </row>
    <row r="214" spans="1:17" x14ac:dyDescent="0.25">
      <c r="A214" s="1" t="s">
        <v>140</v>
      </c>
      <c r="B214" s="1" t="s">
        <v>2</v>
      </c>
      <c r="C214" s="1" t="s">
        <v>218</v>
      </c>
      <c r="D214" s="1" t="s">
        <v>237</v>
      </c>
      <c r="E214" t="str">
        <f t="shared" si="21"/>
        <v/>
      </c>
      <c r="F214" t="str">
        <f t="shared" si="22"/>
        <v/>
      </c>
      <c r="G214" t="str">
        <f t="shared" si="23"/>
        <v>string</v>
      </c>
      <c r="H214" t="str">
        <f t="shared" si="24"/>
        <v/>
      </c>
      <c r="I214" t="str">
        <f t="shared" si="25"/>
        <v/>
      </c>
      <c r="J214" t="str">
        <f t="shared" si="26"/>
        <v>string?</v>
      </c>
      <c r="K214" t="str">
        <f t="shared" si="27"/>
        <v>public string? IdentityId { get; set; }</v>
      </c>
      <c r="L214" t="str">
        <f>Table1[[#This Row],[Column1]]</f>
        <v>LocationLog</v>
      </c>
      <c r="M21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locationLog.IdentityId),</v>
      </c>
      <c r="N214" t="str">
        <f>"IN _"&amp;Table1[[#This Row],[Column2]]&amp;" "&amp;UPPER(Table1[[#This Row],[Column3]])&amp;","</f>
        <v>IN _IdentityId CHAR,</v>
      </c>
      <c r="O214" t="str">
        <f>Table1[[#This Row],[Column2]]&amp;","</f>
        <v>IdentityId,</v>
      </c>
      <c r="P214" t="str">
        <f>Table1[[#This Row],[Column2]]&amp;" = IFNULL (_"&amp;Table1[[#This Row],[Column2]]&amp;", "&amp;Table1[[#This Row],[Column2]]&amp;"),"</f>
        <v>IdentityId = IFNULL (_IdentityId, IdentityId),</v>
      </c>
      <c r="Q214" t="str">
        <f>Table1[[#This Row],[Column1]]</f>
        <v>LocationLog</v>
      </c>
    </row>
    <row r="215" spans="1:17" x14ac:dyDescent="0.25">
      <c r="A215" s="1" t="s">
        <v>140</v>
      </c>
      <c r="B215" s="1" t="s">
        <v>15</v>
      </c>
      <c r="C215" s="1" t="s">
        <v>219</v>
      </c>
      <c r="D215" s="1" t="s">
        <v>237</v>
      </c>
      <c r="E215" t="str">
        <f t="shared" si="21"/>
        <v/>
      </c>
      <c r="F215" t="str">
        <f t="shared" si="22"/>
        <v/>
      </c>
      <c r="G215" t="str">
        <f t="shared" si="23"/>
        <v>string</v>
      </c>
      <c r="H215" t="str">
        <f t="shared" si="24"/>
        <v/>
      </c>
      <c r="I215" t="str">
        <f t="shared" si="25"/>
        <v/>
      </c>
      <c r="J215" t="str">
        <f t="shared" si="26"/>
        <v>string?</v>
      </c>
      <c r="K215" t="str">
        <f t="shared" si="27"/>
        <v>public string? Log { get; set; }</v>
      </c>
      <c r="L215" t="str">
        <f>Table1[[#This Row],[Column1]]</f>
        <v>LocationLog</v>
      </c>
      <c r="M21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MySqlParameter("_Log", locationLog.Log),</v>
      </c>
      <c r="N215" t="str">
        <f>"IN _"&amp;Table1[[#This Row],[Column2]]&amp;" "&amp;UPPER(Table1[[#This Row],[Column3]])&amp;","</f>
        <v>IN _Log VARCHAR,</v>
      </c>
      <c r="O215" t="str">
        <f>Table1[[#This Row],[Column2]]&amp;","</f>
        <v>Log,</v>
      </c>
      <c r="P215" t="str">
        <f>Table1[[#This Row],[Column2]]&amp;" = IFNULL (_"&amp;Table1[[#This Row],[Column2]]&amp;", "&amp;Table1[[#This Row],[Column2]]&amp;"),"</f>
        <v>Log = IFNULL (_Log, Log),</v>
      </c>
      <c r="Q215" t="str">
        <f>Table1[[#This Row],[Column1]]</f>
        <v>LocationLog</v>
      </c>
    </row>
    <row r="216" spans="1:17" x14ac:dyDescent="0.25">
      <c r="A216" s="1" t="s">
        <v>140</v>
      </c>
      <c r="B216" s="1" t="s">
        <v>11</v>
      </c>
      <c r="C216" s="1" t="s">
        <v>223</v>
      </c>
      <c r="D216" s="1" t="s">
        <v>237</v>
      </c>
      <c r="E216" t="str">
        <f t="shared" si="21"/>
        <v/>
      </c>
      <c r="F216" t="str">
        <f t="shared" si="22"/>
        <v/>
      </c>
      <c r="G216" t="str">
        <f t="shared" si="23"/>
        <v/>
      </c>
      <c r="H216" t="str">
        <f t="shared" si="24"/>
        <v>DateTime</v>
      </c>
      <c r="I216" t="str">
        <f t="shared" si="25"/>
        <v/>
      </c>
      <c r="J216" t="str">
        <f t="shared" si="26"/>
        <v>DateTime?</v>
      </c>
      <c r="K216" t="str">
        <f t="shared" si="27"/>
        <v>public DateTime? Created { get; set; }</v>
      </c>
      <c r="L216" t="str">
        <f>Table1[[#This Row],[Column1]]</f>
        <v>LocationLog</v>
      </c>
      <c r="M21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locationLog.Created),</v>
      </c>
      <c r="N216" t="str">
        <f>"IN _"&amp;Table1[[#This Row],[Column2]]&amp;" "&amp;UPPER(Table1[[#This Row],[Column3]])&amp;","</f>
        <v>IN _Created TIMESTAMP,</v>
      </c>
      <c r="O216" t="str">
        <f>Table1[[#This Row],[Column2]]&amp;","</f>
        <v>Created,</v>
      </c>
      <c r="P216" t="str">
        <f>Table1[[#This Row],[Column2]]&amp;" = IFNULL (_"&amp;Table1[[#This Row],[Column2]]&amp;", "&amp;Table1[[#This Row],[Column2]]&amp;"),"</f>
        <v>Created = IFNULL (_Created, Created),</v>
      </c>
      <c r="Q216" t="str">
        <f>Table1[[#This Row],[Column1]]</f>
        <v>LocationLog</v>
      </c>
    </row>
    <row r="217" spans="1:17" x14ac:dyDescent="0.25">
      <c r="A217" s="1" t="s">
        <v>142</v>
      </c>
      <c r="B217" s="1" t="s">
        <v>143</v>
      </c>
      <c r="C217" s="1" t="s">
        <v>217</v>
      </c>
      <c r="D217" s="1" t="s">
        <v>238</v>
      </c>
      <c r="E217" t="str">
        <f t="shared" si="21"/>
        <v>int</v>
      </c>
      <c r="F217" t="str">
        <f t="shared" si="22"/>
        <v/>
      </c>
      <c r="G217" t="str">
        <f t="shared" si="23"/>
        <v/>
      </c>
      <c r="H217" t="str">
        <f t="shared" si="24"/>
        <v/>
      </c>
      <c r="I217" t="str">
        <f t="shared" si="25"/>
        <v/>
      </c>
      <c r="J217" t="str">
        <f t="shared" si="26"/>
        <v>int?</v>
      </c>
      <c r="K217" t="str">
        <f t="shared" si="27"/>
        <v>public int? LocationNoteId { get; set; }</v>
      </c>
      <c r="L217" t="str">
        <f>Table1[[#This Row],[Column1]]</f>
        <v>LocationNote</v>
      </c>
      <c r="M21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MySqlParameter("_LocationNoteId", locationNote.LocationNoteId),</v>
      </c>
      <c r="N217" t="str">
        <f>"IN _"&amp;Table1[[#This Row],[Column2]]&amp;" "&amp;UPPER(Table1[[#This Row],[Column3]])&amp;","</f>
        <v>IN _LocationNoteId INT,</v>
      </c>
      <c r="O217" t="str">
        <f>Table1[[#This Row],[Column2]]&amp;","</f>
        <v>LocationNoteId,</v>
      </c>
      <c r="P217" t="str">
        <f>Table1[[#This Row],[Column2]]&amp;" = IFNULL (_"&amp;Table1[[#This Row],[Column2]]&amp;", "&amp;Table1[[#This Row],[Column2]]&amp;"),"</f>
        <v>LocationNoteId = IFNULL (_LocationNoteId, LocationNoteId),</v>
      </c>
      <c r="Q217" t="str">
        <f>Table1[[#This Row],[Column1]]</f>
        <v>LocationNote</v>
      </c>
    </row>
    <row r="218" spans="1:17" x14ac:dyDescent="0.25">
      <c r="A218" s="1" t="s">
        <v>142</v>
      </c>
      <c r="B218" s="1" t="s">
        <v>254</v>
      </c>
      <c r="C218" s="1" t="s">
        <v>217</v>
      </c>
      <c r="D218" s="1" t="s">
        <v>237</v>
      </c>
      <c r="E218" t="str">
        <f t="shared" si="21"/>
        <v>int</v>
      </c>
      <c r="F218" t="str">
        <f t="shared" si="22"/>
        <v/>
      </c>
      <c r="G218" t="str">
        <f t="shared" si="23"/>
        <v/>
      </c>
      <c r="H218" t="str">
        <f t="shared" si="24"/>
        <v/>
      </c>
      <c r="I218" t="str">
        <f t="shared" si="25"/>
        <v/>
      </c>
      <c r="J218" t="str">
        <f t="shared" si="26"/>
        <v>int?</v>
      </c>
      <c r="K218" t="str">
        <f t="shared" si="27"/>
        <v>public int? ParentLocationNoteId { get; set; }</v>
      </c>
      <c r="L218" t="str">
        <f>Table1[[#This Row],[Column1]]</f>
        <v>LocationNote</v>
      </c>
      <c r="M21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MySqlParameter("_ParentLocationNoteId", locationNote.ParentLocationNoteId),</v>
      </c>
      <c r="N218" t="str">
        <f>"IN _"&amp;Table1[[#This Row],[Column2]]&amp;" "&amp;UPPER(Table1[[#This Row],[Column3]])&amp;","</f>
        <v>IN _ParentLocationNoteId INT,</v>
      </c>
      <c r="O218" t="str">
        <f>Table1[[#This Row],[Column2]]&amp;","</f>
        <v>ParentLocationNoteId,</v>
      </c>
      <c r="P218" t="str">
        <f>Table1[[#This Row],[Column2]]&amp;" = IFNULL (_"&amp;Table1[[#This Row],[Column2]]&amp;", "&amp;Table1[[#This Row],[Column2]]&amp;"),"</f>
        <v>ParentLocationNoteId = IFNULL (_ParentLocationNoteId, ParentLocationNoteId),</v>
      </c>
      <c r="Q218" t="str">
        <f>Table1[[#This Row],[Column1]]</f>
        <v>LocationNote</v>
      </c>
    </row>
    <row r="219" spans="1:17" x14ac:dyDescent="0.25">
      <c r="A219" s="1" t="s">
        <v>142</v>
      </c>
      <c r="B219" s="1" t="s">
        <v>137</v>
      </c>
      <c r="C219" s="1" t="s">
        <v>217</v>
      </c>
      <c r="D219" s="1" t="s">
        <v>237</v>
      </c>
      <c r="E219" t="str">
        <f t="shared" si="21"/>
        <v>int</v>
      </c>
      <c r="F219" t="str">
        <f t="shared" si="22"/>
        <v/>
      </c>
      <c r="G219" t="str">
        <f t="shared" si="23"/>
        <v/>
      </c>
      <c r="H219" t="str">
        <f t="shared" si="24"/>
        <v/>
      </c>
      <c r="I219" t="str">
        <f t="shared" si="25"/>
        <v/>
      </c>
      <c r="J219" t="str">
        <f t="shared" si="26"/>
        <v>int?</v>
      </c>
      <c r="K219" t="str">
        <f t="shared" si="27"/>
        <v>public int? LocationId { get; set; }</v>
      </c>
      <c r="L219" t="str">
        <f>Table1[[#This Row],[Column1]]</f>
        <v>LocationNote</v>
      </c>
      <c r="M21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MySqlParameter("_LocationId", locationNote.LocationId),</v>
      </c>
      <c r="N219" t="str">
        <f>"IN _"&amp;Table1[[#This Row],[Column2]]&amp;" "&amp;UPPER(Table1[[#This Row],[Column3]])&amp;","</f>
        <v>IN _LocationId INT,</v>
      </c>
      <c r="O219" t="str">
        <f>Table1[[#This Row],[Column2]]&amp;","</f>
        <v>LocationId,</v>
      </c>
      <c r="P219" t="str">
        <f>Table1[[#This Row],[Column2]]&amp;" = IFNULL (_"&amp;Table1[[#This Row],[Column2]]&amp;", "&amp;Table1[[#This Row],[Column2]]&amp;"),"</f>
        <v>LocationId = IFNULL (_LocationId, LocationId),</v>
      </c>
      <c r="Q219" t="str">
        <f>Table1[[#This Row],[Column1]]</f>
        <v>LocationNote</v>
      </c>
    </row>
    <row r="220" spans="1:17" x14ac:dyDescent="0.25">
      <c r="A220" s="1" t="s">
        <v>142</v>
      </c>
      <c r="B220" s="1" t="s">
        <v>2</v>
      </c>
      <c r="C220" s="1" t="s">
        <v>218</v>
      </c>
      <c r="D220" s="1" t="s">
        <v>237</v>
      </c>
      <c r="E220" t="str">
        <f t="shared" si="21"/>
        <v/>
      </c>
      <c r="F220" t="str">
        <f t="shared" si="22"/>
        <v/>
      </c>
      <c r="G220" t="str">
        <f t="shared" si="23"/>
        <v>string</v>
      </c>
      <c r="H220" t="str">
        <f t="shared" si="24"/>
        <v/>
      </c>
      <c r="I220" t="str">
        <f t="shared" si="25"/>
        <v/>
      </c>
      <c r="J220" t="str">
        <f t="shared" si="26"/>
        <v>string?</v>
      </c>
      <c r="K220" t="str">
        <f t="shared" si="27"/>
        <v>public string? IdentityId { get; set; }</v>
      </c>
      <c r="L220" t="str">
        <f>Table1[[#This Row],[Column1]]</f>
        <v>LocationNote</v>
      </c>
      <c r="M22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locationNote.IdentityId),</v>
      </c>
      <c r="N220" t="str">
        <f>"IN _"&amp;Table1[[#This Row],[Column2]]&amp;" "&amp;UPPER(Table1[[#This Row],[Column3]])&amp;","</f>
        <v>IN _IdentityId CHAR,</v>
      </c>
      <c r="O220" t="str">
        <f>Table1[[#This Row],[Column2]]&amp;","</f>
        <v>IdentityId,</v>
      </c>
      <c r="P220" t="str">
        <f>Table1[[#This Row],[Column2]]&amp;" = IFNULL (_"&amp;Table1[[#This Row],[Column2]]&amp;", "&amp;Table1[[#This Row],[Column2]]&amp;"),"</f>
        <v>IdentityId = IFNULL (_IdentityId, IdentityId),</v>
      </c>
      <c r="Q220" t="str">
        <f>Table1[[#This Row],[Column1]]</f>
        <v>LocationNote</v>
      </c>
    </row>
    <row r="221" spans="1:17" x14ac:dyDescent="0.25">
      <c r="A221" s="1" t="s">
        <v>142</v>
      </c>
      <c r="B221" s="1" t="s">
        <v>17</v>
      </c>
      <c r="C221" s="1" t="s">
        <v>219</v>
      </c>
      <c r="D221" s="1" t="s">
        <v>237</v>
      </c>
      <c r="E221" t="str">
        <f t="shared" si="21"/>
        <v/>
      </c>
      <c r="F221" t="str">
        <f t="shared" si="22"/>
        <v/>
      </c>
      <c r="G221" t="str">
        <f t="shared" si="23"/>
        <v>string</v>
      </c>
      <c r="H221" t="str">
        <f t="shared" si="24"/>
        <v/>
      </c>
      <c r="I221" t="str">
        <f t="shared" si="25"/>
        <v/>
      </c>
      <c r="J221" t="str">
        <f t="shared" si="26"/>
        <v>string?</v>
      </c>
      <c r="K221" t="str">
        <f t="shared" si="27"/>
        <v>public string? Note { get; set; }</v>
      </c>
      <c r="L221" t="str">
        <f>Table1[[#This Row],[Column1]]</f>
        <v>LocationNote</v>
      </c>
      <c r="M22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MySqlParameter("_Note", locationNote.Note),</v>
      </c>
      <c r="N221" t="str">
        <f>"IN _"&amp;Table1[[#This Row],[Column2]]&amp;" "&amp;UPPER(Table1[[#This Row],[Column3]])&amp;","</f>
        <v>IN _Note VARCHAR,</v>
      </c>
      <c r="O221" t="str">
        <f>Table1[[#This Row],[Column2]]&amp;","</f>
        <v>Note,</v>
      </c>
      <c r="P221" t="str">
        <f>Table1[[#This Row],[Column2]]&amp;" = IFNULL (_"&amp;Table1[[#This Row],[Column2]]&amp;", "&amp;Table1[[#This Row],[Column2]]&amp;"),"</f>
        <v>Note = IFNULL (_Note, Note),</v>
      </c>
      <c r="Q221" t="str">
        <f>Table1[[#This Row],[Column1]]</f>
        <v>LocationNote</v>
      </c>
    </row>
    <row r="222" spans="1:17" x14ac:dyDescent="0.25">
      <c r="A222" s="1" t="s">
        <v>142</v>
      </c>
      <c r="B222" s="1" t="s">
        <v>11</v>
      </c>
      <c r="C222" s="1" t="s">
        <v>223</v>
      </c>
      <c r="D222" s="1" t="s">
        <v>237</v>
      </c>
      <c r="E222" t="str">
        <f t="shared" si="21"/>
        <v/>
      </c>
      <c r="F222" t="str">
        <f t="shared" si="22"/>
        <v/>
      </c>
      <c r="G222" t="str">
        <f t="shared" si="23"/>
        <v/>
      </c>
      <c r="H222" t="str">
        <f t="shared" si="24"/>
        <v>DateTime</v>
      </c>
      <c r="I222" t="str">
        <f t="shared" si="25"/>
        <v/>
      </c>
      <c r="J222" t="str">
        <f t="shared" si="26"/>
        <v>DateTime?</v>
      </c>
      <c r="K222" t="str">
        <f t="shared" si="27"/>
        <v>public DateTime? Created { get; set; }</v>
      </c>
      <c r="L222" t="str">
        <f>Table1[[#This Row],[Column1]]</f>
        <v>LocationNote</v>
      </c>
      <c r="M22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locationNote.Created),</v>
      </c>
      <c r="N222" t="str">
        <f>"IN _"&amp;Table1[[#This Row],[Column2]]&amp;" "&amp;UPPER(Table1[[#This Row],[Column3]])&amp;","</f>
        <v>IN _Created TIMESTAMP,</v>
      </c>
      <c r="O222" t="str">
        <f>Table1[[#This Row],[Column2]]&amp;","</f>
        <v>Created,</v>
      </c>
      <c r="P222" t="str">
        <f>Table1[[#This Row],[Column2]]&amp;" = IFNULL (_"&amp;Table1[[#This Row],[Column2]]&amp;", "&amp;Table1[[#This Row],[Column2]]&amp;"),"</f>
        <v>Created = IFNULL (_Created, Created),</v>
      </c>
      <c r="Q222" t="str">
        <f>Table1[[#This Row],[Column1]]</f>
        <v>LocationNote</v>
      </c>
    </row>
    <row r="223" spans="1:17" x14ac:dyDescent="0.25">
      <c r="A223" s="1" t="s">
        <v>144</v>
      </c>
      <c r="B223" s="1" t="s">
        <v>145</v>
      </c>
      <c r="C223" s="1" t="s">
        <v>217</v>
      </c>
      <c r="D223" s="1" t="s">
        <v>238</v>
      </c>
      <c r="E223" t="str">
        <f t="shared" si="21"/>
        <v>int</v>
      </c>
      <c r="F223" t="str">
        <f t="shared" si="22"/>
        <v/>
      </c>
      <c r="G223" t="str">
        <f t="shared" si="23"/>
        <v/>
      </c>
      <c r="H223" t="str">
        <f t="shared" si="24"/>
        <v/>
      </c>
      <c r="I223" t="str">
        <f t="shared" si="25"/>
        <v/>
      </c>
      <c r="J223" t="str">
        <f t="shared" si="26"/>
        <v>int?</v>
      </c>
      <c r="K223" t="str">
        <f t="shared" si="27"/>
        <v>public int? PersonId { get; set; }</v>
      </c>
      <c r="L223" t="str">
        <f>Table1[[#This Row],[Column1]]</f>
        <v>Person</v>
      </c>
      <c r="M22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MySqlParameter("_PersonId", person.PersonId),</v>
      </c>
      <c r="N223" t="str">
        <f>"IN _"&amp;Table1[[#This Row],[Column2]]&amp;" "&amp;UPPER(Table1[[#This Row],[Column3]])&amp;","</f>
        <v>IN _PersonId INT,</v>
      </c>
      <c r="O223" t="str">
        <f>Table1[[#This Row],[Column2]]&amp;","</f>
        <v>PersonId,</v>
      </c>
      <c r="P223" t="str">
        <f>Table1[[#This Row],[Column2]]&amp;" = IFNULL (_"&amp;Table1[[#This Row],[Column2]]&amp;", "&amp;Table1[[#This Row],[Column2]]&amp;"),"</f>
        <v>PersonId = IFNULL (_PersonId, PersonId),</v>
      </c>
      <c r="Q223" t="str">
        <f>Table1[[#This Row],[Column1]]</f>
        <v>Person</v>
      </c>
    </row>
    <row r="224" spans="1:17" x14ac:dyDescent="0.25">
      <c r="A224" s="1" t="s">
        <v>144</v>
      </c>
      <c r="B224" s="1" t="s">
        <v>2</v>
      </c>
      <c r="C224" s="1" t="s">
        <v>218</v>
      </c>
      <c r="D224" s="1" t="s">
        <v>237</v>
      </c>
      <c r="E224" t="str">
        <f t="shared" si="21"/>
        <v/>
      </c>
      <c r="F224" t="str">
        <f t="shared" si="22"/>
        <v/>
      </c>
      <c r="G224" t="str">
        <f t="shared" si="23"/>
        <v>string</v>
      </c>
      <c r="H224" t="str">
        <f t="shared" si="24"/>
        <v/>
      </c>
      <c r="I224" t="str">
        <f t="shared" si="25"/>
        <v/>
      </c>
      <c r="J224" t="str">
        <f t="shared" si="26"/>
        <v>string?</v>
      </c>
      <c r="K224" t="str">
        <f t="shared" si="27"/>
        <v>public string? IdentityId { get; set; }</v>
      </c>
      <c r="L224" t="str">
        <f>Table1[[#This Row],[Column1]]</f>
        <v>Person</v>
      </c>
      <c r="M22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person.IdentityId),</v>
      </c>
      <c r="N224" t="str">
        <f>"IN _"&amp;Table1[[#This Row],[Column2]]&amp;" "&amp;UPPER(Table1[[#This Row],[Column3]])&amp;","</f>
        <v>IN _IdentityId CHAR,</v>
      </c>
      <c r="O224" t="str">
        <f>Table1[[#This Row],[Column2]]&amp;","</f>
        <v>IdentityId,</v>
      </c>
      <c r="P224" t="str">
        <f>Table1[[#This Row],[Column2]]&amp;" = IFNULL (_"&amp;Table1[[#This Row],[Column2]]&amp;", "&amp;Table1[[#This Row],[Column2]]&amp;"),"</f>
        <v>IdentityId = IFNULL (_IdentityId, IdentityId),</v>
      </c>
      <c r="Q224" t="str">
        <f>Table1[[#This Row],[Column1]]</f>
        <v>Person</v>
      </c>
    </row>
    <row r="225" spans="1:17" x14ac:dyDescent="0.25">
      <c r="A225" s="1" t="s">
        <v>144</v>
      </c>
      <c r="B225" s="1" t="s">
        <v>146</v>
      </c>
      <c r="C225" s="1" t="s">
        <v>219</v>
      </c>
      <c r="D225" s="1" t="s">
        <v>237</v>
      </c>
      <c r="E225" t="str">
        <f t="shared" si="21"/>
        <v/>
      </c>
      <c r="F225" t="str">
        <f t="shared" si="22"/>
        <v/>
      </c>
      <c r="G225" t="str">
        <f t="shared" si="23"/>
        <v>string</v>
      </c>
      <c r="H225" t="str">
        <f t="shared" si="24"/>
        <v/>
      </c>
      <c r="I225" t="str">
        <f t="shared" si="25"/>
        <v/>
      </c>
      <c r="J225" t="str">
        <f t="shared" si="26"/>
        <v>string?</v>
      </c>
      <c r="K225" t="str">
        <f t="shared" si="27"/>
        <v>public string? FirstName { get; set; }</v>
      </c>
      <c r="L225" t="str">
        <f>Table1[[#This Row],[Column1]]</f>
        <v>Person</v>
      </c>
      <c r="M22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MySqlParameter("_FirstName", person.FirstName),</v>
      </c>
      <c r="N225" t="str">
        <f>"IN _"&amp;Table1[[#This Row],[Column2]]&amp;" "&amp;UPPER(Table1[[#This Row],[Column3]])&amp;","</f>
        <v>IN _FirstName VARCHAR,</v>
      </c>
      <c r="O225" t="str">
        <f>Table1[[#This Row],[Column2]]&amp;","</f>
        <v>FirstName,</v>
      </c>
      <c r="P225" t="str">
        <f>Table1[[#This Row],[Column2]]&amp;" = IFNULL (_"&amp;Table1[[#This Row],[Column2]]&amp;", "&amp;Table1[[#This Row],[Column2]]&amp;"),"</f>
        <v>FirstName = IFNULL (_FirstName, FirstName),</v>
      </c>
      <c r="Q225" t="str">
        <f>Table1[[#This Row],[Column1]]</f>
        <v>Person</v>
      </c>
    </row>
    <row r="226" spans="1:17" x14ac:dyDescent="0.25">
      <c r="A226" s="1" t="s">
        <v>144</v>
      </c>
      <c r="B226" s="1" t="s">
        <v>147</v>
      </c>
      <c r="C226" s="1" t="s">
        <v>219</v>
      </c>
      <c r="D226" s="1" t="s">
        <v>237</v>
      </c>
      <c r="E226" t="str">
        <f t="shared" ref="E226:E289" si="28">IF(C226="int","int","")</f>
        <v/>
      </c>
      <c r="F226" t="str">
        <f t="shared" ref="F226:F289" si="29">IF(COUNTIF(C226,"*decimal*"),"double","")</f>
        <v/>
      </c>
      <c r="G226" t="str">
        <f t="shared" ref="G226:G289" si="30">IF(OR(COUNTIF(C226,"*char*"),COUNTIF(C226,"*varchar*")),"string","")</f>
        <v>string</v>
      </c>
      <c r="H226" t="str">
        <f t="shared" ref="H226:H289" si="31">IF(OR(COUNTIF(C226,"*date*"),COUNTIF(C226,"*time*")),"DateTime","")</f>
        <v/>
      </c>
      <c r="I226" t="str">
        <f t="shared" ref="I226:I289" si="32">IF(COUNTIF(C226,"*tiny*"),"bool","")</f>
        <v/>
      </c>
      <c r="J226" t="str">
        <f t="shared" ref="J226:J289" si="33">IF(E226&lt;&gt;"",E226,IF(F226&lt;&gt;"",F226,IF(G226&lt;&gt;"",G226,IF(H226&lt;&gt;"",H226,IF(I226&lt;&gt;"",I226,"")))))&amp;"?"</f>
        <v>string?</v>
      </c>
      <c r="K226" t="str">
        <f t="shared" ref="K226:K289" si="34">_xlfn.CONCAT("public ",J226," ",B226," { get; set; }")</f>
        <v>public string? LastName { get; set; }</v>
      </c>
      <c r="L226" t="str">
        <f>Table1[[#This Row],[Column1]]</f>
        <v>Person</v>
      </c>
      <c r="M22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MySqlParameter("_LastName", person.LastName),</v>
      </c>
      <c r="N226" t="str">
        <f>"IN _"&amp;Table1[[#This Row],[Column2]]&amp;" "&amp;UPPER(Table1[[#This Row],[Column3]])&amp;","</f>
        <v>IN _LastName VARCHAR,</v>
      </c>
      <c r="O226" t="str">
        <f>Table1[[#This Row],[Column2]]&amp;","</f>
        <v>LastName,</v>
      </c>
      <c r="P226" t="str">
        <f>Table1[[#This Row],[Column2]]&amp;" = IFNULL (_"&amp;Table1[[#This Row],[Column2]]&amp;", "&amp;Table1[[#This Row],[Column2]]&amp;"),"</f>
        <v>LastName = IFNULL (_LastName, LastName),</v>
      </c>
      <c r="Q226" t="str">
        <f>Table1[[#This Row],[Column1]]</f>
        <v>Person</v>
      </c>
    </row>
    <row r="227" spans="1:17" x14ac:dyDescent="0.25">
      <c r="A227" s="1" t="s">
        <v>144</v>
      </c>
      <c r="B227" s="1" t="s">
        <v>148</v>
      </c>
      <c r="C227" s="1" t="s">
        <v>222</v>
      </c>
      <c r="D227" s="1" t="s">
        <v>237</v>
      </c>
      <c r="E227" t="str">
        <f t="shared" si="28"/>
        <v/>
      </c>
      <c r="F227" t="str">
        <f t="shared" si="29"/>
        <v/>
      </c>
      <c r="G227" t="str">
        <f t="shared" si="30"/>
        <v/>
      </c>
      <c r="H227" t="str">
        <f t="shared" si="31"/>
        <v/>
      </c>
      <c r="I227" t="str">
        <f t="shared" si="32"/>
        <v>bool</v>
      </c>
      <c r="J227" t="str">
        <f t="shared" si="33"/>
        <v>bool?</v>
      </c>
      <c r="K227" t="str">
        <f t="shared" si="34"/>
        <v>public bool? Enabled { get; set; }</v>
      </c>
      <c r="L227" t="str">
        <f>Table1[[#This Row],[Column1]]</f>
        <v>Person</v>
      </c>
      <c r="M22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MySqlParameter("_Enabled", person.Enabled),</v>
      </c>
      <c r="N227" t="str">
        <f>"IN _"&amp;Table1[[#This Row],[Column2]]&amp;" "&amp;UPPER(Table1[[#This Row],[Column3]])&amp;","</f>
        <v>IN _Enabled TINYINT,</v>
      </c>
      <c r="O227" t="str">
        <f>Table1[[#This Row],[Column2]]&amp;","</f>
        <v>Enabled,</v>
      </c>
      <c r="P227" t="str">
        <f>Table1[[#This Row],[Column2]]&amp;" = IFNULL (_"&amp;Table1[[#This Row],[Column2]]&amp;", "&amp;Table1[[#This Row],[Column2]]&amp;"),"</f>
        <v>Enabled = IFNULL (_Enabled, Enabled),</v>
      </c>
      <c r="Q227" t="str">
        <f>Table1[[#This Row],[Column1]]</f>
        <v>Person</v>
      </c>
    </row>
    <row r="228" spans="1:17" x14ac:dyDescent="0.25">
      <c r="A228" s="1" t="s">
        <v>144</v>
      </c>
      <c r="B228" s="1" t="s">
        <v>11</v>
      </c>
      <c r="C228" s="1" t="s">
        <v>223</v>
      </c>
      <c r="D228" s="1" t="s">
        <v>237</v>
      </c>
      <c r="E228" t="str">
        <f t="shared" si="28"/>
        <v/>
      </c>
      <c r="F228" t="str">
        <f t="shared" si="29"/>
        <v/>
      </c>
      <c r="G228" t="str">
        <f t="shared" si="30"/>
        <v/>
      </c>
      <c r="H228" t="str">
        <f t="shared" si="31"/>
        <v>DateTime</v>
      </c>
      <c r="I228" t="str">
        <f t="shared" si="32"/>
        <v/>
      </c>
      <c r="J228" t="str">
        <f t="shared" si="33"/>
        <v>DateTime?</v>
      </c>
      <c r="K228" t="str">
        <f t="shared" si="34"/>
        <v>public DateTime? Created { get; set; }</v>
      </c>
      <c r="L228" t="str">
        <f>Table1[[#This Row],[Column1]]</f>
        <v>Person</v>
      </c>
      <c r="M22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person.Created),</v>
      </c>
      <c r="N228" t="str">
        <f>"IN _"&amp;Table1[[#This Row],[Column2]]&amp;" "&amp;UPPER(Table1[[#This Row],[Column3]])&amp;","</f>
        <v>IN _Created TIMESTAMP,</v>
      </c>
      <c r="O228" t="str">
        <f>Table1[[#This Row],[Column2]]&amp;","</f>
        <v>Created,</v>
      </c>
      <c r="P228" t="str">
        <f>Table1[[#This Row],[Column2]]&amp;" = IFNULL (_"&amp;Table1[[#This Row],[Column2]]&amp;", "&amp;Table1[[#This Row],[Column2]]&amp;"),"</f>
        <v>Created = IFNULL (_Created, Created),</v>
      </c>
      <c r="Q228" t="str">
        <f>Table1[[#This Row],[Column1]]</f>
        <v>Person</v>
      </c>
    </row>
    <row r="229" spans="1:17" x14ac:dyDescent="0.25">
      <c r="A229" s="1" t="s">
        <v>144</v>
      </c>
      <c r="B229" s="1" t="s">
        <v>12</v>
      </c>
      <c r="C229" s="1" t="s">
        <v>221</v>
      </c>
      <c r="D229" s="1" t="s">
        <v>237</v>
      </c>
      <c r="E229" t="str">
        <f t="shared" si="28"/>
        <v/>
      </c>
      <c r="F229" t="str">
        <f t="shared" si="29"/>
        <v/>
      </c>
      <c r="G229" t="str">
        <f t="shared" si="30"/>
        <v/>
      </c>
      <c r="H229" t="str">
        <f t="shared" si="31"/>
        <v>DateTime</v>
      </c>
      <c r="I229" t="str">
        <f t="shared" si="32"/>
        <v/>
      </c>
      <c r="J229" t="str">
        <f t="shared" si="33"/>
        <v>DateTime?</v>
      </c>
      <c r="K229" t="str">
        <f t="shared" si="34"/>
        <v>public DateTime? Updated { get; set; }</v>
      </c>
      <c r="L229" t="str">
        <f>Table1[[#This Row],[Column1]]</f>
        <v>Person</v>
      </c>
      <c r="M22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person.Updated),</v>
      </c>
      <c r="N229" t="str">
        <f>"IN _"&amp;Table1[[#This Row],[Column2]]&amp;" "&amp;UPPER(Table1[[#This Row],[Column3]])&amp;","</f>
        <v>IN _Updated DATETIME,</v>
      </c>
      <c r="O229" t="str">
        <f>Table1[[#This Row],[Column2]]&amp;","</f>
        <v>Updated,</v>
      </c>
      <c r="P229" t="str">
        <f>Table1[[#This Row],[Column2]]&amp;" = IFNULL (_"&amp;Table1[[#This Row],[Column2]]&amp;", "&amp;Table1[[#This Row],[Column2]]&amp;"),"</f>
        <v>Updated = IFNULL (_Updated, Updated),</v>
      </c>
      <c r="Q229" t="str">
        <f>Table1[[#This Row],[Column1]]</f>
        <v>Person</v>
      </c>
    </row>
    <row r="230" spans="1:17" x14ac:dyDescent="0.25">
      <c r="A230" s="1" t="s">
        <v>149</v>
      </c>
      <c r="B230" s="1" t="s">
        <v>150</v>
      </c>
      <c r="C230" s="1" t="s">
        <v>217</v>
      </c>
      <c r="D230" s="1" t="s">
        <v>238</v>
      </c>
      <c r="E230" t="str">
        <f t="shared" si="28"/>
        <v>int</v>
      </c>
      <c r="F230" t="str">
        <f t="shared" si="29"/>
        <v/>
      </c>
      <c r="G230" t="str">
        <f t="shared" si="30"/>
        <v/>
      </c>
      <c r="H230" t="str">
        <f t="shared" si="31"/>
        <v/>
      </c>
      <c r="I230" t="str">
        <f t="shared" si="32"/>
        <v/>
      </c>
      <c r="J230" t="str">
        <f t="shared" si="33"/>
        <v>int?</v>
      </c>
      <c r="K230" t="str">
        <f t="shared" si="34"/>
        <v>public int? PersonLogId { get; set; }</v>
      </c>
      <c r="L230" t="str">
        <f>Table1[[#This Row],[Column1]]</f>
        <v>PersonLog</v>
      </c>
      <c r="M23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MySqlParameter("_PersonLogId", personLog.PersonLogId),</v>
      </c>
      <c r="N230" t="str">
        <f>"IN _"&amp;Table1[[#This Row],[Column2]]&amp;" "&amp;UPPER(Table1[[#This Row],[Column3]])&amp;","</f>
        <v>IN _PersonLogId INT,</v>
      </c>
      <c r="O230" t="str">
        <f>Table1[[#This Row],[Column2]]&amp;","</f>
        <v>PersonLogId,</v>
      </c>
      <c r="P230" t="str">
        <f>Table1[[#This Row],[Column2]]&amp;" = IFNULL (_"&amp;Table1[[#This Row],[Column2]]&amp;", "&amp;Table1[[#This Row],[Column2]]&amp;"),"</f>
        <v>PersonLogId = IFNULL (_PersonLogId, PersonLogId),</v>
      </c>
      <c r="Q230" t="str">
        <f>Table1[[#This Row],[Column1]]</f>
        <v>PersonLog</v>
      </c>
    </row>
    <row r="231" spans="1:17" x14ac:dyDescent="0.25">
      <c r="A231" s="1" t="s">
        <v>149</v>
      </c>
      <c r="B231" s="1" t="s">
        <v>145</v>
      </c>
      <c r="C231" s="1" t="s">
        <v>217</v>
      </c>
      <c r="D231" s="1" t="s">
        <v>237</v>
      </c>
      <c r="E231" t="str">
        <f t="shared" si="28"/>
        <v>int</v>
      </c>
      <c r="F231" t="str">
        <f t="shared" si="29"/>
        <v/>
      </c>
      <c r="G231" t="str">
        <f t="shared" si="30"/>
        <v/>
      </c>
      <c r="H231" t="str">
        <f t="shared" si="31"/>
        <v/>
      </c>
      <c r="I231" t="str">
        <f t="shared" si="32"/>
        <v/>
      </c>
      <c r="J231" t="str">
        <f t="shared" si="33"/>
        <v>int?</v>
      </c>
      <c r="K231" t="str">
        <f t="shared" si="34"/>
        <v>public int? PersonId { get; set; }</v>
      </c>
      <c r="L231" t="str">
        <f>Table1[[#This Row],[Column1]]</f>
        <v>PersonLog</v>
      </c>
      <c r="M23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MySqlParameter("_PersonId", personLog.PersonId),</v>
      </c>
      <c r="N231" t="str">
        <f>"IN _"&amp;Table1[[#This Row],[Column2]]&amp;" "&amp;UPPER(Table1[[#This Row],[Column3]])&amp;","</f>
        <v>IN _PersonId INT,</v>
      </c>
      <c r="O231" t="str">
        <f>Table1[[#This Row],[Column2]]&amp;","</f>
        <v>PersonId,</v>
      </c>
      <c r="P231" t="str">
        <f>Table1[[#This Row],[Column2]]&amp;" = IFNULL (_"&amp;Table1[[#This Row],[Column2]]&amp;", "&amp;Table1[[#This Row],[Column2]]&amp;"),"</f>
        <v>PersonId = IFNULL (_PersonId, PersonId),</v>
      </c>
      <c r="Q231" t="str">
        <f>Table1[[#This Row],[Column1]]</f>
        <v>PersonLog</v>
      </c>
    </row>
    <row r="232" spans="1:17" x14ac:dyDescent="0.25">
      <c r="A232" s="1" t="s">
        <v>149</v>
      </c>
      <c r="B232" s="1" t="s">
        <v>2</v>
      </c>
      <c r="C232" s="1" t="s">
        <v>218</v>
      </c>
      <c r="D232" s="1" t="s">
        <v>237</v>
      </c>
      <c r="E232" t="str">
        <f t="shared" si="28"/>
        <v/>
      </c>
      <c r="F232" t="str">
        <f t="shared" si="29"/>
        <v/>
      </c>
      <c r="G232" t="str">
        <f t="shared" si="30"/>
        <v>string</v>
      </c>
      <c r="H232" t="str">
        <f t="shared" si="31"/>
        <v/>
      </c>
      <c r="I232" t="str">
        <f t="shared" si="32"/>
        <v/>
      </c>
      <c r="J232" t="str">
        <f t="shared" si="33"/>
        <v>string?</v>
      </c>
      <c r="K232" t="str">
        <f t="shared" si="34"/>
        <v>public string? IdentityId { get; set; }</v>
      </c>
      <c r="L232" t="str">
        <f>Table1[[#This Row],[Column1]]</f>
        <v>PersonLog</v>
      </c>
      <c r="M23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personLog.IdentityId),</v>
      </c>
      <c r="N232" t="str">
        <f>"IN _"&amp;Table1[[#This Row],[Column2]]&amp;" "&amp;UPPER(Table1[[#This Row],[Column3]])&amp;","</f>
        <v>IN _IdentityId CHAR,</v>
      </c>
      <c r="O232" t="str">
        <f>Table1[[#This Row],[Column2]]&amp;","</f>
        <v>IdentityId,</v>
      </c>
      <c r="P232" t="str">
        <f>Table1[[#This Row],[Column2]]&amp;" = IFNULL (_"&amp;Table1[[#This Row],[Column2]]&amp;", "&amp;Table1[[#This Row],[Column2]]&amp;"),"</f>
        <v>IdentityId = IFNULL (_IdentityId, IdentityId),</v>
      </c>
      <c r="Q232" t="str">
        <f>Table1[[#This Row],[Column1]]</f>
        <v>PersonLog</v>
      </c>
    </row>
    <row r="233" spans="1:17" x14ac:dyDescent="0.25">
      <c r="A233" s="1" t="s">
        <v>149</v>
      </c>
      <c r="B233" s="1" t="s">
        <v>15</v>
      </c>
      <c r="C233" s="1" t="s">
        <v>219</v>
      </c>
      <c r="D233" s="1" t="s">
        <v>237</v>
      </c>
      <c r="E233" t="str">
        <f t="shared" si="28"/>
        <v/>
      </c>
      <c r="F233" t="str">
        <f t="shared" si="29"/>
        <v/>
      </c>
      <c r="G233" t="str">
        <f t="shared" si="30"/>
        <v>string</v>
      </c>
      <c r="H233" t="str">
        <f t="shared" si="31"/>
        <v/>
      </c>
      <c r="I233" t="str">
        <f t="shared" si="32"/>
        <v/>
      </c>
      <c r="J233" t="str">
        <f t="shared" si="33"/>
        <v>string?</v>
      </c>
      <c r="K233" t="str">
        <f t="shared" si="34"/>
        <v>public string? Log { get; set; }</v>
      </c>
      <c r="L233" t="str">
        <f>Table1[[#This Row],[Column1]]</f>
        <v>PersonLog</v>
      </c>
      <c r="M23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MySqlParameter("_Log", personLog.Log),</v>
      </c>
      <c r="N233" t="str">
        <f>"IN _"&amp;Table1[[#This Row],[Column2]]&amp;" "&amp;UPPER(Table1[[#This Row],[Column3]])&amp;","</f>
        <v>IN _Log VARCHAR,</v>
      </c>
      <c r="O233" t="str">
        <f>Table1[[#This Row],[Column2]]&amp;","</f>
        <v>Log,</v>
      </c>
      <c r="P233" t="str">
        <f>Table1[[#This Row],[Column2]]&amp;" = IFNULL (_"&amp;Table1[[#This Row],[Column2]]&amp;", "&amp;Table1[[#This Row],[Column2]]&amp;"),"</f>
        <v>Log = IFNULL (_Log, Log),</v>
      </c>
      <c r="Q233" t="str">
        <f>Table1[[#This Row],[Column1]]</f>
        <v>PersonLog</v>
      </c>
    </row>
    <row r="234" spans="1:17" x14ac:dyDescent="0.25">
      <c r="A234" s="1" t="s">
        <v>149</v>
      </c>
      <c r="B234" s="1" t="s">
        <v>11</v>
      </c>
      <c r="C234" s="1" t="s">
        <v>223</v>
      </c>
      <c r="D234" s="1" t="s">
        <v>237</v>
      </c>
      <c r="E234" t="str">
        <f t="shared" si="28"/>
        <v/>
      </c>
      <c r="F234" t="str">
        <f t="shared" si="29"/>
        <v/>
      </c>
      <c r="G234" t="str">
        <f t="shared" si="30"/>
        <v/>
      </c>
      <c r="H234" t="str">
        <f t="shared" si="31"/>
        <v>DateTime</v>
      </c>
      <c r="I234" t="str">
        <f t="shared" si="32"/>
        <v/>
      </c>
      <c r="J234" t="str">
        <f t="shared" si="33"/>
        <v>DateTime?</v>
      </c>
      <c r="K234" t="str">
        <f t="shared" si="34"/>
        <v>public DateTime? Created { get; set; }</v>
      </c>
      <c r="L234" t="str">
        <f>Table1[[#This Row],[Column1]]</f>
        <v>PersonLog</v>
      </c>
      <c r="M23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personLog.Created),</v>
      </c>
      <c r="N234" t="str">
        <f>"IN _"&amp;Table1[[#This Row],[Column2]]&amp;" "&amp;UPPER(Table1[[#This Row],[Column3]])&amp;","</f>
        <v>IN _Created TIMESTAMP,</v>
      </c>
      <c r="O234" t="str">
        <f>Table1[[#This Row],[Column2]]&amp;","</f>
        <v>Created,</v>
      </c>
      <c r="P234" t="str">
        <f>Table1[[#This Row],[Column2]]&amp;" = IFNULL (_"&amp;Table1[[#This Row],[Column2]]&amp;", "&amp;Table1[[#This Row],[Column2]]&amp;"),"</f>
        <v>Created = IFNULL (_Created, Created),</v>
      </c>
      <c r="Q234" t="str">
        <f>Table1[[#This Row],[Column1]]</f>
        <v>PersonLog</v>
      </c>
    </row>
    <row r="235" spans="1:17" x14ac:dyDescent="0.25">
      <c r="A235" s="1" t="s">
        <v>151</v>
      </c>
      <c r="B235" s="1" t="s">
        <v>152</v>
      </c>
      <c r="C235" s="1" t="s">
        <v>217</v>
      </c>
      <c r="D235" s="1" t="s">
        <v>238</v>
      </c>
      <c r="E235" t="str">
        <f t="shared" si="28"/>
        <v>int</v>
      </c>
      <c r="F235" t="str">
        <f t="shared" si="29"/>
        <v/>
      </c>
      <c r="G235" t="str">
        <f t="shared" si="30"/>
        <v/>
      </c>
      <c r="H235" t="str">
        <f t="shared" si="31"/>
        <v/>
      </c>
      <c r="I235" t="str">
        <f t="shared" si="32"/>
        <v/>
      </c>
      <c r="J235" t="str">
        <f t="shared" si="33"/>
        <v>int?</v>
      </c>
      <c r="K235" t="str">
        <f t="shared" si="34"/>
        <v>public int? PersonNoteId { get; set; }</v>
      </c>
      <c r="L235" t="str">
        <f>Table1[[#This Row],[Column1]]</f>
        <v>PersonNote</v>
      </c>
      <c r="M23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MySqlParameter("_PersonNoteId", personNote.PersonNoteId),</v>
      </c>
      <c r="N235" t="str">
        <f>"IN _"&amp;Table1[[#This Row],[Column2]]&amp;" "&amp;UPPER(Table1[[#This Row],[Column3]])&amp;","</f>
        <v>IN _PersonNoteId INT,</v>
      </c>
      <c r="O235" t="str">
        <f>Table1[[#This Row],[Column2]]&amp;","</f>
        <v>PersonNoteId,</v>
      </c>
      <c r="P235" t="str">
        <f>Table1[[#This Row],[Column2]]&amp;" = IFNULL (_"&amp;Table1[[#This Row],[Column2]]&amp;", "&amp;Table1[[#This Row],[Column2]]&amp;"),"</f>
        <v>PersonNoteId = IFNULL (_PersonNoteId, PersonNoteId),</v>
      </c>
      <c r="Q235" t="str">
        <f>Table1[[#This Row],[Column1]]</f>
        <v>PersonNote</v>
      </c>
    </row>
    <row r="236" spans="1:17" x14ac:dyDescent="0.25">
      <c r="A236" s="1" t="s">
        <v>151</v>
      </c>
      <c r="B236" s="1" t="s">
        <v>255</v>
      </c>
      <c r="C236" s="1" t="s">
        <v>217</v>
      </c>
      <c r="D236" s="1" t="s">
        <v>237</v>
      </c>
      <c r="E236" t="str">
        <f t="shared" si="28"/>
        <v>int</v>
      </c>
      <c r="F236" t="str">
        <f t="shared" si="29"/>
        <v/>
      </c>
      <c r="G236" t="str">
        <f t="shared" si="30"/>
        <v/>
      </c>
      <c r="H236" t="str">
        <f t="shared" si="31"/>
        <v/>
      </c>
      <c r="I236" t="str">
        <f t="shared" si="32"/>
        <v/>
      </c>
      <c r="J236" t="str">
        <f t="shared" si="33"/>
        <v>int?</v>
      </c>
      <c r="K236" t="str">
        <f t="shared" si="34"/>
        <v>public int? ParentPersonNoteId { get; set; }</v>
      </c>
      <c r="L236" t="str">
        <f>Table1[[#This Row],[Column1]]</f>
        <v>PersonNote</v>
      </c>
      <c r="M23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MySqlParameter("_ParentPersonNoteId", personNote.ParentPersonNoteId),</v>
      </c>
      <c r="N236" t="str">
        <f>"IN _"&amp;Table1[[#This Row],[Column2]]&amp;" "&amp;UPPER(Table1[[#This Row],[Column3]])&amp;","</f>
        <v>IN _ParentPersonNoteId INT,</v>
      </c>
      <c r="O236" t="str">
        <f>Table1[[#This Row],[Column2]]&amp;","</f>
        <v>ParentPersonNoteId,</v>
      </c>
      <c r="P236" t="str">
        <f>Table1[[#This Row],[Column2]]&amp;" = IFNULL (_"&amp;Table1[[#This Row],[Column2]]&amp;", "&amp;Table1[[#This Row],[Column2]]&amp;"),"</f>
        <v>ParentPersonNoteId = IFNULL (_ParentPersonNoteId, ParentPersonNoteId),</v>
      </c>
      <c r="Q236" t="str">
        <f>Table1[[#This Row],[Column1]]</f>
        <v>PersonNote</v>
      </c>
    </row>
    <row r="237" spans="1:17" x14ac:dyDescent="0.25">
      <c r="A237" s="1" t="s">
        <v>151</v>
      </c>
      <c r="B237" s="1" t="s">
        <v>145</v>
      </c>
      <c r="C237" s="1" t="s">
        <v>217</v>
      </c>
      <c r="D237" s="1" t="s">
        <v>237</v>
      </c>
      <c r="E237" t="str">
        <f t="shared" si="28"/>
        <v>int</v>
      </c>
      <c r="F237" t="str">
        <f t="shared" si="29"/>
        <v/>
      </c>
      <c r="G237" t="str">
        <f t="shared" si="30"/>
        <v/>
      </c>
      <c r="H237" t="str">
        <f t="shared" si="31"/>
        <v/>
      </c>
      <c r="I237" t="str">
        <f t="shared" si="32"/>
        <v/>
      </c>
      <c r="J237" t="str">
        <f t="shared" si="33"/>
        <v>int?</v>
      </c>
      <c r="K237" t="str">
        <f t="shared" si="34"/>
        <v>public int? PersonId { get; set; }</v>
      </c>
      <c r="L237" t="str">
        <f>Table1[[#This Row],[Column1]]</f>
        <v>PersonNote</v>
      </c>
      <c r="M23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MySqlParameter("_PersonId", personNote.PersonId),</v>
      </c>
      <c r="N237" t="str">
        <f>"IN _"&amp;Table1[[#This Row],[Column2]]&amp;" "&amp;UPPER(Table1[[#This Row],[Column3]])&amp;","</f>
        <v>IN _PersonId INT,</v>
      </c>
      <c r="O237" t="str">
        <f>Table1[[#This Row],[Column2]]&amp;","</f>
        <v>PersonId,</v>
      </c>
      <c r="P237" t="str">
        <f>Table1[[#This Row],[Column2]]&amp;" = IFNULL (_"&amp;Table1[[#This Row],[Column2]]&amp;", "&amp;Table1[[#This Row],[Column2]]&amp;"),"</f>
        <v>PersonId = IFNULL (_PersonId, PersonId),</v>
      </c>
      <c r="Q237" t="str">
        <f>Table1[[#This Row],[Column1]]</f>
        <v>PersonNote</v>
      </c>
    </row>
    <row r="238" spans="1:17" x14ac:dyDescent="0.25">
      <c r="A238" s="1" t="s">
        <v>151</v>
      </c>
      <c r="B238" s="1" t="s">
        <v>2</v>
      </c>
      <c r="C238" s="1" t="s">
        <v>218</v>
      </c>
      <c r="D238" s="1" t="s">
        <v>237</v>
      </c>
      <c r="E238" t="str">
        <f t="shared" si="28"/>
        <v/>
      </c>
      <c r="F238" t="str">
        <f t="shared" si="29"/>
        <v/>
      </c>
      <c r="G238" t="str">
        <f t="shared" si="30"/>
        <v>string</v>
      </c>
      <c r="H238" t="str">
        <f t="shared" si="31"/>
        <v/>
      </c>
      <c r="I238" t="str">
        <f t="shared" si="32"/>
        <v/>
      </c>
      <c r="J238" t="str">
        <f t="shared" si="33"/>
        <v>string?</v>
      </c>
      <c r="K238" t="str">
        <f t="shared" si="34"/>
        <v>public string? IdentityId { get; set; }</v>
      </c>
      <c r="L238" t="str">
        <f>Table1[[#This Row],[Column1]]</f>
        <v>PersonNote</v>
      </c>
      <c r="M23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personNote.IdentityId),</v>
      </c>
      <c r="N238" t="str">
        <f>"IN _"&amp;Table1[[#This Row],[Column2]]&amp;" "&amp;UPPER(Table1[[#This Row],[Column3]])&amp;","</f>
        <v>IN _IdentityId CHAR,</v>
      </c>
      <c r="O238" t="str">
        <f>Table1[[#This Row],[Column2]]&amp;","</f>
        <v>IdentityId,</v>
      </c>
      <c r="P238" t="str">
        <f>Table1[[#This Row],[Column2]]&amp;" = IFNULL (_"&amp;Table1[[#This Row],[Column2]]&amp;", "&amp;Table1[[#This Row],[Column2]]&amp;"),"</f>
        <v>IdentityId = IFNULL (_IdentityId, IdentityId),</v>
      </c>
      <c r="Q238" t="str">
        <f>Table1[[#This Row],[Column1]]</f>
        <v>PersonNote</v>
      </c>
    </row>
    <row r="239" spans="1:17" x14ac:dyDescent="0.25">
      <c r="A239" s="1" t="s">
        <v>151</v>
      </c>
      <c r="B239" s="1" t="s">
        <v>17</v>
      </c>
      <c r="C239" s="1" t="s">
        <v>219</v>
      </c>
      <c r="D239" s="1" t="s">
        <v>237</v>
      </c>
      <c r="E239" t="str">
        <f t="shared" si="28"/>
        <v/>
      </c>
      <c r="F239" t="str">
        <f t="shared" si="29"/>
        <v/>
      </c>
      <c r="G239" t="str">
        <f t="shared" si="30"/>
        <v>string</v>
      </c>
      <c r="H239" t="str">
        <f t="shared" si="31"/>
        <v/>
      </c>
      <c r="I239" t="str">
        <f t="shared" si="32"/>
        <v/>
      </c>
      <c r="J239" t="str">
        <f t="shared" si="33"/>
        <v>string?</v>
      </c>
      <c r="K239" t="str">
        <f t="shared" si="34"/>
        <v>public string? Note { get; set; }</v>
      </c>
      <c r="L239" t="str">
        <f>Table1[[#This Row],[Column1]]</f>
        <v>PersonNote</v>
      </c>
      <c r="M23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MySqlParameter("_Note", personNote.Note),</v>
      </c>
      <c r="N239" t="str">
        <f>"IN _"&amp;Table1[[#This Row],[Column2]]&amp;" "&amp;UPPER(Table1[[#This Row],[Column3]])&amp;","</f>
        <v>IN _Note VARCHAR,</v>
      </c>
      <c r="O239" t="str">
        <f>Table1[[#This Row],[Column2]]&amp;","</f>
        <v>Note,</v>
      </c>
      <c r="P239" t="str">
        <f>Table1[[#This Row],[Column2]]&amp;" = IFNULL (_"&amp;Table1[[#This Row],[Column2]]&amp;", "&amp;Table1[[#This Row],[Column2]]&amp;"),"</f>
        <v>Note = IFNULL (_Note, Note),</v>
      </c>
      <c r="Q239" t="str">
        <f>Table1[[#This Row],[Column1]]</f>
        <v>PersonNote</v>
      </c>
    </row>
    <row r="240" spans="1:17" x14ac:dyDescent="0.25">
      <c r="A240" s="1" t="s">
        <v>151</v>
      </c>
      <c r="B240" s="1" t="s">
        <v>11</v>
      </c>
      <c r="C240" s="1" t="s">
        <v>223</v>
      </c>
      <c r="D240" s="1" t="s">
        <v>237</v>
      </c>
      <c r="E240" t="str">
        <f t="shared" si="28"/>
        <v/>
      </c>
      <c r="F240" t="str">
        <f t="shared" si="29"/>
        <v/>
      </c>
      <c r="G240" t="str">
        <f t="shared" si="30"/>
        <v/>
      </c>
      <c r="H240" t="str">
        <f t="shared" si="31"/>
        <v>DateTime</v>
      </c>
      <c r="I240" t="str">
        <f t="shared" si="32"/>
        <v/>
      </c>
      <c r="J240" t="str">
        <f t="shared" si="33"/>
        <v>DateTime?</v>
      </c>
      <c r="K240" t="str">
        <f t="shared" si="34"/>
        <v>public DateTime? Created { get; set; }</v>
      </c>
      <c r="L240" t="str">
        <f>Table1[[#This Row],[Column1]]</f>
        <v>PersonNote</v>
      </c>
      <c r="M24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personNote.Created),</v>
      </c>
      <c r="N240" t="str">
        <f>"IN _"&amp;Table1[[#This Row],[Column2]]&amp;" "&amp;UPPER(Table1[[#This Row],[Column3]])&amp;","</f>
        <v>IN _Created TIMESTAMP,</v>
      </c>
      <c r="O240" t="str">
        <f>Table1[[#This Row],[Column2]]&amp;","</f>
        <v>Created,</v>
      </c>
      <c r="P240" t="str">
        <f>Table1[[#This Row],[Column2]]&amp;" = IFNULL (_"&amp;Table1[[#This Row],[Column2]]&amp;", "&amp;Table1[[#This Row],[Column2]]&amp;"),"</f>
        <v>Created = IFNULL (_Created, Created),</v>
      </c>
      <c r="Q240" t="str">
        <f>Table1[[#This Row],[Column1]]</f>
        <v>PersonNote</v>
      </c>
    </row>
    <row r="241" spans="1:17" x14ac:dyDescent="0.25">
      <c r="A241" s="1" t="s">
        <v>64</v>
      </c>
      <c r="B241" s="1" t="s">
        <v>153</v>
      </c>
      <c r="C241" s="1" t="s">
        <v>217</v>
      </c>
      <c r="D241" s="1" t="s">
        <v>238</v>
      </c>
      <c r="E241" t="str">
        <f t="shared" si="28"/>
        <v>int</v>
      </c>
      <c r="F241" t="str">
        <f t="shared" si="29"/>
        <v/>
      </c>
      <c r="G241" t="str">
        <f t="shared" si="30"/>
        <v/>
      </c>
      <c r="H241" t="str">
        <f t="shared" si="31"/>
        <v/>
      </c>
      <c r="I241" t="str">
        <f t="shared" si="32"/>
        <v/>
      </c>
      <c r="J241" t="str">
        <f t="shared" si="33"/>
        <v>int?</v>
      </c>
      <c r="K241" t="str">
        <f t="shared" si="34"/>
        <v>public int? PhoneNumberId { get; set; }</v>
      </c>
      <c r="L241" t="str">
        <f>Table1[[#This Row],[Column1]]</f>
        <v>PhoneNumber</v>
      </c>
      <c r="M24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MySqlParameter("_PhoneNumberId", phoneNumber.PhoneNumberId),</v>
      </c>
      <c r="N241" t="str">
        <f>"IN _"&amp;Table1[[#This Row],[Column2]]&amp;" "&amp;UPPER(Table1[[#This Row],[Column3]])&amp;","</f>
        <v>IN _PhoneNumberId INT,</v>
      </c>
      <c r="O241" t="str">
        <f>Table1[[#This Row],[Column2]]&amp;","</f>
        <v>PhoneNumberId,</v>
      </c>
      <c r="P241" t="str">
        <f>Table1[[#This Row],[Column2]]&amp;" = IFNULL (_"&amp;Table1[[#This Row],[Column2]]&amp;", "&amp;Table1[[#This Row],[Column2]]&amp;"),"</f>
        <v>PhoneNumberId = IFNULL (_PhoneNumberId, PhoneNumberId),</v>
      </c>
      <c r="Q241" t="str">
        <f>Table1[[#This Row],[Column1]]</f>
        <v>PhoneNumber</v>
      </c>
    </row>
    <row r="242" spans="1:17" x14ac:dyDescent="0.25">
      <c r="A242" s="1" t="s">
        <v>64</v>
      </c>
      <c r="B242" s="1" t="s">
        <v>2</v>
      </c>
      <c r="C242" s="1" t="s">
        <v>218</v>
      </c>
      <c r="D242" s="1" t="s">
        <v>237</v>
      </c>
      <c r="E242" t="str">
        <f t="shared" si="28"/>
        <v/>
      </c>
      <c r="F242" t="str">
        <f t="shared" si="29"/>
        <v/>
      </c>
      <c r="G242" t="str">
        <f t="shared" si="30"/>
        <v>string</v>
      </c>
      <c r="H242" t="str">
        <f t="shared" si="31"/>
        <v/>
      </c>
      <c r="I242" t="str">
        <f t="shared" si="32"/>
        <v/>
      </c>
      <c r="J242" t="str">
        <f t="shared" si="33"/>
        <v>string?</v>
      </c>
      <c r="K242" t="str">
        <f t="shared" si="34"/>
        <v>public string? IdentityId { get; set; }</v>
      </c>
      <c r="L242" t="str">
        <f>Table1[[#This Row],[Column1]]</f>
        <v>PhoneNumber</v>
      </c>
      <c r="M24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phoneNumber.IdentityId),</v>
      </c>
      <c r="N242" t="str">
        <f>"IN _"&amp;Table1[[#This Row],[Column2]]&amp;" "&amp;UPPER(Table1[[#This Row],[Column3]])&amp;","</f>
        <v>IN _IdentityId CHAR,</v>
      </c>
      <c r="O242" t="str">
        <f>Table1[[#This Row],[Column2]]&amp;","</f>
        <v>IdentityId,</v>
      </c>
      <c r="P242" t="str">
        <f>Table1[[#This Row],[Column2]]&amp;" = IFNULL (_"&amp;Table1[[#This Row],[Column2]]&amp;", "&amp;Table1[[#This Row],[Column2]]&amp;"),"</f>
        <v>IdentityId = IFNULL (_IdentityId, IdentityId),</v>
      </c>
      <c r="Q242" t="str">
        <f>Table1[[#This Row],[Column1]]</f>
        <v>PhoneNumber</v>
      </c>
    </row>
    <row r="243" spans="1:17" x14ac:dyDescent="0.25">
      <c r="A243" s="1" t="s">
        <v>64</v>
      </c>
      <c r="B243" s="1" t="s">
        <v>64</v>
      </c>
      <c r="C243" s="1" t="s">
        <v>219</v>
      </c>
      <c r="D243" s="1" t="s">
        <v>237</v>
      </c>
      <c r="E243" t="str">
        <f t="shared" si="28"/>
        <v/>
      </c>
      <c r="F243" t="str">
        <f t="shared" si="29"/>
        <v/>
      </c>
      <c r="G243" t="str">
        <f t="shared" si="30"/>
        <v>string</v>
      </c>
      <c r="H243" t="str">
        <f t="shared" si="31"/>
        <v/>
      </c>
      <c r="I243" t="str">
        <f t="shared" si="32"/>
        <v/>
      </c>
      <c r="J243" t="str">
        <f t="shared" si="33"/>
        <v>string?</v>
      </c>
      <c r="K243" t="str">
        <f t="shared" si="34"/>
        <v>public string? PhoneNumber { get; set; }</v>
      </c>
      <c r="L243" t="str">
        <f>Table1[[#This Row],[Column1]]</f>
        <v>PhoneNumber</v>
      </c>
      <c r="M24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MySqlParameter("_PhoneNumber", phoneNumber.PhoneNumber),</v>
      </c>
      <c r="N243" t="str">
        <f>"IN _"&amp;Table1[[#This Row],[Column2]]&amp;" "&amp;UPPER(Table1[[#This Row],[Column3]])&amp;","</f>
        <v>IN _PhoneNumber VARCHAR,</v>
      </c>
      <c r="O243" t="str">
        <f>Table1[[#This Row],[Column2]]&amp;","</f>
        <v>PhoneNumber,</v>
      </c>
      <c r="P243" t="str">
        <f>Table1[[#This Row],[Column2]]&amp;" = IFNULL (_"&amp;Table1[[#This Row],[Column2]]&amp;", "&amp;Table1[[#This Row],[Column2]]&amp;"),"</f>
        <v>PhoneNumber = IFNULL (_PhoneNumber, PhoneNumber),</v>
      </c>
      <c r="Q243" t="str">
        <f>Table1[[#This Row],[Column1]]</f>
        <v>PhoneNumber</v>
      </c>
    </row>
    <row r="244" spans="1:17" x14ac:dyDescent="0.25">
      <c r="A244" s="1" t="s">
        <v>64</v>
      </c>
      <c r="B244" s="1" t="s">
        <v>125</v>
      </c>
      <c r="C244" s="1" t="s">
        <v>217</v>
      </c>
      <c r="D244" s="1" t="s">
        <v>237</v>
      </c>
      <c r="E244" t="str">
        <f t="shared" si="28"/>
        <v>int</v>
      </c>
      <c r="F244" t="str">
        <f t="shared" si="29"/>
        <v/>
      </c>
      <c r="G244" t="str">
        <f t="shared" si="30"/>
        <v/>
      </c>
      <c r="H244" t="str">
        <f t="shared" si="31"/>
        <v/>
      </c>
      <c r="I244" t="str">
        <f t="shared" si="32"/>
        <v/>
      </c>
      <c r="J244" t="str">
        <f t="shared" si="33"/>
        <v>int?</v>
      </c>
      <c r="K244" t="str">
        <f t="shared" si="34"/>
        <v>public int? LkPhoneTypeId { get; set; }</v>
      </c>
      <c r="L244" t="str">
        <f>Table1[[#This Row],[Column1]]</f>
        <v>PhoneNumber</v>
      </c>
      <c r="M24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MySqlParameter("_LkPhoneTypeId", phoneNumber.LkPhoneTypeId),</v>
      </c>
      <c r="N244" t="str">
        <f>"IN _"&amp;Table1[[#This Row],[Column2]]&amp;" "&amp;UPPER(Table1[[#This Row],[Column3]])&amp;","</f>
        <v>IN _LkPhoneTypeId INT,</v>
      </c>
      <c r="O244" t="str">
        <f>Table1[[#This Row],[Column2]]&amp;","</f>
        <v>LkPhoneTypeId,</v>
      </c>
      <c r="P244" t="str">
        <f>Table1[[#This Row],[Column2]]&amp;" = IFNULL (_"&amp;Table1[[#This Row],[Column2]]&amp;", "&amp;Table1[[#This Row],[Column2]]&amp;"),"</f>
        <v>LkPhoneTypeId = IFNULL (_LkPhoneTypeId, LkPhoneTypeId),</v>
      </c>
      <c r="Q244" t="str">
        <f>Table1[[#This Row],[Column1]]</f>
        <v>PhoneNumber</v>
      </c>
    </row>
    <row r="245" spans="1:17" x14ac:dyDescent="0.25">
      <c r="A245" s="1" t="s">
        <v>64</v>
      </c>
      <c r="B245" s="1" t="s">
        <v>148</v>
      </c>
      <c r="C245" s="1" t="s">
        <v>222</v>
      </c>
      <c r="D245" s="1" t="s">
        <v>237</v>
      </c>
      <c r="E245" t="str">
        <f t="shared" si="28"/>
        <v/>
      </c>
      <c r="F245" t="str">
        <f t="shared" si="29"/>
        <v/>
      </c>
      <c r="G245" t="str">
        <f t="shared" si="30"/>
        <v/>
      </c>
      <c r="H245" t="str">
        <f t="shared" si="31"/>
        <v/>
      </c>
      <c r="I245" t="str">
        <f t="shared" si="32"/>
        <v>bool</v>
      </c>
      <c r="J245" t="str">
        <f t="shared" si="33"/>
        <v>bool?</v>
      </c>
      <c r="K245" t="str">
        <f t="shared" si="34"/>
        <v>public bool? Enabled { get; set; }</v>
      </c>
      <c r="L245" t="str">
        <f>Table1[[#This Row],[Column1]]</f>
        <v>PhoneNumber</v>
      </c>
      <c r="M24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MySqlParameter("_Enabled", phoneNumber.Enabled),</v>
      </c>
      <c r="N245" t="str">
        <f>"IN _"&amp;Table1[[#This Row],[Column2]]&amp;" "&amp;UPPER(Table1[[#This Row],[Column3]])&amp;","</f>
        <v>IN _Enabled TINYINT,</v>
      </c>
      <c r="O245" t="str">
        <f>Table1[[#This Row],[Column2]]&amp;","</f>
        <v>Enabled,</v>
      </c>
      <c r="P245" t="str">
        <f>Table1[[#This Row],[Column2]]&amp;" = IFNULL (_"&amp;Table1[[#This Row],[Column2]]&amp;", "&amp;Table1[[#This Row],[Column2]]&amp;"),"</f>
        <v>Enabled = IFNULL (_Enabled, Enabled),</v>
      </c>
      <c r="Q245" t="str">
        <f>Table1[[#This Row],[Column1]]</f>
        <v>PhoneNumber</v>
      </c>
    </row>
    <row r="246" spans="1:17" x14ac:dyDescent="0.25">
      <c r="A246" s="1" t="s">
        <v>64</v>
      </c>
      <c r="B246" s="1" t="s">
        <v>11</v>
      </c>
      <c r="C246" s="1" t="s">
        <v>223</v>
      </c>
      <c r="D246" s="1" t="s">
        <v>237</v>
      </c>
      <c r="E246" t="str">
        <f t="shared" si="28"/>
        <v/>
      </c>
      <c r="F246" t="str">
        <f t="shared" si="29"/>
        <v/>
      </c>
      <c r="G246" t="str">
        <f t="shared" si="30"/>
        <v/>
      </c>
      <c r="H246" t="str">
        <f t="shared" si="31"/>
        <v>DateTime</v>
      </c>
      <c r="I246" t="str">
        <f t="shared" si="32"/>
        <v/>
      </c>
      <c r="J246" t="str">
        <f t="shared" si="33"/>
        <v>DateTime?</v>
      </c>
      <c r="K246" t="str">
        <f t="shared" si="34"/>
        <v>public DateTime? Created { get; set; }</v>
      </c>
      <c r="L246" t="str">
        <f>Table1[[#This Row],[Column1]]</f>
        <v>PhoneNumber</v>
      </c>
      <c r="M24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phoneNumber.Created),</v>
      </c>
      <c r="N246" t="str">
        <f>"IN _"&amp;Table1[[#This Row],[Column2]]&amp;" "&amp;UPPER(Table1[[#This Row],[Column3]])&amp;","</f>
        <v>IN _Created TIMESTAMP,</v>
      </c>
      <c r="O246" t="str">
        <f>Table1[[#This Row],[Column2]]&amp;","</f>
        <v>Created,</v>
      </c>
      <c r="P246" t="str">
        <f>Table1[[#This Row],[Column2]]&amp;" = IFNULL (_"&amp;Table1[[#This Row],[Column2]]&amp;", "&amp;Table1[[#This Row],[Column2]]&amp;"),"</f>
        <v>Created = IFNULL (_Created, Created),</v>
      </c>
      <c r="Q246" t="str">
        <f>Table1[[#This Row],[Column1]]</f>
        <v>PhoneNumber</v>
      </c>
    </row>
    <row r="247" spans="1:17" x14ac:dyDescent="0.25">
      <c r="A247" s="1" t="s">
        <v>64</v>
      </c>
      <c r="B247" s="1" t="s">
        <v>12</v>
      </c>
      <c r="C247" s="1" t="s">
        <v>221</v>
      </c>
      <c r="D247" s="1" t="s">
        <v>237</v>
      </c>
      <c r="E247" t="str">
        <f t="shared" si="28"/>
        <v/>
      </c>
      <c r="F247" t="str">
        <f t="shared" si="29"/>
        <v/>
      </c>
      <c r="G247" t="str">
        <f t="shared" si="30"/>
        <v/>
      </c>
      <c r="H247" t="str">
        <f t="shared" si="31"/>
        <v>DateTime</v>
      </c>
      <c r="I247" t="str">
        <f t="shared" si="32"/>
        <v/>
      </c>
      <c r="J247" t="str">
        <f t="shared" si="33"/>
        <v>DateTime?</v>
      </c>
      <c r="K247" t="str">
        <f t="shared" si="34"/>
        <v>public DateTime? Updated { get; set; }</v>
      </c>
      <c r="L247" t="str">
        <f>Table1[[#This Row],[Column1]]</f>
        <v>PhoneNumber</v>
      </c>
      <c r="M24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phoneNumber.Updated),</v>
      </c>
      <c r="N247" t="str">
        <f>"IN _"&amp;Table1[[#This Row],[Column2]]&amp;" "&amp;UPPER(Table1[[#This Row],[Column3]])&amp;","</f>
        <v>IN _Updated DATETIME,</v>
      </c>
      <c r="O247" t="str">
        <f>Table1[[#This Row],[Column2]]&amp;","</f>
        <v>Updated,</v>
      </c>
      <c r="P247" t="str">
        <f>Table1[[#This Row],[Column2]]&amp;" = IFNULL (_"&amp;Table1[[#This Row],[Column2]]&amp;", "&amp;Table1[[#This Row],[Column2]]&amp;"),"</f>
        <v>Updated = IFNULL (_Updated, Updated),</v>
      </c>
      <c r="Q247" t="str">
        <f>Table1[[#This Row],[Column1]]</f>
        <v>PhoneNumber</v>
      </c>
    </row>
    <row r="248" spans="1:17" x14ac:dyDescent="0.25">
      <c r="A248" s="1" t="s">
        <v>154</v>
      </c>
      <c r="B248" s="1" t="s">
        <v>155</v>
      </c>
      <c r="C248" s="1" t="s">
        <v>217</v>
      </c>
      <c r="D248" s="1" t="s">
        <v>238</v>
      </c>
      <c r="E248" t="str">
        <f t="shared" si="28"/>
        <v>int</v>
      </c>
      <c r="F248" t="str">
        <f t="shared" si="29"/>
        <v/>
      </c>
      <c r="G248" t="str">
        <f t="shared" si="30"/>
        <v/>
      </c>
      <c r="H248" t="str">
        <f t="shared" si="31"/>
        <v/>
      </c>
      <c r="I248" t="str">
        <f t="shared" si="32"/>
        <v/>
      </c>
      <c r="J248" t="str">
        <f t="shared" si="33"/>
        <v>int?</v>
      </c>
      <c r="K248" t="str">
        <f t="shared" si="34"/>
        <v>public int? PhoneNumberLogId { get; set; }</v>
      </c>
      <c r="L248" t="str">
        <f>Table1[[#This Row],[Column1]]</f>
        <v>PhoneNumberLog</v>
      </c>
      <c r="M24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MySqlParameter("_PhoneNumberLogId", phoneNumberLog.PhoneNumberLogId),</v>
      </c>
      <c r="N248" t="str">
        <f>"IN _"&amp;Table1[[#This Row],[Column2]]&amp;" "&amp;UPPER(Table1[[#This Row],[Column3]])&amp;","</f>
        <v>IN _PhoneNumberLogId INT,</v>
      </c>
      <c r="O248" t="str">
        <f>Table1[[#This Row],[Column2]]&amp;","</f>
        <v>PhoneNumberLogId,</v>
      </c>
      <c r="P248" t="str">
        <f>Table1[[#This Row],[Column2]]&amp;" = IFNULL (_"&amp;Table1[[#This Row],[Column2]]&amp;", "&amp;Table1[[#This Row],[Column2]]&amp;"),"</f>
        <v>PhoneNumberLogId = IFNULL (_PhoneNumberLogId, PhoneNumberLogId),</v>
      </c>
      <c r="Q248" t="str">
        <f>Table1[[#This Row],[Column1]]</f>
        <v>PhoneNumberLog</v>
      </c>
    </row>
    <row r="249" spans="1:17" x14ac:dyDescent="0.25">
      <c r="A249" s="1" t="s">
        <v>154</v>
      </c>
      <c r="B249" s="1" t="s">
        <v>153</v>
      </c>
      <c r="C249" s="1" t="s">
        <v>217</v>
      </c>
      <c r="D249" s="1" t="s">
        <v>237</v>
      </c>
      <c r="E249" t="str">
        <f t="shared" si="28"/>
        <v>int</v>
      </c>
      <c r="F249" t="str">
        <f t="shared" si="29"/>
        <v/>
      </c>
      <c r="G249" t="str">
        <f t="shared" si="30"/>
        <v/>
      </c>
      <c r="H249" t="str">
        <f t="shared" si="31"/>
        <v/>
      </c>
      <c r="I249" t="str">
        <f t="shared" si="32"/>
        <v/>
      </c>
      <c r="J249" t="str">
        <f t="shared" si="33"/>
        <v>int?</v>
      </c>
      <c r="K249" t="str">
        <f t="shared" si="34"/>
        <v>public int? PhoneNumberId { get; set; }</v>
      </c>
      <c r="L249" t="str">
        <f>Table1[[#This Row],[Column1]]</f>
        <v>PhoneNumberLog</v>
      </c>
      <c r="M24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MySqlParameter("_PhoneNumberId", phoneNumberLog.PhoneNumberId),</v>
      </c>
      <c r="N249" t="str">
        <f>"IN _"&amp;Table1[[#This Row],[Column2]]&amp;" "&amp;UPPER(Table1[[#This Row],[Column3]])&amp;","</f>
        <v>IN _PhoneNumberId INT,</v>
      </c>
      <c r="O249" t="str">
        <f>Table1[[#This Row],[Column2]]&amp;","</f>
        <v>PhoneNumberId,</v>
      </c>
      <c r="P249" t="str">
        <f>Table1[[#This Row],[Column2]]&amp;" = IFNULL (_"&amp;Table1[[#This Row],[Column2]]&amp;", "&amp;Table1[[#This Row],[Column2]]&amp;"),"</f>
        <v>PhoneNumberId = IFNULL (_PhoneNumberId, PhoneNumberId),</v>
      </c>
      <c r="Q249" t="str">
        <f>Table1[[#This Row],[Column1]]</f>
        <v>PhoneNumberLog</v>
      </c>
    </row>
    <row r="250" spans="1:17" x14ac:dyDescent="0.25">
      <c r="A250" s="1" t="s">
        <v>154</v>
      </c>
      <c r="B250" s="1" t="s">
        <v>2</v>
      </c>
      <c r="C250" s="1" t="s">
        <v>218</v>
      </c>
      <c r="D250" s="1" t="s">
        <v>237</v>
      </c>
      <c r="E250" t="str">
        <f t="shared" si="28"/>
        <v/>
      </c>
      <c r="F250" t="str">
        <f t="shared" si="29"/>
        <v/>
      </c>
      <c r="G250" t="str">
        <f t="shared" si="30"/>
        <v>string</v>
      </c>
      <c r="H250" t="str">
        <f t="shared" si="31"/>
        <v/>
      </c>
      <c r="I250" t="str">
        <f t="shared" si="32"/>
        <v/>
      </c>
      <c r="J250" t="str">
        <f t="shared" si="33"/>
        <v>string?</v>
      </c>
      <c r="K250" t="str">
        <f t="shared" si="34"/>
        <v>public string? IdentityId { get; set; }</v>
      </c>
      <c r="L250" t="str">
        <f>Table1[[#This Row],[Column1]]</f>
        <v>PhoneNumberLog</v>
      </c>
      <c r="M25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phoneNumberLog.IdentityId),</v>
      </c>
      <c r="N250" t="str">
        <f>"IN _"&amp;Table1[[#This Row],[Column2]]&amp;" "&amp;UPPER(Table1[[#This Row],[Column3]])&amp;","</f>
        <v>IN _IdentityId CHAR,</v>
      </c>
      <c r="O250" t="str">
        <f>Table1[[#This Row],[Column2]]&amp;","</f>
        <v>IdentityId,</v>
      </c>
      <c r="P250" t="str">
        <f>Table1[[#This Row],[Column2]]&amp;" = IFNULL (_"&amp;Table1[[#This Row],[Column2]]&amp;", "&amp;Table1[[#This Row],[Column2]]&amp;"),"</f>
        <v>IdentityId = IFNULL (_IdentityId, IdentityId),</v>
      </c>
      <c r="Q250" t="str">
        <f>Table1[[#This Row],[Column1]]</f>
        <v>PhoneNumberLog</v>
      </c>
    </row>
    <row r="251" spans="1:17" x14ac:dyDescent="0.25">
      <c r="A251" s="1" t="s">
        <v>154</v>
      </c>
      <c r="B251" s="1" t="s">
        <v>15</v>
      </c>
      <c r="C251" s="1" t="s">
        <v>219</v>
      </c>
      <c r="D251" s="1" t="s">
        <v>237</v>
      </c>
      <c r="E251" t="str">
        <f t="shared" si="28"/>
        <v/>
      </c>
      <c r="F251" t="str">
        <f t="shared" si="29"/>
        <v/>
      </c>
      <c r="G251" t="str">
        <f t="shared" si="30"/>
        <v>string</v>
      </c>
      <c r="H251" t="str">
        <f t="shared" si="31"/>
        <v/>
      </c>
      <c r="I251" t="str">
        <f t="shared" si="32"/>
        <v/>
      </c>
      <c r="J251" t="str">
        <f t="shared" si="33"/>
        <v>string?</v>
      </c>
      <c r="K251" t="str">
        <f t="shared" si="34"/>
        <v>public string? Log { get; set; }</v>
      </c>
      <c r="L251" t="str">
        <f>Table1[[#This Row],[Column1]]</f>
        <v>PhoneNumberLog</v>
      </c>
      <c r="M25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MySqlParameter("_Log", phoneNumberLog.Log),</v>
      </c>
      <c r="N251" t="str">
        <f>"IN _"&amp;Table1[[#This Row],[Column2]]&amp;" "&amp;UPPER(Table1[[#This Row],[Column3]])&amp;","</f>
        <v>IN _Log VARCHAR,</v>
      </c>
      <c r="O251" t="str">
        <f>Table1[[#This Row],[Column2]]&amp;","</f>
        <v>Log,</v>
      </c>
      <c r="P251" t="str">
        <f>Table1[[#This Row],[Column2]]&amp;" = IFNULL (_"&amp;Table1[[#This Row],[Column2]]&amp;", "&amp;Table1[[#This Row],[Column2]]&amp;"),"</f>
        <v>Log = IFNULL (_Log, Log),</v>
      </c>
      <c r="Q251" t="str">
        <f>Table1[[#This Row],[Column1]]</f>
        <v>PhoneNumberLog</v>
      </c>
    </row>
    <row r="252" spans="1:17" x14ac:dyDescent="0.25">
      <c r="A252" s="1" t="s">
        <v>154</v>
      </c>
      <c r="B252" s="1" t="s">
        <v>11</v>
      </c>
      <c r="C252" s="1" t="s">
        <v>223</v>
      </c>
      <c r="D252" s="1" t="s">
        <v>237</v>
      </c>
      <c r="E252" t="str">
        <f t="shared" si="28"/>
        <v/>
      </c>
      <c r="F252" t="str">
        <f t="shared" si="29"/>
        <v/>
      </c>
      <c r="G252" t="str">
        <f t="shared" si="30"/>
        <v/>
      </c>
      <c r="H252" t="str">
        <f t="shared" si="31"/>
        <v>DateTime</v>
      </c>
      <c r="I252" t="str">
        <f t="shared" si="32"/>
        <v/>
      </c>
      <c r="J252" t="str">
        <f t="shared" si="33"/>
        <v>DateTime?</v>
      </c>
      <c r="K252" t="str">
        <f t="shared" si="34"/>
        <v>public DateTime? Created { get; set; }</v>
      </c>
      <c r="L252" t="str">
        <f>Table1[[#This Row],[Column1]]</f>
        <v>PhoneNumberLog</v>
      </c>
      <c r="M25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phoneNumberLog.Created),</v>
      </c>
      <c r="N252" t="str">
        <f>"IN _"&amp;Table1[[#This Row],[Column2]]&amp;" "&amp;UPPER(Table1[[#This Row],[Column3]])&amp;","</f>
        <v>IN _Created TIMESTAMP,</v>
      </c>
      <c r="O252" t="str">
        <f>Table1[[#This Row],[Column2]]&amp;","</f>
        <v>Created,</v>
      </c>
      <c r="P252" t="str">
        <f>Table1[[#This Row],[Column2]]&amp;" = IFNULL (_"&amp;Table1[[#This Row],[Column2]]&amp;", "&amp;Table1[[#This Row],[Column2]]&amp;"),"</f>
        <v>Created = IFNULL (_Created, Created),</v>
      </c>
      <c r="Q252" t="str">
        <f>Table1[[#This Row],[Column1]]</f>
        <v>PhoneNumberLog</v>
      </c>
    </row>
    <row r="253" spans="1:17" x14ac:dyDescent="0.25">
      <c r="A253" s="1" t="s">
        <v>156</v>
      </c>
      <c r="B253" s="1" t="s">
        <v>157</v>
      </c>
      <c r="C253" s="1" t="s">
        <v>217</v>
      </c>
      <c r="D253" s="1" t="s">
        <v>238</v>
      </c>
      <c r="E253" t="str">
        <f t="shared" si="28"/>
        <v>int</v>
      </c>
      <c r="F253" t="str">
        <f t="shared" si="29"/>
        <v/>
      </c>
      <c r="G253" t="str">
        <f t="shared" si="30"/>
        <v/>
      </c>
      <c r="H253" t="str">
        <f t="shared" si="31"/>
        <v/>
      </c>
      <c r="I253" t="str">
        <f t="shared" si="32"/>
        <v/>
      </c>
      <c r="J253" t="str">
        <f t="shared" si="33"/>
        <v>int?</v>
      </c>
      <c r="K253" t="str">
        <f t="shared" si="34"/>
        <v>public int? PhoneNumberNoteId { get; set; }</v>
      </c>
      <c r="L253" t="str">
        <f>Table1[[#This Row],[Column1]]</f>
        <v>PhoneNumberNote</v>
      </c>
      <c r="M25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MySqlParameter("_PhoneNumberNoteId", phoneNumberNote.PhoneNumberNoteId),</v>
      </c>
      <c r="N253" t="str">
        <f>"IN _"&amp;Table1[[#This Row],[Column2]]&amp;" "&amp;UPPER(Table1[[#This Row],[Column3]])&amp;","</f>
        <v>IN _PhoneNumberNoteId INT,</v>
      </c>
      <c r="O253" t="str">
        <f>Table1[[#This Row],[Column2]]&amp;","</f>
        <v>PhoneNumberNoteId,</v>
      </c>
      <c r="P253" t="str">
        <f>Table1[[#This Row],[Column2]]&amp;" = IFNULL (_"&amp;Table1[[#This Row],[Column2]]&amp;", "&amp;Table1[[#This Row],[Column2]]&amp;"),"</f>
        <v>PhoneNumberNoteId = IFNULL (_PhoneNumberNoteId, PhoneNumberNoteId),</v>
      </c>
      <c r="Q253" t="str">
        <f>Table1[[#This Row],[Column1]]</f>
        <v>PhoneNumberNote</v>
      </c>
    </row>
    <row r="254" spans="1:17" x14ac:dyDescent="0.25">
      <c r="A254" s="1" t="s">
        <v>156</v>
      </c>
      <c r="B254" s="1" t="s">
        <v>256</v>
      </c>
      <c r="C254" s="1" t="s">
        <v>217</v>
      </c>
      <c r="D254" s="1" t="s">
        <v>237</v>
      </c>
      <c r="E254" t="str">
        <f t="shared" si="28"/>
        <v>int</v>
      </c>
      <c r="F254" t="str">
        <f t="shared" si="29"/>
        <v/>
      </c>
      <c r="G254" t="str">
        <f t="shared" si="30"/>
        <v/>
      </c>
      <c r="H254" t="str">
        <f t="shared" si="31"/>
        <v/>
      </c>
      <c r="I254" t="str">
        <f t="shared" si="32"/>
        <v/>
      </c>
      <c r="J254" t="str">
        <f t="shared" si="33"/>
        <v>int?</v>
      </c>
      <c r="K254" t="str">
        <f t="shared" si="34"/>
        <v>public int? ParentPhoneNumberNoteId { get; set; }</v>
      </c>
      <c r="L254" t="str">
        <f>Table1[[#This Row],[Column1]]</f>
        <v>PhoneNumberNote</v>
      </c>
      <c r="M25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MySqlParameter("_ParentPhoneNumberNoteId", phoneNumberNote.ParentPhoneNumberNoteId),</v>
      </c>
      <c r="N254" t="str">
        <f>"IN _"&amp;Table1[[#This Row],[Column2]]&amp;" "&amp;UPPER(Table1[[#This Row],[Column3]])&amp;","</f>
        <v>IN _ParentPhoneNumberNoteId INT,</v>
      </c>
      <c r="O254" t="str">
        <f>Table1[[#This Row],[Column2]]&amp;","</f>
        <v>ParentPhoneNumberNoteId,</v>
      </c>
      <c r="P254" t="str">
        <f>Table1[[#This Row],[Column2]]&amp;" = IFNULL (_"&amp;Table1[[#This Row],[Column2]]&amp;", "&amp;Table1[[#This Row],[Column2]]&amp;"),"</f>
        <v>ParentPhoneNumberNoteId = IFNULL (_ParentPhoneNumberNoteId, ParentPhoneNumberNoteId),</v>
      </c>
      <c r="Q254" t="str">
        <f>Table1[[#This Row],[Column1]]</f>
        <v>PhoneNumberNote</v>
      </c>
    </row>
    <row r="255" spans="1:17" x14ac:dyDescent="0.25">
      <c r="A255" s="1" t="s">
        <v>156</v>
      </c>
      <c r="B255" s="1" t="s">
        <v>153</v>
      </c>
      <c r="C255" s="1" t="s">
        <v>217</v>
      </c>
      <c r="D255" s="1" t="s">
        <v>237</v>
      </c>
      <c r="E255" t="str">
        <f t="shared" si="28"/>
        <v>int</v>
      </c>
      <c r="F255" t="str">
        <f t="shared" si="29"/>
        <v/>
      </c>
      <c r="G255" t="str">
        <f t="shared" si="30"/>
        <v/>
      </c>
      <c r="H255" t="str">
        <f t="shared" si="31"/>
        <v/>
      </c>
      <c r="I255" t="str">
        <f t="shared" si="32"/>
        <v/>
      </c>
      <c r="J255" t="str">
        <f t="shared" si="33"/>
        <v>int?</v>
      </c>
      <c r="K255" t="str">
        <f t="shared" si="34"/>
        <v>public int? PhoneNumberId { get; set; }</v>
      </c>
      <c r="L255" t="str">
        <f>Table1[[#This Row],[Column1]]</f>
        <v>PhoneNumberNote</v>
      </c>
      <c r="M25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MySqlParameter("_PhoneNumberId", phoneNumberNote.PhoneNumberId),</v>
      </c>
      <c r="N255" t="str">
        <f>"IN _"&amp;Table1[[#This Row],[Column2]]&amp;" "&amp;UPPER(Table1[[#This Row],[Column3]])&amp;","</f>
        <v>IN _PhoneNumberId INT,</v>
      </c>
      <c r="O255" t="str">
        <f>Table1[[#This Row],[Column2]]&amp;","</f>
        <v>PhoneNumberId,</v>
      </c>
      <c r="P255" t="str">
        <f>Table1[[#This Row],[Column2]]&amp;" = IFNULL (_"&amp;Table1[[#This Row],[Column2]]&amp;", "&amp;Table1[[#This Row],[Column2]]&amp;"),"</f>
        <v>PhoneNumberId = IFNULL (_PhoneNumberId, PhoneNumberId),</v>
      </c>
      <c r="Q255" t="str">
        <f>Table1[[#This Row],[Column1]]</f>
        <v>PhoneNumberNote</v>
      </c>
    </row>
    <row r="256" spans="1:17" x14ac:dyDescent="0.25">
      <c r="A256" s="1" t="s">
        <v>156</v>
      </c>
      <c r="B256" s="1" t="s">
        <v>2</v>
      </c>
      <c r="C256" s="1" t="s">
        <v>218</v>
      </c>
      <c r="D256" s="1" t="s">
        <v>237</v>
      </c>
      <c r="E256" t="str">
        <f t="shared" si="28"/>
        <v/>
      </c>
      <c r="F256" t="str">
        <f t="shared" si="29"/>
        <v/>
      </c>
      <c r="G256" t="str">
        <f t="shared" si="30"/>
        <v>string</v>
      </c>
      <c r="H256" t="str">
        <f t="shared" si="31"/>
        <v/>
      </c>
      <c r="I256" t="str">
        <f t="shared" si="32"/>
        <v/>
      </c>
      <c r="J256" t="str">
        <f t="shared" si="33"/>
        <v>string?</v>
      </c>
      <c r="K256" t="str">
        <f t="shared" si="34"/>
        <v>public string? IdentityId { get; set; }</v>
      </c>
      <c r="L256" t="str">
        <f>Table1[[#This Row],[Column1]]</f>
        <v>PhoneNumberNote</v>
      </c>
      <c r="M25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phoneNumberNote.IdentityId),</v>
      </c>
      <c r="N256" t="str">
        <f>"IN _"&amp;Table1[[#This Row],[Column2]]&amp;" "&amp;UPPER(Table1[[#This Row],[Column3]])&amp;","</f>
        <v>IN _IdentityId CHAR,</v>
      </c>
      <c r="O256" t="str">
        <f>Table1[[#This Row],[Column2]]&amp;","</f>
        <v>IdentityId,</v>
      </c>
      <c r="P256" t="str">
        <f>Table1[[#This Row],[Column2]]&amp;" = IFNULL (_"&amp;Table1[[#This Row],[Column2]]&amp;", "&amp;Table1[[#This Row],[Column2]]&amp;"),"</f>
        <v>IdentityId = IFNULL (_IdentityId, IdentityId),</v>
      </c>
      <c r="Q256" t="str">
        <f>Table1[[#This Row],[Column1]]</f>
        <v>PhoneNumberNote</v>
      </c>
    </row>
    <row r="257" spans="1:17" x14ac:dyDescent="0.25">
      <c r="A257" s="1" t="s">
        <v>156</v>
      </c>
      <c r="B257" s="1" t="s">
        <v>17</v>
      </c>
      <c r="C257" s="1" t="s">
        <v>219</v>
      </c>
      <c r="D257" s="1" t="s">
        <v>237</v>
      </c>
      <c r="E257" t="str">
        <f t="shared" si="28"/>
        <v/>
      </c>
      <c r="F257" t="str">
        <f t="shared" si="29"/>
        <v/>
      </c>
      <c r="G257" t="str">
        <f t="shared" si="30"/>
        <v>string</v>
      </c>
      <c r="H257" t="str">
        <f t="shared" si="31"/>
        <v/>
      </c>
      <c r="I257" t="str">
        <f t="shared" si="32"/>
        <v/>
      </c>
      <c r="J257" t="str">
        <f t="shared" si="33"/>
        <v>string?</v>
      </c>
      <c r="K257" t="str">
        <f t="shared" si="34"/>
        <v>public string? Note { get; set; }</v>
      </c>
      <c r="L257" t="str">
        <f>Table1[[#This Row],[Column1]]</f>
        <v>PhoneNumberNote</v>
      </c>
      <c r="M25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MySqlParameter("_Note", phoneNumberNote.Note),</v>
      </c>
      <c r="N257" t="str">
        <f>"IN _"&amp;Table1[[#This Row],[Column2]]&amp;" "&amp;UPPER(Table1[[#This Row],[Column3]])&amp;","</f>
        <v>IN _Note VARCHAR,</v>
      </c>
      <c r="O257" t="str">
        <f>Table1[[#This Row],[Column2]]&amp;","</f>
        <v>Note,</v>
      </c>
      <c r="P257" t="str">
        <f>Table1[[#This Row],[Column2]]&amp;" = IFNULL (_"&amp;Table1[[#This Row],[Column2]]&amp;", "&amp;Table1[[#This Row],[Column2]]&amp;"),"</f>
        <v>Note = IFNULL (_Note, Note),</v>
      </c>
      <c r="Q257" t="str">
        <f>Table1[[#This Row],[Column1]]</f>
        <v>PhoneNumberNote</v>
      </c>
    </row>
    <row r="258" spans="1:17" x14ac:dyDescent="0.25">
      <c r="A258" s="1" t="s">
        <v>156</v>
      </c>
      <c r="B258" s="1" t="s">
        <v>11</v>
      </c>
      <c r="C258" s="1" t="s">
        <v>223</v>
      </c>
      <c r="D258" s="1" t="s">
        <v>237</v>
      </c>
      <c r="E258" t="str">
        <f t="shared" si="28"/>
        <v/>
      </c>
      <c r="F258" t="str">
        <f t="shared" si="29"/>
        <v/>
      </c>
      <c r="G258" t="str">
        <f t="shared" si="30"/>
        <v/>
      </c>
      <c r="H258" t="str">
        <f t="shared" si="31"/>
        <v>DateTime</v>
      </c>
      <c r="I258" t="str">
        <f t="shared" si="32"/>
        <v/>
      </c>
      <c r="J258" t="str">
        <f t="shared" si="33"/>
        <v>DateTime?</v>
      </c>
      <c r="K258" t="str">
        <f t="shared" si="34"/>
        <v>public DateTime? Created { get; set; }</v>
      </c>
      <c r="L258" t="str">
        <f>Table1[[#This Row],[Column1]]</f>
        <v>PhoneNumberNote</v>
      </c>
      <c r="M25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phoneNumberNote.Created),</v>
      </c>
      <c r="N258" t="str">
        <f>"IN _"&amp;Table1[[#This Row],[Column2]]&amp;" "&amp;UPPER(Table1[[#This Row],[Column3]])&amp;","</f>
        <v>IN _Created TIMESTAMP,</v>
      </c>
      <c r="O258" t="str">
        <f>Table1[[#This Row],[Column2]]&amp;","</f>
        <v>Created,</v>
      </c>
      <c r="P258" t="str">
        <f>Table1[[#This Row],[Column2]]&amp;" = IFNULL (_"&amp;Table1[[#This Row],[Column2]]&amp;", "&amp;Table1[[#This Row],[Column2]]&amp;"),"</f>
        <v>Created = IFNULL (_Created, Created),</v>
      </c>
      <c r="Q258" t="str">
        <f>Table1[[#This Row],[Column1]]</f>
        <v>PhoneNumberNote</v>
      </c>
    </row>
    <row r="259" spans="1:17" x14ac:dyDescent="0.25">
      <c r="A259" s="1" t="s">
        <v>158</v>
      </c>
      <c r="B259" s="1" t="s">
        <v>159</v>
      </c>
      <c r="C259" s="1" t="s">
        <v>217</v>
      </c>
      <c r="D259" s="1" t="s">
        <v>238</v>
      </c>
      <c r="E259" t="str">
        <f t="shared" si="28"/>
        <v>int</v>
      </c>
      <c r="F259" t="str">
        <f t="shared" si="29"/>
        <v/>
      </c>
      <c r="G259" t="str">
        <f t="shared" si="30"/>
        <v/>
      </c>
      <c r="H259" t="str">
        <f t="shared" si="31"/>
        <v/>
      </c>
      <c r="I259" t="str">
        <f t="shared" si="32"/>
        <v/>
      </c>
      <c r="J259" t="str">
        <f t="shared" si="33"/>
        <v>int?</v>
      </c>
      <c r="K259" t="str">
        <f t="shared" si="34"/>
        <v>public int? PresetId { get; set; }</v>
      </c>
      <c r="L259" t="str">
        <f>Table1[[#This Row],[Column1]]</f>
        <v>Preset</v>
      </c>
      <c r="M25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MySqlParameter("_PresetId", preset.PresetId),</v>
      </c>
      <c r="N259" t="str">
        <f>"IN _"&amp;Table1[[#This Row],[Column2]]&amp;" "&amp;UPPER(Table1[[#This Row],[Column3]])&amp;","</f>
        <v>IN _PresetId INT,</v>
      </c>
      <c r="O259" t="str">
        <f>Table1[[#This Row],[Column2]]&amp;","</f>
        <v>PresetId,</v>
      </c>
      <c r="P259" t="str">
        <f>Table1[[#This Row],[Column2]]&amp;" = IFNULL (_"&amp;Table1[[#This Row],[Column2]]&amp;", "&amp;Table1[[#This Row],[Column2]]&amp;"),"</f>
        <v>PresetId = IFNULL (_PresetId, PresetId),</v>
      </c>
      <c r="Q259" t="str">
        <f>Table1[[#This Row],[Column1]]</f>
        <v>Preset</v>
      </c>
    </row>
    <row r="260" spans="1:17" x14ac:dyDescent="0.25">
      <c r="A260" s="1" t="s">
        <v>158</v>
      </c>
      <c r="B260" s="1" t="s">
        <v>2</v>
      </c>
      <c r="C260" s="1" t="s">
        <v>218</v>
      </c>
      <c r="D260" s="1" t="s">
        <v>237</v>
      </c>
      <c r="E260" t="str">
        <f t="shared" si="28"/>
        <v/>
      </c>
      <c r="F260" t="str">
        <f t="shared" si="29"/>
        <v/>
      </c>
      <c r="G260" t="str">
        <f t="shared" si="30"/>
        <v>string</v>
      </c>
      <c r="H260" t="str">
        <f t="shared" si="31"/>
        <v/>
      </c>
      <c r="I260" t="str">
        <f t="shared" si="32"/>
        <v/>
      </c>
      <c r="J260" t="str">
        <f t="shared" si="33"/>
        <v>string?</v>
      </c>
      <c r="K260" t="str">
        <f t="shared" si="34"/>
        <v>public string? IdentityId { get; set; }</v>
      </c>
      <c r="L260" t="str">
        <f>Table1[[#This Row],[Column1]]</f>
        <v>Preset</v>
      </c>
      <c r="M26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preset.IdentityId),</v>
      </c>
      <c r="N260" t="str">
        <f>"IN _"&amp;Table1[[#This Row],[Column2]]&amp;" "&amp;UPPER(Table1[[#This Row],[Column3]])&amp;","</f>
        <v>IN _IdentityId CHAR,</v>
      </c>
      <c r="O260" t="str">
        <f>Table1[[#This Row],[Column2]]&amp;","</f>
        <v>IdentityId,</v>
      </c>
      <c r="P260" t="str">
        <f>Table1[[#This Row],[Column2]]&amp;" = IFNULL (_"&amp;Table1[[#This Row],[Column2]]&amp;", "&amp;Table1[[#This Row],[Column2]]&amp;"),"</f>
        <v>IdentityId = IFNULL (_IdentityId, IdentityId),</v>
      </c>
      <c r="Q260" t="str">
        <f>Table1[[#This Row],[Column1]]</f>
        <v>Preset</v>
      </c>
    </row>
    <row r="261" spans="1:17" x14ac:dyDescent="0.25">
      <c r="A261" s="1" t="s">
        <v>158</v>
      </c>
      <c r="B261" s="1" t="s">
        <v>160</v>
      </c>
      <c r="C261" s="1" t="s">
        <v>219</v>
      </c>
      <c r="D261" s="1" t="s">
        <v>237</v>
      </c>
      <c r="E261" t="str">
        <f t="shared" si="28"/>
        <v/>
      </c>
      <c r="F261" t="str">
        <f t="shared" si="29"/>
        <v/>
      </c>
      <c r="G261" t="str">
        <f t="shared" si="30"/>
        <v>string</v>
      </c>
      <c r="H261" t="str">
        <f t="shared" si="31"/>
        <v/>
      </c>
      <c r="I261" t="str">
        <f t="shared" si="32"/>
        <v/>
      </c>
      <c r="J261" t="str">
        <f t="shared" si="33"/>
        <v>string?</v>
      </c>
      <c r="K261" t="str">
        <f t="shared" si="34"/>
        <v>public string? PresetName { get; set; }</v>
      </c>
      <c r="L261" t="str">
        <f>Table1[[#This Row],[Column1]]</f>
        <v>Preset</v>
      </c>
      <c r="M26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MySqlParameter("_PresetName", preset.PresetName),</v>
      </c>
      <c r="N261" t="str">
        <f>"IN _"&amp;Table1[[#This Row],[Column2]]&amp;" "&amp;UPPER(Table1[[#This Row],[Column3]])&amp;","</f>
        <v>IN _PresetName VARCHAR,</v>
      </c>
      <c r="O261" t="str">
        <f>Table1[[#This Row],[Column2]]&amp;","</f>
        <v>PresetName,</v>
      </c>
      <c r="P261" t="str">
        <f>Table1[[#This Row],[Column2]]&amp;" = IFNULL (_"&amp;Table1[[#This Row],[Column2]]&amp;", "&amp;Table1[[#This Row],[Column2]]&amp;"),"</f>
        <v>PresetName = IFNULL (_PresetName, PresetName),</v>
      </c>
      <c r="Q261" t="str">
        <f>Table1[[#This Row],[Column1]]</f>
        <v>Preset</v>
      </c>
    </row>
    <row r="262" spans="1:17" x14ac:dyDescent="0.25">
      <c r="A262" s="1" t="s">
        <v>158</v>
      </c>
      <c r="B262" s="1" t="s">
        <v>161</v>
      </c>
      <c r="C262" s="1" t="s">
        <v>220</v>
      </c>
      <c r="D262" s="1" t="s">
        <v>237</v>
      </c>
      <c r="E262" t="str">
        <f t="shared" si="28"/>
        <v/>
      </c>
      <c r="F262" t="str">
        <f t="shared" si="29"/>
        <v>double</v>
      </c>
      <c r="G262" t="str">
        <f t="shared" si="30"/>
        <v/>
      </c>
      <c r="H262" t="str">
        <f t="shared" si="31"/>
        <v/>
      </c>
      <c r="I262" t="str">
        <f t="shared" si="32"/>
        <v/>
      </c>
      <c r="J262" t="str">
        <f t="shared" si="33"/>
        <v>double?</v>
      </c>
      <c r="K262" t="str">
        <f t="shared" si="34"/>
        <v>public double? PresetValue { get; set; }</v>
      </c>
      <c r="L262" t="str">
        <f>Table1[[#This Row],[Column1]]</f>
        <v>Preset</v>
      </c>
      <c r="M26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MySqlParameter("_PresetValue", preset.PresetValue),</v>
      </c>
      <c r="N262" t="str">
        <f>"IN _"&amp;Table1[[#This Row],[Column2]]&amp;" "&amp;UPPER(Table1[[#This Row],[Column3]])&amp;","</f>
        <v>IN _PresetValue DECIMAL,</v>
      </c>
      <c r="O262" t="str">
        <f>Table1[[#This Row],[Column2]]&amp;","</f>
        <v>PresetValue,</v>
      </c>
      <c r="P262" t="str">
        <f>Table1[[#This Row],[Column2]]&amp;" = IFNULL (_"&amp;Table1[[#This Row],[Column2]]&amp;", "&amp;Table1[[#This Row],[Column2]]&amp;"),"</f>
        <v>PresetValue = IFNULL (_PresetValue, PresetValue),</v>
      </c>
      <c r="Q262" t="str">
        <f>Table1[[#This Row],[Column1]]</f>
        <v>Preset</v>
      </c>
    </row>
    <row r="263" spans="1:17" x14ac:dyDescent="0.25">
      <c r="A263" s="1" t="s">
        <v>158</v>
      </c>
      <c r="B263" s="1" t="s">
        <v>1</v>
      </c>
      <c r="C263" s="1" t="s">
        <v>217</v>
      </c>
      <c r="D263" s="1" t="s">
        <v>237</v>
      </c>
      <c r="E263" t="str">
        <f t="shared" si="28"/>
        <v>int</v>
      </c>
      <c r="F263" t="str">
        <f t="shared" si="29"/>
        <v/>
      </c>
      <c r="G263" t="str">
        <f t="shared" si="30"/>
        <v/>
      </c>
      <c r="H263" t="str">
        <f t="shared" si="31"/>
        <v/>
      </c>
      <c r="I263" t="str">
        <f t="shared" si="32"/>
        <v/>
      </c>
      <c r="J263" t="str">
        <f t="shared" si="33"/>
        <v>int?</v>
      </c>
      <c r="K263" t="str">
        <f t="shared" si="34"/>
        <v>public int? AccountId { get; set; }</v>
      </c>
      <c r="L263" t="str">
        <f>Table1[[#This Row],[Column1]]</f>
        <v>Preset</v>
      </c>
      <c r="M26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MySqlParameter("_AccountId", preset.AccountId),</v>
      </c>
      <c r="N263" t="str">
        <f>"IN _"&amp;Table1[[#This Row],[Column2]]&amp;" "&amp;UPPER(Table1[[#This Row],[Column3]])&amp;","</f>
        <v>IN _AccountId INT,</v>
      </c>
      <c r="O263" t="str">
        <f>Table1[[#This Row],[Column2]]&amp;","</f>
        <v>AccountId,</v>
      </c>
      <c r="P263" t="str">
        <f>Table1[[#This Row],[Column2]]&amp;" = IFNULL (_"&amp;Table1[[#This Row],[Column2]]&amp;", "&amp;Table1[[#This Row],[Column2]]&amp;"),"</f>
        <v>AccountId = IFNULL (_AccountId, AccountId),</v>
      </c>
      <c r="Q263" t="str">
        <f>Table1[[#This Row],[Column1]]</f>
        <v>Preset</v>
      </c>
    </row>
    <row r="264" spans="1:17" x14ac:dyDescent="0.25">
      <c r="A264" s="1" t="s">
        <v>158</v>
      </c>
      <c r="B264" s="1" t="s">
        <v>137</v>
      </c>
      <c r="C264" s="1" t="s">
        <v>217</v>
      </c>
      <c r="D264" s="1" t="s">
        <v>237</v>
      </c>
      <c r="E264" t="str">
        <f t="shared" si="28"/>
        <v>int</v>
      </c>
      <c r="F264" t="str">
        <f t="shared" si="29"/>
        <v/>
      </c>
      <c r="G264" t="str">
        <f t="shared" si="30"/>
        <v/>
      </c>
      <c r="H264" t="str">
        <f t="shared" si="31"/>
        <v/>
      </c>
      <c r="I264" t="str">
        <f t="shared" si="32"/>
        <v/>
      </c>
      <c r="J264" t="str">
        <f t="shared" si="33"/>
        <v>int?</v>
      </c>
      <c r="K264" t="str">
        <f t="shared" si="34"/>
        <v>public int? LocationId { get; set; }</v>
      </c>
      <c r="L264" t="str">
        <f>Table1[[#This Row],[Column1]]</f>
        <v>Preset</v>
      </c>
      <c r="M26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MySqlParameter("_LocationId", preset.LocationId),</v>
      </c>
      <c r="N264" t="str">
        <f>"IN _"&amp;Table1[[#This Row],[Column2]]&amp;" "&amp;UPPER(Table1[[#This Row],[Column3]])&amp;","</f>
        <v>IN _LocationId INT,</v>
      </c>
      <c r="O264" t="str">
        <f>Table1[[#This Row],[Column2]]&amp;","</f>
        <v>LocationId,</v>
      </c>
      <c r="P264" t="str">
        <f>Table1[[#This Row],[Column2]]&amp;" = IFNULL (_"&amp;Table1[[#This Row],[Column2]]&amp;", "&amp;Table1[[#This Row],[Column2]]&amp;"),"</f>
        <v>LocationId = IFNULL (_LocationId, LocationId),</v>
      </c>
      <c r="Q264" t="str">
        <f>Table1[[#This Row],[Column1]]</f>
        <v>Preset</v>
      </c>
    </row>
    <row r="265" spans="1:17" x14ac:dyDescent="0.25">
      <c r="A265" s="1" t="s">
        <v>158</v>
      </c>
      <c r="B265" s="1" t="s">
        <v>105</v>
      </c>
      <c r="C265" s="1" t="s">
        <v>217</v>
      </c>
      <c r="D265" s="1" t="s">
        <v>237</v>
      </c>
      <c r="E265" t="str">
        <f t="shared" si="28"/>
        <v>int</v>
      </c>
      <c r="F265" t="str">
        <f t="shared" si="29"/>
        <v/>
      </c>
      <c r="G265" t="str">
        <f t="shared" si="30"/>
        <v/>
      </c>
      <c r="H265" t="str">
        <f t="shared" si="31"/>
        <v/>
      </c>
      <c r="I265" t="str">
        <f t="shared" si="32"/>
        <v/>
      </c>
      <c r="J265" t="str">
        <f t="shared" si="33"/>
        <v>int?</v>
      </c>
      <c r="K265" t="str">
        <f t="shared" si="34"/>
        <v>public int? CategoryId { get; set; }</v>
      </c>
      <c r="L265" t="str">
        <f>Table1[[#This Row],[Column1]]</f>
        <v>Preset</v>
      </c>
      <c r="M26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MySqlParameter("_CategoryId", preset.CategoryId),</v>
      </c>
      <c r="N265" t="str">
        <f>"IN _"&amp;Table1[[#This Row],[Column2]]&amp;" "&amp;UPPER(Table1[[#This Row],[Column3]])&amp;","</f>
        <v>IN _CategoryId INT,</v>
      </c>
      <c r="O265" t="str">
        <f>Table1[[#This Row],[Column2]]&amp;","</f>
        <v>CategoryId,</v>
      </c>
      <c r="P265" t="str">
        <f>Table1[[#This Row],[Column2]]&amp;" = IFNULL (_"&amp;Table1[[#This Row],[Column2]]&amp;", "&amp;Table1[[#This Row],[Column2]]&amp;"),"</f>
        <v>CategoryId = IFNULL (_CategoryId, CategoryId),</v>
      </c>
      <c r="Q265" t="str">
        <f>Table1[[#This Row],[Column1]]</f>
        <v>Preset</v>
      </c>
    </row>
    <row r="266" spans="1:17" x14ac:dyDescent="0.25">
      <c r="A266" s="1" t="s">
        <v>158</v>
      </c>
      <c r="B266" s="1" t="s">
        <v>162</v>
      </c>
      <c r="C266" s="1" t="s">
        <v>217</v>
      </c>
      <c r="D266" s="1" t="s">
        <v>237</v>
      </c>
      <c r="E266" t="str">
        <f t="shared" si="28"/>
        <v>int</v>
      </c>
      <c r="F266" t="str">
        <f t="shared" si="29"/>
        <v/>
      </c>
      <c r="G266" t="str">
        <f t="shared" si="30"/>
        <v/>
      </c>
      <c r="H266" t="str">
        <f t="shared" si="31"/>
        <v/>
      </c>
      <c r="I266" t="str">
        <f t="shared" si="32"/>
        <v/>
      </c>
      <c r="J266" t="str">
        <f t="shared" si="33"/>
        <v>int?</v>
      </c>
      <c r="K266" t="str">
        <f t="shared" si="34"/>
        <v>public int? SubcategoryId { get; set; }</v>
      </c>
      <c r="L266" t="str">
        <f>Table1[[#This Row],[Column1]]</f>
        <v>Preset</v>
      </c>
      <c r="M26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MySqlParameter("_SubcategoryId", preset.SubcategoryId),</v>
      </c>
      <c r="N266" t="str">
        <f>"IN _"&amp;Table1[[#This Row],[Column2]]&amp;" "&amp;UPPER(Table1[[#This Row],[Column3]])&amp;","</f>
        <v>IN _SubcategoryId INT,</v>
      </c>
      <c r="O266" t="str">
        <f>Table1[[#This Row],[Column2]]&amp;","</f>
        <v>SubcategoryId,</v>
      </c>
      <c r="P266" t="str">
        <f>Table1[[#This Row],[Column2]]&amp;" = IFNULL (_"&amp;Table1[[#This Row],[Column2]]&amp;", "&amp;Table1[[#This Row],[Column2]]&amp;"),"</f>
        <v>SubcategoryId = IFNULL (_SubcategoryId, SubcategoryId),</v>
      </c>
      <c r="Q266" t="str">
        <f>Table1[[#This Row],[Column1]]</f>
        <v>Preset</v>
      </c>
    </row>
    <row r="267" spans="1:17" x14ac:dyDescent="0.25">
      <c r="A267" s="1" t="s">
        <v>158</v>
      </c>
      <c r="B267" s="1" t="s">
        <v>9</v>
      </c>
      <c r="C267" s="1" t="s">
        <v>222</v>
      </c>
      <c r="D267" s="1" t="s">
        <v>237</v>
      </c>
      <c r="E267" t="str">
        <f t="shared" si="28"/>
        <v/>
      </c>
      <c r="F267" t="str">
        <f t="shared" si="29"/>
        <v/>
      </c>
      <c r="G267" t="str">
        <f t="shared" si="30"/>
        <v/>
      </c>
      <c r="H267" t="str">
        <f t="shared" si="31"/>
        <v/>
      </c>
      <c r="I267" t="str">
        <f t="shared" si="32"/>
        <v>bool</v>
      </c>
      <c r="J267" t="str">
        <f t="shared" si="33"/>
        <v>bool?</v>
      </c>
      <c r="K267" t="str">
        <f t="shared" si="34"/>
        <v>public bool? IsEnabled { get; set; }</v>
      </c>
      <c r="L267" t="str">
        <f>Table1[[#This Row],[Column1]]</f>
        <v>Preset</v>
      </c>
      <c r="M26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MySqlParameter("_IsEnabled", preset.IsEnabled),</v>
      </c>
      <c r="N267" t="str">
        <f>"IN _"&amp;Table1[[#This Row],[Column2]]&amp;" "&amp;UPPER(Table1[[#This Row],[Column3]])&amp;","</f>
        <v>IN _IsEnabled TINYINT,</v>
      </c>
      <c r="O267" t="str">
        <f>Table1[[#This Row],[Column2]]&amp;","</f>
        <v>IsEnabled,</v>
      </c>
      <c r="P267" t="str">
        <f>Table1[[#This Row],[Column2]]&amp;" = IFNULL (_"&amp;Table1[[#This Row],[Column2]]&amp;", "&amp;Table1[[#This Row],[Column2]]&amp;"),"</f>
        <v>IsEnabled = IFNULL (_IsEnabled, IsEnabled),</v>
      </c>
      <c r="Q267" t="str">
        <f>Table1[[#This Row],[Column1]]</f>
        <v>Preset</v>
      </c>
    </row>
    <row r="268" spans="1:17" x14ac:dyDescent="0.25">
      <c r="A268" s="1" t="s">
        <v>158</v>
      </c>
      <c r="B268" s="1" t="s">
        <v>10</v>
      </c>
      <c r="C268" s="1" t="s">
        <v>222</v>
      </c>
      <c r="D268" s="1" t="s">
        <v>237</v>
      </c>
      <c r="E268" t="str">
        <f t="shared" si="28"/>
        <v/>
      </c>
      <c r="F268" t="str">
        <f t="shared" si="29"/>
        <v/>
      </c>
      <c r="G268" t="str">
        <f t="shared" si="30"/>
        <v/>
      </c>
      <c r="H268" t="str">
        <f t="shared" si="31"/>
        <v/>
      </c>
      <c r="I268" t="str">
        <f t="shared" si="32"/>
        <v>bool</v>
      </c>
      <c r="J268" t="str">
        <f t="shared" si="33"/>
        <v>bool?</v>
      </c>
      <c r="K268" t="str">
        <f t="shared" si="34"/>
        <v>public bool? IsDeleted { get; set; }</v>
      </c>
      <c r="L268" t="str">
        <f>Table1[[#This Row],[Column1]]</f>
        <v>Preset</v>
      </c>
      <c r="M26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MySqlParameter("_IsDeleted", preset.IsDeleted),</v>
      </c>
      <c r="N268" t="str">
        <f>"IN _"&amp;Table1[[#This Row],[Column2]]&amp;" "&amp;UPPER(Table1[[#This Row],[Column3]])&amp;","</f>
        <v>IN _IsDeleted TINYINT,</v>
      </c>
      <c r="O268" t="str">
        <f>Table1[[#This Row],[Column2]]&amp;","</f>
        <v>IsDeleted,</v>
      </c>
      <c r="P268" t="str">
        <f>Table1[[#This Row],[Column2]]&amp;" = IFNULL (_"&amp;Table1[[#This Row],[Column2]]&amp;", "&amp;Table1[[#This Row],[Column2]]&amp;"),"</f>
        <v>IsDeleted = IFNULL (_IsDeleted, IsDeleted),</v>
      </c>
      <c r="Q268" t="str">
        <f>Table1[[#This Row],[Column1]]</f>
        <v>Preset</v>
      </c>
    </row>
    <row r="269" spans="1:17" x14ac:dyDescent="0.25">
      <c r="A269" s="1" t="s">
        <v>158</v>
      </c>
      <c r="B269" s="1" t="s">
        <v>11</v>
      </c>
      <c r="C269" s="1" t="s">
        <v>223</v>
      </c>
      <c r="D269" s="1" t="s">
        <v>237</v>
      </c>
      <c r="E269" t="str">
        <f t="shared" si="28"/>
        <v/>
      </c>
      <c r="F269" t="str">
        <f t="shared" si="29"/>
        <v/>
      </c>
      <c r="G269" t="str">
        <f t="shared" si="30"/>
        <v/>
      </c>
      <c r="H269" t="str">
        <f t="shared" si="31"/>
        <v>DateTime</v>
      </c>
      <c r="I269" t="str">
        <f t="shared" si="32"/>
        <v/>
      </c>
      <c r="J269" t="str">
        <f t="shared" si="33"/>
        <v>DateTime?</v>
      </c>
      <c r="K269" t="str">
        <f t="shared" si="34"/>
        <v>public DateTime? Created { get; set; }</v>
      </c>
      <c r="L269" t="str">
        <f>Table1[[#This Row],[Column1]]</f>
        <v>Preset</v>
      </c>
      <c r="M26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preset.Created),</v>
      </c>
      <c r="N269" t="str">
        <f>"IN _"&amp;Table1[[#This Row],[Column2]]&amp;" "&amp;UPPER(Table1[[#This Row],[Column3]])&amp;","</f>
        <v>IN _Created TIMESTAMP,</v>
      </c>
      <c r="O269" t="str">
        <f>Table1[[#This Row],[Column2]]&amp;","</f>
        <v>Created,</v>
      </c>
      <c r="P269" t="str">
        <f>Table1[[#This Row],[Column2]]&amp;" = IFNULL (_"&amp;Table1[[#This Row],[Column2]]&amp;", "&amp;Table1[[#This Row],[Column2]]&amp;"),"</f>
        <v>Created = IFNULL (_Created, Created),</v>
      </c>
      <c r="Q269" t="str">
        <f>Table1[[#This Row],[Column1]]</f>
        <v>Preset</v>
      </c>
    </row>
    <row r="270" spans="1:17" x14ac:dyDescent="0.25">
      <c r="A270" s="1" t="s">
        <v>158</v>
      </c>
      <c r="B270" s="1" t="s">
        <v>12</v>
      </c>
      <c r="C270" s="1" t="s">
        <v>221</v>
      </c>
      <c r="D270" s="1" t="s">
        <v>237</v>
      </c>
      <c r="E270" t="str">
        <f t="shared" si="28"/>
        <v/>
      </c>
      <c r="F270" t="str">
        <f t="shared" si="29"/>
        <v/>
      </c>
      <c r="G270" t="str">
        <f t="shared" si="30"/>
        <v/>
      </c>
      <c r="H270" t="str">
        <f t="shared" si="31"/>
        <v>DateTime</v>
      </c>
      <c r="I270" t="str">
        <f t="shared" si="32"/>
        <v/>
      </c>
      <c r="J270" t="str">
        <f t="shared" si="33"/>
        <v>DateTime?</v>
      </c>
      <c r="K270" t="str">
        <f t="shared" si="34"/>
        <v>public DateTime? Updated { get; set; }</v>
      </c>
      <c r="L270" t="str">
        <f>Table1[[#This Row],[Column1]]</f>
        <v>Preset</v>
      </c>
      <c r="M27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preset.Updated),</v>
      </c>
      <c r="N270" t="str">
        <f>"IN _"&amp;Table1[[#This Row],[Column2]]&amp;" "&amp;UPPER(Table1[[#This Row],[Column3]])&amp;","</f>
        <v>IN _Updated DATETIME,</v>
      </c>
      <c r="O270" t="str">
        <f>Table1[[#This Row],[Column2]]&amp;","</f>
        <v>Updated,</v>
      </c>
      <c r="P270" t="str">
        <f>Table1[[#This Row],[Column2]]&amp;" = IFNULL (_"&amp;Table1[[#This Row],[Column2]]&amp;", "&amp;Table1[[#This Row],[Column2]]&amp;"),"</f>
        <v>Updated = IFNULL (_Updated, Updated),</v>
      </c>
      <c r="Q270" t="str">
        <f>Table1[[#This Row],[Column1]]</f>
        <v>Preset</v>
      </c>
    </row>
    <row r="271" spans="1:17" x14ac:dyDescent="0.25">
      <c r="A271" s="1" t="s">
        <v>163</v>
      </c>
      <c r="B271" s="1" t="s">
        <v>164</v>
      </c>
      <c r="C271" s="1" t="s">
        <v>217</v>
      </c>
      <c r="D271" s="1" t="s">
        <v>238</v>
      </c>
      <c r="E271" t="str">
        <f t="shared" si="28"/>
        <v>int</v>
      </c>
      <c r="F271" t="str">
        <f t="shared" si="29"/>
        <v/>
      </c>
      <c r="G271" t="str">
        <f t="shared" si="30"/>
        <v/>
      </c>
      <c r="H271" t="str">
        <f t="shared" si="31"/>
        <v/>
      </c>
      <c r="I271" t="str">
        <f t="shared" si="32"/>
        <v/>
      </c>
      <c r="J271" t="str">
        <f t="shared" si="33"/>
        <v>int?</v>
      </c>
      <c r="K271" t="str">
        <f t="shared" si="34"/>
        <v>public int? PresetGroupId { get; set; }</v>
      </c>
      <c r="L271" t="str">
        <f>Table1[[#This Row],[Column1]]</f>
        <v>PresetGroup</v>
      </c>
      <c r="M27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MySqlParameter("_PresetGroupId", presetGroup.PresetGroupId),</v>
      </c>
      <c r="N271" t="str">
        <f>"IN _"&amp;Table1[[#This Row],[Column2]]&amp;" "&amp;UPPER(Table1[[#This Row],[Column3]])&amp;","</f>
        <v>IN _PresetGroupId INT,</v>
      </c>
      <c r="O271" t="str">
        <f>Table1[[#This Row],[Column2]]&amp;","</f>
        <v>PresetGroupId,</v>
      </c>
      <c r="P271" t="str">
        <f>Table1[[#This Row],[Column2]]&amp;" = IFNULL (_"&amp;Table1[[#This Row],[Column2]]&amp;", "&amp;Table1[[#This Row],[Column2]]&amp;"),"</f>
        <v>PresetGroupId = IFNULL (_PresetGroupId, PresetGroupId),</v>
      </c>
      <c r="Q271" t="str">
        <f>Table1[[#This Row],[Column1]]</f>
        <v>PresetGroup</v>
      </c>
    </row>
    <row r="272" spans="1:17" x14ac:dyDescent="0.25">
      <c r="A272" s="1" t="s">
        <v>163</v>
      </c>
      <c r="B272" s="1" t="s">
        <v>2</v>
      </c>
      <c r="C272" s="1" t="s">
        <v>218</v>
      </c>
      <c r="D272" s="1" t="s">
        <v>238</v>
      </c>
      <c r="E272" t="str">
        <f t="shared" si="28"/>
        <v/>
      </c>
      <c r="F272" t="str">
        <f t="shared" si="29"/>
        <v/>
      </c>
      <c r="G272" t="str">
        <f t="shared" si="30"/>
        <v>string</v>
      </c>
      <c r="H272" t="str">
        <f t="shared" si="31"/>
        <v/>
      </c>
      <c r="I272" t="str">
        <f t="shared" si="32"/>
        <v/>
      </c>
      <c r="J272" t="str">
        <f t="shared" si="33"/>
        <v>string?</v>
      </c>
      <c r="K272" t="str">
        <f t="shared" si="34"/>
        <v>public string? IdentityId { get; set; }</v>
      </c>
      <c r="L272" t="str">
        <f>Table1[[#This Row],[Column1]]</f>
        <v>PresetGroup</v>
      </c>
      <c r="M27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presetGroup.IdentityId),</v>
      </c>
      <c r="N272" t="str">
        <f>"IN _"&amp;Table1[[#This Row],[Column2]]&amp;" "&amp;UPPER(Table1[[#This Row],[Column3]])&amp;","</f>
        <v>IN _IdentityId CHAR,</v>
      </c>
      <c r="O272" t="str">
        <f>Table1[[#This Row],[Column2]]&amp;","</f>
        <v>IdentityId,</v>
      </c>
      <c r="P272" t="str">
        <f>Table1[[#This Row],[Column2]]&amp;" = IFNULL (_"&amp;Table1[[#This Row],[Column2]]&amp;", "&amp;Table1[[#This Row],[Column2]]&amp;"),"</f>
        <v>IdentityId = IFNULL (_IdentityId, IdentityId),</v>
      </c>
      <c r="Q272" t="str">
        <f>Table1[[#This Row],[Column1]]</f>
        <v>PresetGroup</v>
      </c>
    </row>
    <row r="273" spans="1:17" x14ac:dyDescent="0.25">
      <c r="A273" s="1" t="s">
        <v>163</v>
      </c>
      <c r="B273" s="1" t="s">
        <v>165</v>
      </c>
      <c r="C273" s="1" t="s">
        <v>219</v>
      </c>
      <c r="D273" s="1" t="s">
        <v>237</v>
      </c>
      <c r="E273" t="str">
        <f t="shared" si="28"/>
        <v/>
      </c>
      <c r="F273" t="str">
        <f t="shared" si="29"/>
        <v/>
      </c>
      <c r="G273" t="str">
        <f t="shared" si="30"/>
        <v>string</v>
      </c>
      <c r="H273" t="str">
        <f t="shared" si="31"/>
        <v/>
      </c>
      <c r="I273" t="str">
        <f t="shared" si="32"/>
        <v/>
      </c>
      <c r="J273" t="str">
        <f t="shared" si="33"/>
        <v>string?</v>
      </c>
      <c r="K273" t="str">
        <f t="shared" si="34"/>
        <v>public string? PresetGroupName { get; set; }</v>
      </c>
      <c r="L273" t="str">
        <f>Table1[[#This Row],[Column1]]</f>
        <v>PresetGroup</v>
      </c>
      <c r="M27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MySqlParameter("_PresetGroupName", presetGroup.PresetGroupName),</v>
      </c>
      <c r="N273" t="str">
        <f>"IN _"&amp;Table1[[#This Row],[Column2]]&amp;" "&amp;UPPER(Table1[[#This Row],[Column3]])&amp;","</f>
        <v>IN _PresetGroupName VARCHAR,</v>
      </c>
      <c r="O273" t="str">
        <f>Table1[[#This Row],[Column2]]&amp;","</f>
        <v>PresetGroupName,</v>
      </c>
      <c r="P273" t="str">
        <f>Table1[[#This Row],[Column2]]&amp;" = IFNULL (_"&amp;Table1[[#This Row],[Column2]]&amp;", "&amp;Table1[[#This Row],[Column2]]&amp;"),"</f>
        <v>PresetGroupName = IFNULL (_PresetGroupName, PresetGroupName),</v>
      </c>
      <c r="Q273" t="str">
        <f>Table1[[#This Row],[Column1]]</f>
        <v>PresetGroup</v>
      </c>
    </row>
    <row r="274" spans="1:17" x14ac:dyDescent="0.25">
      <c r="A274" s="1" t="s">
        <v>163</v>
      </c>
      <c r="B274" s="1" t="s">
        <v>166</v>
      </c>
      <c r="C274" s="1" t="s">
        <v>219</v>
      </c>
      <c r="D274" s="1" t="s">
        <v>237</v>
      </c>
      <c r="E274" t="str">
        <f t="shared" si="28"/>
        <v/>
      </c>
      <c r="F274" t="str">
        <f t="shared" si="29"/>
        <v/>
      </c>
      <c r="G274" t="str">
        <f t="shared" si="30"/>
        <v>string</v>
      </c>
      <c r="H274" t="str">
        <f t="shared" si="31"/>
        <v/>
      </c>
      <c r="I274" t="str">
        <f t="shared" si="32"/>
        <v/>
      </c>
      <c r="J274" t="str">
        <f t="shared" si="33"/>
        <v>string?</v>
      </c>
      <c r="K274" t="str">
        <f t="shared" si="34"/>
        <v>public string? PresetGroupDescription { get; set; }</v>
      </c>
      <c r="L274" t="str">
        <f>Table1[[#This Row],[Column1]]</f>
        <v>PresetGroup</v>
      </c>
      <c r="M27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MySqlParameter("_PresetGroupDescription", presetGroup.PresetGroupDescription),</v>
      </c>
      <c r="N274" t="str">
        <f>"IN _"&amp;Table1[[#This Row],[Column2]]&amp;" "&amp;UPPER(Table1[[#This Row],[Column3]])&amp;","</f>
        <v>IN _PresetGroupDescription VARCHAR,</v>
      </c>
      <c r="O274" t="str">
        <f>Table1[[#This Row],[Column2]]&amp;","</f>
        <v>PresetGroupDescription,</v>
      </c>
      <c r="P274" t="str">
        <f>Table1[[#This Row],[Column2]]&amp;" = IFNULL (_"&amp;Table1[[#This Row],[Column2]]&amp;", "&amp;Table1[[#This Row],[Column2]]&amp;"),"</f>
        <v>PresetGroupDescription = IFNULL (_PresetGroupDescription, PresetGroupDescription),</v>
      </c>
      <c r="Q274" t="str">
        <f>Table1[[#This Row],[Column1]]</f>
        <v>PresetGroup</v>
      </c>
    </row>
    <row r="275" spans="1:17" x14ac:dyDescent="0.25">
      <c r="A275" s="1" t="s">
        <v>163</v>
      </c>
      <c r="B275" s="1" t="s">
        <v>9</v>
      </c>
      <c r="C275" s="1" t="s">
        <v>222</v>
      </c>
      <c r="D275" s="1" t="s">
        <v>237</v>
      </c>
      <c r="E275" t="str">
        <f t="shared" si="28"/>
        <v/>
      </c>
      <c r="F275" t="str">
        <f t="shared" si="29"/>
        <v/>
      </c>
      <c r="G275" t="str">
        <f t="shared" si="30"/>
        <v/>
      </c>
      <c r="H275" t="str">
        <f t="shared" si="31"/>
        <v/>
      </c>
      <c r="I275" t="str">
        <f t="shared" si="32"/>
        <v>bool</v>
      </c>
      <c r="J275" t="str">
        <f t="shared" si="33"/>
        <v>bool?</v>
      </c>
      <c r="K275" t="str">
        <f t="shared" si="34"/>
        <v>public bool? IsEnabled { get; set; }</v>
      </c>
      <c r="L275" t="str">
        <f>Table1[[#This Row],[Column1]]</f>
        <v>PresetGroup</v>
      </c>
      <c r="M27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MySqlParameter("_IsEnabled", presetGroup.IsEnabled),</v>
      </c>
      <c r="N275" t="str">
        <f>"IN _"&amp;Table1[[#This Row],[Column2]]&amp;" "&amp;UPPER(Table1[[#This Row],[Column3]])&amp;","</f>
        <v>IN _IsEnabled TINYINT,</v>
      </c>
      <c r="O275" t="str">
        <f>Table1[[#This Row],[Column2]]&amp;","</f>
        <v>IsEnabled,</v>
      </c>
      <c r="P275" t="str">
        <f>Table1[[#This Row],[Column2]]&amp;" = IFNULL (_"&amp;Table1[[#This Row],[Column2]]&amp;", "&amp;Table1[[#This Row],[Column2]]&amp;"),"</f>
        <v>IsEnabled = IFNULL (_IsEnabled, IsEnabled),</v>
      </c>
      <c r="Q275" t="str">
        <f>Table1[[#This Row],[Column1]]</f>
        <v>PresetGroup</v>
      </c>
    </row>
    <row r="276" spans="1:17" x14ac:dyDescent="0.25">
      <c r="A276" s="1" t="s">
        <v>163</v>
      </c>
      <c r="B276" s="1" t="s">
        <v>10</v>
      </c>
      <c r="C276" s="1" t="s">
        <v>222</v>
      </c>
      <c r="D276" s="1" t="s">
        <v>237</v>
      </c>
      <c r="E276" t="str">
        <f t="shared" si="28"/>
        <v/>
      </c>
      <c r="F276" t="str">
        <f t="shared" si="29"/>
        <v/>
      </c>
      <c r="G276" t="str">
        <f t="shared" si="30"/>
        <v/>
      </c>
      <c r="H276" t="str">
        <f t="shared" si="31"/>
        <v/>
      </c>
      <c r="I276" t="str">
        <f t="shared" si="32"/>
        <v>bool</v>
      </c>
      <c r="J276" t="str">
        <f t="shared" si="33"/>
        <v>bool?</v>
      </c>
      <c r="K276" t="str">
        <f t="shared" si="34"/>
        <v>public bool? IsDeleted { get; set; }</v>
      </c>
      <c r="L276" t="str">
        <f>Table1[[#This Row],[Column1]]</f>
        <v>PresetGroup</v>
      </c>
      <c r="M27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MySqlParameter("_IsDeleted", presetGroup.IsDeleted),</v>
      </c>
      <c r="N276" t="str">
        <f>"IN _"&amp;Table1[[#This Row],[Column2]]&amp;" "&amp;UPPER(Table1[[#This Row],[Column3]])&amp;","</f>
        <v>IN _IsDeleted TINYINT,</v>
      </c>
      <c r="O276" t="str">
        <f>Table1[[#This Row],[Column2]]&amp;","</f>
        <v>IsDeleted,</v>
      </c>
      <c r="P276" t="str">
        <f>Table1[[#This Row],[Column2]]&amp;" = IFNULL (_"&amp;Table1[[#This Row],[Column2]]&amp;", "&amp;Table1[[#This Row],[Column2]]&amp;"),"</f>
        <v>IsDeleted = IFNULL (_IsDeleted, IsDeleted),</v>
      </c>
      <c r="Q276" t="str">
        <f>Table1[[#This Row],[Column1]]</f>
        <v>PresetGroup</v>
      </c>
    </row>
    <row r="277" spans="1:17" x14ac:dyDescent="0.25">
      <c r="A277" s="1" t="s">
        <v>163</v>
      </c>
      <c r="B277" s="1" t="s">
        <v>11</v>
      </c>
      <c r="C277" s="1" t="s">
        <v>223</v>
      </c>
      <c r="D277" s="1" t="s">
        <v>237</v>
      </c>
      <c r="E277" t="str">
        <f t="shared" si="28"/>
        <v/>
      </c>
      <c r="F277" t="str">
        <f t="shared" si="29"/>
        <v/>
      </c>
      <c r="G277" t="str">
        <f t="shared" si="30"/>
        <v/>
      </c>
      <c r="H277" t="str">
        <f t="shared" si="31"/>
        <v>DateTime</v>
      </c>
      <c r="I277" t="str">
        <f t="shared" si="32"/>
        <v/>
      </c>
      <c r="J277" t="str">
        <f t="shared" si="33"/>
        <v>DateTime?</v>
      </c>
      <c r="K277" t="str">
        <f t="shared" si="34"/>
        <v>public DateTime? Created { get; set; }</v>
      </c>
      <c r="L277" t="str">
        <f>Table1[[#This Row],[Column1]]</f>
        <v>PresetGroup</v>
      </c>
      <c r="M27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presetGroup.Created),</v>
      </c>
      <c r="N277" t="str">
        <f>"IN _"&amp;Table1[[#This Row],[Column2]]&amp;" "&amp;UPPER(Table1[[#This Row],[Column3]])&amp;","</f>
        <v>IN _Created TIMESTAMP,</v>
      </c>
      <c r="O277" t="str">
        <f>Table1[[#This Row],[Column2]]&amp;","</f>
        <v>Created,</v>
      </c>
      <c r="P277" t="str">
        <f>Table1[[#This Row],[Column2]]&amp;" = IFNULL (_"&amp;Table1[[#This Row],[Column2]]&amp;", "&amp;Table1[[#This Row],[Column2]]&amp;"),"</f>
        <v>Created = IFNULL (_Created, Created),</v>
      </c>
      <c r="Q277" t="str">
        <f>Table1[[#This Row],[Column1]]</f>
        <v>PresetGroup</v>
      </c>
    </row>
    <row r="278" spans="1:17" x14ac:dyDescent="0.25">
      <c r="A278" s="1" t="s">
        <v>163</v>
      </c>
      <c r="B278" s="1" t="s">
        <v>12</v>
      </c>
      <c r="C278" s="1" t="s">
        <v>221</v>
      </c>
      <c r="D278" s="1" t="s">
        <v>237</v>
      </c>
      <c r="E278" t="str">
        <f t="shared" si="28"/>
        <v/>
      </c>
      <c r="F278" t="str">
        <f t="shared" si="29"/>
        <v/>
      </c>
      <c r="G278" t="str">
        <f t="shared" si="30"/>
        <v/>
      </c>
      <c r="H278" t="str">
        <f t="shared" si="31"/>
        <v>DateTime</v>
      </c>
      <c r="I278" t="str">
        <f t="shared" si="32"/>
        <v/>
      </c>
      <c r="J278" t="str">
        <f t="shared" si="33"/>
        <v>DateTime?</v>
      </c>
      <c r="K278" t="str">
        <f t="shared" si="34"/>
        <v>public DateTime? Updated { get; set; }</v>
      </c>
      <c r="L278" t="str">
        <f>Table1[[#This Row],[Column1]]</f>
        <v>PresetGroup</v>
      </c>
      <c r="M27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presetGroup.Updated),</v>
      </c>
      <c r="N278" t="str">
        <f>"IN _"&amp;Table1[[#This Row],[Column2]]&amp;" "&amp;UPPER(Table1[[#This Row],[Column3]])&amp;","</f>
        <v>IN _Updated DATETIME,</v>
      </c>
      <c r="O278" t="str">
        <f>Table1[[#This Row],[Column2]]&amp;","</f>
        <v>Updated,</v>
      </c>
      <c r="P278" t="str">
        <f>Table1[[#This Row],[Column2]]&amp;" = IFNULL (_"&amp;Table1[[#This Row],[Column2]]&amp;", "&amp;Table1[[#This Row],[Column2]]&amp;"),"</f>
        <v>Updated = IFNULL (_Updated, Updated),</v>
      </c>
      <c r="Q278" t="str">
        <f>Table1[[#This Row],[Column1]]</f>
        <v>PresetGroup</v>
      </c>
    </row>
    <row r="279" spans="1:17" x14ac:dyDescent="0.25">
      <c r="A279" s="1" t="s">
        <v>257</v>
      </c>
      <c r="B279" s="1" t="s">
        <v>258</v>
      </c>
      <c r="C279" s="1" t="s">
        <v>217</v>
      </c>
      <c r="D279" s="1" t="s">
        <v>238</v>
      </c>
      <c r="E279" t="str">
        <f t="shared" si="28"/>
        <v>int</v>
      </c>
      <c r="F279" t="str">
        <f t="shared" si="29"/>
        <v/>
      </c>
      <c r="G279" t="str">
        <f t="shared" si="30"/>
        <v/>
      </c>
      <c r="H279" t="str">
        <f t="shared" si="31"/>
        <v/>
      </c>
      <c r="I279" t="str">
        <f t="shared" si="32"/>
        <v/>
      </c>
      <c r="J279" t="str">
        <f t="shared" si="33"/>
        <v>int?</v>
      </c>
      <c r="K279" t="str">
        <f t="shared" si="34"/>
        <v>public int? PresetGroupLogId { get; set; }</v>
      </c>
      <c r="L279" t="str">
        <f>Table1[[#This Row],[Column1]]</f>
        <v>PresetGroupLog</v>
      </c>
      <c r="M27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MySqlParameter("_PresetGroupLogId", presetGroupLog.PresetGroupLogId),</v>
      </c>
      <c r="N279" t="str">
        <f>"IN _"&amp;Table1[[#This Row],[Column2]]&amp;" "&amp;UPPER(Table1[[#This Row],[Column3]])&amp;","</f>
        <v>IN _PresetGroupLogId INT,</v>
      </c>
      <c r="O279" t="str">
        <f>Table1[[#This Row],[Column2]]&amp;","</f>
        <v>PresetGroupLogId,</v>
      </c>
      <c r="P279" t="str">
        <f>Table1[[#This Row],[Column2]]&amp;" = IFNULL (_"&amp;Table1[[#This Row],[Column2]]&amp;", "&amp;Table1[[#This Row],[Column2]]&amp;"),"</f>
        <v>PresetGroupLogId = IFNULL (_PresetGroupLogId, PresetGroupLogId),</v>
      </c>
      <c r="Q279" t="str">
        <f>Table1[[#This Row],[Column1]]</f>
        <v>PresetGroupLog</v>
      </c>
    </row>
    <row r="280" spans="1:17" x14ac:dyDescent="0.25">
      <c r="A280" s="1" t="s">
        <v>257</v>
      </c>
      <c r="B280" s="1" t="s">
        <v>164</v>
      </c>
      <c r="C280" s="1" t="s">
        <v>217</v>
      </c>
      <c r="D280" s="1" t="s">
        <v>237</v>
      </c>
      <c r="E280" t="str">
        <f t="shared" si="28"/>
        <v>int</v>
      </c>
      <c r="F280" t="str">
        <f t="shared" si="29"/>
        <v/>
      </c>
      <c r="G280" t="str">
        <f t="shared" si="30"/>
        <v/>
      </c>
      <c r="H280" t="str">
        <f t="shared" si="31"/>
        <v/>
      </c>
      <c r="I280" t="str">
        <f t="shared" si="32"/>
        <v/>
      </c>
      <c r="J280" t="str">
        <f t="shared" si="33"/>
        <v>int?</v>
      </c>
      <c r="K280" t="str">
        <f t="shared" si="34"/>
        <v>public int? PresetGroupId { get; set; }</v>
      </c>
      <c r="L280" t="str">
        <f>Table1[[#This Row],[Column1]]</f>
        <v>PresetGroupLog</v>
      </c>
      <c r="M28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MySqlParameter("_PresetGroupId", presetGroupLog.PresetGroupId),</v>
      </c>
      <c r="N280" t="str">
        <f>"IN _"&amp;Table1[[#This Row],[Column2]]&amp;" "&amp;UPPER(Table1[[#This Row],[Column3]])&amp;","</f>
        <v>IN _PresetGroupId INT,</v>
      </c>
      <c r="O280" t="str">
        <f>Table1[[#This Row],[Column2]]&amp;","</f>
        <v>PresetGroupId,</v>
      </c>
      <c r="P280" t="str">
        <f>Table1[[#This Row],[Column2]]&amp;" = IFNULL (_"&amp;Table1[[#This Row],[Column2]]&amp;", "&amp;Table1[[#This Row],[Column2]]&amp;"),"</f>
        <v>PresetGroupId = IFNULL (_PresetGroupId, PresetGroupId),</v>
      </c>
      <c r="Q280" t="str">
        <f>Table1[[#This Row],[Column1]]</f>
        <v>PresetGroupLog</v>
      </c>
    </row>
    <row r="281" spans="1:17" x14ac:dyDescent="0.25">
      <c r="A281" s="1" t="s">
        <v>257</v>
      </c>
      <c r="B281" s="1" t="s">
        <v>2</v>
      </c>
      <c r="C281" s="1" t="s">
        <v>218</v>
      </c>
      <c r="D281" s="1" t="s">
        <v>237</v>
      </c>
      <c r="E281" t="str">
        <f t="shared" si="28"/>
        <v/>
      </c>
      <c r="F281" t="str">
        <f t="shared" si="29"/>
        <v/>
      </c>
      <c r="G281" t="str">
        <f t="shared" si="30"/>
        <v>string</v>
      </c>
      <c r="H281" t="str">
        <f t="shared" si="31"/>
        <v/>
      </c>
      <c r="I281" t="str">
        <f t="shared" si="32"/>
        <v/>
      </c>
      <c r="J281" t="str">
        <f t="shared" si="33"/>
        <v>string?</v>
      </c>
      <c r="K281" t="str">
        <f t="shared" si="34"/>
        <v>public string? IdentityId { get; set; }</v>
      </c>
      <c r="L281" t="str">
        <f>Table1[[#This Row],[Column1]]</f>
        <v>PresetGroupLog</v>
      </c>
      <c r="M28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presetGroupLog.IdentityId),</v>
      </c>
      <c r="N281" t="str">
        <f>"IN _"&amp;Table1[[#This Row],[Column2]]&amp;" "&amp;UPPER(Table1[[#This Row],[Column3]])&amp;","</f>
        <v>IN _IdentityId CHAR,</v>
      </c>
      <c r="O281" t="str">
        <f>Table1[[#This Row],[Column2]]&amp;","</f>
        <v>IdentityId,</v>
      </c>
      <c r="P281" t="str">
        <f>Table1[[#This Row],[Column2]]&amp;" = IFNULL (_"&amp;Table1[[#This Row],[Column2]]&amp;", "&amp;Table1[[#This Row],[Column2]]&amp;"),"</f>
        <v>IdentityId = IFNULL (_IdentityId, IdentityId),</v>
      </c>
      <c r="Q281" t="str">
        <f>Table1[[#This Row],[Column1]]</f>
        <v>PresetGroupLog</v>
      </c>
    </row>
    <row r="282" spans="1:17" x14ac:dyDescent="0.25">
      <c r="A282" s="1" t="s">
        <v>257</v>
      </c>
      <c r="B282" s="1" t="s">
        <v>15</v>
      </c>
      <c r="C282" s="1" t="s">
        <v>219</v>
      </c>
      <c r="D282" s="1" t="s">
        <v>237</v>
      </c>
      <c r="E282" t="str">
        <f t="shared" si="28"/>
        <v/>
      </c>
      <c r="F282" t="str">
        <f t="shared" si="29"/>
        <v/>
      </c>
      <c r="G282" t="str">
        <f t="shared" si="30"/>
        <v>string</v>
      </c>
      <c r="H282" t="str">
        <f t="shared" si="31"/>
        <v/>
      </c>
      <c r="I282" t="str">
        <f t="shared" si="32"/>
        <v/>
      </c>
      <c r="J282" t="str">
        <f t="shared" si="33"/>
        <v>string?</v>
      </c>
      <c r="K282" t="str">
        <f t="shared" si="34"/>
        <v>public string? Log { get; set; }</v>
      </c>
      <c r="L282" t="str">
        <f>Table1[[#This Row],[Column1]]</f>
        <v>PresetGroupLog</v>
      </c>
      <c r="M28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MySqlParameter("_Log", presetGroupLog.Log),</v>
      </c>
      <c r="N282" t="str">
        <f>"IN _"&amp;Table1[[#This Row],[Column2]]&amp;" "&amp;UPPER(Table1[[#This Row],[Column3]])&amp;","</f>
        <v>IN _Log VARCHAR,</v>
      </c>
      <c r="O282" t="str">
        <f>Table1[[#This Row],[Column2]]&amp;","</f>
        <v>Log,</v>
      </c>
      <c r="P282" t="str">
        <f>Table1[[#This Row],[Column2]]&amp;" = IFNULL (_"&amp;Table1[[#This Row],[Column2]]&amp;", "&amp;Table1[[#This Row],[Column2]]&amp;"),"</f>
        <v>Log = IFNULL (_Log, Log),</v>
      </c>
      <c r="Q282" t="str">
        <f>Table1[[#This Row],[Column1]]</f>
        <v>PresetGroupLog</v>
      </c>
    </row>
    <row r="283" spans="1:17" x14ac:dyDescent="0.25">
      <c r="A283" s="1" t="s">
        <v>257</v>
      </c>
      <c r="B283" s="1" t="s">
        <v>11</v>
      </c>
      <c r="C283" s="1" t="s">
        <v>223</v>
      </c>
      <c r="D283" s="1" t="s">
        <v>237</v>
      </c>
      <c r="E283" t="str">
        <f t="shared" si="28"/>
        <v/>
      </c>
      <c r="F283" t="str">
        <f t="shared" si="29"/>
        <v/>
      </c>
      <c r="G283" t="str">
        <f t="shared" si="30"/>
        <v/>
      </c>
      <c r="H283" t="str">
        <f t="shared" si="31"/>
        <v>DateTime</v>
      </c>
      <c r="I283" t="str">
        <f t="shared" si="32"/>
        <v/>
      </c>
      <c r="J283" t="str">
        <f t="shared" si="33"/>
        <v>DateTime?</v>
      </c>
      <c r="K283" t="str">
        <f t="shared" si="34"/>
        <v>public DateTime? Created { get; set; }</v>
      </c>
      <c r="L283" t="str">
        <f>Table1[[#This Row],[Column1]]</f>
        <v>PresetGroupLog</v>
      </c>
      <c r="M28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presetGroupLog.Created),</v>
      </c>
      <c r="N283" t="str">
        <f>"IN _"&amp;Table1[[#This Row],[Column2]]&amp;" "&amp;UPPER(Table1[[#This Row],[Column3]])&amp;","</f>
        <v>IN _Created TIMESTAMP,</v>
      </c>
      <c r="O283" t="str">
        <f>Table1[[#This Row],[Column2]]&amp;","</f>
        <v>Created,</v>
      </c>
      <c r="P283" t="str">
        <f>Table1[[#This Row],[Column2]]&amp;" = IFNULL (_"&amp;Table1[[#This Row],[Column2]]&amp;", "&amp;Table1[[#This Row],[Column2]]&amp;"),"</f>
        <v>Created = IFNULL (_Created, Created),</v>
      </c>
      <c r="Q283" t="str">
        <f>Table1[[#This Row],[Column1]]</f>
        <v>PresetGroupLog</v>
      </c>
    </row>
    <row r="284" spans="1:17" x14ac:dyDescent="0.25">
      <c r="A284" s="1" t="s">
        <v>259</v>
      </c>
      <c r="B284" s="1" t="s">
        <v>260</v>
      </c>
      <c r="C284" s="1" t="s">
        <v>217</v>
      </c>
      <c r="D284" s="1" t="s">
        <v>238</v>
      </c>
      <c r="E284" t="str">
        <f t="shared" si="28"/>
        <v>int</v>
      </c>
      <c r="F284" t="str">
        <f t="shared" si="29"/>
        <v/>
      </c>
      <c r="G284" t="str">
        <f t="shared" si="30"/>
        <v/>
      </c>
      <c r="H284" t="str">
        <f t="shared" si="31"/>
        <v/>
      </c>
      <c r="I284" t="str">
        <f t="shared" si="32"/>
        <v/>
      </c>
      <c r="J284" t="str">
        <f t="shared" si="33"/>
        <v>int?</v>
      </c>
      <c r="K284" t="str">
        <f t="shared" si="34"/>
        <v>public int? PresetGroupNoteId { get; set; }</v>
      </c>
      <c r="L284" t="str">
        <f>Table1[[#This Row],[Column1]]</f>
        <v>PresetGroupNote</v>
      </c>
      <c r="M28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MySqlParameter("_PresetGroupNoteId", presetGroupNote.PresetGroupNoteId),</v>
      </c>
      <c r="N284" t="str">
        <f>"IN _"&amp;Table1[[#This Row],[Column2]]&amp;" "&amp;UPPER(Table1[[#This Row],[Column3]])&amp;","</f>
        <v>IN _PresetGroupNoteId INT,</v>
      </c>
      <c r="O284" t="str">
        <f>Table1[[#This Row],[Column2]]&amp;","</f>
        <v>PresetGroupNoteId,</v>
      </c>
      <c r="P284" t="str">
        <f>Table1[[#This Row],[Column2]]&amp;" = IFNULL (_"&amp;Table1[[#This Row],[Column2]]&amp;", "&amp;Table1[[#This Row],[Column2]]&amp;"),"</f>
        <v>PresetGroupNoteId = IFNULL (_PresetGroupNoteId, PresetGroupNoteId),</v>
      </c>
      <c r="Q284" t="str">
        <f>Table1[[#This Row],[Column1]]</f>
        <v>PresetGroupNote</v>
      </c>
    </row>
    <row r="285" spans="1:17" x14ac:dyDescent="0.25">
      <c r="A285" s="1" t="s">
        <v>259</v>
      </c>
      <c r="B285" s="1" t="s">
        <v>261</v>
      </c>
      <c r="C285" s="1" t="s">
        <v>217</v>
      </c>
      <c r="D285" s="1" t="s">
        <v>237</v>
      </c>
      <c r="E285" t="str">
        <f t="shared" si="28"/>
        <v>int</v>
      </c>
      <c r="F285" t="str">
        <f t="shared" si="29"/>
        <v/>
      </c>
      <c r="G285" t="str">
        <f t="shared" si="30"/>
        <v/>
      </c>
      <c r="H285" t="str">
        <f t="shared" si="31"/>
        <v/>
      </c>
      <c r="I285" t="str">
        <f t="shared" si="32"/>
        <v/>
      </c>
      <c r="J285" t="str">
        <f t="shared" si="33"/>
        <v>int?</v>
      </c>
      <c r="K285" t="str">
        <f t="shared" si="34"/>
        <v>public int? ParentPresetGroupNoteId { get; set; }</v>
      </c>
      <c r="L285" t="str">
        <f>Table1[[#This Row],[Column1]]</f>
        <v>PresetGroupNote</v>
      </c>
      <c r="M28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MySqlParameter("_ParentPresetGroupNoteId", presetGroupNote.ParentPresetGroupNoteId),</v>
      </c>
      <c r="N285" t="str">
        <f>"IN _"&amp;Table1[[#This Row],[Column2]]&amp;" "&amp;UPPER(Table1[[#This Row],[Column3]])&amp;","</f>
        <v>IN _ParentPresetGroupNoteId INT,</v>
      </c>
      <c r="O285" t="str">
        <f>Table1[[#This Row],[Column2]]&amp;","</f>
        <v>ParentPresetGroupNoteId,</v>
      </c>
      <c r="P285" t="str">
        <f>Table1[[#This Row],[Column2]]&amp;" = IFNULL (_"&amp;Table1[[#This Row],[Column2]]&amp;", "&amp;Table1[[#This Row],[Column2]]&amp;"),"</f>
        <v>ParentPresetGroupNoteId = IFNULL (_ParentPresetGroupNoteId, ParentPresetGroupNoteId),</v>
      </c>
      <c r="Q285" t="str">
        <f>Table1[[#This Row],[Column1]]</f>
        <v>PresetGroupNote</v>
      </c>
    </row>
    <row r="286" spans="1:17" x14ac:dyDescent="0.25">
      <c r="A286" s="1" t="s">
        <v>259</v>
      </c>
      <c r="B286" s="1" t="s">
        <v>164</v>
      </c>
      <c r="C286" s="1" t="s">
        <v>217</v>
      </c>
      <c r="D286" s="1" t="s">
        <v>237</v>
      </c>
      <c r="E286" t="str">
        <f t="shared" si="28"/>
        <v>int</v>
      </c>
      <c r="F286" t="str">
        <f t="shared" si="29"/>
        <v/>
      </c>
      <c r="G286" t="str">
        <f t="shared" si="30"/>
        <v/>
      </c>
      <c r="H286" t="str">
        <f t="shared" si="31"/>
        <v/>
      </c>
      <c r="I286" t="str">
        <f t="shared" si="32"/>
        <v/>
      </c>
      <c r="J286" t="str">
        <f t="shared" si="33"/>
        <v>int?</v>
      </c>
      <c r="K286" t="str">
        <f t="shared" si="34"/>
        <v>public int? PresetGroupId { get; set; }</v>
      </c>
      <c r="L286" t="str">
        <f>Table1[[#This Row],[Column1]]</f>
        <v>PresetGroupNote</v>
      </c>
      <c r="M28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MySqlParameter("_PresetGroupId", presetGroupNote.PresetGroupId),</v>
      </c>
      <c r="N286" t="str">
        <f>"IN _"&amp;Table1[[#This Row],[Column2]]&amp;" "&amp;UPPER(Table1[[#This Row],[Column3]])&amp;","</f>
        <v>IN _PresetGroupId INT,</v>
      </c>
      <c r="O286" t="str">
        <f>Table1[[#This Row],[Column2]]&amp;","</f>
        <v>PresetGroupId,</v>
      </c>
      <c r="P286" t="str">
        <f>Table1[[#This Row],[Column2]]&amp;" = IFNULL (_"&amp;Table1[[#This Row],[Column2]]&amp;", "&amp;Table1[[#This Row],[Column2]]&amp;"),"</f>
        <v>PresetGroupId = IFNULL (_PresetGroupId, PresetGroupId),</v>
      </c>
      <c r="Q286" t="str">
        <f>Table1[[#This Row],[Column1]]</f>
        <v>PresetGroupNote</v>
      </c>
    </row>
    <row r="287" spans="1:17" x14ac:dyDescent="0.25">
      <c r="A287" s="1" t="s">
        <v>259</v>
      </c>
      <c r="B287" s="1" t="s">
        <v>2</v>
      </c>
      <c r="C287" s="1" t="s">
        <v>218</v>
      </c>
      <c r="D287" s="1" t="s">
        <v>237</v>
      </c>
      <c r="E287" t="str">
        <f t="shared" si="28"/>
        <v/>
      </c>
      <c r="F287" t="str">
        <f t="shared" si="29"/>
        <v/>
      </c>
      <c r="G287" t="str">
        <f t="shared" si="30"/>
        <v>string</v>
      </c>
      <c r="H287" t="str">
        <f t="shared" si="31"/>
        <v/>
      </c>
      <c r="I287" t="str">
        <f t="shared" si="32"/>
        <v/>
      </c>
      <c r="J287" t="str">
        <f t="shared" si="33"/>
        <v>string?</v>
      </c>
      <c r="K287" t="str">
        <f t="shared" si="34"/>
        <v>public string? IdentityId { get; set; }</v>
      </c>
      <c r="L287" t="str">
        <f>Table1[[#This Row],[Column1]]</f>
        <v>PresetGroupNote</v>
      </c>
      <c r="M28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presetGroupNote.IdentityId),</v>
      </c>
      <c r="N287" t="str">
        <f>"IN _"&amp;Table1[[#This Row],[Column2]]&amp;" "&amp;UPPER(Table1[[#This Row],[Column3]])&amp;","</f>
        <v>IN _IdentityId CHAR,</v>
      </c>
      <c r="O287" t="str">
        <f>Table1[[#This Row],[Column2]]&amp;","</f>
        <v>IdentityId,</v>
      </c>
      <c r="P287" t="str">
        <f>Table1[[#This Row],[Column2]]&amp;" = IFNULL (_"&amp;Table1[[#This Row],[Column2]]&amp;", "&amp;Table1[[#This Row],[Column2]]&amp;"),"</f>
        <v>IdentityId = IFNULL (_IdentityId, IdentityId),</v>
      </c>
      <c r="Q287" t="str">
        <f>Table1[[#This Row],[Column1]]</f>
        <v>PresetGroupNote</v>
      </c>
    </row>
    <row r="288" spans="1:17" x14ac:dyDescent="0.25">
      <c r="A288" s="1" t="s">
        <v>259</v>
      </c>
      <c r="B288" s="1" t="s">
        <v>17</v>
      </c>
      <c r="C288" s="1" t="s">
        <v>219</v>
      </c>
      <c r="D288" s="1" t="s">
        <v>237</v>
      </c>
      <c r="E288" t="str">
        <f t="shared" si="28"/>
        <v/>
      </c>
      <c r="F288" t="str">
        <f t="shared" si="29"/>
        <v/>
      </c>
      <c r="G288" t="str">
        <f t="shared" si="30"/>
        <v>string</v>
      </c>
      <c r="H288" t="str">
        <f t="shared" si="31"/>
        <v/>
      </c>
      <c r="I288" t="str">
        <f t="shared" si="32"/>
        <v/>
      </c>
      <c r="J288" t="str">
        <f t="shared" si="33"/>
        <v>string?</v>
      </c>
      <c r="K288" t="str">
        <f t="shared" si="34"/>
        <v>public string? Note { get; set; }</v>
      </c>
      <c r="L288" t="str">
        <f>Table1[[#This Row],[Column1]]</f>
        <v>PresetGroupNote</v>
      </c>
      <c r="M28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MySqlParameter("_Note", presetGroupNote.Note),</v>
      </c>
      <c r="N288" t="str">
        <f>"IN _"&amp;Table1[[#This Row],[Column2]]&amp;" "&amp;UPPER(Table1[[#This Row],[Column3]])&amp;","</f>
        <v>IN _Note VARCHAR,</v>
      </c>
      <c r="O288" t="str">
        <f>Table1[[#This Row],[Column2]]&amp;","</f>
        <v>Note,</v>
      </c>
      <c r="P288" t="str">
        <f>Table1[[#This Row],[Column2]]&amp;" = IFNULL (_"&amp;Table1[[#This Row],[Column2]]&amp;", "&amp;Table1[[#This Row],[Column2]]&amp;"),"</f>
        <v>Note = IFNULL (_Note, Note),</v>
      </c>
      <c r="Q288" t="str">
        <f>Table1[[#This Row],[Column1]]</f>
        <v>PresetGroupNote</v>
      </c>
    </row>
    <row r="289" spans="1:17" x14ac:dyDescent="0.25">
      <c r="A289" s="1" t="s">
        <v>259</v>
      </c>
      <c r="B289" s="1" t="s">
        <v>11</v>
      </c>
      <c r="C289" s="1" t="s">
        <v>223</v>
      </c>
      <c r="D289" s="1" t="s">
        <v>237</v>
      </c>
      <c r="E289" t="str">
        <f t="shared" si="28"/>
        <v/>
      </c>
      <c r="F289" t="str">
        <f t="shared" si="29"/>
        <v/>
      </c>
      <c r="G289" t="str">
        <f t="shared" si="30"/>
        <v/>
      </c>
      <c r="H289" t="str">
        <f t="shared" si="31"/>
        <v>DateTime</v>
      </c>
      <c r="I289" t="str">
        <f t="shared" si="32"/>
        <v/>
      </c>
      <c r="J289" t="str">
        <f t="shared" si="33"/>
        <v>DateTime?</v>
      </c>
      <c r="K289" t="str">
        <f t="shared" si="34"/>
        <v>public DateTime? Created { get; set; }</v>
      </c>
      <c r="L289" t="str">
        <f>Table1[[#This Row],[Column1]]</f>
        <v>PresetGroupNote</v>
      </c>
      <c r="M28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presetGroupNote.Created),</v>
      </c>
      <c r="N289" t="str">
        <f>"IN _"&amp;Table1[[#This Row],[Column2]]&amp;" "&amp;UPPER(Table1[[#This Row],[Column3]])&amp;","</f>
        <v>IN _Created TIMESTAMP,</v>
      </c>
      <c r="O289" t="str">
        <f>Table1[[#This Row],[Column2]]&amp;","</f>
        <v>Created,</v>
      </c>
      <c r="P289" t="str">
        <f>Table1[[#This Row],[Column2]]&amp;" = IFNULL (_"&amp;Table1[[#This Row],[Column2]]&amp;", "&amp;Table1[[#This Row],[Column2]]&amp;"),"</f>
        <v>Created = IFNULL (_Created, Created),</v>
      </c>
      <c r="Q289" t="str">
        <f>Table1[[#This Row],[Column1]]</f>
        <v>PresetGroupNote</v>
      </c>
    </row>
    <row r="290" spans="1:17" x14ac:dyDescent="0.25">
      <c r="A290" s="1" t="s">
        <v>167</v>
      </c>
      <c r="B290" s="1" t="s">
        <v>168</v>
      </c>
      <c r="C290" s="1" t="s">
        <v>217</v>
      </c>
      <c r="D290" s="1" t="s">
        <v>238</v>
      </c>
      <c r="E290" t="str">
        <f t="shared" ref="E290:E353" si="35">IF(C290="int","int","")</f>
        <v>int</v>
      </c>
      <c r="F290" t="str">
        <f t="shared" ref="F290:F353" si="36">IF(COUNTIF(C290,"*decimal*"),"double","")</f>
        <v/>
      </c>
      <c r="G290" t="str">
        <f t="shared" ref="G290:G353" si="37">IF(OR(COUNTIF(C290,"*char*"),COUNTIF(C290,"*varchar*")),"string","")</f>
        <v/>
      </c>
      <c r="H290" t="str">
        <f t="shared" ref="H290:H353" si="38">IF(OR(COUNTIF(C290,"*date*"),COUNTIF(C290,"*time*")),"DateTime","")</f>
        <v/>
      </c>
      <c r="I290" t="str">
        <f t="shared" ref="I290:I353" si="39">IF(COUNTIF(C290,"*tiny*"),"bool","")</f>
        <v/>
      </c>
      <c r="J290" t="str">
        <f t="shared" ref="J290:J338" si="40">IF(E290&lt;&gt;"",E290,IF(F290&lt;&gt;"",F290,IF(G290&lt;&gt;"",G290,IF(H290&lt;&gt;"",H290,IF(I290&lt;&gt;"",I290,"")))))&amp;"?"</f>
        <v>int?</v>
      </c>
      <c r="K290" t="str">
        <f t="shared" ref="K290:K353" si="41">_xlfn.CONCAT("public ",J290," ",B290," { get; set; }")</f>
        <v>public int? PresetGroupPresetId { get; set; }</v>
      </c>
      <c r="L290" t="str">
        <f>Table1[[#This Row],[Column1]]</f>
        <v>PresetGroupPreset</v>
      </c>
      <c r="M29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MySqlParameter("_PresetGroupPresetId", presetGroupPreset.PresetGroupPresetId),</v>
      </c>
      <c r="N290" t="str">
        <f>"IN _"&amp;Table1[[#This Row],[Column2]]&amp;" "&amp;UPPER(Table1[[#This Row],[Column3]])&amp;","</f>
        <v>IN _PresetGroupPresetId INT,</v>
      </c>
      <c r="O290" t="str">
        <f>Table1[[#This Row],[Column2]]&amp;","</f>
        <v>PresetGroupPresetId,</v>
      </c>
      <c r="P290" t="str">
        <f>Table1[[#This Row],[Column2]]&amp;" = IFNULL (_"&amp;Table1[[#This Row],[Column2]]&amp;", "&amp;Table1[[#This Row],[Column2]]&amp;"),"</f>
        <v>PresetGroupPresetId = IFNULL (_PresetGroupPresetId, PresetGroupPresetId),</v>
      </c>
      <c r="Q290" t="str">
        <f>Table1[[#This Row],[Column1]]</f>
        <v>PresetGroupPreset</v>
      </c>
    </row>
    <row r="291" spans="1:17" x14ac:dyDescent="0.25">
      <c r="A291" s="1" t="s">
        <v>167</v>
      </c>
      <c r="B291" s="1" t="s">
        <v>164</v>
      </c>
      <c r="C291" s="1" t="s">
        <v>217</v>
      </c>
      <c r="D291" s="1" t="s">
        <v>238</v>
      </c>
      <c r="E291" t="str">
        <f t="shared" si="35"/>
        <v>int</v>
      </c>
      <c r="F291" t="str">
        <f t="shared" si="36"/>
        <v/>
      </c>
      <c r="G291" t="str">
        <f t="shared" si="37"/>
        <v/>
      </c>
      <c r="H291" t="str">
        <f t="shared" si="38"/>
        <v/>
      </c>
      <c r="I291" t="str">
        <f t="shared" si="39"/>
        <v/>
      </c>
      <c r="J291" t="str">
        <f t="shared" si="40"/>
        <v>int?</v>
      </c>
      <c r="K291" t="str">
        <f t="shared" si="41"/>
        <v>public int? PresetGroupId { get; set; }</v>
      </c>
      <c r="L291" t="str">
        <f>Table1[[#This Row],[Column1]]</f>
        <v>PresetGroupPreset</v>
      </c>
      <c r="M29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MySqlParameter("_PresetGroupId", presetGroupPreset.PresetGroupId),</v>
      </c>
      <c r="N291" t="str">
        <f>"IN _"&amp;Table1[[#This Row],[Column2]]&amp;" "&amp;UPPER(Table1[[#This Row],[Column3]])&amp;","</f>
        <v>IN _PresetGroupId INT,</v>
      </c>
      <c r="O291" t="str">
        <f>Table1[[#This Row],[Column2]]&amp;","</f>
        <v>PresetGroupId,</v>
      </c>
      <c r="P291" t="str">
        <f>Table1[[#This Row],[Column2]]&amp;" = IFNULL (_"&amp;Table1[[#This Row],[Column2]]&amp;", "&amp;Table1[[#This Row],[Column2]]&amp;"),"</f>
        <v>PresetGroupId = IFNULL (_PresetGroupId, PresetGroupId),</v>
      </c>
      <c r="Q291" t="str">
        <f>Table1[[#This Row],[Column1]]</f>
        <v>PresetGroupPreset</v>
      </c>
    </row>
    <row r="292" spans="1:17" x14ac:dyDescent="0.25">
      <c r="A292" s="1" t="s">
        <v>167</v>
      </c>
      <c r="B292" s="1" t="s">
        <v>159</v>
      </c>
      <c r="C292" s="1" t="s">
        <v>217</v>
      </c>
      <c r="D292" s="1" t="s">
        <v>238</v>
      </c>
      <c r="E292" t="str">
        <f t="shared" si="35"/>
        <v>int</v>
      </c>
      <c r="F292" t="str">
        <f t="shared" si="36"/>
        <v/>
      </c>
      <c r="G292" t="str">
        <f t="shared" si="37"/>
        <v/>
      </c>
      <c r="H292" t="str">
        <f t="shared" si="38"/>
        <v/>
      </c>
      <c r="I292" t="str">
        <f t="shared" si="39"/>
        <v/>
      </c>
      <c r="J292" t="str">
        <f t="shared" si="40"/>
        <v>int?</v>
      </c>
      <c r="K292" t="str">
        <f t="shared" si="41"/>
        <v>public int? PresetId { get; set; }</v>
      </c>
      <c r="L292" t="str">
        <f>Table1[[#This Row],[Column1]]</f>
        <v>PresetGroupPreset</v>
      </c>
      <c r="M29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MySqlParameter("_PresetId", presetGroupPreset.PresetId),</v>
      </c>
      <c r="N292" t="str">
        <f>"IN _"&amp;Table1[[#This Row],[Column2]]&amp;" "&amp;UPPER(Table1[[#This Row],[Column3]])&amp;","</f>
        <v>IN _PresetId INT,</v>
      </c>
      <c r="O292" t="str">
        <f>Table1[[#This Row],[Column2]]&amp;","</f>
        <v>PresetId,</v>
      </c>
      <c r="P292" t="str">
        <f>Table1[[#This Row],[Column2]]&amp;" = IFNULL (_"&amp;Table1[[#This Row],[Column2]]&amp;", "&amp;Table1[[#This Row],[Column2]]&amp;"),"</f>
        <v>PresetId = IFNULL (_PresetId, PresetId),</v>
      </c>
      <c r="Q292" t="str">
        <f>Table1[[#This Row],[Column1]]</f>
        <v>PresetGroupPreset</v>
      </c>
    </row>
    <row r="293" spans="1:17" x14ac:dyDescent="0.25">
      <c r="A293" s="1" t="s">
        <v>167</v>
      </c>
      <c r="B293" s="1" t="s">
        <v>11</v>
      </c>
      <c r="C293" s="1" t="s">
        <v>223</v>
      </c>
      <c r="D293" s="1" t="s">
        <v>237</v>
      </c>
      <c r="E293" t="str">
        <f t="shared" si="35"/>
        <v/>
      </c>
      <c r="F293" t="str">
        <f t="shared" si="36"/>
        <v/>
      </c>
      <c r="G293" t="str">
        <f t="shared" si="37"/>
        <v/>
      </c>
      <c r="H293" t="str">
        <f t="shared" si="38"/>
        <v>DateTime</v>
      </c>
      <c r="I293" t="str">
        <f t="shared" si="39"/>
        <v/>
      </c>
      <c r="J293" t="str">
        <f t="shared" si="40"/>
        <v>DateTime?</v>
      </c>
      <c r="K293" t="str">
        <f t="shared" si="41"/>
        <v>public DateTime? Created { get; set; }</v>
      </c>
      <c r="L293" t="str">
        <f>Table1[[#This Row],[Column1]]</f>
        <v>PresetGroupPreset</v>
      </c>
      <c r="M29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presetGroupPreset.Created),</v>
      </c>
      <c r="N293" t="str">
        <f>"IN _"&amp;Table1[[#This Row],[Column2]]&amp;" "&amp;UPPER(Table1[[#This Row],[Column3]])&amp;","</f>
        <v>IN _Created TIMESTAMP,</v>
      </c>
      <c r="O293" t="str">
        <f>Table1[[#This Row],[Column2]]&amp;","</f>
        <v>Created,</v>
      </c>
      <c r="P293" t="str">
        <f>Table1[[#This Row],[Column2]]&amp;" = IFNULL (_"&amp;Table1[[#This Row],[Column2]]&amp;", "&amp;Table1[[#This Row],[Column2]]&amp;"),"</f>
        <v>Created = IFNULL (_Created, Created),</v>
      </c>
      <c r="Q293" t="str">
        <f>Table1[[#This Row],[Column1]]</f>
        <v>PresetGroupPreset</v>
      </c>
    </row>
    <row r="294" spans="1:17" x14ac:dyDescent="0.25">
      <c r="A294" s="1" t="s">
        <v>167</v>
      </c>
      <c r="B294" s="1" t="s">
        <v>12</v>
      </c>
      <c r="C294" s="1" t="s">
        <v>221</v>
      </c>
      <c r="D294" s="1" t="s">
        <v>237</v>
      </c>
      <c r="E294" t="str">
        <f t="shared" si="35"/>
        <v/>
      </c>
      <c r="F294" t="str">
        <f t="shared" si="36"/>
        <v/>
      </c>
      <c r="G294" t="str">
        <f t="shared" si="37"/>
        <v/>
      </c>
      <c r="H294" t="str">
        <f t="shared" si="38"/>
        <v>DateTime</v>
      </c>
      <c r="I294" t="str">
        <f t="shared" si="39"/>
        <v/>
      </c>
      <c r="J294" t="str">
        <f t="shared" si="40"/>
        <v>DateTime?</v>
      </c>
      <c r="K294" t="str">
        <f t="shared" si="41"/>
        <v>public DateTime? Updated { get; set; }</v>
      </c>
      <c r="L294" t="str">
        <f>Table1[[#This Row],[Column1]]</f>
        <v>PresetGroupPreset</v>
      </c>
      <c r="M29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presetGroupPreset.Updated),</v>
      </c>
      <c r="N294" t="str">
        <f>"IN _"&amp;Table1[[#This Row],[Column2]]&amp;" "&amp;UPPER(Table1[[#This Row],[Column3]])&amp;","</f>
        <v>IN _Updated DATETIME,</v>
      </c>
      <c r="O294" t="str">
        <f>Table1[[#This Row],[Column2]]&amp;","</f>
        <v>Updated,</v>
      </c>
      <c r="P294" t="str">
        <f>Table1[[#This Row],[Column2]]&amp;" = IFNULL (_"&amp;Table1[[#This Row],[Column2]]&amp;", "&amp;Table1[[#This Row],[Column2]]&amp;"),"</f>
        <v>Updated = IFNULL (_Updated, Updated),</v>
      </c>
      <c r="Q294" t="str">
        <f>Table1[[#This Row],[Column1]]</f>
        <v>PresetGroupPreset</v>
      </c>
    </row>
    <row r="295" spans="1:17" x14ac:dyDescent="0.25">
      <c r="A295" s="1" t="s">
        <v>169</v>
      </c>
      <c r="B295" s="1" t="s">
        <v>170</v>
      </c>
      <c r="C295" s="1" t="s">
        <v>217</v>
      </c>
      <c r="D295" s="1" t="s">
        <v>238</v>
      </c>
      <c r="E295" t="str">
        <f t="shared" si="35"/>
        <v>int</v>
      </c>
      <c r="F295" t="str">
        <f t="shared" si="36"/>
        <v/>
      </c>
      <c r="G295" t="str">
        <f t="shared" si="37"/>
        <v/>
      </c>
      <c r="H295" t="str">
        <f t="shared" si="38"/>
        <v/>
      </c>
      <c r="I295" t="str">
        <f t="shared" si="39"/>
        <v/>
      </c>
      <c r="J295" t="str">
        <f t="shared" si="40"/>
        <v>int?</v>
      </c>
      <c r="K295" t="str">
        <f t="shared" si="41"/>
        <v>public int? PresetLogId { get; set; }</v>
      </c>
      <c r="L295" t="str">
        <f>Table1[[#This Row],[Column1]]</f>
        <v>PresetLog</v>
      </c>
      <c r="M29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MySqlParameter("_PresetLogId", presetLog.PresetLogId),</v>
      </c>
      <c r="N295" t="str">
        <f>"IN _"&amp;Table1[[#This Row],[Column2]]&amp;" "&amp;UPPER(Table1[[#This Row],[Column3]])&amp;","</f>
        <v>IN _PresetLogId INT,</v>
      </c>
      <c r="O295" t="str">
        <f>Table1[[#This Row],[Column2]]&amp;","</f>
        <v>PresetLogId,</v>
      </c>
      <c r="P295" t="str">
        <f>Table1[[#This Row],[Column2]]&amp;" = IFNULL (_"&amp;Table1[[#This Row],[Column2]]&amp;", "&amp;Table1[[#This Row],[Column2]]&amp;"),"</f>
        <v>PresetLogId = IFNULL (_PresetLogId, PresetLogId),</v>
      </c>
      <c r="Q295" t="str">
        <f>Table1[[#This Row],[Column1]]</f>
        <v>PresetLog</v>
      </c>
    </row>
    <row r="296" spans="1:17" x14ac:dyDescent="0.25">
      <c r="A296" s="1" t="s">
        <v>169</v>
      </c>
      <c r="B296" s="1" t="s">
        <v>159</v>
      </c>
      <c r="C296" s="1" t="s">
        <v>217</v>
      </c>
      <c r="D296" s="1" t="s">
        <v>237</v>
      </c>
      <c r="E296" t="str">
        <f t="shared" si="35"/>
        <v>int</v>
      </c>
      <c r="F296" t="str">
        <f t="shared" si="36"/>
        <v/>
      </c>
      <c r="G296" t="str">
        <f t="shared" si="37"/>
        <v/>
      </c>
      <c r="H296" t="str">
        <f t="shared" si="38"/>
        <v/>
      </c>
      <c r="I296" t="str">
        <f t="shared" si="39"/>
        <v/>
      </c>
      <c r="J296" t="str">
        <f t="shared" si="40"/>
        <v>int?</v>
      </c>
      <c r="K296" t="str">
        <f t="shared" si="41"/>
        <v>public int? PresetId { get; set; }</v>
      </c>
      <c r="L296" t="str">
        <f>Table1[[#This Row],[Column1]]</f>
        <v>PresetLog</v>
      </c>
      <c r="M29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MySqlParameter("_PresetId", presetLog.PresetId),</v>
      </c>
      <c r="N296" t="str">
        <f>"IN _"&amp;Table1[[#This Row],[Column2]]&amp;" "&amp;UPPER(Table1[[#This Row],[Column3]])&amp;","</f>
        <v>IN _PresetId INT,</v>
      </c>
      <c r="O296" t="str">
        <f>Table1[[#This Row],[Column2]]&amp;","</f>
        <v>PresetId,</v>
      </c>
      <c r="P296" t="str">
        <f>Table1[[#This Row],[Column2]]&amp;" = IFNULL (_"&amp;Table1[[#This Row],[Column2]]&amp;", "&amp;Table1[[#This Row],[Column2]]&amp;"),"</f>
        <v>PresetId = IFNULL (_PresetId, PresetId),</v>
      </c>
      <c r="Q296" t="str">
        <f>Table1[[#This Row],[Column1]]</f>
        <v>PresetLog</v>
      </c>
    </row>
    <row r="297" spans="1:17" x14ac:dyDescent="0.25">
      <c r="A297" s="1" t="s">
        <v>169</v>
      </c>
      <c r="B297" s="1" t="s">
        <v>2</v>
      </c>
      <c r="C297" s="1" t="s">
        <v>218</v>
      </c>
      <c r="D297" s="1" t="s">
        <v>237</v>
      </c>
      <c r="E297" t="str">
        <f t="shared" si="35"/>
        <v/>
      </c>
      <c r="F297" t="str">
        <f t="shared" si="36"/>
        <v/>
      </c>
      <c r="G297" t="str">
        <f t="shared" si="37"/>
        <v>string</v>
      </c>
      <c r="H297" t="str">
        <f t="shared" si="38"/>
        <v/>
      </c>
      <c r="I297" t="str">
        <f t="shared" si="39"/>
        <v/>
      </c>
      <c r="J297" t="str">
        <f t="shared" si="40"/>
        <v>string?</v>
      </c>
      <c r="K297" t="str">
        <f t="shared" si="41"/>
        <v>public string? IdentityId { get; set; }</v>
      </c>
      <c r="L297" t="str">
        <f>Table1[[#This Row],[Column1]]</f>
        <v>PresetLog</v>
      </c>
      <c r="M29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presetLog.IdentityId),</v>
      </c>
      <c r="N297" t="str">
        <f>"IN _"&amp;Table1[[#This Row],[Column2]]&amp;" "&amp;UPPER(Table1[[#This Row],[Column3]])&amp;","</f>
        <v>IN _IdentityId CHAR,</v>
      </c>
      <c r="O297" t="str">
        <f>Table1[[#This Row],[Column2]]&amp;","</f>
        <v>IdentityId,</v>
      </c>
      <c r="P297" t="str">
        <f>Table1[[#This Row],[Column2]]&amp;" = IFNULL (_"&amp;Table1[[#This Row],[Column2]]&amp;", "&amp;Table1[[#This Row],[Column2]]&amp;"),"</f>
        <v>IdentityId = IFNULL (_IdentityId, IdentityId),</v>
      </c>
      <c r="Q297" t="str">
        <f>Table1[[#This Row],[Column1]]</f>
        <v>PresetLog</v>
      </c>
    </row>
    <row r="298" spans="1:17" x14ac:dyDescent="0.25">
      <c r="A298" s="1" t="s">
        <v>169</v>
      </c>
      <c r="B298" s="1" t="s">
        <v>15</v>
      </c>
      <c r="C298" s="1" t="s">
        <v>219</v>
      </c>
      <c r="D298" s="1" t="s">
        <v>237</v>
      </c>
      <c r="E298" t="str">
        <f t="shared" si="35"/>
        <v/>
      </c>
      <c r="F298" t="str">
        <f t="shared" si="36"/>
        <v/>
      </c>
      <c r="G298" t="str">
        <f t="shared" si="37"/>
        <v>string</v>
      </c>
      <c r="H298" t="str">
        <f t="shared" si="38"/>
        <v/>
      </c>
      <c r="I298" t="str">
        <f t="shared" si="39"/>
        <v/>
      </c>
      <c r="J298" t="str">
        <f t="shared" si="40"/>
        <v>string?</v>
      </c>
      <c r="K298" t="str">
        <f t="shared" si="41"/>
        <v>public string? Log { get; set; }</v>
      </c>
      <c r="L298" t="str">
        <f>Table1[[#This Row],[Column1]]</f>
        <v>PresetLog</v>
      </c>
      <c r="M29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MySqlParameter("_Log", presetLog.Log),</v>
      </c>
      <c r="N298" t="str">
        <f>"IN _"&amp;Table1[[#This Row],[Column2]]&amp;" "&amp;UPPER(Table1[[#This Row],[Column3]])&amp;","</f>
        <v>IN _Log VARCHAR,</v>
      </c>
      <c r="O298" t="str">
        <f>Table1[[#This Row],[Column2]]&amp;","</f>
        <v>Log,</v>
      </c>
      <c r="P298" t="str">
        <f>Table1[[#This Row],[Column2]]&amp;" = IFNULL (_"&amp;Table1[[#This Row],[Column2]]&amp;", "&amp;Table1[[#This Row],[Column2]]&amp;"),"</f>
        <v>Log = IFNULL (_Log, Log),</v>
      </c>
      <c r="Q298" t="str">
        <f>Table1[[#This Row],[Column1]]</f>
        <v>PresetLog</v>
      </c>
    </row>
    <row r="299" spans="1:17" x14ac:dyDescent="0.25">
      <c r="A299" s="1" t="s">
        <v>169</v>
      </c>
      <c r="B299" s="1" t="s">
        <v>11</v>
      </c>
      <c r="C299" s="1" t="s">
        <v>223</v>
      </c>
      <c r="D299" s="1" t="s">
        <v>237</v>
      </c>
      <c r="E299" t="str">
        <f t="shared" si="35"/>
        <v/>
      </c>
      <c r="F299" t="str">
        <f t="shared" si="36"/>
        <v/>
      </c>
      <c r="G299" t="str">
        <f t="shared" si="37"/>
        <v/>
      </c>
      <c r="H299" t="str">
        <f t="shared" si="38"/>
        <v>DateTime</v>
      </c>
      <c r="I299" t="str">
        <f t="shared" si="39"/>
        <v/>
      </c>
      <c r="J299" t="str">
        <f t="shared" si="40"/>
        <v>DateTime?</v>
      </c>
      <c r="K299" t="str">
        <f t="shared" si="41"/>
        <v>public DateTime? Created { get; set; }</v>
      </c>
      <c r="L299" t="str">
        <f>Table1[[#This Row],[Column1]]</f>
        <v>PresetLog</v>
      </c>
      <c r="M29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presetLog.Created),</v>
      </c>
      <c r="N299" t="str">
        <f>"IN _"&amp;Table1[[#This Row],[Column2]]&amp;" "&amp;UPPER(Table1[[#This Row],[Column3]])&amp;","</f>
        <v>IN _Created TIMESTAMP,</v>
      </c>
      <c r="O299" t="str">
        <f>Table1[[#This Row],[Column2]]&amp;","</f>
        <v>Created,</v>
      </c>
      <c r="P299" t="str">
        <f>Table1[[#This Row],[Column2]]&amp;" = IFNULL (_"&amp;Table1[[#This Row],[Column2]]&amp;", "&amp;Table1[[#This Row],[Column2]]&amp;"),"</f>
        <v>Created = IFNULL (_Created, Created),</v>
      </c>
      <c r="Q299" t="str">
        <f>Table1[[#This Row],[Column1]]</f>
        <v>PresetLog</v>
      </c>
    </row>
    <row r="300" spans="1:17" x14ac:dyDescent="0.25">
      <c r="A300" s="1" t="s">
        <v>171</v>
      </c>
      <c r="B300" s="1" t="s">
        <v>172</v>
      </c>
      <c r="C300" s="1" t="s">
        <v>217</v>
      </c>
      <c r="D300" s="1" t="s">
        <v>238</v>
      </c>
      <c r="E300" t="str">
        <f t="shared" si="35"/>
        <v>int</v>
      </c>
      <c r="F300" t="str">
        <f t="shared" si="36"/>
        <v/>
      </c>
      <c r="G300" t="str">
        <f t="shared" si="37"/>
        <v/>
      </c>
      <c r="H300" t="str">
        <f t="shared" si="38"/>
        <v/>
      </c>
      <c r="I300" t="str">
        <f t="shared" si="39"/>
        <v/>
      </c>
      <c r="J300" t="str">
        <f t="shared" si="40"/>
        <v>int?</v>
      </c>
      <c r="K300" t="str">
        <f t="shared" si="41"/>
        <v>public int? PresetNoteId { get; set; }</v>
      </c>
      <c r="L300" t="str">
        <f>Table1[[#This Row],[Column1]]</f>
        <v>PresetNote</v>
      </c>
      <c r="M30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MySqlParameter("_PresetNoteId", presetNote.PresetNoteId),</v>
      </c>
      <c r="N300" t="str">
        <f>"IN _"&amp;Table1[[#This Row],[Column2]]&amp;" "&amp;UPPER(Table1[[#This Row],[Column3]])&amp;","</f>
        <v>IN _PresetNoteId INT,</v>
      </c>
      <c r="O300" t="str">
        <f>Table1[[#This Row],[Column2]]&amp;","</f>
        <v>PresetNoteId,</v>
      </c>
      <c r="P300" t="str">
        <f>Table1[[#This Row],[Column2]]&amp;" = IFNULL (_"&amp;Table1[[#This Row],[Column2]]&amp;", "&amp;Table1[[#This Row],[Column2]]&amp;"),"</f>
        <v>PresetNoteId = IFNULL (_PresetNoteId, PresetNoteId),</v>
      </c>
      <c r="Q300" t="str">
        <f>Table1[[#This Row],[Column1]]</f>
        <v>PresetNote</v>
      </c>
    </row>
    <row r="301" spans="1:17" x14ac:dyDescent="0.25">
      <c r="A301" s="1" t="s">
        <v>171</v>
      </c>
      <c r="B301" s="1" t="s">
        <v>262</v>
      </c>
      <c r="C301" s="1" t="s">
        <v>217</v>
      </c>
      <c r="D301" s="1" t="s">
        <v>237</v>
      </c>
      <c r="E301" t="str">
        <f t="shared" si="35"/>
        <v>int</v>
      </c>
      <c r="F301" t="str">
        <f t="shared" si="36"/>
        <v/>
      </c>
      <c r="G301" t="str">
        <f t="shared" si="37"/>
        <v/>
      </c>
      <c r="H301" t="str">
        <f t="shared" si="38"/>
        <v/>
      </c>
      <c r="I301" t="str">
        <f t="shared" si="39"/>
        <v/>
      </c>
      <c r="J301" t="str">
        <f t="shared" si="40"/>
        <v>int?</v>
      </c>
      <c r="K301" t="str">
        <f t="shared" si="41"/>
        <v>public int? ParentPresetNoteId { get; set; }</v>
      </c>
      <c r="L301" t="str">
        <f>Table1[[#This Row],[Column1]]</f>
        <v>PresetNote</v>
      </c>
      <c r="M30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MySqlParameter("_ParentPresetNoteId", presetNote.ParentPresetNoteId),</v>
      </c>
      <c r="N301" t="str">
        <f>"IN _"&amp;Table1[[#This Row],[Column2]]&amp;" "&amp;UPPER(Table1[[#This Row],[Column3]])&amp;","</f>
        <v>IN _ParentPresetNoteId INT,</v>
      </c>
      <c r="O301" t="str">
        <f>Table1[[#This Row],[Column2]]&amp;","</f>
        <v>ParentPresetNoteId,</v>
      </c>
      <c r="P301" t="str">
        <f>Table1[[#This Row],[Column2]]&amp;" = IFNULL (_"&amp;Table1[[#This Row],[Column2]]&amp;", "&amp;Table1[[#This Row],[Column2]]&amp;"),"</f>
        <v>ParentPresetNoteId = IFNULL (_ParentPresetNoteId, ParentPresetNoteId),</v>
      </c>
      <c r="Q301" t="str">
        <f>Table1[[#This Row],[Column1]]</f>
        <v>PresetNote</v>
      </c>
    </row>
    <row r="302" spans="1:17" x14ac:dyDescent="0.25">
      <c r="A302" s="1" t="s">
        <v>171</v>
      </c>
      <c r="B302" s="1" t="s">
        <v>159</v>
      </c>
      <c r="C302" s="1" t="s">
        <v>217</v>
      </c>
      <c r="D302" s="1" t="s">
        <v>237</v>
      </c>
      <c r="E302" t="str">
        <f t="shared" si="35"/>
        <v>int</v>
      </c>
      <c r="F302" t="str">
        <f t="shared" si="36"/>
        <v/>
      </c>
      <c r="G302" t="str">
        <f t="shared" si="37"/>
        <v/>
      </c>
      <c r="H302" t="str">
        <f t="shared" si="38"/>
        <v/>
      </c>
      <c r="I302" t="str">
        <f t="shared" si="39"/>
        <v/>
      </c>
      <c r="J302" t="str">
        <f t="shared" si="40"/>
        <v>int?</v>
      </c>
      <c r="K302" t="str">
        <f t="shared" si="41"/>
        <v>public int? PresetId { get; set; }</v>
      </c>
      <c r="L302" t="str">
        <f>Table1[[#This Row],[Column1]]</f>
        <v>PresetNote</v>
      </c>
      <c r="M30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MySqlParameter("_PresetId", presetNote.PresetId),</v>
      </c>
      <c r="N302" t="str">
        <f>"IN _"&amp;Table1[[#This Row],[Column2]]&amp;" "&amp;UPPER(Table1[[#This Row],[Column3]])&amp;","</f>
        <v>IN _PresetId INT,</v>
      </c>
      <c r="O302" t="str">
        <f>Table1[[#This Row],[Column2]]&amp;","</f>
        <v>PresetId,</v>
      </c>
      <c r="P302" t="str">
        <f>Table1[[#This Row],[Column2]]&amp;" = IFNULL (_"&amp;Table1[[#This Row],[Column2]]&amp;", "&amp;Table1[[#This Row],[Column2]]&amp;"),"</f>
        <v>PresetId = IFNULL (_PresetId, PresetId),</v>
      </c>
      <c r="Q302" t="str">
        <f>Table1[[#This Row],[Column1]]</f>
        <v>PresetNote</v>
      </c>
    </row>
    <row r="303" spans="1:17" x14ac:dyDescent="0.25">
      <c r="A303" s="1" t="s">
        <v>171</v>
      </c>
      <c r="B303" s="1" t="s">
        <v>2</v>
      </c>
      <c r="C303" s="1" t="s">
        <v>218</v>
      </c>
      <c r="D303" s="1" t="s">
        <v>237</v>
      </c>
      <c r="E303" t="str">
        <f t="shared" si="35"/>
        <v/>
      </c>
      <c r="F303" t="str">
        <f t="shared" si="36"/>
        <v/>
      </c>
      <c r="G303" t="str">
        <f t="shared" si="37"/>
        <v>string</v>
      </c>
      <c r="H303" t="str">
        <f t="shared" si="38"/>
        <v/>
      </c>
      <c r="I303" t="str">
        <f t="shared" si="39"/>
        <v/>
      </c>
      <c r="J303" t="str">
        <f t="shared" si="40"/>
        <v>string?</v>
      </c>
      <c r="K303" t="str">
        <f t="shared" si="41"/>
        <v>public string? IdentityId { get; set; }</v>
      </c>
      <c r="L303" t="str">
        <f>Table1[[#This Row],[Column1]]</f>
        <v>PresetNote</v>
      </c>
      <c r="M30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presetNote.IdentityId),</v>
      </c>
      <c r="N303" t="str">
        <f>"IN _"&amp;Table1[[#This Row],[Column2]]&amp;" "&amp;UPPER(Table1[[#This Row],[Column3]])&amp;","</f>
        <v>IN _IdentityId CHAR,</v>
      </c>
      <c r="O303" t="str">
        <f>Table1[[#This Row],[Column2]]&amp;","</f>
        <v>IdentityId,</v>
      </c>
      <c r="P303" t="str">
        <f>Table1[[#This Row],[Column2]]&amp;" = IFNULL (_"&amp;Table1[[#This Row],[Column2]]&amp;", "&amp;Table1[[#This Row],[Column2]]&amp;"),"</f>
        <v>IdentityId = IFNULL (_IdentityId, IdentityId),</v>
      </c>
      <c r="Q303" t="str">
        <f>Table1[[#This Row],[Column1]]</f>
        <v>PresetNote</v>
      </c>
    </row>
    <row r="304" spans="1:17" x14ac:dyDescent="0.25">
      <c r="A304" s="1" t="s">
        <v>171</v>
      </c>
      <c r="B304" s="1" t="s">
        <v>17</v>
      </c>
      <c r="C304" s="1" t="s">
        <v>219</v>
      </c>
      <c r="D304" s="1" t="s">
        <v>237</v>
      </c>
      <c r="E304" t="str">
        <f t="shared" si="35"/>
        <v/>
      </c>
      <c r="F304" t="str">
        <f t="shared" si="36"/>
        <v/>
      </c>
      <c r="G304" t="str">
        <f t="shared" si="37"/>
        <v>string</v>
      </c>
      <c r="H304" t="str">
        <f t="shared" si="38"/>
        <v/>
      </c>
      <c r="I304" t="str">
        <f t="shared" si="39"/>
        <v/>
      </c>
      <c r="J304" t="str">
        <f t="shared" si="40"/>
        <v>string?</v>
      </c>
      <c r="K304" t="str">
        <f t="shared" si="41"/>
        <v>public string? Note { get; set; }</v>
      </c>
      <c r="L304" t="str">
        <f>Table1[[#This Row],[Column1]]</f>
        <v>PresetNote</v>
      </c>
      <c r="M30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MySqlParameter("_Note", presetNote.Note),</v>
      </c>
      <c r="N304" t="str">
        <f>"IN _"&amp;Table1[[#This Row],[Column2]]&amp;" "&amp;UPPER(Table1[[#This Row],[Column3]])&amp;","</f>
        <v>IN _Note VARCHAR,</v>
      </c>
      <c r="O304" t="str">
        <f>Table1[[#This Row],[Column2]]&amp;","</f>
        <v>Note,</v>
      </c>
      <c r="P304" t="str">
        <f>Table1[[#This Row],[Column2]]&amp;" = IFNULL (_"&amp;Table1[[#This Row],[Column2]]&amp;", "&amp;Table1[[#This Row],[Column2]]&amp;"),"</f>
        <v>Note = IFNULL (_Note, Note),</v>
      </c>
      <c r="Q304" t="str">
        <f>Table1[[#This Row],[Column1]]</f>
        <v>PresetNote</v>
      </c>
    </row>
    <row r="305" spans="1:17" x14ac:dyDescent="0.25">
      <c r="A305" s="1" t="s">
        <v>171</v>
      </c>
      <c r="B305" s="1" t="s">
        <v>11</v>
      </c>
      <c r="C305" s="1" t="s">
        <v>223</v>
      </c>
      <c r="D305" s="1" t="s">
        <v>237</v>
      </c>
      <c r="E305" t="str">
        <f t="shared" si="35"/>
        <v/>
      </c>
      <c r="F305" t="str">
        <f t="shared" si="36"/>
        <v/>
      </c>
      <c r="G305" t="str">
        <f t="shared" si="37"/>
        <v/>
      </c>
      <c r="H305" t="str">
        <f t="shared" si="38"/>
        <v>DateTime</v>
      </c>
      <c r="I305" t="str">
        <f t="shared" si="39"/>
        <v/>
      </c>
      <c r="J305" t="str">
        <f t="shared" si="40"/>
        <v>DateTime?</v>
      </c>
      <c r="K305" t="str">
        <f t="shared" si="41"/>
        <v>public DateTime? Created { get; set; }</v>
      </c>
      <c r="L305" t="str">
        <f>Table1[[#This Row],[Column1]]</f>
        <v>PresetNote</v>
      </c>
      <c r="M30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presetNote.Created),</v>
      </c>
      <c r="N305" t="str">
        <f>"IN _"&amp;Table1[[#This Row],[Column2]]&amp;" "&amp;UPPER(Table1[[#This Row],[Column3]])&amp;","</f>
        <v>IN _Created TIMESTAMP,</v>
      </c>
      <c r="O305" t="str">
        <f>Table1[[#This Row],[Column2]]&amp;","</f>
        <v>Created,</v>
      </c>
      <c r="P305" t="str">
        <f>Table1[[#This Row],[Column2]]&amp;" = IFNULL (_"&amp;Table1[[#This Row],[Column2]]&amp;", "&amp;Table1[[#This Row],[Column2]]&amp;"),"</f>
        <v>Created = IFNULL (_Created, Created),</v>
      </c>
      <c r="Q305" t="str">
        <f>Table1[[#This Row],[Column1]]</f>
        <v>PresetNote</v>
      </c>
    </row>
    <row r="306" spans="1:17" x14ac:dyDescent="0.25">
      <c r="A306" s="1" t="s">
        <v>173</v>
      </c>
      <c r="B306" s="1" t="s">
        <v>174</v>
      </c>
      <c r="C306" s="1" t="s">
        <v>217</v>
      </c>
      <c r="D306" s="1" t="s">
        <v>238</v>
      </c>
      <c r="E306" t="str">
        <f t="shared" si="35"/>
        <v>int</v>
      </c>
      <c r="F306" t="str">
        <f t="shared" si="36"/>
        <v/>
      </c>
      <c r="G306" t="str">
        <f t="shared" si="37"/>
        <v/>
      </c>
      <c r="H306" t="str">
        <f t="shared" si="38"/>
        <v/>
      </c>
      <c r="I306" t="str">
        <f t="shared" si="39"/>
        <v/>
      </c>
      <c r="J306" t="str">
        <f t="shared" si="40"/>
        <v>int?</v>
      </c>
      <c r="K306" t="str">
        <f t="shared" si="41"/>
        <v>public int? RecurringId { get; set; }</v>
      </c>
      <c r="L306" t="str">
        <f>Table1[[#This Row],[Column1]]</f>
        <v>Recurring</v>
      </c>
      <c r="M30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MySqlParameter("_RecurringId", recurring.RecurringId),</v>
      </c>
      <c r="N306" t="str">
        <f>"IN _"&amp;Table1[[#This Row],[Column2]]&amp;" "&amp;UPPER(Table1[[#This Row],[Column3]])&amp;","</f>
        <v>IN _RecurringId INT,</v>
      </c>
      <c r="O306" t="str">
        <f>Table1[[#This Row],[Column2]]&amp;","</f>
        <v>RecurringId,</v>
      </c>
      <c r="P306" t="str">
        <f>Table1[[#This Row],[Column2]]&amp;" = IFNULL (_"&amp;Table1[[#This Row],[Column2]]&amp;", "&amp;Table1[[#This Row],[Column2]]&amp;"),"</f>
        <v>RecurringId = IFNULL (_RecurringId, RecurringId),</v>
      </c>
      <c r="Q306" t="str">
        <f>Table1[[#This Row],[Column1]]</f>
        <v>Recurring</v>
      </c>
    </row>
    <row r="307" spans="1:17" x14ac:dyDescent="0.25">
      <c r="A307" s="1" t="s">
        <v>173</v>
      </c>
      <c r="B307" s="1" t="s">
        <v>2</v>
      </c>
      <c r="C307" s="1" t="s">
        <v>218</v>
      </c>
      <c r="D307" s="1" t="s">
        <v>237</v>
      </c>
      <c r="E307" t="str">
        <f t="shared" si="35"/>
        <v/>
      </c>
      <c r="F307" t="str">
        <f t="shared" si="36"/>
        <v/>
      </c>
      <c r="G307" t="str">
        <f t="shared" si="37"/>
        <v>string</v>
      </c>
      <c r="H307" t="str">
        <f t="shared" si="38"/>
        <v/>
      </c>
      <c r="I307" t="str">
        <f t="shared" si="39"/>
        <v/>
      </c>
      <c r="J307" t="str">
        <f t="shared" si="40"/>
        <v>string?</v>
      </c>
      <c r="K307" t="str">
        <f t="shared" si="41"/>
        <v>public string? IdentityId { get; set; }</v>
      </c>
      <c r="L307" t="str">
        <f>Table1[[#This Row],[Column1]]</f>
        <v>Recurring</v>
      </c>
      <c r="M30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recurring.IdentityId),</v>
      </c>
      <c r="N307" t="str">
        <f>"IN _"&amp;Table1[[#This Row],[Column2]]&amp;" "&amp;UPPER(Table1[[#This Row],[Column3]])&amp;","</f>
        <v>IN _IdentityId CHAR,</v>
      </c>
      <c r="O307" t="str">
        <f>Table1[[#This Row],[Column2]]&amp;","</f>
        <v>IdentityId,</v>
      </c>
      <c r="P307" t="str">
        <f>Table1[[#This Row],[Column2]]&amp;" = IFNULL (_"&amp;Table1[[#This Row],[Column2]]&amp;", "&amp;Table1[[#This Row],[Column2]]&amp;"),"</f>
        <v>IdentityId = IFNULL (_IdentityId, IdentityId),</v>
      </c>
      <c r="Q307" t="str">
        <f>Table1[[#This Row],[Column1]]</f>
        <v>Recurring</v>
      </c>
    </row>
    <row r="308" spans="1:17" x14ac:dyDescent="0.25">
      <c r="A308" s="1" t="s">
        <v>173</v>
      </c>
      <c r="B308" s="1" t="s">
        <v>175</v>
      </c>
      <c r="C308" s="1" t="s">
        <v>219</v>
      </c>
      <c r="D308" s="1" t="s">
        <v>237</v>
      </c>
      <c r="E308" t="str">
        <f t="shared" si="35"/>
        <v/>
      </c>
      <c r="F308" t="str">
        <f t="shared" si="36"/>
        <v/>
      </c>
      <c r="G308" t="str">
        <f t="shared" si="37"/>
        <v>string</v>
      </c>
      <c r="H308" t="str">
        <f t="shared" si="38"/>
        <v/>
      </c>
      <c r="I308" t="str">
        <f t="shared" si="39"/>
        <v/>
      </c>
      <c r="J308" t="str">
        <f t="shared" si="40"/>
        <v>string?</v>
      </c>
      <c r="K308" t="str">
        <f t="shared" si="41"/>
        <v>public string? RecurringName { get; set; }</v>
      </c>
      <c r="L308" t="str">
        <f>Table1[[#This Row],[Column1]]</f>
        <v>Recurring</v>
      </c>
      <c r="M30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MySqlParameter("_RecurringName", recurring.RecurringName),</v>
      </c>
      <c r="N308" t="str">
        <f>"IN _"&amp;Table1[[#This Row],[Column2]]&amp;" "&amp;UPPER(Table1[[#This Row],[Column3]])&amp;","</f>
        <v>IN _RecurringName VARCHAR,</v>
      </c>
      <c r="O308" t="str">
        <f>Table1[[#This Row],[Column2]]&amp;","</f>
        <v>RecurringName,</v>
      </c>
      <c r="P308" t="str">
        <f>Table1[[#This Row],[Column2]]&amp;" = IFNULL (_"&amp;Table1[[#This Row],[Column2]]&amp;", "&amp;Table1[[#This Row],[Column2]]&amp;"),"</f>
        <v>RecurringName = IFNULL (_RecurringName, RecurringName),</v>
      </c>
      <c r="Q308" t="str">
        <f>Table1[[#This Row],[Column1]]</f>
        <v>Recurring</v>
      </c>
    </row>
    <row r="309" spans="1:17" x14ac:dyDescent="0.25">
      <c r="A309" s="1" t="s">
        <v>173</v>
      </c>
      <c r="B309" s="1" t="s">
        <v>176</v>
      </c>
      <c r="C309" s="1" t="s">
        <v>219</v>
      </c>
      <c r="D309" s="1" t="s">
        <v>237</v>
      </c>
      <c r="E309" t="str">
        <f t="shared" si="35"/>
        <v/>
      </c>
      <c r="F309" t="str">
        <f t="shared" si="36"/>
        <v/>
      </c>
      <c r="G309" t="str">
        <f t="shared" si="37"/>
        <v>string</v>
      </c>
      <c r="H309" t="str">
        <f t="shared" si="38"/>
        <v/>
      </c>
      <c r="I309" t="str">
        <f t="shared" si="39"/>
        <v/>
      </c>
      <c r="J309" t="str">
        <f t="shared" si="40"/>
        <v>string?</v>
      </c>
      <c r="K309" t="str">
        <f t="shared" si="41"/>
        <v>public string? RecurringDescription { get; set; }</v>
      </c>
      <c r="L309" t="str">
        <f>Table1[[#This Row],[Column1]]</f>
        <v>Recurring</v>
      </c>
      <c r="M30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MySqlParameter("_RecurringDescription", recurring.RecurringDescription),</v>
      </c>
      <c r="N309" t="str">
        <f>"IN _"&amp;Table1[[#This Row],[Column2]]&amp;" "&amp;UPPER(Table1[[#This Row],[Column3]])&amp;","</f>
        <v>IN _RecurringDescription VARCHAR,</v>
      </c>
      <c r="O309" t="str">
        <f>Table1[[#This Row],[Column2]]&amp;","</f>
        <v>RecurringDescription,</v>
      </c>
      <c r="P309" t="str">
        <f>Table1[[#This Row],[Column2]]&amp;" = IFNULL (_"&amp;Table1[[#This Row],[Column2]]&amp;", "&amp;Table1[[#This Row],[Column2]]&amp;"),"</f>
        <v>RecurringDescription = IFNULL (_RecurringDescription, RecurringDescription),</v>
      </c>
      <c r="Q309" t="str">
        <f>Table1[[#This Row],[Column1]]</f>
        <v>Recurring</v>
      </c>
    </row>
    <row r="310" spans="1:17" x14ac:dyDescent="0.25">
      <c r="A310" s="1" t="s">
        <v>173</v>
      </c>
      <c r="B310" s="1" t="s">
        <v>177</v>
      </c>
      <c r="C310" s="1" t="s">
        <v>220</v>
      </c>
      <c r="D310" s="1" t="s">
        <v>237</v>
      </c>
      <c r="E310" t="str">
        <f t="shared" si="35"/>
        <v/>
      </c>
      <c r="F310" t="str">
        <f t="shared" si="36"/>
        <v>double</v>
      </c>
      <c r="G310" t="str">
        <f t="shared" si="37"/>
        <v/>
      </c>
      <c r="H310" t="str">
        <f t="shared" si="38"/>
        <v/>
      </c>
      <c r="I310" t="str">
        <f t="shared" si="39"/>
        <v/>
      </c>
      <c r="J310" t="str">
        <f t="shared" si="40"/>
        <v>double?</v>
      </c>
      <c r="K310" t="str">
        <f t="shared" si="41"/>
        <v>public double? RecurringAmount { get; set; }</v>
      </c>
      <c r="L310" t="str">
        <f>Table1[[#This Row],[Column1]]</f>
        <v>Recurring</v>
      </c>
      <c r="M31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MySqlParameter("_RecurringAmount", recurring.RecurringAmount),</v>
      </c>
      <c r="N310" t="str">
        <f>"IN _"&amp;Table1[[#This Row],[Column2]]&amp;" "&amp;UPPER(Table1[[#This Row],[Column3]])&amp;","</f>
        <v>IN _RecurringAmount DECIMAL,</v>
      </c>
      <c r="O310" t="str">
        <f>Table1[[#This Row],[Column2]]&amp;","</f>
        <v>RecurringAmount,</v>
      </c>
      <c r="P310" t="str">
        <f>Table1[[#This Row],[Column2]]&amp;" = IFNULL (_"&amp;Table1[[#This Row],[Column2]]&amp;", "&amp;Table1[[#This Row],[Column2]]&amp;"),"</f>
        <v>RecurringAmount = IFNULL (_RecurringAmount, RecurringAmount),</v>
      </c>
      <c r="Q310" t="str">
        <f>Table1[[#This Row],[Column1]]</f>
        <v>Recurring</v>
      </c>
    </row>
    <row r="311" spans="1:17" x14ac:dyDescent="0.25">
      <c r="A311" s="1" t="s">
        <v>173</v>
      </c>
      <c r="B311" s="1" t="s">
        <v>178</v>
      </c>
      <c r="C311" s="1" t="s">
        <v>217</v>
      </c>
      <c r="D311" s="1" t="s">
        <v>237</v>
      </c>
      <c r="E311" t="str">
        <f t="shared" si="35"/>
        <v>int</v>
      </c>
      <c r="F311" t="str">
        <f t="shared" si="36"/>
        <v/>
      </c>
      <c r="G311" t="str">
        <f t="shared" si="37"/>
        <v/>
      </c>
      <c r="H311" t="str">
        <f t="shared" si="38"/>
        <v/>
      </c>
      <c r="I311" t="str">
        <f t="shared" si="39"/>
        <v/>
      </c>
      <c r="J311" t="str">
        <f t="shared" si="40"/>
        <v>int?</v>
      </c>
      <c r="K311" t="str">
        <f t="shared" si="41"/>
        <v>public int? DueDay { get; set; }</v>
      </c>
      <c r="L311" t="str">
        <f>Table1[[#This Row],[Column1]]</f>
        <v>Recurring</v>
      </c>
      <c r="M31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MySqlParameter("_DueDay", recurring.DueDay),</v>
      </c>
      <c r="N311" t="str">
        <f>"IN _"&amp;Table1[[#This Row],[Column2]]&amp;" "&amp;UPPER(Table1[[#This Row],[Column3]])&amp;","</f>
        <v>IN _DueDay INT,</v>
      </c>
      <c r="O311" t="str">
        <f>Table1[[#This Row],[Column2]]&amp;","</f>
        <v>DueDay,</v>
      </c>
      <c r="P311" t="str">
        <f>Table1[[#This Row],[Column2]]&amp;" = IFNULL (_"&amp;Table1[[#This Row],[Column2]]&amp;", "&amp;Table1[[#This Row],[Column2]]&amp;"),"</f>
        <v>DueDay = IFNULL (_DueDay, DueDay),</v>
      </c>
      <c r="Q311" t="str">
        <f>Table1[[#This Row],[Column1]]</f>
        <v>Recurring</v>
      </c>
    </row>
    <row r="312" spans="1:17" x14ac:dyDescent="0.25">
      <c r="A312" s="1" t="s">
        <v>173</v>
      </c>
      <c r="B312" s="1" t="s">
        <v>179</v>
      </c>
      <c r="C312" s="1" t="s">
        <v>217</v>
      </c>
      <c r="D312" s="1" t="s">
        <v>237</v>
      </c>
      <c r="E312" t="str">
        <f t="shared" si="35"/>
        <v>int</v>
      </c>
      <c r="F312" t="str">
        <f t="shared" si="36"/>
        <v/>
      </c>
      <c r="G312" t="str">
        <f t="shared" si="37"/>
        <v/>
      </c>
      <c r="H312" t="str">
        <f t="shared" si="38"/>
        <v/>
      </c>
      <c r="I312" t="str">
        <f t="shared" si="39"/>
        <v/>
      </c>
      <c r="J312" t="str">
        <f t="shared" si="40"/>
        <v>int?</v>
      </c>
      <c r="K312" t="str">
        <f t="shared" si="41"/>
        <v>public int? Repetition { get; set; }</v>
      </c>
      <c r="L312" t="str">
        <f>Table1[[#This Row],[Column1]]</f>
        <v>Recurring</v>
      </c>
      <c r="M31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MySqlParameter("_Repetition", recurring.Repetition),</v>
      </c>
      <c r="N312" t="str">
        <f>"IN _"&amp;Table1[[#This Row],[Column2]]&amp;" "&amp;UPPER(Table1[[#This Row],[Column3]])&amp;","</f>
        <v>IN _Repetition INT,</v>
      </c>
      <c r="O312" t="str">
        <f>Table1[[#This Row],[Column2]]&amp;","</f>
        <v>Repetition,</v>
      </c>
      <c r="P312" t="str">
        <f>Table1[[#This Row],[Column2]]&amp;" = IFNULL (_"&amp;Table1[[#This Row],[Column2]]&amp;", "&amp;Table1[[#This Row],[Column2]]&amp;"),"</f>
        <v>Repetition = IFNULL (_Repetition, Repetition),</v>
      </c>
      <c r="Q312" t="str">
        <f>Table1[[#This Row],[Column1]]</f>
        <v>Recurring</v>
      </c>
    </row>
    <row r="313" spans="1:17" x14ac:dyDescent="0.25">
      <c r="A313" s="1" t="s">
        <v>173</v>
      </c>
      <c r="B313" s="1" t="s">
        <v>131</v>
      </c>
      <c r="C313" s="1" t="s">
        <v>217</v>
      </c>
      <c r="D313" s="1" t="s">
        <v>237</v>
      </c>
      <c r="E313" t="str">
        <f t="shared" si="35"/>
        <v>int</v>
      </c>
      <c r="F313" t="str">
        <f t="shared" si="36"/>
        <v/>
      </c>
      <c r="G313" t="str">
        <f t="shared" si="37"/>
        <v/>
      </c>
      <c r="H313" t="str">
        <f t="shared" si="38"/>
        <v/>
      </c>
      <c r="I313" t="str">
        <f t="shared" si="39"/>
        <v/>
      </c>
      <c r="J313" t="str">
        <f t="shared" si="40"/>
        <v>int?</v>
      </c>
      <c r="K313" t="str">
        <f t="shared" si="41"/>
        <v>public int? LkTimePeriodId { get; set; }</v>
      </c>
      <c r="L313" t="str">
        <f>Table1[[#This Row],[Column1]]</f>
        <v>Recurring</v>
      </c>
      <c r="M31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MySqlParameter("_LkTimePeriodId", recurring.LkTimePeriodId),</v>
      </c>
      <c r="N313" t="str">
        <f>"IN _"&amp;Table1[[#This Row],[Column2]]&amp;" "&amp;UPPER(Table1[[#This Row],[Column3]])&amp;","</f>
        <v>IN _LkTimePeriodId INT,</v>
      </c>
      <c r="O313" t="str">
        <f>Table1[[#This Row],[Column2]]&amp;","</f>
        <v>LkTimePeriodId,</v>
      </c>
      <c r="P313" t="str">
        <f>Table1[[#This Row],[Column2]]&amp;" = IFNULL (_"&amp;Table1[[#This Row],[Column2]]&amp;", "&amp;Table1[[#This Row],[Column2]]&amp;"),"</f>
        <v>LkTimePeriodId = IFNULL (_LkTimePeriodId, LkTimePeriodId),</v>
      </c>
      <c r="Q313" t="str">
        <f>Table1[[#This Row],[Column1]]</f>
        <v>Recurring</v>
      </c>
    </row>
    <row r="314" spans="1:17" x14ac:dyDescent="0.25">
      <c r="A314" s="1" t="s">
        <v>173</v>
      </c>
      <c r="B314" s="1" t="s">
        <v>9</v>
      </c>
      <c r="C314" s="1" t="s">
        <v>222</v>
      </c>
      <c r="D314" s="1" t="s">
        <v>237</v>
      </c>
      <c r="E314" t="str">
        <f t="shared" si="35"/>
        <v/>
      </c>
      <c r="F314" t="str">
        <f t="shared" si="36"/>
        <v/>
      </c>
      <c r="G314" t="str">
        <f t="shared" si="37"/>
        <v/>
      </c>
      <c r="H314" t="str">
        <f t="shared" si="38"/>
        <v/>
      </c>
      <c r="I314" t="str">
        <f t="shared" si="39"/>
        <v>bool</v>
      </c>
      <c r="J314" t="str">
        <f t="shared" si="40"/>
        <v>bool?</v>
      </c>
      <c r="K314" t="str">
        <f t="shared" si="41"/>
        <v>public bool? IsEnabled { get; set; }</v>
      </c>
      <c r="L314" t="str">
        <f>Table1[[#This Row],[Column1]]</f>
        <v>Recurring</v>
      </c>
      <c r="M31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MySqlParameter("_IsEnabled", recurring.IsEnabled),</v>
      </c>
      <c r="N314" t="str">
        <f>"IN _"&amp;Table1[[#This Row],[Column2]]&amp;" "&amp;UPPER(Table1[[#This Row],[Column3]])&amp;","</f>
        <v>IN _IsEnabled TINYINT,</v>
      </c>
      <c r="O314" t="str">
        <f>Table1[[#This Row],[Column2]]&amp;","</f>
        <v>IsEnabled,</v>
      </c>
      <c r="P314" t="str">
        <f>Table1[[#This Row],[Column2]]&amp;" = IFNULL (_"&amp;Table1[[#This Row],[Column2]]&amp;", "&amp;Table1[[#This Row],[Column2]]&amp;"),"</f>
        <v>IsEnabled = IFNULL (_IsEnabled, IsEnabled),</v>
      </c>
      <c r="Q314" t="str">
        <f>Table1[[#This Row],[Column1]]</f>
        <v>Recurring</v>
      </c>
    </row>
    <row r="315" spans="1:17" x14ac:dyDescent="0.25">
      <c r="A315" s="1" t="s">
        <v>173</v>
      </c>
      <c r="B315" s="1" t="s">
        <v>10</v>
      </c>
      <c r="C315" s="1" t="s">
        <v>222</v>
      </c>
      <c r="D315" s="1" t="s">
        <v>237</v>
      </c>
      <c r="E315" t="str">
        <f t="shared" si="35"/>
        <v/>
      </c>
      <c r="F315" t="str">
        <f t="shared" si="36"/>
        <v/>
      </c>
      <c r="G315" t="str">
        <f t="shared" si="37"/>
        <v/>
      </c>
      <c r="H315" t="str">
        <f t="shared" si="38"/>
        <v/>
      </c>
      <c r="I315" t="str">
        <f t="shared" si="39"/>
        <v>bool</v>
      </c>
      <c r="J315" t="str">
        <f t="shared" si="40"/>
        <v>bool?</v>
      </c>
      <c r="K315" t="str">
        <f t="shared" si="41"/>
        <v>public bool? IsDeleted { get; set; }</v>
      </c>
      <c r="L315" t="str">
        <f>Table1[[#This Row],[Column1]]</f>
        <v>Recurring</v>
      </c>
      <c r="M31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MySqlParameter("_IsDeleted", recurring.IsDeleted),</v>
      </c>
      <c r="N315" t="str">
        <f>"IN _"&amp;Table1[[#This Row],[Column2]]&amp;" "&amp;UPPER(Table1[[#This Row],[Column3]])&amp;","</f>
        <v>IN _IsDeleted TINYINT,</v>
      </c>
      <c r="O315" t="str">
        <f>Table1[[#This Row],[Column2]]&amp;","</f>
        <v>IsDeleted,</v>
      </c>
      <c r="P315" t="str">
        <f>Table1[[#This Row],[Column2]]&amp;" = IFNULL (_"&amp;Table1[[#This Row],[Column2]]&amp;", "&amp;Table1[[#This Row],[Column2]]&amp;"),"</f>
        <v>IsDeleted = IFNULL (_IsDeleted, IsDeleted),</v>
      </c>
      <c r="Q315" t="str">
        <f>Table1[[#This Row],[Column1]]</f>
        <v>Recurring</v>
      </c>
    </row>
    <row r="316" spans="1:17" x14ac:dyDescent="0.25">
      <c r="A316" s="1" t="s">
        <v>173</v>
      </c>
      <c r="B316" s="1" t="s">
        <v>11</v>
      </c>
      <c r="C316" s="1" t="s">
        <v>223</v>
      </c>
      <c r="D316" s="1" t="s">
        <v>237</v>
      </c>
      <c r="E316" t="str">
        <f t="shared" si="35"/>
        <v/>
      </c>
      <c r="F316" t="str">
        <f t="shared" si="36"/>
        <v/>
      </c>
      <c r="G316" t="str">
        <f t="shared" si="37"/>
        <v/>
      </c>
      <c r="H316" t="str">
        <f t="shared" si="38"/>
        <v>DateTime</v>
      </c>
      <c r="I316" t="str">
        <f t="shared" si="39"/>
        <v/>
      </c>
      <c r="J316" t="str">
        <f t="shared" si="40"/>
        <v>DateTime?</v>
      </c>
      <c r="K316" t="str">
        <f t="shared" si="41"/>
        <v>public DateTime? Created { get; set; }</v>
      </c>
      <c r="L316" t="str">
        <f>Table1[[#This Row],[Column1]]</f>
        <v>Recurring</v>
      </c>
      <c r="M31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recurring.Created),</v>
      </c>
      <c r="N316" t="str">
        <f>"IN _"&amp;Table1[[#This Row],[Column2]]&amp;" "&amp;UPPER(Table1[[#This Row],[Column3]])&amp;","</f>
        <v>IN _Created TIMESTAMP,</v>
      </c>
      <c r="O316" t="str">
        <f>Table1[[#This Row],[Column2]]&amp;","</f>
        <v>Created,</v>
      </c>
      <c r="P316" t="str">
        <f>Table1[[#This Row],[Column2]]&amp;" = IFNULL (_"&amp;Table1[[#This Row],[Column2]]&amp;", "&amp;Table1[[#This Row],[Column2]]&amp;"),"</f>
        <v>Created = IFNULL (_Created, Created),</v>
      </c>
      <c r="Q316" t="str">
        <f>Table1[[#This Row],[Column1]]</f>
        <v>Recurring</v>
      </c>
    </row>
    <row r="317" spans="1:17" x14ac:dyDescent="0.25">
      <c r="A317" s="1" t="s">
        <v>173</v>
      </c>
      <c r="B317" s="1" t="s">
        <v>12</v>
      </c>
      <c r="C317" s="1" t="s">
        <v>221</v>
      </c>
      <c r="D317" s="1" t="s">
        <v>237</v>
      </c>
      <c r="E317" t="str">
        <f t="shared" si="35"/>
        <v/>
      </c>
      <c r="F317" t="str">
        <f t="shared" si="36"/>
        <v/>
      </c>
      <c r="G317" t="str">
        <f t="shared" si="37"/>
        <v/>
      </c>
      <c r="H317" t="str">
        <f t="shared" si="38"/>
        <v>DateTime</v>
      </c>
      <c r="I317" t="str">
        <f t="shared" si="39"/>
        <v/>
      </c>
      <c r="J317" t="str">
        <f t="shared" si="40"/>
        <v>DateTime?</v>
      </c>
      <c r="K317" t="str">
        <f t="shared" si="41"/>
        <v>public DateTime? Updated { get; set; }</v>
      </c>
      <c r="L317" t="str">
        <f>Table1[[#This Row],[Column1]]</f>
        <v>Recurring</v>
      </c>
      <c r="M31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recurring.Updated),</v>
      </c>
      <c r="N317" t="str">
        <f>"IN _"&amp;Table1[[#This Row],[Column2]]&amp;" "&amp;UPPER(Table1[[#This Row],[Column3]])&amp;","</f>
        <v>IN _Updated DATETIME,</v>
      </c>
      <c r="O317" t="str">
        <f>Table1[[#This Row],[Column2]]&amp;","</f>
        <v>Updated,</v>
      </c>
      <c r="P317" t="str">
        <f>Table1[[#This Row],[Column2]]&amp;" = IFNULL (_"&amp;Table1[[#This Row],[Column2]]&amp;", "&amp;Table1[[#This Row],[Column2]]&amp;"),"</f>
        <v>Updated = IFNULL (_Updated, Updated),</v>
      </c>
      <c r="Q317" t="str">
        <f>Table1[[#This Row],[Column1]]</f>
        <v>Recurring</v>
      </c>
    </row>
    <row r="318" spans="1:17" x14ac:dyDescent="0.25">
      <c r="A318" s="1" t="s">
        <v>180</v>
      </c>
      <c r="B318" s="1" t="s">
        <v>181</v>
      </c>
      <c r="C318" s="1" t="s">
        <v>217</v>
      </c>
      <c r="D318" s="1" t="s">
        <v>238</v>
      </c>
      <c r="E318" t="str">
        <f t="shared" si="35"/>
        <v>int</v>
      </c>
      <c r="F318" t="str">
        <f t="shared" si="36"/>
        <v/>
      </c>
      <c r="G318" t="str">
        <f t="shared" si="37"/>
        <v/>
      </c>
      <c r="H318" t="str">
        <f t="shared" si="38"/>
        <v/>
      </c>
      <c r="I318" t="str">
        <f t="shared" si="39"/>
        <v/>
      </c>
      <c r="J318" t="str">
        <f t="shared" si="40"/>
        <v>int?</v>
      </c>
      <c r="K318" t="str">
        <f t="shared" si="41"/>
        <v>public int? RecurringLogId { get; set; }</v>
      </c>
      <c r="L318" t="str">
        <f>Table1[[#This Row],[Column1]]</f>
        <v>RecurringLog</v>
      </c>
      <c r="M31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MySqlParameter("_RecurringLogId", recurringLog.RecurringLogId),</v>
      </c>
      <c r="N318" t="str">
        <f>"IN _"&amp;Table1[[#This Row],[Column2]]&amp;" "&amp;UPPER(Table1[[#This Row],[Column3]])&amp;","</f>
        <v>IN _RecurringLogId INT,</v>
      </c>
      <c r="O318" t="str">
        <f>Table1[[#This Row],[Column2]]&amp;","</f>
        <v>RecurringLogId,</v>
      </c>
      <c r="P318" t="str">
        <f>Table1[[#This Row],[Column2]]&amp;" = IFNULL (_"&amp;Table1[[#This Row],[Column2]]&amp;", "&amp;Table1[[#This Row],[Column2]]&amp;"),"</f>
        <v>RecurringLogId = IFNULL (_RecurringLogId, RecurringLogId),</v>
      </c>
      <c r="Q318" t="str">
        <f>Table1[[#This Row],[Column1]]</f>
        <v>RecurringLog</v>
      </c>
    </row>
    <row r="319" spans="1:17" x14ac:dyDescent="0.25">
      <c r="A319" s="1" t="s">
        <v>180</v>
      </c>
      <c r="B319" s="1" t="s">
        <v>174</v>
      </c>
      <c r="C319" s="1" t="s">
        <v>217</v>
      </c>
      <c r="D319" s="1" t="s">
        <v>237</v>
      </c>
      <c r="E319" t="str">
        <f t="shared" si="35"/>
        <v>int</v>
      </c>
      <c r="F319" t="str">
        <f t="shared" si="36"/>
        <v/>
      </c>
      <c r="G319" t="str">
        <f t="shared" si="37"/>
        <v/>
      </c>
      <c r="H319" t="str">
        <f t="shared" si="38"/>
        <v/>
      </c>
      <c r="I319" t="str">
        <f t="shared" si="39"/>
        <v/>
      </c>
      <c r="J319" t="str">
        <f t="shared" si="40"/>
        <v>int?</v>
      </c>
      <c r="K319" t="str">
        <f t="shared" si="41"/>
        <v>public int? RecurringId { get; set; }</v>
      </c>
      <c r="L319" t="str">
        <f>Table1[[#This Row],[Column1]]</f>
        <v>RecurringLog</v>
      </c>
      <c r="M31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MySqlParameter("_RecurringId", recurringLog.RecurringId),</v>
      </c>
      <c r="N319" t="str">
        <f>"IN _"&amp;Table1[[#This Row],[Column2]]&amp;" "&amp;UPPER(Table1[[#This Row],[Column3]])&amp;","</f>
        <v>IN _RecurringId INT,</v>
      </c>
      <c r="O319" t="str">
        <f>Table1[[#This Row],[Column2]]&amp;","</f>
        <v>RecurringId,</v>
      </c>
      <c r="P319" t="str">
        <f>Table1[[#This Row],[Column2]]&amp;" = IFNULL (_"&amp;Table1[[#This Row],[Column2]]&amp;", "&amp;Table1[[#This Row],[Column2]]&amp;"),"</f>
        <v>RecurringId = IFNULL (_RecurringId, RecurringId),</v>
      </c>
      <c r="Q319" t="str">
        <f>Table1[[#This Row],[Column1]]</f>
        <v>RecurringLog</v>
      </c>
    </row>
    <row r="320" spans="1:17" x14ac:dyDescent="0.25">
      <c r="A320" s="1" t="s">
        <v>180</v>
      </c>
      <c r="B320" s="1" t="s">
        <v>2</v>
      </c>
      <c r="C320" s="1" t="s">
        <v>218</v>
      </c>
      <c r="D320" s="1" t="s">
        <v>237</v>
      </c>
      <c r="E320" t="str">
        <f t="shared" si="35"/>
        <v/>
      </c>
      <c r="F320" t="str">
        <f t="shared" si="36"/>
        <v/>
      </c>
      <c r="G320" t="str">
        <f t="shared" si="37"/>
        <v>string</v>
      </c>
      <c r="H320" t="str">
        <f t="shared" si="38"/>
        <v/>
      </c>
      <c r="I320" t="str">
        <f t="shared" si="39"/>
        <v/>
      </c>
      <c r="J320" t="str">
        <f t="shared" si="40"/>
        <v>string?</v>
      </c>
      <c r="K320" t="str">
        <f t="shared" si="41"/>
        <v>public string? IdentityId { get; set; }</v>
      </c>
      <c r="L320" t="str">
        <f>Table1[[#This Row],[Column1]]</f>
        <v>RecurringLog</v>
      </c>
      <c r="M32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recurringLog.IdentityId),</v>
      </c>
      <c r="N320" t="str">
        <f>"IN _"&amp;Table1[[#This Row],[Column2]]&amp;" "&amp;UPPER(Table1[[#This Row],[Column3]])&amp;","</f>
        <v>IN _IdentityId CHAR,</v>
      </c>
      <c r="O320" t="str">
        <f>Table1[[#This Row],[Column2]]&amp;","</f>
        <v>IdentityId,</v>
      </c>
      <c r="P320" t="str">
        <f>Table1[[#This Row],[Column2]]&amp;" = IFNULL (_"&amp;Table1[[#This Row],[Column2]]&amp;", "&amp;Table1[[#This Row],[Column2]]&amp;"),"</f>
        <v>IdentityId = IFNULL (_IdentityId, IdentityId),</v>
      </c>
      <c r="Q320" t="str">
        <f>Table1[[#This Row],[Column1]]</f>
        <v>RecurringLog</v>
      </c>
    </row>
    <row r="321" spans="1:17" x14ac:dyDescent="0.25">
      <c r="A321" s="1" t="s">
        <v>180</v>
      </c>
      <c r="B321" s="1" t="s">
        <v>15</v>
      </c>
      <c r="C321" s="1" t="s">
        <v>219</v>
      </c>
      <c r="D321" s="1" t="s">
        <v>237</v>
      </c>
      <c r="E321" t="str">
        <f t="shared" si="35"/>
        <v/>
      </c>
      <c r="F321" t="str">
        <f t="shared" si="36"/>
        <v/>
      </c>
      <c r="G321" t="str">
        <f t="shared" si="37"/>
        <v>string</v>
      </c>
      <c r="H321" t="str">
        <f t="shared" si="38"/>
        <v/>
      </c>
      <c r="I321" t="str">
        <f t="shared" si="39"/>
        <v/>
      </c>
      <c r="J321" t="str">
        <f t="shared" si="40"/>
        <v>string?</v>
      </c>
      <c r="K321" t="str">
        <f t="shared" si="41"/>
        <v>public string? Log { get; set; }</v>
      </c>
      <c r="L321" t="str">
        <f>Table1[[#This Row],[Column1]]</f>
        <v>RecurringLog</v>
      </c>
      <c r="M32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MySqlParameter("_Log", recurringLog.Log),</v>
      </c>
      <c r="N321" t="str">
        <f>"IN _"&amp;Table1[[#This Row],[Column2]]&amp;" "&amp;UPPER(Table1[[#This Row],[Column3]])&amp;","</f>
        <v>IN _Log VARCHAR,</v>
      </c>
      <c r="O321" t="str">
        <f>Table1[[#This Row],[Column2]]&amp;","</f>
        <v>Log,</v>
      </c>
      <c r="P321" t="str">
        <f>Table1[[#This Row],[Column2]]&amp;" = IFNULL (_"&amp;Table1[[#This Row],[Column2]]&amp;", "&amp;Table1[[#This Row],[Column2]]&amp;"),"</f>
        <v>Log = IFNULL (_Log, Log),</v>
      </c>
      <c r="Q321" t="str">
        <f>Table1[[#This Row],[Column1]]</f>
        <v>RecurringLog</v>
      </c>
    </row>
    <row r="322" spans="1:17" x14ac:dyDescent="0.25">
      <c r="A322" s="1" t="s">
        <v>180</v>
      </c>
      <c r="B322" s="1" t="s">
        <v>11</v>
      </c>
      <c r="C322" s="1" t="s">
        <v>223</v>
      </c>
      <c r="D322" s="1" t="s">
        <v>237</v>
      </c>
      <c r="E322" t="str">
        <f t="shared" si="35"/>
        <v/>
      </c>
      <c r="F322" t="str">
        <f t="shared" si="36"/>
        <v/>
      </c>
      <c r="G322" t="str">
        <f t="shared" si="37"/>
        <v/>
      </c>
      <c r="H322" t="str">
        <f t="shared" si="38"/>
        <v>DateTime</v>
      </c>
      <c r="I322" t="str">
        <f t="shared" si="39"/>
        <v/>
      </c>
      <c r="J322" t="str">
        <f t="shared" si="40"/>
        <v>DateTime?</v>
      </c>
      <c r="K322" t="str">
        <f t="shared" si="41"/>
        <v>public DateTime? Created { get; set; }</v>
      </c>
      <c r="L322" t="str">
        <f>Table1[[#This Row],[Column1]]</f>
        <v>RecurringLog</v>
      </c>
      <c r="M32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recurringLog.Created),</v>
      </c>
      <c r="N322" t="str">
        <f>"IN _"&amp;Table1[[#This Row],[Column2]]&amp;" "&amp;UPPER(Table1[[#This Row],[Column3]])&amp;","</f>
        <v>IN _Created TIMESTAMP,</v>
      </c>
      <c r="O322" t="str">
        <f>Table1[[#This Row],[Column2]]&amp;","</f>
        <v>Created,</v>
      </c>
      <c r="P322" t="str">
        <f>Table1[[#This Row],[Column2]]&amp;" = IFNULL (_"&amp;Table1[[#This Row],[Column2]]&amp;", "&amp;Table1[[#This Row],[Column2]]&amp;"),"</f>
        <v>Created = IFNULL (_Created, Created),</v>
      </c>
      <c r="Q322" t="str">
        <f>Table1[[#This Row],[Column1]]</f>
        <v>RecurringLog</v>
      </c>
    </row>
    <row r="323" spans="1:17" x14ac:dyDescent="0.25">
      <c r="A323" s="1" t="s">
        <v>182</v>
      </c>
      <c r="B323" s="1" t="s">
        <v>183</v>
      </c>
      <c r="C323" s="1" t="s">
        <v>217</v>
      </c>
      <c r="D323" s="1" t="s">
        <v>238</v>
      </c>
      <c r="E323" t="str">
        <f t="shared" si="35"/>
        <v>int</v>
      </c>
      <c r="F323" t="str">
        <f t="shared" si="36"/>
        <v/>
      </c>
      <c r="G323" t="str">
        <f t="shared" si="37"/>
        <v/>
      </c>
      <c r="H323" t="str">
        <f t="shared" si="38"/>
        <v/>
      </c>
      <c r="I323" t="str">
        <f t="shared" si="39"/>
        <v/>
      </c>
      <c r="J323" t="str">
        <f t="shared" si="40"/>
        <v>int?</v>
      </c>
      <c r="K323" t="str">
        <f t="shared" si="41"/>
        <v>public int? RecurringNoteId { get; set; }</v>
      </c>
      <c r="L323" t="str">
        <f>Table1[[#This Row],[Column1]]</f>
        <v>RecurringNote</v>
      </c>
      <c r="M32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MySqlParameter("_RecurringNoteId", recurringNote.RecurringNoteId),</v>
      </c>
      <c r="N323" t="str">
        <f>"IN _"&amp;Table1[[#This Row],[Column2]]&amp;" "&amp;UPPER(Table1[[#This Row],[Column3]])&amp;","</f>
        <v>IN _RecurringNoteId INT,</v>
      </c>
      <c r="O323" t="str">
        <f>Table1[[#This Row],[Column2]]&amp;","</f>
        <v>RecurringNoteId,</v>
      </c>
      <c r="P323" t="str">
        <f>Table1[[#This Row],[Column2]]&amp;" = IFNULL (_"&amp;Table1[[#This Row],[Column2]]&amp;", "&amp;Table1[[#This Row],[Column2]]&amp;"),"</f>
        <v>RecurringNoteId = IFNULL (_RecurringNoteId, RecurringNoteId),</v>
      </c>
      <c r="Q323" t="str">
        <f>Table1[[#This Row],[Column1]]</f>
        <v>RecurringNote</v>
      </c>
    </row>
    <row r="324" spans="1:17" x14ac:dyDescent="0.25">
      <c r="A324" s="1" t="s">
        <v>182</v>
      </c>
      <c r="B324" s="1" t="s">
        <v>263</v>
      </c>
      <c r="C324" s="1" t="s">
        <v>217</v>
      </c>
      <c r="D324" s="1" t="s">
        <v>237</v>
      </c>
      <c r="E324" t="str">
        <f t="shared" si="35"/>
        <v>int</v>
      </c>
      <c r="F324" t="str">
        <f t="shared" si="36"/>
        <v/>
      </c>
      <c r="G324" t="str">
        <f t="shared" si="37"/>
        <v/>
      </c>
      <c r="H324" t="str">
        <f t="shared" si="38"/>
        <v/>
      </c>
      <c r="I324" t="str">
        <f t="shared" si="39"/>
        <v/>
      </c>
      <c r="J324" t="str">
        <f t="shared" si="40"/>
        <v>int?</v>
      </c>
      <c r="K324" t="str">
        <f t="shared" si="41"/>
        <v>public int? ParentRecurringNoteId { get; set; }</v>
      </c>
      <c r="L324" t="str">
        <f>Table1[[#This Row],[Column1]]</f>
        <v>RecurringNote</v>
      </c>
      <c r="M32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MySqlParameter("_ParentRecurringNoteId", recurringNote.ParentRecurringNoteId),</v>
      </c>
      <c r="N324" t="str">
        <f>"IN _"&amp;Table1[[#This Row],[Column2]]&amp;" "&amp;UPPER(Table1[[#This Row],[Column3]])&amp;","</f>
        <v>IN _ParentRecurringNoteId INT,</v>
      </c>
      <c r="O324" t="str">
        <f>Table1[[#This Row],[Column2]]&amp;","</f>
        <v>ParentRecurringNoteId,</v>
      </c>
      <c r="P324" t="str">
        <f>Table1[[#This Row],[Column2]]&amp;" = IFNULL (_"&amp;Table1[[#This Row],[Column2]]&amp;", "&amp;Table1[[#This Row],[Column2]]&amp;"),"</f>
        <v>ParentRecurringNoteId = IFNULL (_ParentRecurringNoteId, ParentRecurringNoteId),</v>
      </c>
      <c r="Q324" t="str">
        <f>Table1[[#This Row],[Column1]]</f>
        <v>RecurringNote</v>
      </c>
    </row>
    <row r="325" spans="1:17" x14ac:dyDescent="0.25">
      <c r="A325" s="1" t="s">
        <v>182</v>
      </c>
      <c r="B325" s="1" t="s">
        <v>174</v>
      </c>
      <c r="C325" s="1" t="s">
        <v>217</v>
      </c>
      <c r="D325" s="1" t="s">
        <v>237</v>
      </c>
      <c r="E325" t="str">
        <f t="shared" si="35"/>
        <v>int</v>
      </c>
      <c r="F325" t="str">
        <f t="shared" si="36"/>
        <v/>
      </c>
      <c r="G325" t="str">
        <f t="shared" si="37"/>
        <v/>
      </c>
      <c r="H325" t="str">
        <f t="shared" si="38"/>
        <v/>
      </c>
      <c r="I325" t="str">
        <f t="shared" si="39"/>
        <v/>
      </c>
      <c r="J325" t="str">
        <f t="shared" si="40"/>
        <v>int?</v>
      </c>
      <c r="K325" t="str">
        <f t="shared" si="41"/>
        <v>public int? RecurringId { get; set; }</v>
      </c>
      <c r="L325" t="str">
        <f>Table1[[#This Row],[Column1]]</f>
        <v>RecurringNote</v>
      </c>
      <c r="M32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MySqlParameter("_RecurringId", recurringNote.RecurringId),</v>
      </c>
      <c r="N325" t="str">
        <f>"IN _"&amp;Table1[[#This Row],[Column2]]&amp;" "&amp;UPPER(Table1[[#This Row],[Column3]])&amp;","</f>
        <v>IN _RecurringId INT,</v>
      </c>
      <c r="O325" t="str">
        <f>Table1[[#This Row],[Column2]]&amp;","</f>
        <v>RecurringId,</v>
      </c>
      <c r="P325" t="str">
        <f>Table1[[#This Row],[Column2]]&amp;" = IFNULL (_"&amp;Table1[[#This Row],[Column2]]&amp;", "&amp;Table1[[#This Row],[Column2]]&amp;"),"</f>
        <v>RecurringId = IFNULL (_RecurringId, RecurringId),</v>
      </c>
      <c r="Q325" t="str">
        <f>Table1[[#This Row],[Column1]]</f>
        <v>RecurringNote</v>
      </c>
    </row>
    <row r="326" spans="1:17" x14ac:dyDescent="0.25">
      <c r="A326" s="1" t="s">
        <v>182</v>
      </c>
      <c r="B326" s="1" t="s">
        <v>2</v>
      </c>
      <c r="C326" s="1" t="s">
        <v>218</v>
      </c>
      <c r="D326" s="1" t="s">
        <v>237</v>
      </c>
      <c r="E326" t="str">
        <f t="shared" si="35"/>
        <v/>
      </c>
      <c r="F326" t="str">
        <f t="shared" si="36"/>
        <v/>
      </c>
      <c r="G326" t="str">
        <f t="shared" si="37"/>
        <v>string</v>
      </c>
      <c r="H326" t="str">
        <f t="shared" si="38"/>
        <v/>
      </c>
      <c r="I326" t="str">
        <f t="shared" si="39"/>
        <v/>
      </c>
      <c r="J326" t="str">
        <f t="shared" si="40"/>
        <v>string?</v>
      </c>
      <c r="K326" t="str">
        <f t="shared" si="41"/>
        <v>public string? IdentityId { get; set; }</v>
      </c>
      <c r="L326" t="str">
        <f>Table1[[#This Row],[Column1]]</f>
        <v>RecurringNote</v>
      </c>
      <c r="M32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recurringNote.IdentityId),</v>
      </c>
      <c r="N326" t="str">
        <f>"IN _"&amp;Table1[[#This Row],[Column2]]&amp;" "&amp;UPPER(Table1[[#This Row],[Column3]])&amp;","</f>
        <v>IN _IdentityId CHAR,</v>
      </c>
      <c r="O326" t="str">
        <f>Table1[[#This Row],[Column2]]&amp;","</f>
        <v>IdentityId,</v>
      </c>
      <c r="P326" t="str">
        <f>Table1[[#This Row],[Column2]]&amp;" = IFNULL (_"&amp;Table1[[#This Row],[Column2]]&amp;", "&amp;Table1[[#This Row],[Column2]]&amp;"),"</f>
        <v>IdentityId = IFNULL (_IdentityId, IdentityId),</v>
      </c>
      <c r="Q326" t="str">
        <f>Table1[[#This Row],[Column1]]</f>
        <v>RecurringNote</v>
      </c>
    </row>
    <row r="327" spans="1:17" x14ac:dyDescent="0.25">
      <c r="A327" s="1" t="s">
        <v>182</v>
      </c>
      <c r="B327" s="1" t="s">
        <v>17</v>
      </c>
      <c r="C327" s="1" t="s">
        <v>219</v>
      </c>
      <c r="D327" s="1" t="s">
        <v>237</v>
      </c>
      <c r="E327" t="str">
        <f t="shared" si="35"/>
        <v/>
      </c>
      <c r="F327" t="str">
        <f t="shared" si="36"/>
        <v/>
      </c>
      <c r="G327" t="str">
        <f t="shared" si="37"/>
        <v>string</v>
      </c>
      <c r="H327" t="str">
        <f t="shared" si="38"/>
        <v/>
      </c>
      <c r="I327" t="str">
        <f t="shared" si="39"/>
        <v/>
      </c>
      <c r="J327" t="str">
        <f t="shared" si="40"/>
        <v>string?</v>
      </c>
      <c r="K327" t="str">
        <f t="shared" si="41"/>
        <v>public string? Note { get; set; }</v>
      </c>
      <c r="L327" t="str">
        <f>Table1[[#This Row],[Column1]]</f>
        <v>RecurringNote</v>
      </c>
      <c r="M32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MySqlParameter("_Note", recurringNote.Note),</v>
      </c>
      <c r="N327" t="str">
        <f>"IN _"&amp;Table1[[#This Row],[Column2]]&amp;" "&amp;UPPER(Table1[[#This Row],[Column3]])&amp;","</f>
        <v>IN _Note VARCHAR,</v>
      </c>
      <c r="O327" t="str">
        <f>Table1[[#This Row],[Column2]]&amp;","</f>
        <v>Note,</v>
      </c>
      <c r="P327" t="str">
        <f>Table1[[#This Row],[Column2]]&amp;" = IFNULL (_"&amp;Table1[[#This Row],[Column2]]&amp;", "&amp;Table1[[#This Row],[Column2]]&amp;"),"</f>
        <v>Note = IFNULL (_Note, Note),</v>
      </c>
      <c r="Q327" t="str">
        <f>Table1[[#This Row],[Column1]]</f>
        <v>RecurringNote</v>
      </c>
    </row>
    <row r="328" spans="1:17" x14ac:dyDescent="0.25">
      <c r="A328" s="1" t="s">
        <v>182</v>
      </c>
      <c r="B328" s="1" t="s">
        <v>11</v>
      </c>
      <c r="C328" s="1" t="s">
        <v>223</v>
      </c>
      <c r="D328" s="1" t="s">
        <v>237</v>
      </c>
      <c r="E328" t="str">
        <f t="shared" si="35"/>
        <v/>
      </c>
      <c r="F328" t="str">
        <f t="shared" si="36"/>
        <v/>
      </c>
      <c r="G328" t="str">
        <f t="shared" si="37"/>
        <v/>
      </c>
      <c r="H328" t="str">
        <f t="shared" si="38"/>
        <v>DateTime</v>
      </c>
      <c r="I328" t="str">
        <f t="shared" si="39"/>
        <v/>
      </c>
      <c r="J328" t="str">
        <f t="shared" si="40"/>
        <v>DateTime?</v>
      </c>
      <c r="K328" t="str">
        <f t="shared" si="41"/>
        <v>public DateTime? Created { get; set; }</v>
      </c>
      <c r="L328" t="str">
        <f>Table1[[#This Row],[Column1]]</f>
        <v>RecurringNote</v>
      </c>
      <c r="M32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recurringNote.Created),</v>
      </c>
      <c r="N328" t="str">
        <f>"IN _"&amp;Table1[[#This Row],[Column2]]&amp;" "&amp;UPPER(Table1[[#This Row],[Column3]])&amp;","</f>
        <v>IN _Created TIMESTAMP,</v>
      </c>
      <c r="O328" t="str">
        <f>Table1[[#This Row],[Column2]]&amp;","</f>
        <v>Created,</v>
      </c>
      <c r="P328" t="str">
        <f>Table1[[#This Row],[Column2]]&amp;" = IFNULL (_"&amp;Table1[[#This Row],[Column2]]&amp;", "&amp;Table1[[#This Row],[Column2]]&amp;"),"</f>
        <v>Created = IFNULL (_Created, Created),</v>
      </c>
      <c r="Q328" t="str">
        <f>Table1[[#This Row],[Column1]]</f>
        <v>RecurringNote</v>
      </c>
    </row>
    <row r="329" spans="1:17" x14ac:dyDescent="0.25">
      <c r="A329" s="1" t="s">
        <v>184</v>
      </c>
      <c r="B329" s="1" t="s">
        <v>185</v>
      </c>
      <c r="C329" s="1" t="s">
        <v>217</v>
      </c>
      <c r="D329" s="1" t="s">
        <v>238</v>
      </c>
      <c r="E329" t="str">
        <f t="shared" si="35"/>
        <v>int</v>
      </c>
      <c r="F329" t="str">
        <f t="shared" si="36"/>
        <v/>
      </c>
      <c r="G329" t="str">
        <f t="shared" si="37"/>
        <v/>
      </c>
      <c r="H329" t="str">
        <f t="shared" si="38"/>
        <v/>
      </c>
      <c r="I329" t="str">
        <f t="shared" si="39"/>
        <v/>
      </c>
      <c r="J329" t="str">
        <f t="shared" si="40"/>
        <v>int?</v>
      </c>
      <c r="K329" t="str">
        <f t="shared" si="41"/>
        <v>public int? RecurringPresetId { get; set; }</v>
      </c>
      <c r="L329" t="str">
        <f>Table1[[#This Row],[Column1]]</f>
        <v>RecurringPreset</v>
      </c>
      <c r="M32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MySqlParameter("_RecurringPresetId", recurringPreset.RecurringPresetId),</v>
      </c>
      <c r="N329" t="str">
        <f>"IN _"&amp;Table1[[#This Row],[Column2]]&amp;" "&amp;UPPER(Table1[[#This Row],[Column3]])&amp;","</f>
        <v>IN _RecurringPresetId INT,</v>
      </c>
      <c r="O329" t="str">
        <f>Table1[[#This Row],[Column2]]&amp;","</f>
        <v>RecurringPresetId,</v>
      </c>
      <c r="P329" t="str">
        <f>Table1[[#This Row],[Column2]]&amp;" = IFNULL (_"&amp;Table1[[#This Row],[Column2]]&amp;", "&amp;Table1[[#This Row],[Column2]]&amp;"),"</f>
        <v>RecurringPresetId = IFNULL (_RecurringPresetId, RecurringPresetId),</v>
      </c>
      <c r="Q329" t="str">
        <f>Table1[[#This Row],[Column1]]</f>
        <v>RecurringPreset</v>
      </c>
    </row>
    <row r="330" spans="1:17" x14ac:dyDescent="0.25">
      <c r="A330" s="1" t="s">
        <v>184</v>
      </c>
      <c r="B330" s="1" t="s">
        <v>174</v>
      </c>
      <c r="C330" s="1" t="s">
        <v>217</v>
      </c>
      <c r="D330" s="1" t="s">
        <v>238</v>
      </c>
      <c r="E330" t="str">
        <f t="shared" si="35"/>
        <v>int</v>
      </c>
      <c r="F330" t="str">
        <f t="shared" si="36"/>
        <v/>
      </c>
      <c r="G330" t="str">
        <f t="shared" si="37"/>
        <v/>
      </c>
      <c r="H330" t="str">
        <f t="shared" si="38"/>
        <v/>
      </c>
      <c r="I330" t="str">
        <f t="shared" si="39"/>
        <v/>
      </c>
      <c r="J330" t="str">
        <f t="shared" si="40"/>
        <v>int?</v>
      </c>
      <c r="K330" t="str">
        <f t="shared" si="41"/>
        <v>public int? RecurringId { get; set; }</v>
      </c>
      <c r="L330" t="str">
        <f>Table1[[#This Row],[Column1]]</f>
        <v>RecurringPreset</v>
      </c>
      <c r="M33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MySqlParameter("_RecurringId", recurringPreset.RecurringId),</v>
      </c>
      <c r="N330" t="str">
        <f>"IN _"&amp;Table1[[#This Row],[Column2]]&amp;" "&amp;UPPER(Table1[[#This Row],[Column3]])&amp;","</f>
        <v>IN _RecurringId INT,</v>
      </c>
      <c r="O330" t="str">
        <f>Table1[[#This Row],[Column2]]&amp;","</f>
        <v>RecurringId,</v>
      </c>
      <c r="P330" t="str">
        <f>Table1[[#This Row],[Column2]]&amp;" = IFNULL (_"&amp;Table1[[#This Row],[Column2]]&amp;", "&amp;Table1[[#This Row],[Column2]]&amp;"),"</f>
        <v>RecurringId = IFNULL (_RecurringId, RecurringId),</v>
      </c>
      <c r="Q330" t="str">
        <f>Table1[[#This Row],[Column1]]</f>
        <v>RecurringPreset</v>
      </c>
    </row>
    <row r="331" spans="1:17" x14ac:dyDescent="0.25">
      <c r="A331" s="1" t="s">
        <v>184</v>
      </c>
      <c r="B331" s="1" t="s">
        <v>159</v>
      </c>
      <c r="C331" s="1" t="s">
        <v>217</v>
      </c>
      <c r="D331" s="1" t="s">
        <v>238</v>
      </c>
      <c r="E331" t="str">
        <f t="shared" si="35"/>
        <v>int</v>
      </c>
      <c r="F331" t="str">
        <f t="shared" si="36"/>
        <v/>
      </c>
      <c r="G331" t="str">
        <f t="shared" si="37"/>
        <v/>
      </c>
      <c r="H331" t="str">
        <f t="shared" si="38"/>
        <v/>
      </c>
      <c r="I331" t="str">
        <f t="shared" si="39"/>
        <v/>
      </c>
      <c r="J331" t="str">
        <f t="shared" si="40"/>
        <v>int?</v>
      </c>
      <c r="K331" t="str">
        <f t="shared" si="41"/>
        <v>public int? PresetId { get; set; }</v>
      </c>
      <c r="L331" t="str">
        <f>Table1[[#This Row],[Column1]]</f>
        <v>RecurringPreset</v>
      </c>
      <c r="M33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MySqlParameter("_PresetId", recurringPreset.PresetId),</v>
      </c>
      <c r="N331" t="str">
        <f>"IN _"&amp;Table1[[#This Row],[Column2]]&amp;" "&amp;UPPER(Table1[[#This Row],[Column3]])&amp;","</f>
        <v>IN _PresetId INT,</v>
      </c>
      <c r="O331" t="str">
        <f>Table1[[#This Row],[Column2]]&amp;","</f>
        <v>PresetId,</v>
      </c>
      <c r="P331" t="str">
        <f>Table1[[#This Row],[Column2]]&amp;" = IFNULL (_"&amp;Table1[[#This Row],[Column2]]&amp;", "&amp;Table1[[#This Row],[Column2]]&amp;"),"</f>
        <v>PresetId = IFNULL (_PresetId, PresetId),</v>
      </c>
      <c r="Q331" t="str">
        <f>Table1[[#This Row],[Column1]]</f>
        <v>RecurringPreset</v>
      </c>
    </row>
    <row r="332" spans="1:17" x14ac:dyDescent="0.25">
      <c r="A332" s="1" t="s">
        <v>184</v>
      </c>
      <c r="B332" s="1" t="s">
        <v>9</v>
      </c>
      <c r="C332" s="1" t="s">
        <v>222</v>
      </c>
      <c r="D332" s="1" t="s">
        <v>237</v>
      </c>
      <c r="E332" t="str">
        <f t="shared" si="35"/>
        <v/>
      </c>
      <c r="F332" t="str">
        <f t="shared" si="36"/>
        <v/>
      </c>
      <c r="G332" t="str">
        <f t="shared" si="37"/>
        <v/>
      </c>
      <c r="H332" t="str">
        <f t="shared" si="38"/>
        <v/>
      </c>
      <c r="I332" t="str">
        <f t="shared" si="39"/>
        <v>bool</v>
      </c>
      <c r="J332" t="str">
        <f t="shared" si="40"/>
        <v>bool?</v>
      </c>
      <c r="K332" t="str">
        <f t="shared" si="41"/>
        <v>public bool? IsEnabled { get; set; }</v>
      </c>
      <c r="L332" t="str">
        <f>Table1[[#This Row],[Column1]]</f>
        <v>RecurringPreset</v>
      </c>
      <c r="M33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MySqlParameter("_IsEnabled", recurringPreset.IsEnabled),</v>
      </c>
      <c r="N332" t="str">
        <f>"IN _"&amp;Table1[[#This Row],[Column2]]&amp;" "&amp;UPPER(Table1[[#This Row],[Column3]])&amp;","</f>
        <v>IN _IsEnabled TINYINT,</v>
      </c>
      <c r="O332" t="str">
        <f>Table1[[#This Row],[Column2]]&amp;","</f>
        <v>IsEnabled,</v>
      </c>
      <c r="P332" t="str">
        <f>Table1[[#This Row],[Column2]]&amp;" = IFNULL (_"&amp;Table1[[#This Row],[Column2]]&amp;", "&amp;Table1[[#This Row],[Column2]]&amp;"),"</f>
        <v>IsEnabled = IFNULL (_IsEnabled, IsEnabled),</v>
      </c>
      <c r="Q332" t="str">
        <f>Table1[[#This Row],[Column1]]</f>
        <v>RecurringPreset</v>
      </c>
    </row>
    <row r="333" spans="1:17" x14ac:dyDescent="0.25">
      <c r="A333" s="1" t="s">
        <v>184</v>
      </c>
      <c r="B333" s="1" t="s">
        <v>10</v>
      </c>
      <c r="C333" s="1" t="s">
        <v>222</v>
      </c>
      <c r="D333" s="1" t="s">
        <v>237</v>
      </c>
      <c r="E333" t="str">
        <f t="shared" si="35"/>
        <v/>
      </c>
      <c r="F333" t="str">
        <f t="shared" si="36"/>
        <v/>
      </c>
      <c r="G333" t="str">
        <f t="shared" si="37"/>
        <v/>
      </c>
      <c r="H333" t="str">
        <f t="shared" si="38"/>
        <v/>
      </c>
      <c r="I333" t="str">
        <f t="shared" si="39"/>
        <v>bool</v>
      </c>
      <c r="J333" t="str">
        <f t="shared" si="40"/>
        <v>bool?</v>
      </c>
      <c r="K333" t="str">
        <f t="shared" si="41"/>
        <v>public bool? IsDeleted { get; set; }</v>
      </c>
      <c r="L333" t="str">
        <f>Table1[[#This Row],[Column1]]</f>
        <v>RecurringPreset</v>
      </c>
      <c r="M33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MySqlParameter("_IsDeleted", recurringPreset.IsDeleted),</v>
      </c>
      <c r="N333" t="str">
        <f>"IN _"&amp;Table1[[#This Row],[Column2]]&amp;" "&amp;UPPER(Table1[[#This Row],[Column3]])&amp;","</f>
        <v>IN _IsDeleted TINYINT,</v>
      </c>
      <c r="O333" t="str">
        <f>Table1[[#This Row],[Column2]]&amp;","</f>
        <v>IsDeleted,</v>
      </c>
      <c r="P333" t="str">
        <f>Table1[[#This Row],[Column2]]&amp;" = IFNULL (_"&amp;Table1[[#This Row],[Column2]]&amp;", "&amp;Table1[[#This Row],[Column2]]&amp;"),"</f>
        <v>IsDeleted = IFNULL (_IsDeleted, IsDeleted),</v>
      </c>
      <c r="Q333" t="str">
        <f>Table1[[#This Row],[Column1]]</f>
        <v>RecurringPreset</v>
      </c>
    </row>
    <row r="334" spans="1:17" x14ac:dyDescent="0.25">
      <c r="A334" s="1" t="s">
        <v>184</v>
      </c>
      <c r="B334" s="1" t="s">
        <v>11</v>
      </c>
      <c r="C334" s="1" t="s">
        <v>223</v>
      </c>
      <c r="D334" s="1" t="s">
        <v>237</v>
      </c>
      <c r="E334" t="str">
        <f t="shared" si="35"/>
        <v/>
      </c>
      <c r="F334" t="str">
        <f t="shared" si="36"/>
        <v/>
      </c>
      <c r="G334" t="str">
        <f t="shared" si="37"/>
        <v/>
      </c>
      <c r="H334" t="str">
        <f t="shared" si="38"/>
        <v>DateTime</v>
      </c>
      <c r="I334" t="str">
        <f t="shared" si="39"/>
        <v/>
      </c>
      <c r="J334" t="str">
        <f t="shared" si="40"/>
        <v>DateTime?</v>
      </c>
      <c r="K334" t="str">
        <f t="shared" si="41"/>
        <v>public DateTime? Created { get; set; }</v>
      </c>
      <c r="L334" t="str">
        <f>Table1[[#This Row],[Column1]]</f>
        <v>RecurringPreset</v>
      </c>
      <c r="M33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recurringPreset.Created),</v>
      </c>
      <c r="N334" t="str">
        <f>"IN _"&amp;Table1[[#This Row],[Column2]]&amp;" "&amp;UPPER(Table1[[#This Row],[Column3]])&amp;","</f>
        <v>IN _Created TIMESTAMP,</v>
      </c>
      <c r="O334" t="str">
        <f>Table1[[#This Row],[Column2]]&amp;","</f>
        <v>Created,</v>
      </c>
      <c r="P334" t="str">
        <f>Table1[[#This Row],[Column2]]&amp;" = IFNULL (_"&amp;Table1[[#This Row],[Column2]]&amp;", "&amp;Table1[[#This Row],[Column2]]&amp;"),"</f>
        <v>Created = IFNULL (_Created, Created),</v>
      </c>
      <c r="Q334" t="str">
        <f>Table1[[#This Row],[Column1]]</f>
        <v>RecurringPreset</v>
      </c>
    </row>
    <row r="335" spans="1:17" x14ac:dyDescent="0.25">
      <c r="A335" s="1" t="s">
        <v>184</v>
      </c>
      <c r="B335" s="1" t="s">
        <v>12</v>
      </c>
      <c r="C335" s="1" t="s">
        <v>221</v>
      </c>
      <c r="D335" s="1" t="s">
        <v>237</v>
      </c>
      <c r="E335" t="str">
        <f t="shared" si="35"/>
        <v/>
      </c>
      <c r="F335" t="str">
        <f t="shared" si="36"/>
        <v/>
      </c>
      <c r="G335" t="str">
        <f t="shared" si="37"/>
        <v/>
      </c>
      <c r="H335" t="str">
        <f t="shared" si="38"/>
        <v>DateTime</v>
      </c>
      <c r="I335" t="str">
        <f t="shared" si="39"/>
        <v/>
      </c>
      <c r="J335" t="str">
        <f t="shared" si="40"/>
        <v>DateTime?</v>
      </c>
      <c r="K335" t="str">
        <f t="shared" si="41"/>
        <v>public DateTime? Updated { get; set; }</v>
      </c>
      <c r="L335" t="str">
        <f>Table1[[#This Row],[Column1]]</f>
        <v>RecurringPreset</v>
      </c>
      <c r="M33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recurringPreset.Updated),</v>
      </c>
      <c r="N335" t="str">
        <f>"IN _"&amp;Table1[[#This Row],[Column2]]&amp;" "&amp;UPPER(Table1[[#This Row],[Column3]])&amp;","</f>
        <v>IN _Updated DATETIME,</v>
      </c>
      <c r="O335" t="str">
        <f>Table1[[#This Row],[Column2]]&amp;","</f>
        <v>Updated,</v>
      </c>
      <c r="P335" t="str">
        <f>Table1[[#This Row],[Column2]]&amp;" = IFNULL (_"&amp;Table1[[#This Row],[Column2]]&amp;", "&amp;Table1[[#This Row],[Column2]]&amp;"),"</f>
        <v>Updated = IFNULL (_Updated, Updated),</v>
      </c>
      <c r="Q335" t="str">
        <f>Table1[[#This Row],[Column1]]</f>
        <v>RecurringPreset</v>
      </c>
    </row>
    <row r="336" spans="1:17" x14ac:dyDescent="0.25">
      <c r="A336" s="1" t="s">
        <v>186</v>
      </c>
      <c r="B336" s="1" t="s">
        <v>187</v>
      </c>
      <c r="C336" s="1" t="s">
        <v>217</v>
      </c>
      <c r="D336" s="1" t="s">
        <v>238</v>
      </c>
      <c r="E336" t="str">
        <f t="shared" si="35"/>
        <v>int</v>
      </c>
      <c r="F336" t="str">
        <f t="shared" si="36"/>
        <v/>
      </c>
      <c r="G336" t="str">
        <f t="shared" si="37"/>
        <v/>
      </c>
      <c r="H336" t="str">
        <f t="shared" si="38"/>
        <v/>
      </c>
      <c r="I336" t="str">
        <f t="shared" si="39"/>
        <v/>
      </c>
      <c r="J336" t="str">
        <f t="shared" si="40"/>
        <v>int?</v>
      </c>
      <c r="K336" t="str">
        <f t="shared" si="41"/>
        <v>public int? RecurringPresetGroupId { get; set; }</v>
      </c>
      <c r="L336" t="str">
        <f>Table1[[#This Row],[Column1]]</f>
        <v>RecurringPresetGroup</v>
      </c>
      <c r="M33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MySqlParameter("_RecurringPresetGroupId", recurringPresetGroup.RecurringPresetGroupId),</v>
      </c>
      <c r="N336" t="str">
        <f>"IN _"&amp;Table1[[#This Row],[Column2]]&amp;" "&amp;UPPER(Table1[[#This Row],[Column3]])&amp;","</f>
        <v>IN _RecurringPresetGroupId INT,</v>
      </c>
      <c r="O336" t="str">
        <f>Table1[[#This Row],[Column2]]&amp;","</f>
        <v>RecurringPresetGroupId,</v>
      </c>
      <c r="P336" t="str">
        <f>Table1[[#This Row],[Column2]]&amp;" = IFNULL (_"&amp;Table1[[#This Row],[Column2]]&amp;", "&amp;Table1[[#This Row],[Column2]]&amp;"),"</f>
        <v>RecurringPresetGroupId = IFNULL (_RecurringPresetGroupId, RecurringPresetGroupId),</v>
      </c>
      <c r="Q336" t="str">
        <f>Table1[[#This Row],[Column1]]</f>
        <v>RecurringPresetGroup</v>
      </c>
    </row>
    <row r="337" spans="1:17" x14ac:dyDescent="0.25">
      <c r="A337" s="1" t="s">
        <v>186</v>
      </c>
      <c r="B337" s="1" t="s">
        <v>174</v>
      </c>
      <c r="C337" s="1" t="s">
        <v>217</v>
      </c>
      <c r="D337" s="1" t="s">
        <v>238</v>
      </c>
      <c r="E337" t="str">
        <f t="shared" si="35"/>
        <v>int</v>
      </c>
      <c r="F337" t="str">
        <f t="shared" si="36"/>
        <v/>
      </c>
      <c r="G337" t="str">
        <f t="shared" si="37"/>
        <v/>
      </c>
      <c r="H337" t="str">
        <f t="shared" si="38"/>
        <v/>
      </c>
      <c r="I337" t="str">
        <f t="shared" si="39"/>
        <v/>
      </c>
      <c r="J337" t="str">
        <f t="shared" si="40"/>
        <v>int?</v>
      </c>
      <c r="K337" t="str">
        <f t="shared" si="41"/>
        <v>public int? RecurringId { get; set; }</v>
      </c>
      <c r="L337" t="str">
        <f>Table1[[#This Row],[Column1]]</f>
        <v>RecurringPresetGroup</v>
      </c>
      <c r="M33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MySqlParameter("_RecurringId", recurringPresetGroup.RecurringId),</v>
      </c>
      <c r="N337" t="str">
        <f>"IN _"&amp;Table1[[#This Row],[Column2]]&amp;" "&amp;UPPER(Table1[[#This Row],[Column3]])&amp;","</f>
        <v>IN _RecurringId INT,</v>
      </c>
      <c r="O337" t="str">
        <f>Table1[[#This Row],[Column2]]&amp;","</f>
        <v>RecurringId,</v>
      </c>
      <c r="P337" t="str">
        <f>Table1[[#This Row],[Column2]]&amp;" = IFNULL (_"&amp;Table1[[#This Row],[Column2]]&amp;", "&amp;Table1[[#This Row],[Column2]]&amp;"),"</f>
        <v>RecurringId = IFNULL (_RecurringId, RecurringId),</v>
      </c>
      <c r="Q337" t="str">
        <f>Table1[[#This Row],[Column1]]</f>
        <v>RecurringPresetGroup</v>
      </c>
    </row>
    <row r="338" spans="1:17" x14ac:dyDescent="0.25">
      <c r="A338" s="1" t="s">
        <v>186</v>
      </c>
      <c r="B338" s="1" t="s">
        <v>164</v>
      </c>
      <c r="C338" s="1" t="s">
        <v>217</v>
      </c>
      <c r="D338" s="1" t="s">
        <v>238</v>
      </c>
      <c r="E338" t="str">
        <f t="shared" si="35"/>
        <v>int</v>
      </c>
      <c r="F338" t="str">
        <f t="shared" si="36"/>
        <v/>
      </c>
      <c r="G338" t="str">
        <f t="shared" si="37"/>
        <v/>
      </c>
      <c r="H338" t="str">
        <f t="shared" si="38"/>
        <v/>
      </c>
      <c r="I338" t="str">
        <f t="shared" si="39"/>
        <v/>
      </c>
      <c r="J338" t="str">
        <f t="shared" si="40"/>
        <v>int?</v>
      </c>
      <c r="K338" t="str">
        <f t="shared" si="41"/>
        <v>public int? PresetGroupId { get; set; }</v>
      </c>
      <c r="L338" t="str">
        <f>Table1[[#This Row],[Column1]]</f>
        <v>RecurringPresetGroup</v>
      </c>
      <c r="M33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MySqlParameter("_PresetGroupId", recurringPresetGroup.PresetGroupId),</v>
      </c>
      <c r="N338" t="str">
        <f>"IN _"&amp;Table1[[#This Row],[Column2]]&amp;" "&amp;UPPER(Table1[[#This Row],[Column3]])&amp;","</f>
        <v>IN _PresetGroupId INT,</v>
      </c>
      <c r="O338" t="str">
        <f>Table1[[#This Row],[Column2]]&amp;","</f>
        <v>PresetGroupId,</v>
      </c>
      <c r="P338" t="str">
        <f>Table1[[#This Row],[Column2]]&amp;" = IFNULL (_"&amp;Table1[[#This Row],[Column2]]&amp;", "&amp;Table1[[#This Row],[Column2]]&amp;"),"</f>
        <v>PresetGroupId = IFNULL (_PresetGroupId, PresetGroupId),</v>
      </c>
      <c r="Q338" t="str">
        <f>Table1[[#This Row],[Column1]]</f>
        <v>RecurringPresetGroup</v>
      </c>
    </row>
    <row r="339" spans="1:17" x14ac:dyDescent="0.25">
      <c r="A339" s="1" t="s">
        <v>186</v>
      </c>
      <c r="B339" s="1" t="s">
        <v>9</v>
      </c>
      <c r="C339" s="1" t="s">
        <v>222</v>
      </c>
      <c r="D339" s="1" t="s">
        <v>237</v>
      </c>
      <c r="E339" t="str">
        <f t="shared" si="35"/>
        <v/>
      </c>
      <c r="F339" t="str">
        <f t="shared" si="36"/>
        <v/>
      </c>
      <c r="G339" t="str">
        <f t="shared" si="37"/>
        <v/>
      </c>
      <c r="H339" t="str">
        <f t="shared" si="38"/>
        <v/>
      </c>
      <c r="I339" t="str">
        <f t="shared" si="39"/>
        <v>bool</v>
      </c>
      <c r="J339" t="str">
        <f t="shared" ref="J339:J365" si="42">IF(E339&lt;&gt;"",E339,IF(F339&lt;&gt;"",F339,IF(G339&lt;&gt;"",G339,IF(H339&lt;&gt;"",H339,IF(I339&lt;&gt;"",I339,"")))))&amp;"?"</f>
        <v>bool?</v>
      </c>
      <c r="K339" t="str">
        <f t="shared" si="41"/>
        <v>public bool? IsEnabled { get; set; }</v>
      </c>
      <c r="L339" t="str">
        <f>Table1[[#This Row],[Column1]]</f>
        <v>RecurringPresetGroup</v>
      </c>
      <c r="M33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MySqlParameter("_IsEnabled", recurringPresetGroup.IsEnabled),</v>
      </c>
      <c r="N339" t="str">
        <f>"IN _"&amp;Table1[[#This Row],[Column2]]&amp;" "&amp;UPPER(Table1[[#This Row],[Column3]])&amp;","</f>
        <v>IN _IsEnabled TINYINT,</v>
      </c>
      <c r="O339" t="str">
        <f>Table1[[#This Row],[Column2]]&amp;","</f>
        <v>IsEnabled,</v>
      </c>
      <c r="P339" t="str">
        <f>Table1[[#This Row],[Column2]]&amp;" = IFNULL (_"&amp;Table1[[#This Row],[Column2]]&amp;", "&amp;Table1[[#This Row],[Column2]]&amp;"),"</f>
        <v>IsEnabled = IFNULL (_IsEnabled, IsEnabled),</v>
      </c>
      <c r="Q339" t="str">
        <f>Table1[[#This Row],[Column1]]</f>
        <v>RecurringPresetGroup</v>
      </c>
    </row>
    <row r="340" spans="1:17" x14ac:dyDescent="0.25">
      <c r="A340" s="1" t="s">
        <v>186</v>
      </c>
      <c r="B340" s="1" t="s">
        <v>10</v>
      </c>
      <c r="C340" s="1" t="s">
        <v>222</v>
      </c>
      <c r="D340" s="1" t="s">
        <v>237</v>
      </c>
      <c r="E340" t="str">
        <f t="shared" si="35"/>
        <v/>
      </c>
      <c r="F340" t="str">
        <f t="shared" si="36"/>
        <v/>
      </c>
      <c r="G340" t="str">
        <f t="shared" si="37"/>
        <v/>
      </c>
      <c r="H340" t="str">
        <f t="shared" si="38"/>
        <v/>
      </c>
      <c r="I340" t="str">
        <f t="shared" si="39"/>
        <v>bool</v>
      </c>
      <c r="J340" t="str">
        <f t="shared" si="42"/>
        <v>bool?</v>
      </c>
      <c r="K340" t="str">
        <f t="shared" si="41"/>
        <v>public bool? IsDeleted { get; set; }</v>
      </c>
      <c r="L340" t="str">
        <f>Table1[[#This Row],[Column1]]</f>
        <v>RecurringPresetGroup</v>
      </c>
      <c r="M34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MySqlParameter("_IsDeleted", recurringPresetGroup.IsDeleted),</v>
      </c>
      <c r="N340" t="str">
        <f>"IN _"&amp;Table1[[#This Row],[Column2]]&amp;" "&amp;UPPER(Table1[[#This Row],[Column3]])&amp;","</f>
        <v>IN _IsDeleted TINYINT,</v>
      </c>
      <c r="O340" t="str">
        <f>Table1[[#This Row],[Column2]]&amp;","</f>
        <v>IsDeleted,</v>
      </c>
      <c r="P340" t="str">
        <f>Table1[[#This Row],[Column2]]&amp;" = IFNULL (_"&amp;Table1[[#This Row],[Column2]]&amp;", "&amp;Table1[[#This Row],[Column2]]&amp;"),"</f>
        <v>IsDeleted = IFNULL (_IsDeleted, IsDeleted),</v>
      </c>
      <c r="Q340" t="str">
        <f>Table1[[#This Row],[Column1]]</f>
        <v>RecurringPresetGroup</v>
      </c>
    </row>
    <row r="341" spans="1:17" x14ac:dyDescent="0.25">
      <c r="A341" s="1" t="s">
        <v>186</v>
      </c>
      <c r="B341" s="1" t="s">
        <v>11</v>
      </c>
      <c r="C341" s="1" t="s">
        <v>223</v>
      </c>
      <c r="D341" s="1" t="s">
        <v>237</v>
      </c>
      <c r="E341" t="str">
        <f t="shared" si="35"/>
        <v/>
      </c>
      <c r="F341" t="str">
        <f t="shared" si="36"/>
        <v/>
      </c>
      <c r="G341" t="str">
        <f t="shared" si="37"/>
        <v/>
      </c>
      <c r="H341" t="str">
        <f t="shared" si="38"/>
        <v>DateTime</v>
      </c>
      <c r="I341" t="str">
        <f t="shared" si="39"/>
        <v/>
      </c>
      <c r="J341" t="str">
        <f t="shared" si="42"/>
        <v>DateTime?</v>
      </c>
      <c r="K341" t="str">
        <f t="shared" si="41"/>
        <v>public DateTime? Created { get; set; }</v>
      </c>
      <c r="L341" t="str">
        <f>Table1[[#This Row],[Column1]]</f>
        <v>RecurringPresetGroup</v>
      </c>
      <c r="M34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recurringPresetGroup.Created),</v>
      </c>
      <c r="N341" t="str">
        <f>"IN _"&amp;Table1[[#This Row],[Column2]]&amp;" "&amp;UPPER(Table1[[#This Row],[Column3]])&amp;","</f>
        <v>IN _Created TIMESTAMP,</v>
      </c>
      <c r="O341" t="str">
        <f>Table1[[#This Row],[Column2]]&amp;","</f>
        <v>Created,</v>
      </c>
      <c r="P341" t="str">
        <f>Table1[[#This Row],[Column2]]&amp;" = IFNULL (_"&amp;Table1[[#This Row],[Column2]]&amp;", "&amp;Table1[[#This Row],[Column2]]&amp;"),"</f>
        <v>Created = IFNULL (_Created, Created),</v>
      </c>
      <c r="Q341" t="str">
        <f>Table1[[#This Row],[Column1]]</f>
        <v>RecurringPresetGroup</v>
      </c>
    </row>
    <row r="342" spans="1:17" x14ac:dyDescent="0.25">
      <c r="A342" s="1" t="s">
        <v>186</v>
      </c>
      <c r="B342" s="1" t="s">
        <v>12</v>
      </c>
      <c r="C342" s="1" t="s">
        <v>221</v>
      </c>
      <c r="D342" s="1" t="s">
        <v>237</v>
      </c>
      <c r="E342" t="str">
        <f t="shared" si="35"/>
        <v/>
      </c>
      <c r="F342" t="str">
        <f t="shared" si="36"/>
        <v/>
      </c>
      <c r="G342" t="str">
        <f t="shared" si="37"/>
        <v/>
      </c>
      <c r="H342" t="str">
        <f t="shared" si="38"/>
        <v>DateTime</v>
      </c>
      <c r="I342" t="str">
        <f t="shared" si="39"/>
        <v/>
      </c>
      <c r="J342" t="str">
        <f t="shared" si="42"/>
        <v>DateTime?</v>
      </c>
      <c r="K342" t="str">
        <f t="shared" si="41"/>
        <v>public DateTime? Updated { get; set; }</v>
      </c>
      <c r="L342" t="str">
        <f>Table1[[#This Row],[Column1]]</f>
        <v>RecurringPresetGroup</v>
      </c>
      <c r="M34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recurringPresetGroup.Updated),</v>
      </c>
      <c r="N342" t="str">
        <f>"IN _"&amp;Table1[[#This Row],[Column2]]&amp;" "&amp;UPPER(Table1[[#This Row],[Column3]])&amp;","</f>
        <v>IN _Updated DATETIME,</v>
      </c>
      <c r="O342" t="str">
        <f>Table1[[#This Row],[Column2]]&amp;","</f>
        <v>Updated,</v>
      </c>
      <c r="P342" t="str">
        <f>Table1[[#This Row],[Column2]]&amp;" = IFNULL (_"&amp;Table1[[#This Row],[Column2]]&amp;", "&amp;Table1[[#This Row],[Column2]]&amp;"),"</f>
        <v>Updated = IFNULL (_Updated, Updated),</v>
      </c>
      <c r="Q342" t="str">
        <f>Table1[[#This Row],[Column1]]</f>
        <v>RecurringPresetGroup</v>
      </c>
    </row>
    <row r="343" spans="1:17" x14ac:dyDescent="0.25">
      <c r="A343" s="1" t="s">
        <v>188</v>
      </c>
      <c r="B343" s="1" t="s">
        <v>189</v>
      </c>
      <c r="C343" s="1" t="s">
        <v>217</v>
      </c>
      <c r="D343" s="1" t="s">
        <v>238</v>
      </c>
      <c r="E343" t="str">
        <f t="shared" si="35"/>
        <v>int</v>
      </c>
      <c r="F343" t="str">
        <f t="shared" si="36"/>
        <v/>
      </c>
      <c r="G343" t="str">
        <f t="shared" si="37"/>
        <v/>
      </c>
      <c r="H343" t="str">
        <f t="shared" si="38"/>
        <v/>
      </c>
      <c r="I343" t="str">
        <f t="shared" si="39"/>
        <v/>
      </c>
      <c r="J343" t="str">
        <f t="shared" si="42"/>
        <v>int?</v>
      </c>
      <c r="K343" t="str">
        <f t="shared" si="41"/>
        <v>public int? RecurringPresetGroupLogId { get; set; }</v>
      </c>
      <c r="L343" t="str">
        <f>Table1[[#This Row],[Column1]]</f>
        <v>RecurringPresetGroupLog</v>
      </c>
      <c r="M34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MySqlParameter("_RecurringPresetGroupLogId", recurringPresetGroupLog.RecurringPresetGroupLogId),</v>
      </c>
      <c r="N343" t="str">
        <f>"IN _"&amp;Table1[[#This Row],[Column2]]&amp;" "&amp;UPPER(Table1[[#This Row],[Column3]])&amp;","</f>
        <v>IN _RecurringPresetGroupLogId INT,</v>
      </c>
      <c r="O343" t="str">
        <f>Table1[[#This Row],[Column2]]&amp;","</f>
        <v>RecurringPresetGroupLogId,</v>
      </c>
      <c r="P343" t="str">
        <f>Table1[[#This Row],[Column2]]&amp;" = IFNULL (_"&amp;Table1[[#This Row],[Column2]]&amp;", "&amp;Table1[[#This Row],[Column2]]&amp;"),"</f>
        <v>RecurringPresetGroupLogId = IFNULL (_RecurringPresetGroupLogId, RecurringPresetGroupLogId),</v>
      </c>
      <c r="Q343" t="str">
        <f>Table1[[#This Row],[Column1]]</f>
        <v>RecurringPresetGroupLog</v>
      </c>
    </row>
    <row r="344" spans="1:17" x14ac:dyDescent="0.25">
      <c r="A344" s="1" t="s">
        <v>188</v>
      </c>
      <c r="B344" s="1" t="s">
        <v>187</v>
      </c>
      <c r="C344" s="1" t="s">
        <v>217</v>
      </c>
      <c r="D344" s="1" t="s">
        <v>237</v>
      </c>
      <c r="E344" t="str">
        <f t="shared" si="35"/>
        <v>int</v>
      </c>
      <c r="F344" t="str">
        <f t="shared" si="36"/>
        <v/>
      </c>
      <c r="G344" t="str">
        <f t="shared" si="37"/>
        <v/>
      </c>
      <c r="H344" t="str">
        <f t="shared" si="38"/>
        <v/>
      </c>
      <c r="I344" t="str">
        <f t="shared" si="39"/>
        <v/>
      </c>
      <c r="J344" t="str">
        <f t="shared" si="42"/>
        <v>int?</v>
      </c>
      <c r="K344" t="str">
        <f t="shared" si="41"/>
        <v>public int? RecurringPresetGroupId { get; set; }</v>
      </c>
      <c r="L344" t="str">
        <f>Table1[[#This Row],[Column1]]</f>
        <v>RecurringPresetGroupLog</v>
      </c>
      <c r="M34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MySqlParameter("_RecurringPresetGroupId", recurringPresetGroupLog.RecurringPresetGroupId),</v>
      </c>
      <c r="N344" t="str">
        <f>"IN _"&amp;Table1[[#This Row],[Column2]]&amp;" "&amp;UPPER(Table1[[#This Row],[Column3]])&amp;","</f>
        <v>IN _RecurringPresetGroupId INT,</v>
      </c>
      <c r="O344" t="str">
        <f>Table1[[#This Row],[Column2]]&amp;","</f>
        <v>RecurringPresetGroupId,</v>
      </c>
      <c r="P344" t="str">
        <f>Table1[[#This Row],[Column2]]&amp;" = IFNULL (_"&amp;Table1[[#This Row],[Column2]]&amp;", "&amp;Table1[[#This Row],[Column2]]&amp;"),"</f>
        <v>RecurringPresetGroupId = IFNULL (_RecurringPresetGroupId, RecurringPresetGroupId),</v>
      </c>
      <c r="Q344" t="str">
        <f>Table1[[#This Row],[Column1]]</f>
        <v>RecurringPresetGroupLog</v>
      </c>
    </row>
    <row r="345" spans="1:17" x14ac:dyDescent="0.25">
      <c r="A345" s="1" t="s">
        <v>188</v>
      </c>
      <c r="B345" s="1" t="s">
        <v>2</v>
      </c>
      <c r="C345" s="1" t="s">
        <v>218</v>
      </c>
      <c r="D345" s="1" t="s">
        <v>237</v>
      </c>
      <c r="E345" t="str">
        <f t="shared" si="35"/>
        <v/>
      </c>
      <c r="F345" t="str">
        <f t="shared" si="36"/>
        <v/>
      </c>
      <c r="G345" t="str">
        <f t="shared" si="37"/>
        <v>string</v>
      </c>
      <c r="H345" t="str">
        <f t="shared" si="38"/>
        <v/>
      </c>
      <c r="I345" t="str">
        <f t="shared" si="39"/>
        <v/>
      </c>
      <c r="J345" t="str">
        <f t="shared" si="42"/>
        <v>string?</v>
      </c>
      <c r="K345" t="str">
        <f t="shared" si="41"/>
        <v>public string? IdentityId { get; set; }</v>
      </c>
      <c r="L345" t="str">
        <f>Table1[[#This Row],[Column1]]</f>
        <v>RecurringPresetGroupLog</v>
      </c>
      <c r="M34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recurringPresetGroupLog.IdentityId),</v>
      </c>
      <c r="N345" t="str">
        <f>"IN _"&amp;Table1[[#This Row],[Column2]]&amp;" "&amp;UPPER(Table1[[#This Row],[Column3]])&amp;","</f>
        <v>IN _IdentityId CHAR,</v>
      </c>
      <c r="O345" t="str">
        <f>Table1[[#This Row],[Column2]]&amp;","</f>
        <v>IdentityId,</v>
      </c>
      <c r="P345" t="str">
        <f>Table1[[#This Row],[Column2]]&amp;" = IFNULL (_"&amp;Table1[[#This Row],[Column2]]&amp;", "&amp;Table1[[#This Row],[Column2]]&amp;"),"</f>
        <v>IdentityId = IFNULL (_IdentityId, IdentityId),</v>
      </c>
      <c r="Q345" t="str">
        <f>Table1[[#This Row],[Column1]]</f>
        <v>RecurringPresetGroupLog</v>
      </c>
    </row>
    <row r="346" spans="1:17" x14ac:dyDescent="0.25">
      <c r="A346" s="1" t="s">
        <v>188</v>
      </c>
      <c r="B346" s="1" t="s">
        <v>15</v>
      </c>
      <c r="C346" s="1" t="s">
        <v>219</v>
      </c>
      <c r="D346" s="1" t="s">
        <v>237</v>
      </c>
      <c r="E346" t="str">
        <f t="shared" si="35"/>
        <v/>
      </c>
      <c r="F346" t="str">
        <f t="shared" si="36"/>
        <v/>
      </c>
      <c r="G346" t="str">
        <f t="shared" si="37"/>
        <v>string</v>
      </c>
      <c r="H346" t="str">
        <f t="shared" si="38"/>
        <v/>
      </c>
      <c r="I346" t="str">
        <f t="shared" si="39"/>
        <v/>
      </c>
      <c r="J346" t="str">
        <f t="shared" si="42"/>
        <v>string?</v>
      </c>
      <c r="K346" t="str">
        <f t="shared" si="41"/>
        <v>public string? Log { get; set; }</v>
      </c>
      <c r="L346" t="str">
        <f>Table1[[#This Row],[Column1]]</f>
        <v>RecurringPresetGroupLog</v>
      </c>
      <c r="M34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MySqlParameter("_Log", recurringPresetGroupLog.Log),</v>
      </c>
      <c r="N346" t="str">
        <f>"IN _"&amp;Table1[[#This Row],[Column2]]&amp;" "&amp;UPPER(Table1[[#This Row],[Column3]])&amp;","</f>
        <v>IN _Log VARCHAR,</v>
      </c>
      <c r="O346" t="str">
        <f>Table1[[#This Row],[Column2]]&amp;","</f>
        <v>Log,</v>
      </c>
      <c r="P346" t="str">
        <f>Table1[[#This Row],[Column2]]&amp;" = IFNULL (_"&amp;Table1[[#This Row],[Column2]]&amp;", "&amp;Table1[[#This Row],[Column2]]&amp;"),"</f>
        <v>Log = IFNULL (_Log, Log),</v>
      </c>
      <c r="Q346" t="str">
        <f>Table1[[#This Row],[Column1]]</f>
        <v>RecurringPresetGroupLog</v>
      </c>
    </row>
    <row r="347" spans="1:17" x14ac:dyDescent="0.25">
      <c r="A347" s="1" t="s">
        <v>188</v>
      </c>
      <c r="B347" s="1" t="s">
        <v>11</v>
      </c>
      <c r="C347" s="1" t="s">
        <v>223</v>
      </c>
      <c r="D347" s="1" t="s">
        <v>237</v>
      </c>
      <c r="E347" t="str">
        <f t="shared" si="35"/>
        <v/>
      </c>
      <c r="F347" t="str">
        <f t="shared" si="36"/>
        <v/>
      </c>
      <c r="G347" t="str">
        <f t="shared" si="37"/>
        <v/>
      </c>
      <c r="H347" t="str">
        <f t="shared" si="38"/>
        <v>DateTime</v>
      </c>
      <c r="I347" t="str">
        <f t="shared" si="39"/>
        <v/>
      </c>
      <c r="J347" t="str">
        <f t="shared" si="42"/>
        <v>DateTime?</v>
      </c>
      <c r="K347" t="str">
        <f t="shared" si="41"/>
        <v>public DateTime? Created { get; set; }</v>
      </c>
      <c r="L347" t="str">
        <f>Table1[[#This Row],[Column1]]</f>
        <v>RecurringPresetGroupLog</v>
      </c>
      <c r="M34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recurringPresetGroupLog.Created),</v>
      </c>
      <c r="N347" t="str">
        <f>"IN _"&amp;Table1[[#This Row],[Column2]]&amp;" "&amp;UPPER(Table1[[#This Row],[Column3]])&amp;","</f>
        <v>IN _Created TIMESTAMP,</v>
      </c>
      <c r="O347" t="str">
        <f>Table1[[#This Row],[Column2]]&amp;","</f>
        <v>Created,</v>
      </c>
      <c r="P347" t="str">
        <f>Table1[[#This Row],[Column2]]&amp;" = IFNULL (_"&amp;Table1[[#This Row],[Column2]]&amp;", "&amp;Table1[[#This Row],[Column2]]&amp;"),"</f>
        <v>Created = IFNULL (_Created, Created),</v>
      </c>
      <c r="Q347" t="str">
        <f>Table1[[#This Row],[Column1]]</f>
        <v>RecurringPresetGroupLog</v>
      </c>
    </row>
    <row r="348" spans="1:17" x14ac:dyDescent="0.25">
      <c r="A348" s="1" t="s">
        <v>190</v>
      </c>
      <c r="B348" s="1" t="s">
        <v>191</v>
      </c>
      <c r="C348" s="1" t="s">
        <v>217</v>
      </c>
      <c r="D348" s="1" t="s">
        <v>238</v>
      </c>
      <c r="E348" t="str">
        <f t="shared" si="35"/>
        <v>int</v>
      </c>
      <c r="F348" t="str">
        <f t="shared" si="36"/>
        <v/>
      </c>
      <c r="G348" t="str">
        <f t="shared" si="37"/>
        <v/>
      </c>
      <c r="H348" t="str">
        <f t="shared" si="38"/>
        <v/>
      </c>
      <c r="I348" t="str">
        <f t="shared" si="39"/>
        <v/>
      </c>
      <c r="J348" t="str">
        <f t="shared" si="42"/>
        <v>int?</v>
      </c>
      <c r="K348" t="str">
        <f t="shared" si="41"/>
        <v>public int? RecurringPresetGroupNoteId { get; set; }</v>
      </c>
      <c r="L348" t="str">
        <f>Table1[[#This Row],[Column1]]</f>
        <v>RecurringPresetGroupNote</v>
      </c>
      <c r="M34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MySqlParameter("_RecurringPresetGroupNoteId", recurringPresetGroupNote.RecurringPresetGroupNoteId),</v>
      </c>
      <c r="N348" t="str">
        <f>"IN _"&amp;Table1[[#This Row],[Column2]]&amp;" "&amp;UPPER(Table1[[#This Row],[Column3]])&amp;","</f>
        <v>IN _RecurringPresetGroupNoteId INT,</v>
      </c>
      <c r="O348" t="str">
        <f>Table1[[#This Row],[Column2]]&amp;","</f>
        <v>RecurringPresetGroupNoteId,</v>
      </c>
      <c r="P348" t="str">
        <f>Table1[[#This Row],[Column2]]&amp;" = IFNULL (_"&amp;Table1[[#This Row],[Column2]]&amp;", "&amp;Table1[[#This Row],[Column2]]&amp;"),"</f>
        <v>RecurringPresetGroupNoteId = IFNULL (_RecurringPresetGroupNoteId, RecurringPresetGroupNoteId),</v>
      </c>
      <c r="Q348" t="str">
        <f>Table1[[#This Row],[Column1]]</f>
        <v>RecurringPresetGroupNote</v>
      </c>
    </row>
    <row r="349" spans="1:17" x14ac:dyDescent="0.25">
      <c r="A349" s="1" t="s">
        <v>190</v>
      </c>
      <c r="B349" s="1" t="s">
        <v>187</v>
      </c>
      <c r="C349" s="1" t="s">
        <v>217</v>
      </c>
      <c r="D349" s="1" t="s">
        <v>237</v>
      </c>
      <c r="E349" t="str">
        <f t="shared" si="35"/>
        <v>int</v>
      </c>
      <c r="F349" t="str">
        <f t="shared" si="36"/>
        <v/>
      </c>
      <c r="G349" t="str">
        <f t="shared" si="37"/>
        <v/>
      </c>
      <c r="H349" t="str">
        <f t="shared" si="38"/>
        <v/>
      </c>
      <c r="I349" t="str">
        <f t="shared" si="39"/>
        <v/>
      </c>
      <c r="J349" t="str">
        <f t="shared" si="42"/>
        <v>int?</v>
      </c>
      <c r="K349" t="str">
        <f t="shared" si="41"/>
        <v>public int? RecurringPresetGroupId { get; set; }</v>
      </c>
      <c r="L349" t="str">
        <f>Table1[[#This Row],[Column1]]</f>
        <v>RecurringPresetGroupNote</v>
      </c>
      <c r="M34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MySqlParameter("_RecurringPresetGroupId", recurringPresetGroupNote.RecurringPresetGroupId),</v>
      </c>
      <c r="N349" t="str">
        <f>"IN _"&amp;Table1[[#This Row],[Column2]]&amp;" "&amp;UPPER(Table1[[#This Row],[Column3]])&amp;","</f>
        <v>IN _RecurringPresetGroupId INT,</v>
      </c>
      <c r="O349" t="str">
        <f>Table1[[#This Row],[Column2]]&amp;","</f>
        <v>RecurringPresetGroupId,</v>
      </c>
      <c r="P349" t="str">
        <f>Table1[[#This Row],[Column2]]&amp;" = IFNULL (_"&amp;Table1[[#This Row],[Column2]]&amp;", "&amp;Table1[[#This Row],[Column2]]&amp;"),"</f>
        <v>RecurringPresetGroupId = IFNULL (_RecurringPresetGroupId, RecurringPresetGroupId),</v>
      </c>
      <c r="Q349" t="str">
        <f>Table1[[#This Row],[Column1]]</f>
        <v>RecurringPresetGroupNote</v>
      </c>
    </row>
    <row r="350" spans="1:17" x14ac:dyDescent="0.25">
      <c r="A350" s="1" t="s">
        <v>190</v>
      </c>
      <c r="B350" s="1" t="s">
        <v>2</v>
      </c>
      <c r="C350" s="1" t="s">
        <v>218</v>
      </c>
      <c r="D350" s="1" t="s">
        <v>237</v>
      </c>
      <c r="E350" t="str">
        <f t="shared" si="35"/>
        <v/>
      </c>
      <c r="F350" t="str">
        <f t="shared" si="36"/>
        <v/>
      </c>
      <c r="G350" t="str">
        <f t="shared" si="37"/>
        <v>string</v>
      </c>
      <c r="H350" t="str">
        <f t="shared" si="38"/>
        <v/>
      </c>
      <c r="I350" t="str">
        <f t="shared" si="39"/>
        <v/>
      </c>
      <c r="J350" t="str">
        <f t="shared" si="42"/>
        <v>string?</v>
      </c>
      <c r="K350" t="str">
        <f t="shared" si="41"/>
        <v>public string? IdentityId { get; set; }</v>
      </c>
      <c r="L350" t="str">
        <f>Table1[[#This Row],[Column1]]</f>
        <v>RecurringPresetGroupNote</v>
      </c>
      <c r="M35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recurringPresetGroupNote.IdentityId),</v>
      </c>
      <c r="N350" t="str">
        <f>"IN _"&amp;Table1[[#This Row],[Column2]]&amp;" "&amp;UPPER(Table1[[#This Row],[Column3]])&amp;","</f>
        <v>IN _IdentityId CHAR,</v>
      </c>
      <c r="O350" t="str">
        <f>Table1[[#This Row],[Column2]]&amp;","</f>
        <v>IdentityId,</v>
      </c>
      <c r="P350" t="str">
        <f>Table1[[#This Row],[Column2]]&amp;" = IFNULL (_"&amp;Table1[[#This Row],[Column2]]&amp;", "&amp;Table1[[#This Row],[Column2]]&amp;"),"</f>
        <v>IdentityId = IFNULL (_IdentityId, IdentityId),</v>
      </c>
      <c r="Q350" t="str">
        <f>Table1[[#This Row],[Column1]]</f>
        <v>RecurringPresetGroupNote</v>
      </c>
    </row>
    <row r="351" spans="1:17" x14ac:dyDescent="0.25">
      <c r="A351" s="1" t="s">
        <v>190</v>
      </c>
      <c r="B351" s="1" t="s">
        <v>17</v>
      </c>
      <c r="C351" s="1" t="s">
        <v>219</v>
      </c>
      <c r="D351" s="1" t="s">
        <v>237</v>
      </c>
      <c r="E351" t="str">
        <f t="shared" si="35"/>
        <v/>
      </c>
      <c r="F351" t="str">
        <f t="shared" si="36"/>
        <v/>
      </c>
      <c r="G351" t="str">
        <f t="shared" si="37"/>
        <v>string</v>
      </c>
      <c r="H351" t="str">
        <f t="shared" si="38"/>
        <v/>
      </c>
      <c r="I351" t="str">
        <f t="shared" si="39"/>
        <v/>
      </c>
      <c r="J351" t="str">
        <f t="shared" si="42"/>
        <v>string?</v>
      </c>
      <c r="K351" t="str">
        <f t="shared" si="41"/>
        <v>public string? Note { get; set; }</v>
      </c>
      <c r="L351" t="str">
        <f>Table1[[#This Row],[Column1]]</f>
        <v>RecurringPresetGroupNote</v>
      </c>
      <c r="M35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MySqlParameter("_Note", recurringPresetGroupNote.Note),</v>
      </c>
      <c r="N351" t="str">
        <f>"IN _"&amp;Table1[[#This Row],[Column2]]&amp;" "&amp;UPPER(Table1[[#This Row],[Column3]])&amp;","</f>
        <v>IN _Note VARCHAR,</v>
      </c>
      <c r="O351" t="str">
        <f>Table1[[#This Row],[Column2]]&amp;","</f>
        <v>Note,</v>
      </c>
      <c r="P351" t="str">
        <f>Table1[[#This Row],[Column2]]&amp;" = IFNULL (_"&amp;Table1[[#This Row],[Column2]]&amp;", "&amp;Table1[[#This Row],[Column2]]&amp;"),"</f>
        <v>Note = IFNULL (_Note, Note),</v>
      </c>
      <c r="Q351" t="str">
        <f>Table1[[#This Row],[Column1]]</f>
        <v>RecurringPresetGroupNote</v>
      </c>
    </row>
    <row r="352" spans="1:17" x14ac:dyDescent="0.25">
      <c r="A352" s="1" t="s">
        <v>190</v>
      </c>
      <c r="B352" s="1" t="s">
        <v>11</v>
      </c>
      <c r="C352" s="1" t="s">
        <v>223</v>
      </c>
      <c r="D352" s="1" t="s">
        <v>237</v>
      </c>
      <c r="E352" t="str">
        <f t="shared" si="35"/>
        <v/>
      </c>
      <c r="F352" t="str">
        <f t="shared" si="36"/>
        <v/>
      </c>
      <c r="G352" t="str">
        <f t="shared" si="37"/>
        <v/>
      </c>
      <c r="H352" t="str">
        <f t="shared" si="38"/>
        <v>DateTime</v>
      </c>
      <c r="I352" t="str">
        <f t="shared" si="39"/>
        <v/>
      </c>
      <c r="J352" t="str">
        <f t="shared" si="42"/>
        <v>DateTime?</v>
      </c>
      <c r="K352" t="str">
        <f t="shared" si="41"/>
        <v>public DateTime? Created { get; set; }</v>
      </c>
      <c r="L352" t="str">
        <f>Table1[[#This Row],[Column1]]</f>
        <v>RecurringPresetGroupNote</v>
      </c>
      <c r="M35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recurringPresetGroupNote.Created),</v>
      </c>
      <c r="N352" t="str">
        <f>"IN _"&amp;Table1[[#This Row],[Column2]]&amp;" "&amp;UPPER(Table1[[#This Row],[Column3]])&amp;","</f>
        <v>IN _Created TIMESTAMP,</v>
      </c>
      <c r="O352" t="str">
        <f>Table1[[#This Row],[Column2]]&amp;","</f>
        <v>Created,</v>
      </c>
      <c r="P352" t="str">
        <f>Table1[[#This Row],[Column2]]&amp;" = IFNULL (_"&amp;Table1[[#This Row],[Column2]]&amp;", "&amp;Table1[[#This Row],[Column2]]&amp;"),"</f>
        <v>Created = IFNULL (_Created, Created),</v>
      </c>
      <c r="Q352" t="str">
        <f>Table1[[#This Row],[Column1]]</f>
        <v>RecurringPresetGroupNote</v>
      </c>
    </row>
    <row r="353" spans="1:17" x14ac:dyDescent="0.25">
      <c r="A353" s="1" t="s">
        <v>192</v>
      </c>
      <c r="B353" s="1" t="s">
        <v>193</v>
      </c>
      <c r="C353" s="1" t="s">
        <v>217</v>
      </c>
      <c r="D353" s="1" t="s">
        <v>238</v>
      </c>
      <c r="E353" t="str">
        <f t="shared" si="35"/>
        <v>int</v>
      </c>
      <c r="F353" t="str">
        <f t="shared" si="36"/>
        <v/>
      </c>
      <c r="G353" t="str">
        <f t="shared" si="37"/>
        <v/>
      </c>
      <c r="H353" t="str">
        <f t="shared" si="38"/>
        <v/>
      </c>
      <c r="I353" t="str">
        <f t="shared" si="39"/>
        <v/>
      </c>
      <c r="J353" t="str">
        <f t="shared" si="42"/>
        <v>int?</v>
      </c>
      <c r="K353" t="str">
        <f t="shared" si="41"/>
        <v>public int? RecurringPresetLogId { get; set; }</v>
      </c>
      <c r="L353" t="str">
        <f>Table1[[#This Row],[Column1]]</f>
        <v>RecurringPresetLog</v>
      </c>
      <c r="M35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MySqlParameter("_RecurringPresetLogId", recurringPresetLog.RecurringPresetLogId),</v>
      </c>
      <c r="N353" t="str">
        <f>"IN _"&amp;Table1[[#This Row],[Column2]]&amp;" "&amp;UPPER(Table1[[#This Row],[Column3]])&amp;","</f>
        <v>IN _RecurringPresetLogId INT,</v>
      </c>
      <c r="O353" t="str">
        <f>Table1[[#This Row],[Column2]]&amp;","</f>
        <v>RecurringPresetLogId,</v>
      </c>
      <c r="P353" t="str">
        <f>Table1[[#This Row],[Column2]]&amp;" = IFNULL (_"&amp;Table1[[#This Row],[Column2]]&amp;", "&amp;Table1[[#This Row],[Column2]]&amp;"),"</f>
        <v>RecurringPresetLogId = IFNULL (_RecurringPresetLogId, RecurringPresetLogId),</v>
      </c>
      <c r="Q353" t="str">
        <f>Table1[[#This Row],[Column1]]</f>
        <v>RecurringPresetLog</v>
      </c>
    </row>
    <row r="354" spans="1:17" x14ac:dyDescent="0.25">
      <c r="A354" s="1" t="s">
        <v>192</v>
      </c>
      <c r="B354" s="1" t="s">
        <v>185</v>
      </c>
      <c r="C354" s="1" t="s">
        <v>217</v>
      </c>
      <c r="D354" s="1" t="s">
        <v>237</v>
      </c>
      <c r="E354" t="str">
        <f t="shared" ref="E354:E417" si="43">IF(C354="int","int","")</f>
        <v>int</v>
      </c>
      <c r="F354" t="str">
        <f t="shared" ref="F354:F417" si="44">IF(COUNTIF(C354,"*decimal*"),"double","")</f>
        <v/>
      </c>
      <c r="G354" t="str">
        <f t="shared" ref="G354:G417" si="45">IF(OR(COUNTIF(C354,"*char*"),COUNTIF(C354,"*varchar*")),"string","")</f>
        <v/>
      </c>
      <c r="H354" t="str">
        <f t="shared" ref="H354:H417" si="46">IF(OR(COUNTIF(C354,"*date*"),COUNTIF(C354,"*time*")),"DateTime","")</f>
        <v/>
      </c>
      <c r="I354" t="str">
        <f t="shared" ref="I354:I417" si="47">IF(COUNTIF(C354,"*tiny*"),"bool","")</f>
        <v/>
      </c>
      <c r="J354" t="str">
        <f t="shared" si="42"/>
        <v>int?</v>
      </c>
      <c r="K354" t="str">
        <f t="shared" ref="K354:K417" si="48">_xlfn.CONCAT("public ",J354," ",B354," { get; set; }")</f>
        <v>public int? RecurringPresetId { get; set; }</v>
      </c>
      <c r="L354" t="str">
        <f>Table1[[#This Row],[Column1]]</f>
        <v>RecurringPresetLog</v>
      </c>
      <c r="M35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MySqlParameter("_RecurringPresetId", recurringPresetLog.RecurringPresetId),</v>
      </c>
      <c r="N354" t="str">
        <f>"IN _"&amp;Table1[[#This Row],[Column2]]&amp;" "&amp;UPPER(Table1[[#This Row],[Column3]])&amp;","</f>
        <v>IN _RecurringPresetId INT,</v>
      </c>
      <c r="O354" t="str">
        <f>Table1[[#This Row],[Column2]]&amp;","</f>
        <v>RecurringPresetId,</v>
      </c>
      <c r="P354" t="str">
        <f>Table1[[#This Row],[Column2]]&amp;" = IFNULL (_"&amp;Table1[[#This Row],[Column2]]&amp;", "&amp;Table1[[#This Row],[Column2]]&amp;"),"</f>
        <v>RecurringPresetId = IFNULL (_RecurringPresetId, RecurringPresetId),</v>
      </c>
      <c r="Q354" t="str">
        <f>Table1[[#This Row],[Column1]]</f>
        <v>RecurringPresetLog</v>
      </c>
    </row>
    <row r="355" spans="1:17" x14ac:dyDescent="0.25">
      <c r="A355" s="1" t="s">
        <v>192</v>
      </c>
      <c r="B355" s="1" t="s">
        <v>247</v>
      </c>
      <c r="C355" s="1" t="s">
        <v>218</v>
      </c>
      <c r="D355" s="1" t="s">
        <v>237</v>
      </c>
      <c r="E355" t="str">
        <f t="shared" si="43"/>
        <v/>
      </c>
      <c r="F355" t="str">
        <f t="shared" si="44"/>
        <v/>
      </c>
      <c r="G355" t="str">
        <f t="shared" si="45"/>
        <v>string</v>
      </c>
      <c r="H355" t="str">
        <f t="shared" si="46"/>
        <v/>
      </c>
      <c r="I355" t="str">
        <f t="shared" si="47"/>
        <v/>
      </c>
      <c r="J355" t="str">
        <f t="shared" si="42"/>
        <v>string?</v>
      </c>
      <c r="K355" t="str">
        <f t="shared" si="48"/>
        <v>public string? RecurringPresetIdentityId { get; set; }</v>
      </c>
      <c r="L355" t="str">
        <f>Table1[[#This Row],[Column1]]</f>
        <v>RecurringPresetLog</v>
      </c>
      <c r="M35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MySqlParameter("_RecurringPresetIdentityId", recurringPresetLog.RecurringPresetIdentityId),</v>
      </c>
      <c r="N355" t="str">
        <f>"IN _"&amp;Table1[[#This Row],[Column2]]&amp;" "&amp;UPPER(Table1[[#This Row],[Column3]])&amp;","</f>
        <v>IN _RecurringPresetIdentityId CHAR,</v>
      </c>
      <c r="O355" t="str">
        <f>Table1[[#This Row],[Column2]]&amp;","</f>
        <v>RecurringPresetIdentityId,</v>
      </c>
      <c r="P355" t="str">
        <f>Table1[[#This Row],[Column2]]&amp;" = IFNULL (_"&amp;Table1[[#This Row],[Column2]]&amp;", "&amp;Table1[[#This Row],[Column2]]&amp;"),"</f>
        <v>RecurringPresetIdentityId = IFNULL (_RecurringPresetIdentityId, RecurringPresetIdentityId),</v>
      </c>
      <c r="Q355" t="str">
        <f>Table1[[#This Row],[Column1]]</f>
        <v>RecurringPresetLog</v>
      </c>
    </row>
    <row r="356" spans="1:17" x14ac:dyDescent="0.25">
      <c r="A356" s="1" t="s">
        <v>192</v>
      </c>
      <c r="B356" s="1" t="s">
        <v>2</v>
      </c>
      <c r="C356" s="1" t="s">
        <v>218</v>
      </c>
      <c r="D356" s="1" t="s">
        <v>237</v>
      </c>
      <c r="E356" t="str">
        <f t="shared" si="43"/>
        <v/>
      </c>
      <c r="F356" t="str">
        <f t="shared" si="44"/>
        <v/>
      </c>
      <c r="G356" t="str">
        <f t="shared" si="45"/>
        <v>string</v>
      </c>
      <c r="H356" t="str">
        <f t="shared" si="46"/>
        <v/>
      </c>
      <c r="I356" t="str">
        <f t="shared" si="47"/>
        <v/>
      </c>
      <c r="J356" t="str">
        <f t="shared" si="42"/>
        <v>string?</v>
      </c>
      <c r="K356" t="str">
        <f t="shared" si="48"/>
        <v>public string? IdentityId { get; set; }</v>
      </c>
      <c r="L356" t="str">
        <f>Table1[[#This Row],[Column1]]</f>
        <v>RecurringPresetLog</v>
      </c>
      <c r="M35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recurringPresetLog.IdentityId),</v>
      </c>
      <c r="N356" t="str">
        <f>"IN _"&amp;Table1[[#This Row],[Column2]]&amp;" "&amp;UPPER(Table1[[#This Row],[Column3]])&amp;","</f>
        <v>IN _IdentityId CHAR,</v>
      </c>
      <c r="O356" t="str">
        <f>Table1[[#This Row],[Column2]]&amp;","</f>
        <v>IdentityId,</v>
      </c>
      <c r="P356" t="str">
        <f>Table1[[#This Row],[Column2]]&amp;" = IFNULL (_"&amp;Table1[[#This Row],[Column2]]&amp;", "&amp;Table1[[#This Row],[Column2]]&amp;"),"</f>
        <v>IdentityId = IFNULL (_IdentityId, IdentityId),</v>
      </c>
      <c r="Q356" t="str">
        <f>Table1[[#This Row],[Column1]]</f>
        <v>RecurringPresetLog</v>
      </c>
    </row>
    <row r="357" spans="1:17" x14ac:dyDescent="0.25">
      <c r="A357" s="1" t="s">
        <v>192</v>
      </c>
      <c r="B357" s="1" t="s">
        <v>15</v>
      </c>
      <c r="C357" s="1" t="s">
        <v>219</v>
      </c>
      <c r="D357" s="1" t="s">
        <v>237</v>
      </c>
      <c r="E357" t="str">
        <f t="shared" si="43"/>
        <v/>
      </c>
      <c r="F357" t="str">
        <f t="shared" si="44"/>
        <v/>
      </c>
      <c r="G357" t="str">
        <f t="shared" si="45"/>
        <v>string</v>
      </c>
      <c r="H357" t="str">
        <f t="shared" si="46"/>
        <v/>
      </c>
      <c r="I357" t="str">
        <f t="shared" si="47"/>
        <v/>
      </c>
      <c r="J357" t="str">
        <f t="shared" si="42"/>
        <v>string?</v>
      </c>
      <c r="K357" t="str">
        <f t="shared" si="48"/>
        <v>public string? Log { get; set; }</v>
      </c>
      <c r="L357" t="str">
        <f>Table1[[#This Row],[Column1]]</f>
        <v>RecurringPresetLog</v>
      </c>
      <c r="M35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MySqlParameter("_Log", recurringPresetLog.Log),</v>
      </c>
      <c r="N357" t="str">
        <f>"IN _"&amp;Table1[[#This Row],[Column2]]&amp;" "&amp;UPPER(Table1[[#This Row],[Column3]])&amp;","</f>
        <v>IN _Log VARCHAR,</v>
      </c>
      <c r="O357" t="str">
        <f>Table1[[#This Row],[Column2]]&amp;","</f>
        <v>Log,</v>
      </c>
      <c r="P357" t="str">
        <f>Table1[[#This Row],[Column2]]&amp;" = IFNULL (_"&amp;Table1[[#This Row],[Column2]]&amp;", "&amp;Table1[[#This Row],[Column2]]&amp;"),"</f>
        <v>Log = IFNULL (_Log, Log),</v>
      </c>
      <c r="Q357" t="str">
        <f>Table1[[#This Row],[Column1]]</f>
        <v>RecurringPresetLog</v>
      </c>
    </row>
    <row r="358" spans="1:17" x14ac:dyDescent="0.25">
      <c r="A358" s="1" t="s">
        <v>192</v>
      </c>
      <c r="B358" s="1" t="s">
        <v>11</v>
      </c>
      <c r="C358" s="1" t="s">
        <v>223</v>
      </c>
      <c r="D358" s="1" t="s">
        <v>237</v>
      </c>
      <c r="E358" t="str">
        <f t="shared" si="43"/>
        <v/>
      </c>
      <c r="F358" t="str">
        <f t="shared" si="44"/>
        <v/>
      </c>
      <c r="G358" t="str">
        <f t="shared" si="45"/>
        <v/>
      </c>
      <c r="H358" t="str">
        <f t="shared" si="46"/>
        <v>DateTime</v>
      </c>
      <c r="I358" t="str">
        <f t="shared" si="47"/>
        <v/>
      </c>
      <c r="J358" t="str">
        <f t="shared" si="42"/>
        <v>DateTime?</v>
      </c>
      <c r="K358" t="str">
        <f t="shared" si="48"/>
        <v>public DateTime? Created { get; set; }</v>
      </c>
      <c r="L358" t="str">
        <f>Table1[[#This Row],[Column1]]</f>
        <v>RecurringPresetLog</v>
      </c>
      <c r="M35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recurringPresetLog.Created),</v>
      </c>
      <c r="N358" t="str">
        <f>"IN _"&amp;Table1[[#This Row],[Column2]]&amp;" "&amp;UPPER(Table1[[#This Row],[Column3]])&amp;","</f>
        <v>IN _Created TIMESTAMP,</v>
      </c>
      <c r="O358" t="str">
        <f>Table1[[#This Row],[Column2]]&amp;","</f>
        <v>Created,</v>
      </c>
      <c r="P358" t="str">
        <f>Table1[[#This Row],[Column2]]&amp;" = IFNULL (_"&amp;Table1[[#This Row],[Column2]]&amp;", "&amp;Table1[[#This Row],[Column2]]&amp;"),"</f>
        <v>Created = IFNULL (_Created, Created),</v>
      </c>
      <c r="Q358" t="str">
        <f>Table1[[#This Row],[Column1]]</f>
        <v>RecurringPresetLog</v>
      </c>
    </row>
    <row r="359" spans="1:17" x14ac:dyDescent="0.25">
      <c r="A359" s="1" t="s">
        <v>194</v>
      </c>
      <c r="B359" s="1" t="s">
        <v>195</v>
      </c>
      <c r="C359" s="1" t="s">
        <v>217</v>
      </c>
      <c r="D359" s="1" t="s">
        <v>238</v>
      </c>
      <c r="E359" t="str">
        <f t="shared" si="43"/>
        <v>int</v>
      </c>
      <c r="F359" t="str">
        <f t="shared" si="44"/>
        <v/>
      </c>
      <c r="G359" t="str">
        <f t="shared" si="45"/>
        <v/>
      </c>
      <c r="H359" t="str">
        <f t="shared" si="46"/>
        <v/>
      </c>
      <c r="I359" t="str">
        <f t="shared" si="47"/>
        <v/>
      </c>
      <c r="J359" t="str">
        <f t="shared" si="42"/>
        <v>int?</v>
      </c>
      <c r="K359" t="str">
        <f t="shared" si="48"/>
        <v>public int? RecurringPresetNoteId { get; set; }</v>
      </c>
      <c r="L359" t="str">
        <f>Table1[[#This Row],[Column1]]</f>
        <v>RecurringPresetNote</v>
      </c>
      <c r="M35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MySqlParameter("_RecurringPresetNoteId", recurringPresetNote.RecurringPresetNoteId),</v>
      </c>
      <c r="N359" t="str">
        <f>"IN _"&amp;Table1[[#This Row],[Column2]]&amp;" "&amp;UPPER(Table1[[#This Row],[Column3]])&amp;","</f>
        <v>IN _RecurringPresetNoteId INT,</v>
      </c>
      <c r="O359" t="str">
        <f>Table1[[#This Row],[Column2]]&amp;","</f>
        <v>RecurringPresetNoteId,</v>
      </c>
      <c r="P359" t="str">
        <f>Table1[[#This Row],[Column2]]&amp;" = IFNULL (_"&amp;Table1[[#This Row],[Column2]]&amp;", "&amp;Table1[[#This Row],[Column2]]&amp;"),"</f>
        <v>RecurringPresetNoteId = IFNULL (_RecurringPresetNoteId, RecurringPresetNoteId),</v>
      </c>
      <c r="Q359" t="str">
        <f>Table1[[#This Row],[Column1]]</f>
        <v>RecurringPresetNote</v>
      </c>
    </row>
    <row r="360" spans="1:17" x14ac:dyDescent="0.25">
      <c r="A360" s="1" t="s">
        <v>194</v>
      </c>
      <c r="B360" s="1" t="s">
        <v>185</v>
      </c>
      <c r="C360" s="1" t="s">
        <v>217</v>
      </c>
      <c r="D360" s="1" t="s">
        <v>237</v>
      </c>
      <c r="E360" t="str">
        <f t="shared" si="43"/>
        <v>int</v>
      </c>
      <c r="F360" t="str">
        <f t="shared" si="44"/>
        <v/>
      </c>
      <c r="G360" t="str">
        <f t="shared" si="45"/>
        <v/>
      </c>
      <c r="H360" t="str">
        <f t="shared" si="46"/>
        <v/>
      </c>
      <c r="I360" t="str">
        <f t="shared" si="47"/>
        <v/>
      </c>
      <c r="J360" t="str">
        <f t="shared" si="42"/>
        <v>int?</v>
      </c>
      <c r="K360" t="str">
        <f t="shared" si="48"/>
        <v>public int? RecurringPresetId { get; set; }</v>
      </c>
      <c r="L360" t="str">
        <f>Table1[[#This Row],[Column1]]</f>
        <v>RecurringPresetNote</v>
      </c>
      <c r="M36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MySqlParameter("_RecurringPresetId", recurringPresetNote.RecurringPresetId),</v>
      </c>
      <c r="N360" t="str">
        <f>"IN _"&amp;Table1[[#This Row],[Column2]]&amp;" "&amp;UPPER(Table1[[#This Row],[Column3]])&amp;","</f>
        <v>IN _RecurringPresetId INT,</v>
      </c>
      <c r="O360" t="str">
        <f>Table1[[#This Row],[Column2]]&amp;","</f>
        <v>RecurringPresetId,</v>
      </c>
      <c r="P360" t="str">
        <f>Table1[[#This Row],[Column2]]&amp;" = IFNULL (_"&amp;Table1[[#This Row],[Column2]]&amp;", "&amp;Table1[[#This Row],[Column2]]&amp;"),"</f>
        <v>RecurringPresetId = IFNULL (_RecurringPresetId, RecurringPresetId),</v>
      </c>
      <c r="Q360" t="str">
        <f>Table1[[#This Row],[Column1]]</f>
        <v>RecurringPresetNote</v>
      </c>
    </row>
    <row r="361" spans="1:17" x14ac:dyDescent="0.25">
      <c r="A361" s="1" t="s">
        <v>194</v>
      </c>
      <c r="B361" s="1" t="s">
        <v>2</v>
      </c>
      <c r="C361" s="1" t="s">
        <v>218</v>
      </c>
      <c r="D361" s="1" t="s">
        <v>237</v>
      </c>
      <c r="E361" t="str">
        <f t="shared" si="43"/>
        <v/>
      </c>
      <c r="F361" t="str">
        <f t="shared" si="44"/>
        <v/>
      </c>
      <c r="G361" t="str">
        <f t="shared" si="45"/>
        <v>string</v>
      </c>
      <c r="H361" t="str">
        <f t="shared" si="46"/>
        <v/>
      </c>
      <c r="I361" t="str">
        <f t="shared" si="47"/>
        <v/>
      </c>
      <c r="J361" t="str">
        <f t="shared" si="42"/>
        <v>string?</v>
      </c>
      <c r="K361" t="str">
        <f t="shared" si="48"/>
        <v>public string? IdentityId { get; set; }</v>
      </c>
      <c r="L361" t="str">
        <f>Table1[[#This Row],[Column1]]</f>
        <v>RecurringPresetNote</v>
      </c>
      <c r="M36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recurringPresetNote.IdentityId),</v>
      </c>
      <c r="N361" t="str">
        <f>"IN _"&amp;Table1[[#This Row],[Column2]]&amp;" "&amp;UPPER(Table1[[#This Row],[Column3]])&amp;","</f>
        <v>IN _IdentityId CHAR,</v>
      </c>
      <c r="O361" t="str">
        <f>Table1[[#This Row],[Column2]]&amp;","</f>
        <v>IdentityId,</v>
      </c>
      <c r="P361" t="str">
        <f>Table1[[#This Row],[Column2]]&amp;" = IFNULL (_"&amp;Table1[[#This Row],[Column2]]&amp;", "&amp;Table1[[#This Row],[Column2]]&amp;"),"</f>
        <v>IdentityId = IFNULL (_IdentityId, IdentityId),</v>
      </c>
      <c r="Q361" t="str">
        <f>Table1[[#This Row],[Column1]]</f>
        <v>RecurringPresetNote</v>
      </c>
    </row>
    <row r="362" spans="1:17" x14ac:dyDescent="0.25">
      <c r="A362" s="1" t="s">
        <v>194</v>
      </c>
      <c r="B362" s="1" t="s">
        <v>17</v>
      </c>
      <c r="C362" s="1" t="s">
        <v>219</v>
      </c>
      <c r="D362" s="1" t="s">
        <v>237</v>
      </c>
      <c r="E362" t="str">
        <f t="shared" si="43"/>
        <v/>
      </c>
      <c r="F362" t="str">
        <f t="shared" si="44"/>
        <v/>
      </c>
      <c r="G362" t="str">
        <f t="shared" si="45"/>
        <v>string</v>
      </c>
      <c r="H362" t="str">
        <f t="shared" si="46"/>
        <v/>
      </c>
      <c r="I362" t="str">
        <f t="shared" si="47"/>
        <v/>
      </c>
      <c r="J362" t="str">
        <f t="shared" si="42"/>
        <v>string?</v>
      </c>
      <c r="K362" t="str">
        <f t="shared" si="48"/>
        <v>public string? Note { get; set; }</v>
      </c>
      <c r="L362" t="str">
        <f>Table1[[#This Row],[Column1]]</f>
        <v>RecurringPresetNote</v>
      </c>
      <c r="M36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MySqlParameter("_Note", recurringPresetNote.Note),</v>
      </c>
      <c r="N362" t="str">
        <f>"IN _"&amp;Table1[[#This Row],[Column2]]&amp;" "&amp;UPPER(Table1[[#This Row],[Column3]])&amp;","</f>
        <v>IN _Note VARCHAR,</v>
      </c>
      <c r="O362" t="str">
        <f>Table1[[#This Row],[Column2]]&amp;","</f>
        <v>Note,</v>
      </c>
      <c r="P362" t="str">
        <f>Table1[[#This Row],[Column2]]&amp;" = IFNULL (_"&amp;Table1[[#This Row],[Column2]]&amp;", "&amp;Table1[[#This Row],[Column2]]&amp;"),"</f>
        <v>Note = IFNULL (_Note, Note),</v>
      </c>
      <c r="Q362" t="str">
        <f>Table1[[#This Row],[Column1]]</f>
        <v>RecurringPresetNote</v>
      </c>
    </row>
    <row r="363" spans="1:17" x14ac:dyDescent="0.25">
      <c r="A363" s="1" t="s">
        <v>194</v>
      </c>
      <c r="B363" s="1" t="s">
        <v>11</v>
      </c>
      <c r="C363" s="1" t="s">
        <v>223</v>
      </c>
      <c r="D363" s="1" t="s">
        <v>237</v>
      </c>
      <c r="E363" t="str">
        <f t="shared" si="43"/>
        <v/>
      </c>
      <c r="F363" t="str">
        <f t="shared" si="44"/>
        <v/>
      </c>
      <c r="G363" t="str">
        <f t="shared" si="45"/>
        <v/>
      </c>
      <c r="H363" t="str">
        <f t="shared" si="46"/>
        <v>DateTime</v>
      </c>
      <c r="I363" t="str">
        <f t="shared" si="47"/>
        <v/>
      </c>
      <c r="J363" t="str">
        <f t="shared" si="42"/>
        <v>DateTime?</v>
      </c>
      <c r="K363" t="str">
        <f t="shared" si="48"/>
        <v>public DateTime? Created { get; set; }</v>
      </c>
      <c r="L363" t="str">
        <f>Table1[[#This Row],[Column1]]</f>
        <v>RecurringPresetNote</v>
      </c>
      <c r="M36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recurringPresetNote.Created),</v>
      </c>
      <c r="N363" t="str">
        <f>"IN _"&amp;Table1[[#This Row],[Column2]]&amp;" "&amp;UPPER(Table1[[#This Row],[Column3]])&amp;","</f>
        <v>IN _Created TIMESTAMP,</v>
      </c>
      <c r="O363" t="str">
        <f>Table1[[#This Row],[Column2]]&amp;","</f>
        <v>Created,</v>
      </c>
      <c r="P363" t="str">
        <f>Table1[[#This Row],[Column2]]&amp;" = IFNULL (_"&amp;Table1[[#This Row],[Column2]]&amp;", "&amp;Table1[[#This Row],[Column2]]&amp;"),"</f>
        <v>Created = IFNULL (_Created, Created),</v>
      </c>
      <c r="Q363" t="str">
        <f>Table1[[#This Row],[Column1]]</f>
        <v>RecurringPresetNote</v>
      </c>
    </row>
    <row r="364" spans="1:17" x14ac:dyDescent="0.25">
      <c r="A364" s="1" t="s">
        <v>196</v>
      </c>
      <c r="B364" s="1" t="s">
        <v>162</v>
      </c>
      <c r="C364" s="1" t="s">
        <v>217</v>
      </c>
      <c r="D364" s="1" t="s">
        <v>238</v>
      </c>
      <c r="E364" t="str">
        <f t="shared" si="43"/>
        <v>int</v>
      </c>
      <c r="F364" t="str">
        <f t="shared" si="44"/>
        <v/>
      </c>
      <c r="G364" t="str">
        <f t="shared" si="45"/>
        <v/>
      </c>
      <c r="H364" t="str">
        <f t="shared" si="46"/>
        <v/>
      </c>
      <c r="I364" t="str">
        <f t="shared" si="47"/>
        <v/>
      </c>
      <c r="J364" t="str">
        <f t="shared" si="42"/>
        <v>int?</v>
      </c>
      <c r="K364" t="str">
        <f t="shared" si="48"/>
        <v>public int? SubcategoryId { get; set; }</v>
      </c>
      <c r="L364" t="str">
        <f>Table1[[#This Row],[Column1]]</f>
        <v>Subcategory</v>
      </c>
      <c r="M36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MySqlParameter("_SubcategoryId", subcategory.SubcategoryId),</v>
      </c>
      <c r="N364" t="str">
        <f>"IN _"&amp;Table1[[#This Row],[Column2]]&amp;" "&amp;UPPER(Table1[[#This Row],[Column3]])&amp;","</f>
        <v>IN _SubcategoryId INT,</v>
      </c>
      <c r="O364" t="str">
        <f>Table1[[#This Row],[Column2]]&amp;","</f>
        <v>SubcategoryId,</v>
      </c>
      <c r="P364" t="str">
        <f>Table1[[#This Row],[Column2]]&amp;" = IFNULL (_"&amp;Table1[[#This Row],[Column2]]&amp;", "&amp;Table1[[#This Row],[Column2]]&amp;"),"</f>
        <v>SubcategoryId = IFNULL (_SubcategoryId, SubcategoryId),</v>
      </c>
      <c r="Q364" t="str">
        <f>Table1[[#This Row],[Column1]]</f>
        <v>Subcategory</v>
      </c>
    </row>
    <row r="365" spans="1:17" x14ac:dyDescent="0.25">
      <c r="A365" s="1" t="s">
        <v>196</v>
      </c>
      <c r="B365" s="1" t="s">
        <v>2</v>
      </c>
      <c r="C365" s="1" t="s">
        <v>218</v>
      </c>
      <c r="D365" s="1" t="s">
        <v>237</v>
      </c>
      <c r="E365" t="str">
        <f t="shared" si="43"/>
        <v/>
      </c>
      <c r="F365" t="str">
        <f t="shared" si="44"/>
        <v/>
      </c>
      <c r="G365" t="str">
        <f t="shared" si="45"/>
        <v>string</v>
      </c>
      <c r="H365" t="str">
        <f t="shared" si="46"/>
        <v/>
      </c>
      <c r="I365" t="str">
        <f t="shared" si="47"/>
        <v/>
      </c>
      <c r="J365" t="str">
        <f t="shared" si="42"/>
        <v>string?</v>
      </c>
      <c r="K365" t="str">
        <f t="shared" si="48"/>
        <v>public string? IdentityId { get; set; }</v>
      </c>
      <c r="L365" t="str">
        <f>Table1[[#This Row],[Column1]]</f>
        <v>Subcategory</v>
      </c>
      <c r="M36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subcategory.IdentityId),</v>
      </c>
      <c r="N365" t="str">
        <f>"IN _"&amp;Table1[[#This Row],[Column2]]&amp;" "&amp;UPPER(Table1[[#This Row],[Column3]])&amp;","</f>
        <v>IN _IdentityId CHAR,</v>
      </c>
      <c r="O365" t="str">
        <f>Table1[[#This Row],[Column2]]&amp;","</f>
        <v>IdentityId,</v>
      </c>
      <c r="P365" t="str">
        <f>Table1[[#This Row],[Column2]]&amp;" = IFNULL (_"&amp;Table1[[#This Row],[Column2]]&amp;", "&amp;Table1[[#This Row],[Column2]]&amp;"),"</f>
        <v>IdentityId = IFNULL (_IdentityId, IdentityId),</v>
      </c>
      <c r="Q365" t="str">
        <f>Table1[[#This Row],[Column1]]</f>
        <v>Subcategory</v>
      </c>
    </row>
    <row r="366" spans="1:17" x14ac:dyDescent="0.25">
      <c r="A366" s="1" t="s">
        <v>196</v>
      </c>
      <c r="B366" s="1" t="s">
        <v>105</v>
      </c>
      <c r="C366" s="1" t="s">
        <v>217</v>
      </c>
      <c r="D366" s="1" t="s">
        <v>238</v>
      </c>
      <c r="E366" t="str">
        <f t="shared" si="43"/>
        <v>int</v>
      </c>
      <c r="F366" t="str">
        <f t="shared" si="44"/>
        <v/>
      </c>
      <c r="G366" t="str">
        <f t="shared" si="45"/>
        <v/>
      </c>
      <c r="H366" t="str">
        <f t="shared" si="46"/>
        <v/>
      </c>
      <c r="I366" t="str">
        <f t="shared" si="47"/>
        <v/>
      </c>
      <c r="J366" t="str">
        <f t="shared" ref="J366:J404" si="49">IF(E366&lt;&gt;"",E366,IF(F366&lt;&gt;"",F366,IF(G366&lt;&gt;"",G366,IF(H366&lt;&gt;"",H366,IF(I366&lt;&gt;"",I366,"")))))&amp;"?"</f>
        <v>int?</v>
      </c>
      <c r="K366" t="str">
        <f t="shared" si="48"/>
        <v>public int? CategoryId { get; set; }</v>
      </c>
      <c r="L366" t="str">
        <f>Table1[[#This Row],[Column1]]</f>
        <v>Subcategory</v>
      </c>
      <c r="M36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MySqlParameter("_CategoryId", subcategory.CategoryId),</v>
      </c>
      <c r="N366" t="str">
        <f>"IN _"&amp;Table1[[#This Row],[Column2]]&amp;" "&amp;UPPER(Table1[[#This Row],[Column3]])&amp;","</f>
        <v>IN _CategoryId INT,</v>
      </c>
      <c r="O366" t="str">
        <f>Table1[[#This Row],[Column2]]&amp;","</f>
        <v>CategoryId,</v>
      </c>
      <c r="P366" t="str">
        <f>Table1[[#This Row],[Column2]]&amp;" = IFNULL (_"&amp;Table1[[#This Row],[Column2]]&amp;", "&amp;Table1[[#This Row],[Column2]]&amp;"),"</f>
        <v>CategoryId = IFNULL (_CategoryId, CategoryId),</v>
      </c>
      <c r="Q366" t="str">
        <f>Table1[[#This Row],[Column1]]</f>
        <v>Subcategory</v>
      </c>
    </row>
    <row r="367" spans="1:17" x14ac:dyDescent="0.25">
      <c r="A367" s="1" t="s">
        <v>196</v>
      </c>
      <c r="B367" s="1" t="s">
        <v>197</v>
      </c>
      <c r="C367" s="1" t="s">
        <v>219</v>
      </c>
      <c r="D367" s="1" t="s">
        <v>237</v>
      </c>
      <c r="E367" t="str">
        <f t="shared" si="43"/>
        <v/>
      </c>
      <c r="F367" t="str">
        <f t="shared" si="44"/>
        <v/>
      </c>
      <c r="G367" t="str">
        <f t="shared" si="45"/>
        <v>string</v>
      </c>
      <c r="H367" t="str">
        <f t="shared" si="46"/>
        <v/>
      </c>
      <c r="I367" t="str">
        <f t="shared" si="47"/>
        <v/>
      </c>
      <c r="J367" t="str">
        <f t="shared" si="49"/>
        <v>string?</v>
      </c>
      <c r="K367" t="str">
        <f t="shared" si="48"/>
        <v>public string? SubcategoryName { get; set; }</v>
      </c>
      <c r="L367" t="str">
        <f>Table1[[#This Row],[Column1]]</f>
        <v>Subcategory</v>
      </c>
      <c r="M36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MySqlParameter("_SubcategoryName", subcategory.SubcategoryName),</v>
      </c>
      <c r="N367" t="str">
        <f>"IN _"&amp;Table1[[#This Row],[Column2]]&amp;" "&amp;UPPER(Table1[[#This Row],[Column3]])&amp;","</f>
        <v>IN _SubcategoryName VARCHAR,</v>
      </c>
      <c r="O367" t="str">
        <f>Table1[[#This Row],[Column2]]&amp;","</f>
        <v>SubcategoryName,</v>
      </c>
      <c r="P367" t="str">
        <f>Table1[[#This Row],[Column2]]&amp;" = IFNULL (_"&amp;Table1[[#This Row],[Column2]]&amp;", "&amp;Table1[[#This Row],[Column2]]&amp;"),"</f>
        <v>SubcategoryName = IFNULL (_SubcategoryName, SubcategoryName),</v>
      </c>
      <c r="Q367" t="str">
        <f>Table1[[#This Row],[Column1]]</f>
        <v>Subcategory</v>
      </c>
    </row>
    <row r="368" spans="1:17" x14ac:dyDescent="0.25">
      <c r="A368" s="1" t="s">
        <v>196</v>
      </c>
      <c r="B368" s="1" t="s">
        <v>198</v>
      </c>
      <c r="C368" s="1" t="s">
        <v>219</v>
      </c>
      <c r="D368" s="1" t="s">
        <v>237</v>
      </c>
      <c r="E368" t="str">
        <f t="shared" si="43"/>
        <v/>
      </c>
      <c r="F368" t="str">
        <f t="shared" si="44"/>
        <v/>
      </c>
      <c r="G368" t="str">
        <f t="shared" si="45"/>
        <v>string</v>
      </c>
      <c r="H368" t="str">
        <f t="shared" si="46"/>
        <v/>
      </c>
      <c r="I368" t="str">
        <f t="shared" si="47"/>
        <v/>
      </c>
      <c r="J368" t="str">
        <f t="shared" si="49"/>
        <v>string?</v>
      </c>
      <c r="K368" t="str">
        <f t="shared" si="48"/>
        <v>public string? SubcategoryDescription { get; set; }</v>
      </c>
      <c r="L368" t="str">
        <f>Table1[[#This Row],[Column1]]</f>
        <v>Subcategory</v>
      </c>
      <c r="M36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MySqlParameter("_SubcategoryDescription", subcategory.SubcategoryDescription),</v>
      </c>
      <c r="N368" t="str">
        <f>"IN _"&amp;Table1[[#This Row],[Column2]]&amp;" "&amp;UPPER(Table1[[#This Row],[Column3]])&amp;","</f>
        <v>IN _SubcategoryDescription VARCHAR,</v>
      </c>
      <c r="O368" t="str">
        <f>Table1[[#This Row],[Column2]]&amp;","</f>
        <v>SubcategoryDescription,</v>
      </c>
      <c r="P368" t="str">
        <f>Table1[[#This Row],[Column2]]&amp;" = IFNULL (_"&amp;Table1[[#This Row],[Column2]]&amp;", "&amp;Table1[[#This Row],[Column2]]&amp;"),"</f>
        <v>SubcategoryDescription = IFNULL (_SubcategoryDescription, SubcategoryDescription),</v>
      </c>
      <c r="Q368" t="str">
        <f>Table1[[#This Row],[Column1]]</f>
        <v>Subcategory</v>
      </c>
    </row>
    <row r="369" spans="1:17" x14ac:dyDescent="0.25">
      <c r="A369" s="1" t="s">
        <v>196</v>
      </c>
      <c r="B369" s="1" t="s">
        <v>108</v>
      </c>
      <c r="C369" s="1" t="s">
        <v>217</v>
      </c>
      <c r="D369" s="1" t="s">
        <v>238</v>
      </c>
      <c r="E369" t="str">
        <f t="shared" si="43"/>
        <v>int</v>
      </c>
      <c r="F369" t="str">
        <f t="shared" si="44"/>
        <v/>
      </c>
      <c r="G369" t="str">
        <f t="shared" si="45"/>
        <v/>
      </c>
      <c r="H369" t="str">
        <f t="shared" si="46"/>
        <v/>
      </c>
      <c r="I369" t="str">
        <f t="shared" si="47"/>
        <v/>
      </c>
      <c r="J369" t="str">
        <f t="shared" si="49"/>
        <v>int?</v>
      </c>
      <c r="K369" t="str">
        <f t="shared" si="48"/>
        <v>public int? LkFlowId { get; set; }</v>
      </c>
      <c r="L369" t="str">
        <f>Table1[[#This Row],[Column1]]</f>
        <v>Subcategory</v>
      </c>
      <c r="M36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MySqlParameter("_LkFlowId", subcategory.LkFlowId),</v>
      </c>
      <c r="N369" t="str">
        <f>"IN _"&amp;Table1[[#This Row],[Column2]]&amp;" "&amp;UPPER(Table1[[#This Row],[Column3]])&amp;","</f>
        <v>IN _LkFlowId INT,</v>
      </c>
      <c r="O369" t="str">
        <f>Table1[[#This Row],[Column2]]&amp;","</f>
        <v>LkFlowId,</v>
      </c>
      <c r="P369" t="str">
        <f>Table1[[#This Row],[Column2]]&amp;" = IFNULL (_"&amp;Table1[[#This Row],[Column2]]&amp;", "&amp;Table1[[#This Row],[Column2]]&amp;"),"</f>
        <v>LkFlowId = IFNULL (_LkFlowId, LkFlowId),</v>
      </c>
      <c r="Q369" t="str">
        <f>Table1[[#This Row],[Column1]]</f>
        <v>Subcategory</v>
      </c>
    </row>
    <row r="370" spans="1:17" x14ac:dyDescent="0.25">
      <c r="A370" s="1" t="s">
        <v>196</v>
      </c>
      <c r="B370" s="1" t="s">
        <v>9</v>
      </c>
      <c r="C370" s="1" t="s">
        <v>222</v>
      </c>
      <c r="D370" s="1" t="s">
        <v>237</v>
      </c>
      <c r="E370" t="str">
        <f t="shared" si="43"/>
        <v/>
      </c>
      <c r="F370" t="str">
        <f t="shared" si="44"/>
        <v/>
      </c>
      <c r="G370" t="str">
        <f t="shared" si="45"/>
        <v/>
      </c>
      <c r="H370" t="str">
        <f t="shared" si="46"/>
        <v/>
      </c>
      <c r="I370" t="str">
        <f t="shared" si="47"/>
        <v>bool</v>
      </c>
      <c r="J370" t="str">
        <f t="shared" si="49"/>
        <v>bool?</v>
      </c>
      <c r="K370" t="str">
        <f t="shared" si="48"/>
        <v>public bool? IsEnabled { get; set; }</v>
      </c>
      <c r="L370" t="str">
        <f>Table1[[#This Row],[Column1]]</f>
        <v>Subcategory</v>
      </c>
      <c r="M37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MySqlParameter("_IsEnabled", subcategory.IsEnabled),</v>
      </c>
      <c r="N370" t="str">
        <f>"IN _"&amp;Table1[[#This Row],[Column2]]&amp;" "&amp;UPPER(Table1[[#This Row],[Column3]])&amp;","</f>
        <v>IN _IsEnabled TINYINT,</v>
      </c>
      <c r="O370" t="str">
        <f>Table1[[#This Row],[Column2]]&amp;","</f>
        <v>IsEnabled,</v>
      </c>
      <c r="P370" t="str">
        <f>Table1[[#This Row],[Column2]]&amp;" = IFNULL (_"&amp;Table1[[#This Row],[Column2]]&amp;", "&amp;Table1[[#This Row],[Column2]]&amp;"),"</f>
        <v>IsEnabled = IFNULL (_IsEnabled, IsEnabled),</v>
      </c>
      <c r="Q370" t="str">
        <f>Table1[[#This Row],[Column1]]</f>
        <v>Subcategory</v>
      </c>
    </row>
    <row r="371" spans="1:17" x14ac:dyDescent="0.25">
      <c r="A371" s="1" t="s">
        <v>196</v>
      </c>
      <c r="B371" s="1" t="s">
        <v>10</v>
      </c>
      <c r="C371" s="1" t="s">
        <v>222</v>
      </c>
      <c r="D371" s="1" t="s">
        <v>237</v>
      </c>
      <c r="E371" t="str">
        <f t="shared" si="43"/>
        <v/>
      </c>
      <c r="F371" t="str">
        <f t="shared" si="44"/>
        <v/>
      </c>
      <c r="G371" t="str">
        <f t="shared" si="45"/>
        <v/>
      </c>
      <c r="H371" t="str">
        <f t="shared" si="46"/>
        <v/>
      </c>
      <c r="I371" t="str">
        <f t="shared" si="47"/>
        <v>bool</v>
      </c>
      <c r="J371" t="str">
        <f t="shared" si="49"/>
        <v>bool?</v>
      </c>
      <c r="K371" t="str">
        <f t="shared" si="48"/>
        <v>public bool? IsDeleted { get; set; }</v>
      </c>
      <c r="L371" t="str">
        <f>Table1[[#This Row],[Column1]]</f>
        <v>Subcategory</v>
      </c>
      <c r="M37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MySqlParameter("_IsDeleted", subcategory.IsDeleted),</v>
      </c>
      <c r="N371" t="str">
        <f>"IN _"&amp;Table1[[#This Row],[Column2]]&amp;" "&amp;UPPER(Table1[[#This Row],[Column3]])&amp;","</f>
        <v>IN _IsDeleted TINYINT,</v>
      </c>
      <c r="O371" t="str">
        <f>Table1[[#This Row],[Column2]]&amp;","</f>
        <v>IsDeleted,</v>
      </c>
      <c r="P371" t="str">
        <f>Table1[[#This Row],[Column2]]&amp;" = IFNULL (_"&amp;Table1[[#This Row],[Column2]]&amp;", "&amp;Table1[[#This Row],[Column2]]&amp;"),"</f>
        <v>IsDeleted = IFNULL (_IsDeleted, IsDeleted),</v>
      </c>
      <c r="Q371" t="str">
        <f>Table1[[#This Row],[Column1]]</f>
        <v>Subcategory</v>
      </c>
    </row>
    <row r="372" spans="1:17" x14ac:dyDescent="0.25">
      <c r="A372" s="1" t="s">
        <v>196</v>
      </c>
      <c r="B372" s="1" t="s">
        <v>11</v>
      </c>
      <c r="C372" s="1" t="s">
        <v>223</v>
      </c>
      <c r="D372" s="1" t="s">
        <v>237</v>
      </c>
      <c r="E372" t="str">
        <f t="shared" si="43"/>
        <v/>
      </c>
      <c r="F372" t="str">
        <f t="shared" si="44"/>
        <v/>
      </c>
      <c r="G372" t="str">
        <f t="shared" si="45"/>
        <v/>
      </c>
      <c r="H372" t="str">
        <f t="shared" si="46"/>
        <v>DateTime</v>
      </c>
      <c r="I372" t="str">
        <f t="shared" si="47"/>
        <v/>
      </c>
      <c r="J372" t="str">
        <f t="shared" si="49"/>
        <v>DateTime?</v>
      </c>
      <c r="K372" t="str">
        <f t="shared" si="48"/>
        <v>public DateTime? Created { get; set; }</v>
      </c>
      <c r="L372" t="str">
        <f>Table1[[#This Row],[Column1]]</f>
        <v>Subcategory</v>
      </c>
      <c r="M37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subcategory.Created),</v>
      </c>
      <c r="N372" t="str">
        <f>"IN _"&amp;Table1[[#This Row],[Column2]]&amp;" "&amp;UPPER(Table1[[#This Row],[Column3]])&amp;","</f>
        <v>IN _Created TIMESTAMP,</v>
      </c>
      <c r="O372" t="str">
        <f>Table1[[#This Row],[Column2]]&amp;","</f>
        <v>Created,</v>
      </c>
      <c r="P372" t="str">
        <f>Table1[[#This Row],[Column2]]&amp;" = IFNULL (_"&amp;Table1[[#This Row],[Column2]]&amp;", "&amp;Table1[[#This Row],[Column2]]&amp;"),"</f>
        <v>Created = IFNULL (_Created, Created),</v>
      </c>
      <c r="Q372" t="str">
        <f>Table1[[#This Row],[Column1]]</f>
        <v>Subcategory</v>
      </c>
    </row>
    <row r="373" spans="1:17" x14ac:dyDescent="0.25">
      <c r="A373" s="1" t="s">
        <v>196</v>
      </c>
      <c r="B373" s="1" t="s">
        <v>12</v>
      </c>
      <c r="C373" s="1" t="s">
        <v>221</v>
      </c>
      <c r="D373" s="1" t="s">
        <v>237</v>
      </c>
      <c r="E373" t="str">
        <f t="shared" si="43"/>
        <v/>
      </c>
      <c r="F373" t="str">
        <f t="shared" si="44"/>
        <v/>
      </c>
      <c r="G373" t="str">
        <f t="shared" si="45"/>
        <v/>
      </c>
      <c r="H373" t="str">
        <f t="shared" si="46"/>
        <v>DateTime</v>
      </c>
      <c r="I373" t="str">
        <f t="shared" si="47"/>
        <v/>
      </c>
      <c r="J373" t="str">
        <f t="shared" si="49"/>
        <v>DateTime?</v>
      </c>
      <c r="K373" t="str">
        <f t="shared" si="48"/>
        <v>public DateTime? Updated { get; set; }</v>
      </c>
      <c r="L373" t="str">
        <f>Table1[[#This Row],[Column1]]</f>
        <v>Subcategory</v>
      </c>
      <c r="M37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subcategory.Updated),</v>
      </c>
      <c r="N373" t="str">
        <f>"IN _"&amp;Table1[[#This Row],[Column2]]&amp;" "&amp;UPPER(Table1[[#This Row],[Column3]])&amp;","</f>
        <v>IN _Updated DATETIME,</v>
      </c>
      <c r="O373" t="str">
        <f>Table1[[#This Row],[Column2]]&amp;","</f>
        <v>Updated,</v>
      </c>
      <c r="P373" t="str">
        <f>Table1[[#This Row],[Column2]]&amp;" = IFNULL (_"&amp;Table1[[#This Row],[Column2]]&amp;", "&amp;Table1[[#This Row],[Column2]]&amp;"),"</f>
        <v>Updated = IFNULL (_Updated, Updated),</v>
      </c>
      <c r="Q373" t="str">
        <f>Table1[[#This Row],[Column1]]</f>
        <v>Subcategory</v>
      </c>
    </row>
    <row r="374" spans="1:17" x14ac:dyDescent="0.25">
      <c r="A374" s="1" t="s">
        <v>199</v>
      </c>
      <c r="B374" s="1" t="s">
        <v>200</v>
      </c>
      <c r="C374" s="1" t="s">
        <v>217</v>
      </c>
      <c r="D374" s="1" t="s">
        <v>238</v>
      </c>
      <c r="E374" t="str">
        <f t="shared" si="43"/>
        <v>int</v>
      </c>
      <c r="F374" t="str">
        <f t="shared" si="44"/>
        <v/>
      </c>
      <c r="G374" t="str">
        <f t="shared" si="45"/>
        <v/>
      </c>
      <c r="H374" t="str">
        <f t="shared" si="46"/>
        <v/>
      </c>
      <c r="I374" t="str">
        <f t="shared" si="47"/>
        <v/>
      </c>
      <c r="J374" t="str">
        <f t="shared" si="49"/>
        <v>int?</v>
      </c>
      <c r="K374" t="str">
        <f t="shared" si="48"/>
        <v>public int? SubcategoryLogId { get; set; }</v>
      </c>
      <c r="L374" t="str">
        <f>Table1[[#This Row],[Column1]]</f>
        <v>SubcategoryLog</v>
      </c>
      <c r="M37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MySqlParameter("_SubcategoryLogId", subcategoryLog.SubcategoryLogId),</v>
      </c>
      <c r="N374" t="str">
        <f>"IN _"&amp;Table1[[#This Row],[Column2]]&amp;" "&amp;UPPER(Table1[[#This Row],[Column3]])&amp;","</f>
        <v>IN _SubcategoryLogId INT,</v>
      </c>
      <c r="O374" t="str">
        <f>Table1[[#This Row],[Column2]]&amp;","</f>
        <v>SubcategoryLogId,</v>
      </c>
      <c r="P374" t="str">
        <f>Table1[[#This Row],[Column2]]&amp;" = IFNULL (_"&amp;Table1[[#This Row],[Column2]]&amp;", "&amp;Table1[[#This Row],[Column2]]&amp;"),"</f>
        <v>SubcategoryLogId = IFNULL (_SubcategoryLogId, SubcategoryLogId),</v>
      </c>
      <c r="Q374" t="str">
        <f>Table1[[#This Row],[Column1]]</f>
        <v>SubcategoryLog</v>
      </c>
    </row>
    <row r="375" spans="1:17" x14ac:dyDescent="0.25">
      <c r="A375" s="1" t="s">
        <v>199</v>
      </c>
      <c r="B375" s="1" t="s">
        <v>162</v>
      </c>
      <c r="C375" s="1" t="s">
        <v>217</v>
      </c>
      <c r="D375" s="1" t="s">
        <v>237</v>
      </c>
      <c r="E375" t="str">
        <f t="shared" si="43"/>
        <v>int</v>
      </c>
      <c r="F375" t="str">
        <f t="shared" si="44"/>
        <v/>
      </c>
      <c r="G375" t="str">
        <f t="shared" si="45"/>
        <v/>
      </c>
      <c r="H375" t="str">
        <f t="shared" si="46"/>
        <v/>
      </c>
      <c r="I375" t="str">
        <f t="shared" si="47"/>
        <v/>
      </c>
      <c r="J375" t="str">
        <f t="shared" si="49"/>
        <v>int?</v>
      </c>
      <c r="K375" t="str">
        <f t="shared" si="48"/>
        <v>public int? SubcategoryId { get; set; }</v>
      </c>
      <c r="L375" t="str">
        <f>Table1[[#This Row],[Column1]]</f>
        <v>SubcategoryLog</v>
      </c>
      <c r="M37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MySqlParameter("_SubcategoryId", subcategoryLog.SubcategoryId),</v>
      </c>
      <c r="N375" t="str">
        <f>"IN _"&amp;Table1[[#This Row],[Column2]]&amp;" "&amp;UPPER(Table1[[#This Row],[Column3]])&amp;","</f>
        <v>IN _SubcategoryId INT,</v>
      </c>
      <c r="O375" t="str">
        <f>Table1[[#This Row],[Column2]]&amp;","</f>
        <v>SubcategoryId,</v>
      </c>
      <c r="P375" t="str">
        <f>Table1[[#This Row],[Column2]]&amp;" = IFNULL (_"&amp;Table1[[#This Row],[Column2]]&amp;", "&amp;Table1[[#This Row],[Column2]]&amp;"),"</f>
        <v>SubcategoryId = IFNULL (_SubcategoryId, SubcategoryId),</v>
      </c>
      <c r="Q375" t="str">
        <f>Table1[[#This Row],[Column1]]</f>
        <v>SubcategoryLog</v>
      </c>
    </row>
    <row r="376" spans="1:17" x14ac:dyDescent="0.25">
      <c r="A376" s="1" t="s">
        <v>199</v>
      </c>
      <c r="B376" s="1" t="s">
        <v>2</v>
      </c>
      <c r="C376" s="1" t="s">
        <v>218</v>
      </c>
      <c r="D376" s="1" t="s">
        <v>237</v>
      </c>
      <c r="E376" t="str">
        <f t="shared" si="43"/>
        <v/>
      </c>
      <c r="F376" t="str">
        <f t="shared" si="44"/>
        <v/>
      </c>
      <c r="G376" t="str">
        <f t="shared" si="45"/>
        <v>string</v>
      </c>
      <c r="H376" t="str">
        <f t="shared" si="46"/>
        <v/>
      </c>
      <c r="I376" t="str">
        <f t="shared" si="47"/>
        <v/>
      </c>
      <c r="J376" t="str">
        <f t="shared" si="49"/>
        <v>string?</v>
      </c>
      <c r="K376" t="str">
        <f t="shared" si="48"/>
        <v>public string? IdentityId { get; set; }</v>
      </c>
      <c r="L376" t="str">
        <f>Table1[[#This Row],[Column1]]</f>
        <v>SubcategoryLog</v>
      </c>
      <c r="M37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subcategoryLog.IdentityId),</v>
      </c>
      <c r="N376" t="str">
        <f>"IN _"&amp;Table1[[#This Row],[Column2]]&amp;" "&amp;UPPER(Table1[[#This Row],[Column3]])&amp;","</f>
        <v>IN _IdentityId CHAR,</v>
      </c>
      <c r="O376" t="str">
        <f>Table1[[#This Row],[Column2]]&amp;","</f>
        <v>IdentityId,</v>
      </c>
      <c r="P376" t="str">
        <f>Table1[[#This Row],[Column2]]&amp;" = IFNULL (_"&amp;Table1[[#This Row],[Column2]]&amp;", "&amp;Table1[[#This Row],[Column2]]&amp;"),"</f>
        <v>IdentityId = IFNULL (_IdentityId, IdentityId),</v>
      </c>
      <c r="Q376" t="str">
        <f>Table1[[#This Row],[Column1]]</f>
        <v>SubcategoryLog</v>
      </c>
    </row>
    <row r="377" spans="1:17" x14ac:dyDescent="0.25">
      <c r="A377" s="1" t="s">
        <v>199</v>
      </c>
      <c r="B377" s="1" t="s">
        <v>15</v>
      </c>
      <c r="C377" s="1" t="s">
        <v>219</v>
      </c>
      <c r="D377" s="1" t="s">
        <v>237</v>
      </c>
      <c r="E377" t="str">
        <f t="shared" si="43"/>
        <v/>
      </c>
      <c r="F377" t="str">
        <f t="shared" si="44"/>
        <v/>
      </c>
      <c r="G377" t="str">
        <f t="shared" si="45"/>
        <v>string</v>
      </c>
      <c r="H377" t="str">
        <f t="shared" si="46"/>
        <v/>
      </c>
      <c r="I377" t="str">
        <f t="shared" si="47"/>
        <v/>
      </c>
      <c r="J377" t="str">
        <f t="shared" si="49"/>
        <v>string?</v>
      </c>
      <c r="K377" t="str">
        <f t="shared" si="48"/>
        <v>public string? Log { get; set; }</v>
      </c>
      <c r="L377" t="str">
        <f>Table1[[#This Row],[Column1]]</f>
        <v>SubcategoryLog</v>
      </c>
      <c r="M37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MySqlParameter("_Log", subcategoryLog.Log),</v>
      </c>
      <c r="N377" t="str">
        <f>"IN _"&amp;Table1[[#This Row],[Column2]]&amp;" "&amp;UPPER(Table1[[#This Row],[Column3]])&amp;","</f>
        <v>IN _Log VARCHAR,</v>
      </c>
      <c r="O377" t="str">
        <f>Table1[[#This Row],[Column2]]&amp;","</f>
        <v>Log,</v>
      </c>
      <c r="P377" t="str">
        <f>Table1[[#This Row],[Column2]]&amp;" = IFNULL (_"&amp;Table1[[#This Row],[Column2]]&amp;", "&amp;Table1[[#This Row],[Column2]]&amp;"),"</f>
        <v>Log = IFNULL (_Log, Log),</v>
      </c>
      <c r="Q377" t="str">
        <f>Table1[[#This Row],[Column1]]</f>
        <v>SubcategoryLog</v>
      </c>
    </row>
    <row r="378" spans="1:17" x14ac:dyDescent="0.25">
      <c r="A378" s="1" t="s">
        <v>199</v>
      </c>
      <c r="B378" s="1" t="s">
        <v>11</v>
      </c>
      <c r="C378" s="1" t="s">
        <v>223</v>
      </c>
      <c r="D378" s="1" t="s">
        <v>237</v>
      </c>
      <c r="E378" t="str">
        <f t="shared" si="43"/>
        <v/>
      </c>
      <c r="F378" t="str">
        <f t="shared" si="44"/>
        <v/>
      </c>
      <c r="G378" t="str">
        <f t="shared" si="45"/>
        <v/>
      </c>
      <c r="H378" t="str">
        <f t="shared" si="46"/>
        <v>DateTime</v>
      </c>
      <c r="I378" t="str">
        <f t="shared" si="47"/>
        <v/>
      </c>
      <c r="J378" t="str">
        <f t="shared" si="49"/>
        <v>DateTime?</v>
      </c>
      <c r="K378" t="str">
        <f t="shared" si="48"/>
        <v>public DateTime? Created { get; set; }</v>
      </c>
      <c r="L378" t="str">
        <f>Table1[[#This Row],[Column1]]</f>
        <v>SubcategoryLog</v>
      </c>
      <c r="M37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subcategoryLog.Created),</v>
      </c>
      <c r="N378" t="str">
        <f>"IN _"&amp;Table1[[#This Row],[Column2]]&amp;" "&amp;UPPER(Table1[[#This Row],[Column3]])&amp;","</f>
        <v>IN _Created TIMESTAMP,</v>
      </c>
      <c r="O378" t="str">
        <f>Table1[[#This Row],[Column2]]&amp;","</f>
        <v>Created,</v>
      </c>
      <c r="P378" t="str">
        <f>Table1[[#This Row],[Column2]]&amp;" = IFNULL (_"&amp;Table1[[#This Row],[Column2]]&amp;", "&amp;Table1[[#This Row],[Column2]]&amp;"),"</f>
        <v>Created = IFNULL (_Created, Created),</v>
      </c>
      <c r="Q378" t="str">
        <f>Table1[[#This Row],[Column1]]</f>
        <v>SubcategoryLog</v>
      </c>
    </row>
    <row r="379" spans="1:17" x14ac:dyDescent="0.25">
      <c r="A379" s="1" t="s">
        <v>201</v>
      </c>
      <c r="B379" s="1" t="s">
        <v>202</v>
      </c>
      <c r="C379" s="1" t="s">
        <v>217</v>
      </c>
      <c r="D379" s="1" t="s">
        <v>238</v>
      </c>
      <c r="E379" t="str">
        <f t="shared" si="43"/>
        <v>int</v>
      </c>
      <c r="F379" t="str">
        <f t="shared" si="44"/>
        <v/>
      </c>
      <c r="G379" t="str">
        <f t="shared" si="45"/>
        <v/>
      </c>
      <c r="H379" t="str">
        <f t="shared" si="46"/>
        <v/>
      </c>
      <c r="I379" t="str">
        <f t="shared" si="47"/>
        <v/>
      </c>
      <c r="J379" t="str">
        <f t="shared" si="49"/>
        <v>int?</v>
      </c>
      <c r="K379" t="str">
        <f t="shared" si="48"/>
        <v>public int? SubcategoryNoteId { get; set; }</v>
      </c>
      <c r="L379" t="str">
        <f>Table1[[#This Row],[Column1]]</f>
        <v>SubcategoryNote</v>
      </c>
      <c r="M37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MySqlParameter("_SubcategoryNoteId", subcategoryNote.SubcategoryNoteId),</v>
      </c>
      <c r="N379" t="str">
        <f>"IN _"&amp;Table1[[#This Row],[Column2]]&amp;" "&amp;UPPER(Table1[[#This Row],[Column3]])&amp;","</f>
        <v>IN _SubcategoryNoteId INT,</v>
      </c>
      <c r="O379" t="str">
        <f>Table1[[#This Row],[Column2]]&amp;","</f>
        <v>SubcategoryNoteId,</v>
      </c>
      <c r="P379" t="str">
        <f>Table1[[#This Row],[Column2]]&amp;" = IFNULL (_"&amp;Table1[[#This Row],[Column2]]&amp;", "&amp;Table1[[#This Row],[Column2]]&amp;"),"</f>
        <v>SubcategoryNoteId = IFNULL (_SubcategoryNoteId, SubcategoryNoteId),</v>
      </c>
      <c r="Q379" t="str">
        <f>Table1[[#This Row],[Column1]]</f>
        <v>SubcategoryNote</v>
      </c>
    </row>
    <row r="380" spans="1:17" x14ac:dyDescent="0.25">
      <c r="A380" s="1" t="s">
        <v>201</v>
      </c>
      <c r="B380" s="1" t="s">
        <v>264</v>
      </c>
      <c r="C380" s="1" t="s">
        <v>217</v>
      </c>
      <c r="D380" s="1" t="s">
        <v>237</v>
      </c>
      <c r="E380" t="str">
        <f t="shared" si="43"/>
        <v>int</v>
      </c>
      <c r="F380" t="str">
        <f t="shared" si="44"/>
        <v/>
      </c>
      <c r="G380" t="str">
        <f t="shared" si="45"/>
        <v/>
      </c>
      <c r="H380" t="str">
        <f t="shared" si="46"/>
        <v/>
      </c>
      <c r="I380" t="str">
        <f t="shared" si="47"/>
        <v/>
      </c>
      <c r="J380" t="str">
        <f t="shared" si="49"/>
        <v>int?</v>
      </c>
      <c r="K380" t="str">
        <f t="shared" si="48"/>
        <v>public int? ParentSubcategoryNoteId { get; set; }</v>
      </c>
      <c r="L380" t="str">
        <f>Table1[[#This Row],[Column1]]</f>
        <v>SubcategoryNote</v>
      </c>
      <c r="M38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MySqlParameter("_ParentSubcategoryNoteId", subcategoryNote.ParentSubcategoryNoteId),</v>
      </c>
      <c r="N380" t="str">
        <f>"IN _"&amp;Table1[[#This Row],[Column2]]&amp;" "&amp;UPPER(Table1[[#This Row],[Column3]])&amp;","</f>
        <v>IN _ParentSubcategoryNoteId INT,</v>
      </c>
      <c r="O380" t="str">
        <f>Table1[[#This Row],[Column2]]&amp;","</f>
        <v>ParentSubcategoryNoteId,</v>
      </c>
      <c r="P380" t="str">
        <f>Table1[[#This Row],[Column2]]&amp;" = IFNULL (_"&amp;Table1[[#This Row],[Column2]]&amp;", "&amp;Table1[[#This Row],[Column2]]&amp;"),"</f>
        <v>ParentSubcategoryNoteId = IFNULL (_ParentSubcategoryNoteId, ParentSubcategoryNoteId),</v>
      </c>
      <c r="Q380" t="str">
        <f>Table1[[#This Row],[Column1]]</f>
        <v>SubcategoryNote</v>
      </c>
    </row>
    <row r="381" spans="1:17" x14ac:dyDescent="0.25">
      <c r="A381" s="1" t="s">
        <v>201</v>
      </c>
      <c r="B381" s="1" t="s">
        <v>162</v>
      </c>
      <c r="C381" s="1" t="s">
        <v>217</v>
      </c>
      <c r="D381" s="1" t="s">
        <v>237</v>
      </c>
      <c r="E381" t="str">
        <f t="shared" si="43"/>
        <v>int</v>
      </c>
      <c r="F381" t="str">
        <f t="shared" si="44"/>
        <v/>
      </c>
      <c r="G381" t="str">
        <f t="shared" si="45"/>
        <v/>
      </c>
      <c r="H381" t="str">
        <f t="shared" si="46"/>
        <v/>
      </c>
      <c r="I381" t="str">
        <f t="shared" si="47"/>
        <v/>
      </c>
      <c r="J381" t="str">
        <f t="shared" si="49"/>
        <v>int?</v>
      </c>
      <c r="K381" t="str">
        <f t="shared" si="48"/>
        <v>public int? SubcategoryId { get; set; }</v>
      </c>
      <c r="L381" t="str">
        <f>Table1[[#This Row],[Column1]]</f>
        <v>SubcategoryNote</v>
      </c>
      <c r="M38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MySqlParameter("_SubcategoryId", subcategoryNote.SubcategoryId),</v>
      </c>
      <c r="N381" t="str">
        <f>"IN _"&amp;Table1[[#This Row],[Column2]]&amp;" "&amp;UPPER(Table1[[#This Row],[Column3]])&amp;","</f>
        <v>IN _SubcategoryId INT,</v>
      </c>
      <c r="O381" t="str">
        <f>Table1[[#This Row],[Column2]]&amp;","</f>
        <v>SubcategoryId,</v>
      </c>
      <c r="P381" t="str">
        <f>Table1[[#This Row],[Column2]]&amp;" = IFNULL (_"&amp;Table1[[#This Row],[Column2]]&amp;", "&amp;Table1[[#This Row],[Column2]]&amp;"),"</f>
        <v>SubcategoryId = IFNULL (_SubcategoryId, SubcategoryId),</v>
      </c>
      <c r="Q381" t="str">
        <f>Table1[[#This Row],[Column1]]</f>
        <v>SubcategoryNote</v>
      </c>
    </row>
    <row r="382" spans="1:17" x14ac:dyDescent="0.25">
      <c r="A382" s="1" t="s">
        <v>201</v>
      </c>
      <c r="B382" s="1" t="s">
        <v>2</v>
      </c>
      <c r="C382" s="1" t="s">
        <v>218</v>
      </c>
      <c r="D382" s="1" t="s">
        <v>237</v>
      </c>
      <c r="E382" t="str">
        <f t="shared" si="43"/>
        <v/>
      </c>
      <c r="F382" t="str">
        <f t="shared" si="44"/>
        <v/>
      </c>
      <c r="G382" t="str">
        <f t="shared" si="45"/>
        <v>string</v>
      </c>
      <c r="H382" t="str">
        <f t="shared" si="46"/>
        <v/>
      </c>
      <c r="I382" t="str">
        <f t="shared" si="47"/>
        <v/>
      </c>
      <c r="J382" t="str">
        <f t="shared" si="49"/>
        <v>string?</v>
      </c>
      <c r="K382" t="str">
        <f t="shared" si="48"/>
        <v>public string? IdentityId { get; set; }</v>
      </c>
      <c r="L382" t="str">
        <f>Table1[[#This Row],[Column1]]</f>
        <v>SubcategoryNote</v>
      </c>
      <c r="M38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subcategoryNote.IdentityId),</v>
      </c>
      <c r="N382" t="str">
        <f>"IN _"&amp;Table1[[#This Row],[Column2]]&amp;" "&amp;UPPER(Table1[[#This Row],[Column3]])&amp;","</f>
        <v>IN _IdentityId CHAR,</v>
      </c>
      <c r="O382" t="str">
        <f>Table1[[#This Row],[Column2]]&amp;","</f>
        <v>IdentityId,</v>
      </c>
      <c r="P382" t="str">
        <f>Table1[[#This Row],[Column2]]&amp;" = IFNULL (_"&amp;Table1[[#This Row],[Column2]]&amp;", "&amp;Table1[[#This Row],[Column2]]&amp;"),"</f>
        <v>IdentityId = IFNULL (_IdentityId, IdentityId),</v>
      </c>
      <c r="Q382" t="str">
        <f>Table1[[#This Row],[Column1]]</f>
        <v>SubcategoryNote</v>
      </c>
    </row>
    <row r="383" spans="1:17" x14ac:dyDescent="0.25">
      <c r="A383" s="1" t="s">
        <v>201</v>
      </c>
      <c r="B383" s="1" t="s">
        <v>17</v>
      </c>
      <c r="C383" s="1" t="s">
        <v>219</v>
      </c>
      <c r="D383" s="1" t="s">
        <v>237</v>
      </c>
      <c r="E383" t="str">
        <f t="shared" si="43"/>
        <v/>
      </c>
      <c r="F383" t="str">
        <f t="shared" si="44"/>
        <v/>
      </c>
      <c r="G383" t="str">
        <f t="shared" si="45"/>
        <v>string</v>
      </c>
      <c r="H383" t="str">
        <f t="shared" si="46"/>
        <v/>
      </c>
      <c r="I383" t="str">
        <f t="shared" si="47"/>
        <v/>
      </c>
      <c r="J383" t="str">
        <f t="shared" si="49"/>
        <v>string?</v>
      </c>
      <c r="K383" t="str">
        <f t="shared" si="48"/>
        <v>public string? Note { get; set; }</v>
      </c>
      <c r="L383" t="str">
        <f>Table1[[#This Row],[Column1]]</f>
        <v>SubcategoryNote</v>
      </c>
      <c r="M38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MySqlParameter("_Note", subcategoryNote.Note),</v>
      </c>
      <c r="N383" t="str">
        <f>"IN _"&amp;Table1[[#This Row],[Column2]]&amp;" "&amp;UPPER(Table1[[#This Row],[Column3]])&amp;","</f>
        <v>IN _Note VARCHAR,</v>
      </c>
      <c r="O383" t="str">
        <f>Table1[[#This Row],[Column2]]&amp;","</f>
        <v>Note,</v>
      </c>
      <c r="P383" t="str">
        <f>Table1[[#This Row],[Column2]]&amp;" = IFNULL (_"&amp;Table1[[#This Row],[Column2]]&amp;", "&amp;Table1[[#This Row],[Column2]]&amp;"),"</f>
        <v>Note = IFNULL (_Note, Note),</v>
      </c>
      <c r="Q383" t="str">
        <f>Table1[[#This Row],[Column1]]</f>
        <v>SubcategoryNote</v>
      </c>
    </row>
    <row r="384" spans="1:17" x14ac:dyDescent="0.25">
      <c r="A384" s="1" t="s">
        <v>201</v>
      </c>
      <c r="B384" s="1" t="s">
        <v>11</v>
      </c>
      <c r="C384" s="1" t="s">
        <v>223</v>
      </c>
      <c r="D384" s="1" t="s">
        <v>237</v>
      </c>
      <c r="E384" t="str">
        <f t="shared" si="43"/>
        <v/>
      </c>
      <c r="F384" t="str">
        <f t="shared" si="44"/>
        <v/>
      </c>
      <c r="G384" t="str">
        <f t="shared" si="45"/>
        <v/>
      </c>
      <c r="H384" t="str">
        <f t="shared" si="46"/>
        <v>DateTime</v>
      </c>
      <c r="I384" t="str">
        <f t="shared" si="47"/>
        <v/>
      </c>
      <c r="J384" t="str">
        <f t="shared" si="49"/>
        <v>DateTime?</v>
      </c>
      <c r="K384" t="str">
        <f t="shared" si="48"/>
        <v>public DateTime? Created { get; set; }</v>
      </c>
      <c r="L384" t="str">
        <f>Table1[[#This Row],[Column1]]</f>
        <v>SubcategoryNote</v>
      </c>
      <c r="M38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subcategoryNote.Created),</v>
      </c>
      <c r="N384" t="str">
        <f>"IN _"&amp;Table1[[#This Row],[Column2]]&amp;" "&amp;UPPER(Table1[[#This Row],[Column3]])&amp;","</f>
        <v>IN _Created TIMESTAMP,</v>
      </c>
      <c r="O384" t="str">
        <f>Table1[[#This Row],[Column2]]&amp;","</f>
        <v>Created,</v>
      </c>
      <c r="P384" t="str">
        <f>Table1[[#This Row],[Column2]]&amp;" = IFNULL (_"&amp;Table1[[#This Row],[Column2]]&amp;", "&amp;Table1[[#This Row],[Column2]]&amp;"),"</f>
        <v>Created = IFNULL (_Created, Created),</v>
      </c>
      <c r="Q384" t="str">
        <f>Table1[[#This Row],[Column1]]</f>
        <v>SubcategoryNote</v>
      </c>
    </row>
    <row r="385" spans="1:17" x14ac:dyDescent="0.25">
      <c r="A385" s="1" t="s">
        <v>203</v>
      </c>
      <c r="B385" s="1" t="s">
        <v>204</v>
      </c>
      <c r="C385" s="1" t="s">
        <v>217</v>
      </c>
      <c r="D385" s="1" t="s">
        <v>238</v>
      </c>
      <c r="E385" t="str">
        <f t="shared" si="43"/>
        <v>int</v>
      </c>
      <c r="F385" t="str">
        <f t="shared" si="44"/>
        <v/>
      </c>
      <c r="G385" t="str">
        <f t="shared" si="45"/>
        <v/>
      </c>
      <c r="H385" t="str">
        <f t="shared" si="46"/>
        <v/>
      </c>
      <c r="I385" t="str">
        <f t="shared" si="47"/>
        <v/>
      </c>
      <c r="J385" t="str">
        <f t="shared" si="49"/>
        <v>int?</v>
      </c>
      <c r="K385" t="str">
        <f t="shared" si="48"/>
        <v>public int? TransactionId { get; set; }</v>
      </c>
      <c r="L385" t="str">
        <f>Table1[[#This Row],[Column1]]</f>
        <v>Transaction</v>
      </c>
      <c r="M38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MySqlParameter("_TransactionId", transaction.TransactionId),</v>
      </c>
      <c r="N385" t="str">
        <f>"IN _"&amp;Table1[[#This Row],[Column2]]&amp;" "&amp;UPPER(Table1[[#This Row],[Column3]])&amp;","</f>
        <v>IN _TransactionId INT,</v>
      </c>
      <c r="O385" t="str">
        <f>Table1[[#This Row],[Column2]]&amp;","</f>
        <v>TransactionId,</v>
      </c>
      <c r="P385" t="str">
        <f>Table1[[#This Row],[Column2]]&amp;" = IFNULL (_"&amp;Table1[[#This Row],[Column2]]&amp;", "&amp;Table1[[#This Row],[Column2]]&amp;"),"</f>
        <v>TransactionId = IFNULL (_TransactionId, TransactionId),</v>
      </c>
      <c r="Q385" t="str">
        <f>Table1[[#This Row],[Column1]]</f>
        <v>Transaction</v>
      </c>
    </row>
    <row r="386" spans="1:17" x14ac:dyDescent="0.25">
      <c r="A386" s="1" t="s">
        <v>203</v>
      </c>
      <c r="B386" s="1" t="s">
        <v>2</v>
      </c>
      <c r="C386" s="1" t="s">
        <v>218</v>
      </c>
      <c r="D386" s="1" t="s">
        <v>237</v>
      </c>
      <c r="E386" t="str">
        <f t="shared" si="43"/>
        <v/>
      </c>
      <c r="F386" t="str">
        <f t="shared" si="44"/>
        <v/>
      </c>
      <c r="G386" t="str">
        <f t="shared" si="45"/>
        <v>string</v>
      </c>
      <c r="H386" t="str">
        <f t="shared" si="46"/>
        <v/>
      </c>
      <c r="I386" t="str">
        <f t="shared" si="47"/>
        <v/>
      </c>
      <c r="J386" t="str">
        <f t="shared" si="49"/>
        <v>string?</v>
      </c>
      <c r="K386" t="str">
        <f t="shared" si="48"/>
        <v>public string? IdentityId { get; set; }</v>
      </c>
      <c r="L386" t="str">
        <f>Table1[[#This Row],[Column1]]</f>
        <v>Transaction</v>
      </c>
      <c r="M38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transaction.IdentityId),</v>
      </c>
      <c r="N386" t="str">
        <f>"IN _"&amp;Table1[[#This Row],[Column2]]&amp;" "&amp;UPPER(Table1[[#This Row],[Column3]])&amp;","</f>
        <v>IN _IdentityId CHAR,</v>
      </c>
      <c r="O386" t="str">
        <f>Table1[[#This Row],[Column2]]&amp;","</f>
        <v>IdentityId,</v>
      </c>
      <c r="P386" t="str">
        <f>Table1[[#This Row],[Column2]]&amp;" = IFNULL (_"&amp;Table1[[#This Row],[Column2]]&amp;", "&amp;Table1[[#This Row],[Column2]]&amp;"),"</f>
        <v>IdentityId = IFNULL (_IdentityId, IdentityId),</v>
      </c>
      <c r="Q386" t="str">
        <f>Table1[[#This Row],[Column1]]</f>
        <v>Transaction</v>
      </c>
    </row>
    <row r="387" spans="1:17" x14ac:dyDescent="0.25">
      <c r="A387" s="1" t="s">
        <v>203</v>
      </c>
      <c r="B387" s="1" t="s">
        <v>205</v>
      </c>
      <c r="C387" s="1" t="s">
        <v>225</v>
      </c>
      <c r="D387" s="1" t="s">
        <v>237</v>
      </c>
      <c r="E387" t="str">
        <f t="shared" si="43"/>
        <v/>
      </c>
      <c r="F387" t="str">
        <f t="shared" si="44"/>
        <v/>
      </c>
      <c r="G387" t="str">
        <f t="shared" si="45"/>
        <v/>
      </c>
      <c r="H387" t="str">
        <f t="shared" si="46"/>
        <v>DateTime</v>
      </c>
      <c r="I387" t="str">
        <f t="shared" si="47"/>
        <v/>
      </c>
      <c r="J387" t="str">
        <f t="shared" si="49"/>
        <v>DateTime?</v>
      </c>
      <c r="K387" t="str">
        <f t="shared" si="48"/>
        <v>public DateTime? TransactionDate { get; set; }</v>
      </c>
      <c r="L387" t="str">
        <f>Table1[[#This Row],[Column1]]</f>
        <v>Transaction</v>
      </c>
      <c r="M38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MySqlParameter("_TransactionDate", transaction.TransactionDate),</v>
      </c>
      <c r="N387" t="str">
        <f>"IN _"&amp;Table1[[#This Row],[Column2]]&amp;" "&amp;UPPER(Table1[[#This Row],[Column3]])&amp;","</f>
        <v>IN _TransactionDate DATE,</v>
      </c>
      <c r="O387" t="str">
        <f>Table1[[#This Row],[Column2]]&amp;","</f>
        <v>TransactionDate,</v>
      </c>
      <c r="P387" t="str">
        <f>Table1[[#This Row],[Column2]]&amp;" = IFNULL (_"&amp;Table1[[#This Row],[Column2]]&amp;", "&amp;Table1[[#This Row],[Column2]]&amp;"),"</f>
        <v>TransactionDate = IFNULL (_TransactionDate, TransactionDate),</v>
      </c>
      <c r="Q387" t="str">
        <f>Table1[[#This Row],[Column1]]</f>
        <v>Transaction</v>
      </c>
    </row>
    <row r="388" spans="1:17" x14ac:dyDescent="0.25">
      <c r="A388" s="1" t="s">
        <v>203</v>
      </c>
      <c r="B388" s="1" t="s">
        <v>206</v>
      </c>
      <c r="C388" s="1" t="s">
        <v>220</v>
      </c>
      <c r="D388" s="1" t="s">
        <v>237</v>
      </c>
      <c r="E388" t="str">
        <f t="shared" si="43"/>
        <v/>
      </c>
      <c r="F388" t="str">
        <f t="shared" si="44"/>
        <v>double</v>
      </c>
      <c r="G388" t="str">
        <f t="shared" si="45"/>
        <v/>
      </c>
      <c r="H388" t="str">
        <f t="shared" si="46"/>
        <v/>
      </c>
      <c r="I388" t="str">
        <f t="shared" si="47"/>
        <v/>
      </c>
      <c r="J388" t="str">
        <f t="shared" si="49"/>
        <v>double?</v>
      </c>
      <c r="K388" t="str">
        <f t="shared" si="48"/>
        <v>public double? TransactionAmount { get; set; }</v>
      </c>
      <c r="L388" t="str">
        <f>Table1[[#This Row],[Column1]]</f>
        <v>Transaction</v>
      </c>
      <c r="M38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MySqlParameter("_TransactionAmount", transaction.TransactionAmount),</v>
      </c>
      <c r="N388" t="str">
        <f>"IN _"&amp;Table1[[#This Row],[Column2]]&amp;" "&amp;UPPER(Table1[[#This Row],[Column3]])&amp;","</f>
        <v>IN _TransactionAmount DECIMAL,</v>
      </c>
      <c r="O388" t="str">
        <f>Table1[[#This Row],[Column2]]&amp;","</f>
        <v>TransactionAmount,</v>
      </c>
      <c r="P388" t="str">
        <f>Table1[[#This Row],[Column2]]&amp;" = IFNULL (_"&amp;Table1[[#This Row],[Column2]]&amp;", "&amp;Table1[[#This Row],[Column2]]&amp;"),"</f>
        <v>TransactionAmount = IFNULL (_TransactionAmount, TransactionAmount),</v>
      </c>
      <c r="Q388" t="str">
        <f>Table1[[#This Row],[Column1]]</f>
        <v>Transaction</v>
      </c>
    </row>
    <row r="389" spans="1:17" x14ac:dyDescent="0.25">
      <c r="A389" s="1" t="s">
        <v>203</v>
      </c>
      <c r="B389" s="1" t="s">
        <v>1</v>
      </c>
      <c r="C389" s="1" t="s">
        <v>217</v>
      </c>
      <c r="D389" s="1" t="s">
        <v>237</v>
      </c>
      <c r="E389" t="str">
        <f t="shared" si="43"/>
        <v>int</v>
      </c>
      <c r="F389" t="str">
        <f t="shared" si="44"/>
        <v/>
      </c>
      <c r="G389" t="str">
        <f t="shared" si="45"/>
        <v/>
      </c>
      <c r="H389" t="str">
        <f t="shared" si="46"/>
        <v/>
      </c>
      <c r="I389" t="str">
        <f t="shared" si="47"/>
        <v/>
      </c>
      <c r="J389" t="str">
        <f t="shared" si="49"/>
        <v>int?</v>
      </c>
      <c r="K389" t="str">
        <f t="shared" si="48"/>
        <v>public int? AccountId { get; set; }</v>
      </c>
      <c r="L389" t="str">
        <f>Table1[[#This Row],[Column1]]</f>
        <v>Transaction</v>
      </c>
      <c r="M38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MySqlParameter("_AccountId", transaction.AccountId),</v>
      </c>
      <c r="N389" t="str">
        <f>"IN _"&amp;Table1[[#This Row],[Column2]]&amp;" "&amp;UPPER(Table1[[#This Row],[Column3]])&amp;","</f>
        <v>IN _AccountId INT,</v>
      </c>
      <c r="O389" t="str">
        <f>Table1[[#This Row],[Column2]]&amp;","</f>
        <v>AccountId,</v>
      </c>
      <c r="P389" t="str">
        <f>Table1[[#This Row],[Column2]]&amp;" = IFNULL (_"&amp;Table1[[#This Row],[Column2]]&amp;", "&amp;Table1[[#This Row],[Column2]]&amp;"),"</f>
        <v>AccountId = IFNULL (_AccountId, AccountId),</v>
      </c>
      <c r="Q389" t="str">
        <f>Table1[[#This Row],[Column1]]</f>
        <v>Transaction</v>
      </c>
    </row>
    <row r="390" spans="1:17" x14ac:dyDescent="0.25">
      <c r="A390" s="1" t="s">
        <v>203</v>
      </c>
      <c r="B390" s="1" t="s">
        <v>137</v>
      </c>
      <c r="C390" s="1" t="s">
        <v>217</v>
      </c>
      <c r="D390" s="1" t="s">
        <v>237</v>
      </c>
      <c r="E390" t="str">
        <f t="shared" si="43"/>
        <v>int</v>
      </c>
      <c r="F390" t="str">
        <f t="shared" si="44"/>
        <v/>
      </c>
      <c r="G390" t="str">
        <f t="shared" si="45"/>
        <v/>
      </c>
      <c r="H390" t="str">
        <f t="shared" si="46"/>
        <v/>
      </c>
      <c r="I390" t="str">
        <f t="shared" si="47"/>
        <v/>
      </c>
      <c r="J390" t="str">
        <f t="shared" si="49"/>
        <v>int?</v>
      </c>
      <c r="K390" t="str">
        <f t="shared" si="48"/>
        <v>public int? LocationId { get; set; }</v>
      </c>
      <c r="L390" t="str">
        <f>Table1[[#This Row],[Column1]]</f>
        <v>Transaction</v>
      </c>
      <c r="M39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MySqlParameter("_LocationId", transaction.LocationId),</v>
      </c>
      <c r="N390" t="str">
        <f>"IN _"&amp;Table1[[#This Row],[Column2]]&amp;" "&amp;UPPER(Table1[[#This Row],[Column3]])&amp;","</f>
        <v>IN _LocationId INT,</v>
      </c>
      <c r="O390" t="str">
        <f>Table1[[#This Row],[Column2]]&amp;","</f>
        <v>LocationId,</v>
      </c>
      <c r="P390" t="str">
        <f>Table1[[#This Row],[Column2]]&amp;" = IFNULL (_"&amp;Table1[[#This Row],[Column2]]&amp;", "&amp;Table1[[#This Row],[Column2]]&amp;"),"</f>
        <v>LocationId = IFNULL (_LocationId, LocationId),</v>
      </c>
      <c r="Q390" t="str">
        <f>Table1[[#This Row],[Column1]]</f>
        <v>Transaction</v>
      </c>
    </row>
    <row r="391" spans="1:17" x14ac:dyDescent="0.25">
      <c r="A391" s="1" t="s">
        <v>203</v>
      </c>
      <c r="B391" s="1" t="s">
        <v>105</v>
      </c>
      <c r="C391" s="1" t="s">
        <v>217</v>
      </c>
      <c r="D391" s="1" t="s">
        <v>237</v>
      </c>
      <c r="E391" t="str">
        <f t="shared" si="43"/>
        <v>int</v>
      </c>
      <c r="F391" t="str">
        <f t="shared" si="44"/>
        <v/>
      </c>
      <c r="G391" t="str">
        <f t="shared" si="45"/>
        <v/>
      </c>
      <c r="H391" t="str">
        <f t="shared" si="46"/>
        <v/>
      </c>
      <c r="I391" t="str">
        <f t="shared" si="47"/>
        <v/>
      </c>
      <c r="J391" t="str">
        <f t="shared" si="49"/>
        <v>int?</v>
      </c>
      <c r="K391" t="str">
        <f t="shared" si="48"/>
        <v>public int? CategoryId { get; set; }</v>
      </c>
      <c r="L391" t="str">
        <f>Table1[[#This Row],[Column1]]</f>
        <v>Transaction</v>
      </c>
      <c r="M39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MySqlParameter("_CategoryId", transaction.CategoryId),</v>
      </c>
      <c r="N391" t="str">
        <f>"IN _"&amp;Table1[[#This Row],[Column2]]&amp;" "&amp;UPPER(Table1[[#This Row],[Column3]])&amp;","</f>
        <v>IN _CategoryId INT,</v>
      </c>
      <c r="O391" t="str">
        <f>Table1[[#This Row],[Column2]]&amp;","</f>
        <v>CategoryId,</v>
      </c>
      <c r="P391" t="str">
        <f>Table1[[#This Row],[Column2]]&amp;" = IFNULL (_"&amp;Table1[[#This Row],[Column2]]&amp;", "&amp;Table1[[#This Row],[Column2]]&amp;"),"</f>
        <v>CategoryId = IFNULL (_CategoryId, CategoryId),</v>
      </c>
      <c r="Q391" t="str">
        <f>Table1[[#This Row],[Column1]]</f>
        <v>Transaction</v>
      </c>
    </row>
    <row r="392" spans="1:17" x14ac:dyDescent="0.25">
      <c r="A392" s="1" t="s">
        <v>203</v>
      </c>
      <c r="B392" s="1" t="s">
        <v>162</v>
      </c>
      <c r="C392" s="1" t="s">
        <v>217</v>
      </c>
      <c r="D392" s="1" t="s">
        <v>237</v>
      </c>
      <c r="E392" t="str">
        <f t="shared" si="43"/>
        <v>int</v>
      </c>
      <c r="F392" t="str">
        <f t="shared" si="44"/>
        <v/>
      </c>
      <c r="G392" t="str">
        <f t="shared" si="45"/>
        <v/>
      </c>
      <c r="H392" t="str">
        <f t="shared" si="46"/>
        <v/>
      </c>
      <c r="I392" t="str">
        <f t="shared" si="47"/>
        <v/>
      </c>
      <c r="J392" t="str">
        <f t="shared" si="49"/>
        <v>int?</v>
      </c>
      <c r="K392" t="str">
        <f t="shared" si="48"/>
        <v>public int? SubcategoryId { get; set; }</v>
      </c>
      <c r="L392" t="str">
        <f>Table1[[#This Row],[Column1]]</f>
        <v>Transaction</v>
      </c>
      <c r="M39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MySqlParameter("_SubcategoryId", transaction.SubcategoryId),</v>
      </c>
      <c r="N392" t="str">
        <f>"IN _"&amp;Table1[[#This Row],[Column2]]&amp;" "&amp;UPPER(Table1[[#This Row],[Column3]])&amp;","</f>
        <v>IN _SubcategoryId INT,</v>
      </c>
      <c r="O392" t="str">
        <f>Table1[[#This Row],[Column2]]&amp;","</f>
        <v>SubcategoryId,</v>
      </c>
      <c r="P392" t="str">
        <f>Table1[[#This Row],[Column2]]&amp;" = IFNULL (_"&amp;Table1[[#This Row],[Column2]]&amp;", "&amp;Table1[[#This Row],[Column2]]&amp;"),"</f>
        <v>SubcategoryId = IFNULL (_SubcategoryId, SubcategoryId),</v>
      </c>
      <c r="Q392" t="str">
        <f>Table1[[#This Row],[Column1]]</f>
        <v>Transaction</v>
      </c>
    </row>
    <row r="393" spans="1:17" x14ac:dyDescent="0.25">
      <c r="A393" s="1" t="s">
        <v>203</v>
      </c>
      <c r="B393" s="1" t="s">
        <v>9</v>
      </c>
      <c r="C393" s="1" t="s">
        <v>222</v>
      </c>
      <c r="D393" s="1" t="s">
        <v>237</v>
      </c>
      <c r="E393" t="str">
        <f t="shared" si="43"/>
        <v/>
      </c>
      <c r="F393" t="str">
        <f t="shared" si="44"/>
        <v/>
      </c>
      <c r="G393" t="str">
        <f t="shared" si="45"/>
        <v/>
      </c>
      <c r="H393" t="str">
        <f t="shared" si="46"/>
        <v/>
      </c>
      <c r="I393" t="str">
        <f t="shared" si="47"/>
        <v>bool</v>
      </c>
      <c r="J393" t="str">
        <f t="shared" si="49"/>
        <v>bool?</v>
      </c>
      <c r="K393" t="str">
        <f t="shared" si="48"/>
        <v>public bool? IsEnabled { get; set; }</v>
      </c>
      <c r="L393" t="str">
        <f>Table1[[#This Row],[Column1]]</f>
        <v>Transaction</v>
      </c>
      <c r="M39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MySqlParameter("_IsEnabled", transaction.IsEnabled),</v>
      </c>
      <c r="N393" t="str">
        <f>"IN _"&amp;Table1[[#This Row],[Column2]]&amp;" "&amp;UPPER(Table1[[#This Row],[Column3]])&amp;","</f>
        <v>IN _IsEnabled TINYINT,</v>
      </c>
      <c r="O393" t="str">
        <f>Table1[[#This Row],[Column2]]&amp;","</f>
        <v>IsEnabled,</v>
      </c>
      <c r="P393" t="str">
        <f>Table1[[#This Row],[Column2]]&amp;" = IFNULL (_"&amp;Table1[[#This Row],[Column2]]&amp;", "&amp;Table1[[#This Row],[Column2]]&amp;"),"</f>
        <v>IsEnabled = IFNULL (_IsEnabled, IsEnabled),</v>
      </c>
      <c r="Q393" t="str">
        <f>Table1[[#This Row],[Column1]]</f>
        <v>Transaction</v>
      </c>
    </row>
    <row r="394" spans="1:17" x14ac:dyDescent="0.25">
      <c r="A394" s="1" t="s">
        <v>203</v>
      </c>
      <c r="B394" s="1" t="s">
        <v>10</v>
      </c>
      <c r="C394" s="1" t="s">
        <v>222</v>
      </c>
      <c r="D394" s="1" t="s">
        <v>237</v>
      </c>
      <c r="E394" t="str">
        <f t="shared" si="43"/>
        <v/>
      </c>
      <c r="F394" t="str">
        <f t="shared" si="44"/>
        <v/>
      </c>
      <c r="G394" t="str">
        <f t="shared" si="45"/>
        <v/>
      </c>
      <c r="H394" t="str">
        <f t="shared" si="46"/>
        <v/>
      </c>
      <c r="I394" t="str">
        <f t="shared" si="47"/>
        <v>bool</v>
      </c>
      <c r="J394" t="str">
        <f t="shared" si="49"/>
        <v>bool?</v>
      </c>
      <c r="K394" t="str">
        <f t="shared" si="48"/>
        <v>public bool? IsDeleted { get; set; }</v>
      </c>
      <c r="L394" t="str">
        <f>Table1[[#This Row],[Column1]]</f>
        <v>Transaction</v>
      </c>
      <c r="M39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MySqlParameter("_IsDeleted", transaction.IsDeleted),</v>
      </c>
      <c r="N394" t="str">
        <f>"IN _"&amp;Table1[[#This Row],[Column2]]&amp;" "&amp;UPPER(Table1[[#This Row],[Column3]])&amp;","</f>
        <v>IN _IsDeleted TINYINT,</v>
      </c>
      <c r="O394" t="str">
        <f>Table1[[#This Row],[Column2]]&amp;","</f>
        <v>IsDeleted,</v>
      </c>
      <c r="P394" t="str">
        <f>Table1[[#This Row],[Column2]]&amp;" = IFNULL (_"&amp;Table1[[#This Row],[Column2]]&amp;", "&amp;Table1[[#This Row],[Column2]]&amp;"),"</f>
        <v>IsDeleted = IFNULL (_IsDeleted, IsDeleted),</v>
      </c>
      <c r="Q394" t="str">
        <f>Table1[[#This Row],[Column1]]</f>
        <v>Transaction</v>
      </c>
    </row>
    <row r="395" spans="1:17" x14ac:dyDescent="0.25">
      <c r="A395" s="1" t="s">
        <v>203</v>
      </c>
      <c r="B395" s="1" t="s">
        <v>11</v>
      </c>
      <c r="C395" s="1" t="s">
        <v>223</v>
      </c>
      <c r="D395" s="1" t="s">
        <v>237</v>
      </c>
      <c r="E395" t="str">
        <f t="shared" si="43"/>
        <v/>
      </c>
      <c r="F395" t="str">
        <f t="shared" si="44"/>
        <v/>
      </c>
      <c r="G395" t="str">
        <f t="shared" si="45"/>
        <v/>
      </c>
      <c r="H395" t="str">
        <f t="shared" si="46"/>
        <v>DateTime</v>
      </c>
      <c r="I395" t="str">
        <f t="shared" si="47"/>
        <v/>
      </c>
      <c r="J395" t="str">
        <f t="shared" si="49"/>
        <v>DateTime?</v>
      </c>
      <c r="K395" t="str">
        <f t="shared" si="48"/>
        <v>public DateTime? Created { get; set; }</v>
      </c>
      <c r="L395" t="str">
        <f>Table1[[#This Row],[Column1]]</f>
        <v>Transaction</v>
      </c>
      <c r="M39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transaction.Created),</v>
      </c>
      <c r="N395" t="str">
        <f>"IN _"&amp;Table1[[#This Row],[Column2]]&amp;" "&amp;UPPER(Table1[[#This Row],[Column3]])&amp;","</f>
        <v>IN _Created TIMESTAMP,</v>
      </c>
      <c r="O395" t="str">
        <f>Table1[[#This Row],[Column2]]&amp;","</f>
        <v>Created,</v>
      </c>
      <c r="P395" t="str">
        <f>Table1[[#This Row],[Column2]]&amp;" = IFNULL (_"&amp;Table1[[#This Row],[Column2]]&amp;", "&amp;Table1[[#This Row],[Column2]]&amp;"),"</f>
        <v>Created = IFNULL (_Created, Created),</v>
      </c>
      <c r="Q395" t="str">
        <f>Table1[[#This Row],[Column1]]</f>
        <v>Transaction</v>
      </c>
    </row>
    <row r="396" spans="1:17" x14ac:dyDescent="0.25">
      <c r="A396" s="1" t="s">
        <v>203</v>
      </c>
      <c r="B396" s="1" t="s">
        <v>12</v>
      </c>
      <c r="C396" s="1" t="s">
        <v>221</v>
      </c>
      <c r="D396" s="1" t="s">
        <v>237</v>
      </c>
      <c r="E396" t="str">
        <f t="shared" si="43"/>
        <v/>
      </c>
      <c r="F396" t="str">
        <f t="shared" si="44"/>
        <v/>
      </c>
      <c r="G396" t="str">
        <f t="shared" si="45"/>
        <v/>
      </c>
      <c r="H396" t="str">
        <f t="shared" si="46"/>
        <v>DateTime</v>
      </c>
      <c r="I396" t="str">
        <f t="shared" si="47"/>
        <v/>
      </c>
      <c r="J396" t="str">
        <f t="shared" si="49"/>
        <v>DateTime?</v>
      </c>
      <c r="K396" t="str">
        <f t="shared" si="48"/>
        <v>public DateTime? Updated { get; set; }</v>
      </c>
      <c r="L396" t="str">
        <f>Table1[[#This Row],[Column1]]</f>
        <v>Transaction</v>
      </c>
      <c r="M39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transaction.Updated),</v>
      </c>
      <c r="N396" t="str">
        <f>"IN _"&amp;Table1[[#This Row],[Column2]]&amp;" "&amp;UPPER(Table1[[#This Row],[Column3]])&amp;","</f>
        <v>IN _Updated DATETIME,</v>
      </c>
      <c r="O396" t="str">
        <f>Table1[[#This Row],[Column2]]&amp;","</f>
        <v>Updated,</v>
      </c>
      <c r="P396" t="str">
        <f>Table1[[#This Row],[Column2]]&amp;" = IFNULL (_"&amp;Table1[[#This Row],[Column2]]&amp;", "&amp;Table1[[#This Row],[Column2]]&amp;"),"</f>
        <v>Updated = IFNULL (_Updated, Updated),</v>
      </c>
      <c r="Q396" t="str">
        <f>Table1[[#This Row],[Column1]]</f>
        <v>Transaction</v>
      </c>
    </row>
    <row r="397" spans="1:17" x14ac:dyDescent="0.25">
      <c r="A397" s="1" t="s">
        <v>207</v>
      </c>
      <c r="B397" s="1" t="s">
        <v>208</v>
      </c>
      <c r="C397" s="1" t="s">
        <v>217</v>
      </c>
      <c r="D397" s="1" t="s">
        <v>238</v>
      </c>
      <c r="E397" t="str">
        <f t="shared" si="43"/>
        <v>int</v>
      </c>
      <c r="F397" t="str">
        <f t="shared" si="44"/>
        <v/>
      </c>
      <c r="G397" t="str">
        <f t="shared" si="45"/>
        <v/>
      </c>
      <c r="H397" t="str">
        <f t="shared" si="46"/>
        <v/>
      </c>
      <c r="I397" t="str">
        <f t="shared" si="47"/>
        <v/>
      </c>
      <c r="J397" t="str">
        <f t="shared" si="49"/>
        <v>int?</v>
      </c>
      <c r="K397" t="str">
        <f t="shared" si="48"/>
        <v>public int? TransactionItemId { get; set; }</v>
      </c>
      <c r="L397" t="str">
        <f>Table1[[#This Row],[Column1]]</f>
        <v>TransactionItem</v>
      </c>
      <c r="M39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MySqlParameter("_TransactionItemId", transactionItem.TransactionItemId),</v>
      </c>
      <c r="N397" t="str">
        <f>"IN _"&amp;Table1[[#This Row],[Column2]]&amp;" "&amp;UPPER(Table1[[#This Row],[Column3]])&amp;","</f>
        <v>IN _TransactionItemId INT,</v>
      </c>
      <c r="O397" t="str">
        <f>Table1[[#This Row],[Column2]]&amp;","</f>
        <v>TransactionItemId,</v>
      </c>
      <c r="P397" t="str">
        <f>Table1[[#This Row],[Column2]]&amp;" = IFNULL (_"&amp;Table1[[#This Row],[Column2]]&amp;", "&amp;Table1[[#This Row],[Column2]]&amp;"),"</f>
        <v>TransactionItemId = IFNULL (_TransactionItemId, TransactionItemId),</v>
      </c>
      <c r="Q397" t="str">
        <f>Table1[[#This Row],[Column1]]</f>
        <v>TransactionItem</v>
      </c>
    </row>
    <row r="398" spans="1:17" x14ac:dyDescent="0.25">
      <c r="A398" s="1" t="s">
        <v>207</v>
      </c>
      <c r="B398" s="1" t="s">
        <v>204</v>
      </c>
      <c r="C398" s="1" t="s">
        <v>217</v>
      </c>
      <c r="D398" s="1" t="s">
        <v>238</v>
      </c>
      <c r="E398" t="str">
        <f t="shared" si="43"/>
        <v>int</v>
      </c>
      <c r="F398" t="str">
        <f t="shared" si="44"/>
        <v/>
      </c>
      <c r="G398" t="str">
        <f t="shared" si="45"/>
        <v/>
      </c>
      <c r="H398" t="str">
        <f t="shared" si="46"/>
        <v/>
      </c>
      <c r="I398" t="str">
        <f t="shared" si="47"/>
        <v/>
      </c>
      <c r="J398" t="str">
        <f t="shared" si="49"/>
        <v>int?</v>
      </c>
      <c r="K398" t="str">
        <f t="shared" si="48"/>
        <v>public int? TransactionId { get; set; }</v>
      </c>
      <c r="L398" t="str">
        <f>Table1[[#This Row],[Column1]]</f>
        <v>TransactionItem</v>
      </c>
      <c r="M39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MySqlParameter("_TransactionId", transactionItem.TransactionId),</v>
      </c>
      <c r="N398" t="str">
        <f>"IN _"&amp;Table1[[#This Row],[Column2]]&amp;" "&amp;UPPER(Table1[[#This Row],[Column3]])&amp;","</f>
        <v>IN _TransactionId INT,</v>
      </c>
      <c r="O398" t="str">
        <f>Table1[[#This Row],[Column2]]&amp;","</f>
        <v>TransactionId,</v>
      </c>
      <c r="P398" t="str">
        <f>Table1[[#This Row],[Column2]]&amp;" = IFNULL (_"&amp;Table1[[#This Row],[Column2]]&amp;", "&amp;Table1[[#This Row],[Column2]]&amp;"),"</f>
        <v>TransactionId = IFNULL (_TransactionId, TransactionId),</v>
      </c>
      <c r="Q398" t="str">
        <f>Table1[[#This Row],[Column1]]</f>
        <v>TransactionItem</v>
      </c>
    </row>
    <row r="399" spans="1:17" x14ac:dyDescent="0.25">
      <c r="A399" s="1" t="s">
        <v>207</v>
      </c>
      <c r="B399" s="1" t="s">
        <v>115</v>
      </c>
      <c r="C399" s="1" t="s">
        <v>217</v>
      </c>
      <c r="D399" s="1" t="s">
        <v>238</v>
      </c>
      <c r="E399" t="str">
        <f t="shared" si="43"/>
        <v>int</v>
      </c>
      <c r="F399" t="str">
        <f t="shared" si="44"/>
        <v/>
      </c>
      <c r="G399" t="str">
        <f t="shared" si="45"/>
        <v/>
      </c>
      <c r="H399" t="str">
        <f t="shared" si="46"/>
        <v/>
      </c>
      <c r="I399" t="str">
        <f t="shared" si="47"/>
        <v/>
      </c>
      <c r="J399" t="str">
        <f t="shared" si="49"/>
        <v>int?</v>
      </c>
      <c r="K399" t="str">
        <f t="shared" si="48"/>
        <v>public int? ItemId { get; set; }</v>
      </c>
      <c r="L399" t="str">
        <f>Table1[[#This Row],[Column1]]</f>
        <v>TransactionItem</v>
      </c>
      <c r="M39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MySqlParameter("_ItemId", transactionItem.ItemId),</v>
      </c>
      <c r="N399" t="str">
        <f>"IN _"&amp;Table1[[#This Row],[Column2]]&amp;" "&amp;UPPER(Table1[[#This Row],[Column3]])&amp;","</f>
        <v>IN _ItemId INT,</v>
      </c>
      <c r="O399" t="str">
        <f>Table1[[#This Row],[Column2]]&amp;","</f>
        <v>ItemId,</v>
      </c>
      <c r="P399" t="str">
        <f>Table1[[#This Row],[Column2]]&amp;" = IFNULL (_"&amp;Table1[[#This Row],[Column2]]&amp;", "&amp;Table1[[#This Row],[Column2]]&amp;"),"</f>
        <v>ItemId = IFNULL (_ItemId, ItemId),</v>
      </c>
      <c r="Q399" t="str">
        <f>Table1[[#This Row],[Column1]]</f>
        <v>TransactionItem</v>
      </c>
    </row>
    <row r="400" spans="1:17" x14ac:dyDescent="0.25">
      <c r="A400" s="1" t="s">
        <v>207</v>
      </c>
      <c r="B400" s="1" t="s">
        <v>209</v>
      </c>
      <c r="C400" s="1" t="s">
        <v>220</v>
      </c>
      <c r="D400" s="1" t="s">
        <v>237</v>
      </c>
      <c r="E400" t="str">
        <f t="shared" si="43"/>
        <v/>
      </c>
      <c r="F400" t="str">
        <f t="shared" si="44"/>
        <v>double</v>
      </c>
      <c r="G400" t="str">
        <f t="shared" si="45"/>
        <v/>
      </c>
      <c r="H400" t="str">
        <f t="shared" si="46"/>
        <v/>
      </c>
      <c r="I400" t="str">
        <f t="shared" si="47"/>
        <v/>
      </c>
      <c r="J400" t="str">
        <f t="shared" si="49"/>
        <v>double?</v>
      </c>
      <c r="K400" t="str">
        <f t="shared" si="48"/>
        <v>public double? TransactionItemAmount { get; set; }</v>
      </c>
      <c r="L400" t="str">
        <f>Table1[[#This Row],[Column1]]</f>
        <v>TransactionItem</v>
      </c>
      <c r="M40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MySqlParameter("_TransactionItemAmount", transactionItem.TransactionItemAmount),</v>
      </c>
      <c r="N400" t="str">
        <f>"IN _"&amp;Table1[[#This Row],[Column2]]&amp;" "&amp;UPPER(Table1[[#This Row],[Column3]])&amp;","</f>
        <v>IN _TransactionItemAmount DECIMAL,</v>
      </c>
      <c r="O400" t="str">
        <f>Table1[[#This Row],[Column2]]&amp;","</f>
        <v>TransactionItemAmount,</v>
      </c>
      <c r="P400" t="str">
        <f>Table1[[#This Row],[Column2]]&amp;" = IFNULL (_"&amp;Table1[[#This Row],[Column2]]&amp;", "&amp;Table1[[#This Row],[Column2]]&amp;"),"</f>
        <v>TransactionItemAmount = IFNULL (_TransactionItemAmount, TransactionItemAmount),</v>
      </c>
      <c r="Q400" t="str">
        <f>Table1[[#This Row],[Column1]]</f>
        <v>TransactionItem</v>
      </c>
    </row>
    <row r="401" spans="1:17" x14ac:dyDescent="0.25">
      <c r="A401" s="1" t="s">
        <v>207</v>
      </c>
      <c r="B401" s="1" t="s">
        <v>11</v>
      </c>
      <c r="C401" s="1" t="s">
        <v>223</v>
      </c>
      <c r="D401" s="1" t="s">
        <v>237</v>
      </c>
      <c r="E401" t="str">
        <f t="shared" si="43"/>
        <v/>
      </c>
      <c r="F401" t="str">
        <f t="shared" si="44"/>
        <v/>
      </c>
      <c r="G401" t="str">
        <f t="shared" si="45"/>
        <v/>
      </c>
      <c r="H401" t="str">
        <f t="shared" si="46"/>
        <v>DateTime</v>
      </c>
      <c r="I401" t="str">
        <f t="shared" si="47"/>
        <v/>
      </c>
      <c r="J401" t="str">
        <f t="shared" si="49"/>
        <v>DateTime?</v>
      </c>
      <c r="K401" t="str">
        <f t="shared" si="48"/>
        <v>public DateTime? Created { get; set; }</v>
      </c>
      <c r="L401" t="str">
        <f>Table1[[#This Row],[Column1]]</f>
        <v>TransactionItem</v>
      </c>
      <c r="M40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transactionItem.Created),</v>
      </c>
      <c r="N401" t="str">
        <f>"IN _"&amp;Table1[[#This Row],[Column2]]&amp;" "&amp;UPPER(Table1[[#This Row],[Column3]])&amp;","</f>
        <v>IN _Created TIMESTAMP,</v>
      </c>
      <c r="O401" t="str">
        <f>Table1[[#This Row],[Column2]]&amp;","</f>
        <v>Created,</v>
      </c>
      <c r="P401" t="str">
        <f>Table1[[#This Row],[Column2]]&amp;" = IFNULL (_"&amp;Table1[[#This Row],[Column2]]&amp;", "&amp;Table1[[#This Row],[Column2]]&amp;"),"</f>
        <v>Created = IFNULL (_Created, Created),</v>
      </c>
      <c r="Q401" t="str">
        <f>Table1[[#This Row],[Column1]]</f>
        <v>TransactionItem</v>
      </c>
    </row>
    <row r="402" spans="1:17" x14ac:dyDescent="0.25">
      <c r="A402" s="1" t="s">
        <v>207</v>
      </c>
      <c r="B402" s="1" t="s">
        <v>12</v>
      </c>
      <c r="C402" s="1" t="s">
        <v>221</v>
      </c>
      <c r="D402" s="1" t="s">
        <v>237</v>
      </c>
      <c r="E402" t="str">
        <f t="shared" si="43"/>
        <v/>
      </c>
      <c r="F402" t="str">
        <f t="shared" si="44"/>
        <v/>
      </c>
      <c r="G402" t="str">
        <f t="shared" si="45"/>
        <v/>
      </c>
      <c r="H402" t="str">
        <f t="shared" si="46"/>
        <v>DateTime</v>
      </c>
      <c r="I402" t="str">
        <f t="shared" si="47"/>
        <v/>
      </c>
      <c r="J402" t="str">
        <f t="shared" si="49"/>
        <v>DateTime?</v>
      </c>
      <c r="K402" t="str">
        <f t="shared" si="48"/>
        <v>public DateTime? Updated { get; set; }</v>
      </c>
      <c r="L402" t="str">
        <f>Table1[[#This Row],[Column1]]</f>
        <v>TransactionItem</v>
      </c>
      <c r="M40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transactionItem.Updated),</v>
      </c>
      <c r="N402" t="str">
        <f>"IN _"&amp;Table1[[#This Row],[Column2]]&amp;" "&amp;UPPER(Table1[[#This Row],[Column3]])&amp;","</f>
        <v>IN _Updated DATETIME,</v>
      </c>
      <c r="O402" t="str">
        <f>Table1[[#This Row],[Column2]]&amp;","</f>
        <v>Updated,</v>
      </c>
      <c r="P402" t="str">
        <f>Table1[[#This Row],[Column2]]&amp;" = IFNULL (_"&amp;Table1[[#This Row],[Column2]]&amp;", "&amp;Table1[[#This Row],[Column2]]&amp;"),"</f>
        <v>Updated = IFNULL (_Updated, Updated),</v>
      </c>
      <c r="Q402" t="str">
        <f>Table1[[#This Row],[Column1]]</f>
        <v>TransactionItem</v>
      </c>
    </row>
    <row r="403" spans="1:17" x14ac:dyDescent="0.25">
      <c r="A403" s="1" t="s">
        <v>210</v>
      </c>
      <c r="B403" s="1" t="s">
        <v>211</v>
      </c>
      <c r="C403" s="1" t="s">
        <v>217</v>
      </c>
      <c r="D403" s="1" t="s">
        <v>238</v>
      </c>
      <c r="E403" t="str">
        <f t="shared" si="43"/>
        <v>int</v>
      </c>
      <c r="F403" t="str">
        <f t="shared" si="44"/>
        <v/>
      </c>
      <c r="G403" t="str">
        <f t="shared" si="45"/>
        <v/>
      </c>
      <c r="H403" t="str">
        <f t="shared" si="46"/>
        <v/>
      </c>
      <c r="I403" t="str">
        <f t="shared" si="47"/>
        <v/>
      </c>
      <c r="J403" t="str">
        <f t="shared" si="49"/>
        <v>int?</v>
      </c>
      <c r="K403" t="str">
        <f t="shared" si="48"/>
        <v>public int? TransactionLogId { get; set; }</v>
      </c>
      <c r="L403" t="str">
        <f>Table1[[#This Row],[Column1]]</f>
        <v>TransactionLog</v>
      </c>
      <c r="M40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MySqlParameter("_TransactionLogId", transactionLog.TransactionLogId),</v>
      </c>
      <c r="N403" t="str">
        <f>"IN _"&amp;Table1[[#This Row],[Column2]]&amp;" "&amp;UPPER(Table1[[#This Row],[Column3]])&amp;","</f>
        <v>IN _TransactionLogId INT,</v>
      </c>
      <c r="O403" t="str">
        <f>Table1[[#This Row],[Column2]]&amp;","</f>
        <v>TransactionLogId,</v>
      </c>
      <c r="P403" t="str">
        <f>Table1[[#This Row],[Column2]]&amp;" = IFNULL (_"&amp;Table1[[#This Row],[Column2]]&amp;", "&amp;Table1[[#This Row],[Column2]]&amp;"),"</f>
        <v>TransactionLogId = IFNULL (_TransactionLogId, TransactionLogId),</v>
      </c>
      <c r="Q403" t="str">
        <f>Table1[[#This Row],[Column1]]</f>
        <v>TransactionLog</v>
      </c>
    </row>
    <row r="404" spans="1:17" x14ac:dyDescent="0.25">
      <c r="A404" s="1" t="s">
        <v>210</v>
      </c>
      <c r="B404" s="1" t="s">
        <v>204</v>
      </c>
      <c r="C404" s="1" t="s">
        <v>217</v>
      </c>
      <c r="D404" s="1" t="s">
        <v>237</v>
      </c>
      <c r="E404" t="str">
        <f t="shared" si="43"/>
        <v>int</v>
      </c>
      <c r="F404" t="str">
        <f t="shared" si="44"/>
        <v/>
      </c>
      <c r="G404" t="str">
        <f t="shared" si="45"/>
        <v/>
      </c>
      <c r="H404" t="str">
        <f t="shared" si="46"/>
        <v/>
      </c>
      <c r="I404" t="str">
        <f t="shared" si="47"/>
        <v/>
      </c>
      <c r="J404" t="str">
        <f t="shared" si="49"/>
        <v>int?</v>
      </c>
      <c r="K404" t="str">
        <f t="shared" si="48"/>
        <v>public int? TransactionId { get; set; }</v>
      </c>
      <c r="L404" t="str">
        <f>Table1[[#This Row],[Column1]]</f>
        <v>TransactionLog</v>
      </c>
      <c r="M40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MySqlParameter("_TransactionId", transactionLog.TransactionId),</v>
      </c>
      <c r="N404" t="str">
        <f>"IN _"&amp;Table1[[#This Row],[Column2]]&amp;" "&amp;UPPER(Table1[[#This Row],[Column3]])&amp;","</f>
        <v>IN _TransactionId INT,</v>
      </c>
      <c r="O404" t="str">
        <f>Table1[[#This Row],[Column2]]&amp;","</f>
        <v>TransactionId,</v>
      </c>
      <c r="P404" t="str">
        <f>Table1[[#This Row],[Column2]]&amp;" = IFNULL (_"&amp;Table1[[#This Row],[Column2]]&amp;", "&amp;Table1[[#This Row],[Column2]]&amp;"),"</f>
        <v>TransactionId = IFNULL (_TransactionId, TransactionId),</v>
      </c>
      <c r="Q404" t="str">
        <f>Table1[[#This Row],[Column1]]</f>
        <v>TransactionLog</v>
      </c>
    </row>
    <row r="405" spans="1:17" x14ac:dyDescent="0.25">
      <c r="A405" s="1" t="s">
        <v>210</v>
      </c>
      <c r="B405" s="1" t="s">
        <v>2</v>
      </c>
      <c r="C405" s="1" t="s">
        <v>218</v>
      </c>
      <c r="D405" s="1" t="s">
        <v>237</v>
      </c>
      <c r="E405" t="str">
        <f t="shared" si="43"/>
        <v/>
      </c>
      <c r="F405" t="str">
        <f t="shared" si="44"/>
        <v/>
      </c>
      <c r="G405" t="str">
        <f t="shared" si="45"/>
        <v>string</v>
      </c>
      <c r="H405" t="str">
        <f t="shared" si="46"/>
        <v/>
      </c>
      <c r="I405" t="str">
        <f t="shared" si="47"/>
        <v/>
      </c>
      <c r="J405" t="str">
        <f t="shared" ref="J405:J431" si="50">IF(E405&lt;&gt;"",E405,IF(F405&lt;&gt;"",F405,IF(G405&lt;&gt;"",G405,IF(H405&lt;&gt;"",H405,IF(I405&lt;&gt;"",I405,"")))))&amp;"?"</f>
        <v>string?</v>
      </c>
      <c r="K405" t="str">
        <f t="shared" si="48"/>
        <v>public string? IdentityId { get; set; }</v>
      </c>
      <c r="L405" t="str">
        <f>Table1[[#This Row],[Column1]]</f>
        <v>TransactionLog</v>
      </c>
      <c r="M40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transactionLog.IdentityId),</v>
      </c>
      <c r="N405" t="str">
        <f>"IN _"&amp;Table1[[#This Row],[Column2]]&amp;" "&amp;UPPER(Table1[[#This Row],[Column3]])&amp;","</f>
        <v>IN _IdentityId CHAR,</v>
      </c>
      <c r="O405" t="str">
        <f>Table1[[#This Row],[Column2]]&amp;","</f>
        <v>IdentityId,</v>
      </c>
      <c r="P405" t="str">
        <f>Table1[[#This Row],[Column2]]&amp;" = IFNULL (_"&amp;Table1[[#This Row],[Column2]]&amp;", "&amp;Table1[[#This Row],[Column2]]&amp;"),"</f>
        <v>IdentityId = IFNULL (_IdentityId, IdentityId),</v>
      </c>
      <c r="Q405" t="str">
        <f>Table1[[#This Row],[Column1]]</f>
        <v>TransactionLog</v>
      </c>
    </row>
    <row r="406" spans="1:17" x14ac:dyDescent="0.25">
      <c r="A406" s="1" t="s">
        <v>210</v>
      </c>
      <c r="B406" s="1" t="s">
        <v>15</v>
      </c>
      <c r="C406" s="1" t="s">
        <v>219</v>
      </c>
      <c r="D406" s="1" t="s">
        <v>237</v>
      </c>
      <c r="E406" t="str">
        <f t="shared" si="43"/>
        <v/>
      </c>
      <c r="F406" t="str">
        <f t="shared" si="44"/>
        <v/>
      </c>
      <c r="G406" t="str">
        <f t="shared" si="45"/>
        <v>string</v>
      </c>
      <c r="H406" t="str">
        <f t="shared" si="46"/>
        <v/>
      </c>
      <c r="I406" t="str">
        <f t="shared" si="47"/>
        <v/>
      </c>
      <c r="J406" t="str">
        <f t="shared" si="50"/>
        <v>string?</v>
      </c>
      <c r="K406" t="str">
        <f t="shared" si="48"/>
        <v>public string? Log { get; set; }</v>
      </c>
      <c r="L406" t="str">
        <f>Table1[[#This Row],[Column1]]</f>
        <v>TransactionLog</v>
      </c>
      <c r="M40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MySqlParameter("_Log", transactionLog.Log),</v>
      </c>
      <c r="N406" t="str">
        <f>"IN _"&amp;Table1[[#This Row],[Column2]]&amp;" "&amp;UPPER(Table1[[#This Row],[Column3]])&amp;","</f>
        <v>IN _Log VARCHAR,</v>
      </c>
      <c r="O406" t="str">
        <f>Table1[[#This Row],[Column2]]&amp;","</f>
        <v>Log,</v>
      </c>
      <c r="P406" t="str">
        <f>Table1[[#This Row],[Column2]]&amp;" = IFNULL (_"&amp;Table1[[#This Row],[Column2]]&amp;", "&amp;Table1[[#This Row],[Column2]]&amp;"),"</f>
        <v>Log = IFNULL (_Log, Log),</v>
      </c>
      <c r="Q406" t="str">
        <f>Table1[[#This Row],[Column1]]</f>
        <v>TransactionLog</v>
      </c>
    </row>
    <row r="407" spans="1:17" x14ac:dyDescent="0.25">
      <c r="A407" s="1" t="s">
        <v>210</v>
      </c>
      <c r="B407" s="1" t="s">
        <v>11</v>
      </c>
      <c r="C407" s="1" t="s">
        <v>223</v>
      </c>
      <c r="D407" s="1" t="s">
        <v>237</v>
      </c>
      <c r="E407" t="str">
        <f t="shared" si="43"/>
        <v/>
      </c>
      <c r="F407" t="str">
        <f t="shared" si="44"/>
        <v/>
      </c>
      <c r="G407" t="str">
        <f t="shared" si="45"/>
        <v/>
      </c>
      <c r="H407" t="str">
        <f t="shared" si="46"/>
        <v>DateTime</v>
      </c>
      <c r="I407" t="str">
        <f t="shared" si="47"/>
        <v/>
      </c>
      <c r="J407" t="str">
        <f t="shared" si="50"/>
        <v>DateTime?</v>
      </c>
      <c r="K407" t="str">
        <f t="shared" si="48"/>
        <v>public DateTime? Created { get; set; }</v>
      </c>
      <c r="L407" t="str">
        <f>Table1[[#This Row],[Column1]]</f>
        <v>TransactionLog</v>
      </c>
      <c r="M40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transactionLog.Created),</v>
      </c>
      <c r="N407" t="str">
        <f>"IN _"&amp;Table1[[#This Row],[Column2]]&amp;" "&amp;UPPER(Table1[[#This Row],[Column3]])&amp;","</f>
        <v>IN _Created TIMESTAMP,</v>
      </c>
      <c r="O407" t="str">
        <f>Table1[[#This Row],[Column2]]&amp;","</f>
        <v>Created,</v>
      </c>
      <c r="P407" t="str">
        <f>Table1[[#This Row],[Column2]]&amp;" = IFNULL (_"&amp;Table1[[#This Row],[Column2]]&amp;", "&amp;Table1[[#This Row],[Column2]]&amp;"),"</f>
        <v>Created = IFNULL (_Created, Created),</v>
      </c>
      <c r="Q407" t="str">
        <f>Table1[[#This Row],[Column1]]</f>
        <v>TransactionLog</v>
      </c>
    </row>
    <row r="408" spans="1:17" x14ac:dyDescent="0.25">
      <c r="A408" s="1" t="s">
        <v>212</v>
      </c>
      <c r="B408" s="1" t="s">
        <v>213</v>
      </c>
      <c r="C408" s="1" t="s">
        <v>217</v>
      </c>
      <c r="D408" s="1" t="s">
        <v>238</v>
      </c>
      <c r="E408" t="str">
        <f t="shared" si="43"/>
        <v>int</v>
      </c>
      <c r="F408" t="str">
        <f t="shared" si="44"/>
        <v/>
      </c>
      <c r="G408" t="str">
        <f t="shared" si="45"/>
        <v/>
      </c>
      <c r="H408" t="str">
        <f t="shared" si="46"/>
        <v/>
      </c>
      <c r="I408" t="str">
        <f t="shared" si="47"/>
        <v/>
      </c>
      <c r="J408" t="str">
        <f t="shared" si="50"/>
        <v>int?</v>
      </c>
      <c r="K408" t="str">
        <f t="shared" si="48"/>
        <v>public int? TransactionNoteId { get; set; }</v>
      </c>
      <c r="L408" t="str">
        <f>Table1[[#This Row],[Column1]]</f>
        <v>TransactionNote</v>
      </c>
      <c r="M40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MySqlParameter("_TransactionNoteId", transactionNote.TransactionNoteId),</v>
      </c>
      <c r="N408" t="str">
        <f>"IN _"&amp;Table1[[#This Row],[Column2]]&amp;" "&amp;UPPER(Table1[[#This Row],[Column3]])&amp;","</f>
        <v>IN _TransactionNoteId INT,</v>
      </c>
      <c r="O408" t="str">
        <f>Table1[[#This Row],[Column2]]&amp;","</f>
        <v>TransactionNoteId,</v>
      </c>
      <c r="P408" t="str">
        <f>Table1[[#This Row],[Column2]]&amp;" = IFNULL (_"&amp;Table1[[#This Row],[Column2]]&amp;", "&amp;Table1[[#This Row],[Column2]]&amp;"),"</f>
        <v>TransactionNoteId = IFNULL (_TransactionNoteId, TransactionNoteId),</v>
      </c>
      <c r="Q408" t="str">
        <f>Table1[[#This Row],[Column1]]</f>
        <v>TransactionNote</v>
      </c>
    </row>
    <row r="409" spans="1:17" x14ac:dyDescent="0.25">
      <c r="A409" s="1" t="s">
        <v>212</v>
      </c>
      <c r="B409" s="1" t="s">
        <v>265</v>
      </c>
      <c r="C409" s="1" t="s">
        <v>217</v>
      </c>
      <c r="D409" s="1" t="s">
        <v>237</v>
      </c>
      <c r="E409" t="str">
        <f t="shared" si="43"/>
        <v>int</v>
      </c>
      <c r="F409" t="str">
        <f t="shared" si="44"/>
        <v/>
      </c>
      <c r="G409" t="str">
        <f t="shared" si="45"/>
        <v/>
      </c>
      <c r="H409" t="str">
        <f t="shared" si="46"/>
        <v/>
      </c>
      <c r="I409" t="str">
        <f t="shared" si="47"/>
        <v/>
      </c>
      <c r="J409" t="str">
        <f t="shared" si="50"/>
        <v>int?</v>
      </c>
      <c r="K409" t="str">
        <f t="shared" si="48"/>
        <v>public int? ParentTransactionNoteId { get; set; }</v>
      </c>
      <c r="L409" t="str">
        <f>Table1[[#This Row],[Column1]]</f>
        <v>TransactionNote</v>
      </c>
      <c r="M40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MySqlParameter("_ParentTransactionNoteId", transactionNote.ParentTransactionNoteId),</v>
      </c>
      <c r="N409" t="str">
        <f>"IN _"&amp;Table1[[#This Row],[Column2]]&amp;" "&amp;UPPER(Table1[[#This Row],[Column3]])&amp;","</f>
        <v>IN _ParentTransactionNoteId INT,</v>
      </c>
      <c r="O409" t="str">
        <f>Table1[[#This Row],[Column2]]&amp;","</f>
        <v>ParentTransactionNoteId,</v>
      </c>
      <c r="P409" t="str">
        <f>Table1[[#This Row],[Column2]]&amp;" = IFNULL (_"&amp;Table1[[#This Row],[Column2]]&amp;", "&amp;Table1[[#This Row],[Column2]]&amp;"),"</f>
        <v>ParentTransactionNoteId = IFNULL (_ParentTransactionNoteId, ParentTransactionNoteId),</v>
      </c>
      <c r="Q409" t="str">
        <f>Table1[[#This Row],[Column1]]</f>
        <v>TransactionNote</v>
      </c>
    </row>
    <row r="410" spans="1:17" x14ac:dyDescent="0.25">
      <c r="A410" s="1" t="s">
        <v>212</v>
      </c>
      <c r="B410" s="1" t="s">
        <v>204</v>
      </c>
      <c r="C410" s="1" t="s">
        <v>217</v>
      </c>
      <c r="D410" s="1" t="s">
        <v>237</v>
      </c>
      <c r="E410" t="str">
        <f t="shared" si="43"/>
        <v>int</v>
      </c>
      <c r="F410" t="str">
        <f t="shared" si="44"/>
        <v/>
      </c>
      <c r="G410" t="str">
        <f t="shared" si="45"/>
        <v/>
      </c>
      <c r="H410" t="str">
        <f t="shared" si="46"/>
        <v/>
      </c>
      <c r="I410" t="str">
        <f t="shared" si="47"/>
        <v/>
      </c>
      <c r="J410" t="str">
        <f t="shared" si="50"/>
        <v>int?</v>
      </c>
      <c r="K410" t="str">
        <f t="shared" si="48"/>
        <v>public int? TransactionId { get; set; }</v>
      </c>
      <c r="L410" t="str">
        <f>Table1[[#This Row],[Column1]]</f>
        <v>TransactionNote</v>
      </c>
      <c r="M41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MySqlParameter("_TransactionId", transactionNote.TransactionId),</v>
      </c>
      <c r="N410" t="str">
        <f>"IN _"&amp;Table1[[#This Row],[Column2]]&amp;" "&amp;UPPER(Table1[[#This Row],[Column3]])&amp;","</f>
        <v>IN _TransactionId INT,</v>
      </c>
      <c r="O410" t="str">
        <f>Table1[[#This Row],[Column2]]&amp;","</f>
        <v>TransactionId,</v>
      </c>
      <c r="P410" t="str">
        <f>Table1[[#This Row],[Column2]]&amp;" = IFNULL (_"&amp;Table1[[#This Row],[Column2]]&amp;", "&amp;Table1[[#This Row],[Column2]]&amp;"),"</f>
        <v>TransactionId = IFNULL (_TransactionId, TransactionId),</v>
      </c>
      <c r="Q410" t="str">
        <f>Table1[[#This Row],[Column1]]</f>
        <v>TransactionNote</v>
      </c>
    </row>
    <row r="411" spans="1:17" x14ac:dyDescent="0.25">
      <c r="A411" s="1" t="s">
        <v>212</v>
      </c>
      <c r="B411" s="1" t="s">
        <v>2</v>
      </c>
      <c r="C411" s="1" t="s">
        <v>218</v>
      </c>
      <c r="D411" s="1" t="s">
        <v>237</v>
      </c>
      <c r="E411" t="str">
        <f t="shared" si="43"/>
        <v/>
      </c>
      <c r="F411" t="str">
        <f t="shared" si="44"/>
        <v/>
      </c>
      <c r="G411" t="str">
        <f t="shared" si="45"/>
        <v>string</v>
      </c>
      <c r="H411" t="str">
        <f t="shared" si="46"/>
        <v/>
      </c>
      <c r="I411" t="str">
        <f t="shared" si="47"/>
        <v/>
      </c>
      <c r="J411" t="str">
        <f t="shared" si="50"/>
        <v>string?</v>
      </c>
      <c r="K411" t="str">
        <f t="shared" si="48"/>
        <v>public string? IdentityId { get; set; }</v>
      </c>
      <c r="L411" t="str">
        <f>Table1[[#This Row],[Column1]]</f>
        <v>TransactionNote</v>
      </c>
      <c r="M41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transactionNote.IdentityId),</v>
      </c>
      <c r="N411" t="str">
        <f>"IN _"&amp;Table1[[#This Row],[Column2]]&amp;" "&amp;UPPER(Table1[[#This Row],[Column3]])&amp;","</f>
        <v>IN _IdentityId CHAR,</v>
      </c>
      <c r="O411" t="str">
        <f>Table1[[#This Row],[Column2]]&amp;","</f>
        <v>IdentityId,</v>
      </c>
      <c r="P411" t="str">
        <f>Table1[[#This Row],[Column2]]&amp;" = IFNULL (_"&amp;Table1[[#This Row],[Column2]]&amp;", "&amp;Table1[[#This Row],[Column2]]&amp;"),"</f>
        <v>IdentityId = IFNULL (_IdentityId, IdentityId),</v>
      </c>
      <c r="Q411" t="str">
        <f>Table1[[#This Row],[Column1]]</f>
        <v>TransactionNote</v>
      </c>
    </row>
    <row r="412" spans="1:17" x14ac:dyDescent="0.25">
      <c r="A412" s="1" t="s">
        <v>212</v>
      </c>
      <c r="B412" s="1" t="s">
        <v>17</v>
      </c>
      <c r="C412" s="1" t="s">
        <v>219</v>
      </c>
      <c r="D412" s="1" t="s">
        <v>237</v>
      </c>
      <c r="E412" t="str">
        <f t="shared" si="43"/>
        <v/>
      </c>
      <c r="F412" t="str">
        <f t="shared" si="44"/>
        <v/>
      </c>
      <c r="G412" t="str">
        <f t="shared" si="45"/>
        <v>string</v>
      </c>
      <c r="H412" t="str">
        <f t="shared" si="46"/>
        <v/>
      </c>
      <c r="I412" t="str">
        <f t="shared" si="47"/>
        <v/>
      </c>
      <c r="J412" t="str">
        <f t="shared" si="50"/>
        <v>string?</v>
      </c>
      <c r="K412" t="str">
        <f t="shared" si="48"/>
        <v>public string? Note { get; set; }</v>
      </c>
      <c r="L412" t="str">
        <f>Table1[[#This Row],[Column1]]</f>
        <v>TransactionNote</v>
      </c>
      <c r="M41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MySqlParameter("_Note", transactionNote.Note),</v>
      </c>
      <c r="N412" t="str">
        <f>"IN _"&amp;Table1[[#This Row],[Column2]]&amp;" "&amp;UPPER(Table1[[#This Row],[Column3]])&amp;","</f>
        <v>IN _Note VARCHAR,</v>
      </c>
      <c r="O412" t="str">
        <f>Table1[[#This Row],[Column2]]&amp;","</f>
        <v>Note,</v>
      </c>
      <c r="P412" t="str">
        <f>Table1[[#This Row],[Column2]]&amp;" = IFNULL (_"&amp;Table1[[#This Row],[Column2]]&amp;", "&amp;Table1[[#This Row],[Column2]]&amp;"),"</f>
        <v>Note = IFNULL (_Note, Note),</v>
      </c>
      <c r="Q412" t="str">
        <f>Table1[[#This Row],[Column1]]</f>
        <v>TransactionNote</v>
      </c>
    </row>
    <row r="413" spans="1:17" x14ac:dyDescent="0.25">
      <c r="A413" s="1" t="s">
        <v>212</v>
      </c>
      <c r="B413" s="1" t="s">
        <v>11</v>
      </c>
      <c r="C413" s="1" t="s">
        <v>223</v>
      </c>
      <c r="D413" s="1" t="s">
        <v>237</v>
      </c>
      <c r="E413" t="str">
        <f t="shared" si="43"/>
        <v/>
      </c>
      <c r="F413" t="str">
        <f t="shared" si="44"/>
        <v/>
      </c>
      <c r="G413" t="str">
        <f t="shared" si="45"/>
        <v/>
      </c>
      <c r="H413" t="str">
        <f t="shared" si="46"/>
        <v>DateTime</v>
      </c>
      <c r="I413" t="str">
        <f t="shared" si="47"/>
        <v/>
      </c>
      <c r="J413" t="str">
        <f t="shared" si="50"/>
        <v>DateTime?</v>
      </c>
      <c r="K413" t="str">
        <f t="shared" si="48"/>
        <v>public DateTime? Created { get; set; }</v>
      </c>
      <c r="L413" t="str">
        <f>Table1[[#This Row],[Column1]]</f>
        <v>TransactionNote</v>
      </c>
      <c r="M41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transactionNote.Created),</v>
      </c>
      <c r="N413" t="str">
        <f>"IN _"&amp;Table1[[#This Row],[Column2]]&amp;" "&amp;UPPER(Table1[[#This Row],[Column3]])&amp;","</f>
        <v>IN _Created TIMESTAMP,</v>
      </c>
      <c r="O413" t="str">
        <f>Table1[[#This Row],[Column2]]&amp;","</f>
        <v>Created,</v>
      </c>
      <c r="P413" t="str">
        <f>Table1[[#This Row],[Column2]]&amp;" = IFNULL (_"&amp;Table1[[#This Row],[Column2]]&amp;", "&amp;Table1[[#This Row],[Column2]]&amp;"),"</f>
        <v>Created = IFNULL (_Created, Created),</v>
      </c>
      <c r="Q413" t="str">
        <f>Table1[[#This Row],[Column1]]</f>
        <v>TransactionNote</v>
      </c>
    </row>
    <row r="414" spans="1:17" x14ac:dyDescent="0.25">
      <c r="A414" s="1" t="s">
        <v>243</v>
      </c>
      <c r="B414" s="1" t="s">
        <v>1</v>
      </c>
      <c r="C414" s="1" t="s">
        <v>217</v>
      </c>
      <c r="D414" s="1" t="s">
        <v>238</v>
      </c>
      <c r="E414" t="str">
        <f t="shared" si="43"/>
        <v>int</v>
      </c>
      <c r="F414" t="str">
        <f t="shared" si="44"/>
        <v/>
      </c>
      <c r="G414" t="str">
        <f t="shared" si="45"/>
        <v/>
      </c>
      <c r="H414" t="str">
        <f t="shared" si="46"/>
        <v/>
      </c>
      <c r="I414" t="str">
        <f t="shared" si="47"/>
        <v/>
      </c>
      <c r="J414" t="str">
        <f t="shared" si="50"/>
        <v>int?</v>
      </c>
      <c r="K414" t="str">
        <f t="shared" si="48"/>
        <v>public int? AccountId { get; set; }</v>
      </c>
      <c r="L414" t="str">
        <f>Table1[[#This Row],[Column1]]</f>
        <v>VwAccountShort</v>
      </c>
      <c r="M41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MySqlParameter("_AccountId", vwAccountShort.AccountId),</v>
      </c>
      <c r="N414" t="str">
        <f>"IN _"&amp;Table1[[#This Row],[Column2]]&amp;" "&amp;UPPER(Table1[[#This Row],[Column3]])&amp;","</f>
        <v>IN _AccountId INT,</v>
      </c>
      <c r="O414" t="str">
        <f>Table1[[#This Row],[Column2]]&amp;","</f>
        <v>AccountId,</v>
      </c>
      <c r="P414" t="str">
        <f>Table1[[#This Row],[Column2]]&amp;" = IFNULL (_"&amp;Table1[[#This Row],[Column2]]&amp;", "&amp;Table1[[#This Row],[Column2]]&amp;"),"</f>
        <v>AccountId = IFNULL (_AccountId, AccountId),</v>
      </c>
      <c r="Q414" t="str">
        <f>Table1[[#This Row],[Column1]]</f>
        <v>VwAccountShort</v>
      </c>
    </row>
    <row r="415" spans="1:17" x14ac:dyDescent="0.25">
      <c r="A415" s="1" t="s">
        <v>243</v>
      </c>
      <c r="B415" s="1" t="s">
        <v>2</v>
      </c>
      <c r="C415" s="1" t="s">
        <v>218</v>
      </c>
      <c r="D415" s="1" t="s">
        <v>237</v>
      </c>
      <c r="E415" t="str">
        <f t="shared" si="43"/>
        <v/>
      </c>
      <c r="F415" t="str">
        <f t="shared" si="44"/>
        <v/>
      </c>
      <c r="G415" t="str">
        <f t="shared" si="45"/>
        <v>string</v>
      </c>
      <c r="H415" t="str">
        <f t="shared" si="46"/>
        <v/>
      </c>
      <c r="I415" t="str">
        <f t="shared" si="47"/>
        <v/>
      </c>
      <c r="J415" t="str">
        <f t="shared" si="50"/>
        <v>string?</v>
      </c>
      <c r="K415" t="str">
        <f t="shared" si="48"/>
        <v>public string? IdentityId { get; set; }</v>
      </c>
      <c r="L415" t="str">
        <f>Table1[[#This Row],[Column1]]</f>
        <v>VwAccountShort</v>
      </c>
      <c r="M41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MySqlParameter("_IdentityId", vwAccountShort.IdentityId),</v>
      </c>
      <c r="N415" t="str">
        <f>"IN _"&amp;Table1[[#This Row],[Column2]]&amp;" "&amp;UPPER(Table1[[#This Row],[Column3]])&amp;","</f>
        <v>IN _IdentityId CHAR,</v>
      </c>
      <c r="O415" t="str">
        <f>Table1[[#This Row],[Column2]]&amp;","</f>
        <v>IdentityId,</v>
      </c>
      <c r="P415" t="str">
        <f>Table1[[#This Row],[Column2]]&amp;" = IFNULL (_"&amp;Table1[[#This Row],[Column2]]&amp;", "&amp;Table1[[#This Row],[Column2]]&amp;"),"</f>
        <v>IdentityId = IFNULL (_IdentityId, IdentityId),</v>
      </c>
      <c r="Q415" t="str">
        <f>Table1[[#This Row],[Column1]]</f>
        <v>VwAccountShort</v>
      </c>
    </row>
    <row r="416" spans="1:17" x14ac:dyDescent="0.25">
      <c r="A416" s="1" t="s">
        <v>243</v>
      </c>
      <c r="B416" s="1" t="s">
        <v>3</v>
      </c>
      <c r="C416" s="1" t="s">
        <v>219</v>
      </c>
      <c r="D416" s="1" t="s">
        <v>238</v>
      </c>
      <c r="E416" t="str">
        <f t="shared" si="43"/>
        <v/>
      </c>
      <c r="F416" t="str">
        <f t="shared" si="44"/>
        <v/>
      </c>
      <c r="G416" t="str">
        <f t="shared" si="45"/>
        <v>string</v>
      </c>
      <c r="H416" t="str">
        <f t="shared" si="46"/>
        <v/>
      </c>
      <c r="I416" t="str">
        <f t="shared" si="47"/>
        <v/>
      </c>
      <c r="J416" t="str">
        <f t="shared" si="50"/>
        <v>string?</v>
      </c>
      <c r="K416" t="str">
        <f t="shared" si="48"/>
        <v>public string? AccountName { get; set; }</v>
      </c>
      <c r="L416" t="str">
        <f>Table1[[#This Row],[Column1]]</f>
        <v>VwAccountShort</v>
      </c>
      <c r="M41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MySqlParameter("_AccountName", vwAccountShort.AccountName),</v>
      </c>
      <c r="N416" t="str">
        <f>"IN _"&amp;Table1[[#This Row],[Column2]]&amp;" "&amp;UPPER(Table1[[#This Row],[Column3]])&amp;","</f>
        <v>IN _AccountName VARCHAR,</v>
      </c>
      <c r="O416" t="str">
        <f>Table1[[#This Row],[Column2]]&amp;","</f>
        <v>AccountName,</v>
      </c>
      <c r="P416" t="str">
        <f>Table1[[#This Row],[Column2]]&amp;" = IFNULL (_"&amp;Table1[[#This Row],[Column2]]&amp;", "&amp;Table1[[#This Row],[Column2]]&amp;"),"</f>
        <v>AccountName = IFNULL (_AccountName, AccountName),</v>
      </c>
      <c r="Q416" t="str">
        <f>Table1[[#This Row],[Column1]]</f>
        <v>VwAccountShort</v>
      </c>
    </row>
    <row r="417" spans="1:17" x14ac:dyDescent="0.25">
      <c r="A417" s="1" t="s">
        <v>243</v>
      </c>
      <c r="B417" s="1" t="s">
        <v>4</v>
      </c>
      <c r="C417" s="1" t="s">
        <v>219</v>
      </c>
      <c r="D417" s="1" t="s">
        <v>237</v>
      </c>
      <c r="E417" t="str">
        <f t="shared" si="43"/>
        <v/>
      </c>
      <c r="F417" t="str">
        <f t="shared" si="44"/>
        <v/>
      </c>
      <c r="G417" t="str">
        <f t="shared" si="45"/>
        <v>string</v>
      </c>
      <c r="H417" t="str">
        <f t="shared" si="46"/>
        <v/>
      </c>
      <c r="I417" t="str">
        <f t="shared" si="47"/>
        <v/>
      </c>
      <c r="J417" t="str">
        <f t="shared" si="50"/>
        <v>string?</v>
      </c>
      <c r="K417" t="str">
        <f t="shared" si="48"/>
        <v>public string? AccountDescription { get; set; }</v>
      </c>
      <c r="L417" t="str">
        <f>Table1[[#This Row],[Column1]]</f>
        <v>VwAccountShort</v>
      </c>
      <c r="M41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MySqlParameter("_AccountDescription", vwAccountShort.AccountDescription),</v>
      </c>
      <c r="N417" t="str">
        <f>"IN _"&amp;Table1[[#This Row],[Column2]]&amp;" "&amp;UPPER(Table1[[#This Row],[Column3]])&amp;","</f>
        <v>IN _AccountDescription VARCHAR,</v>
      </c>
      <c r="O417" t="str">
        <f>Table1[[#This Row],[Column2]]&amp;","</f>
        <v>AccountDescription,</v>
      </c>
      <c r="P417" t="str">
        <f>Table1[[#This Row],[Column2]]&amp;" = IFNULL (_"&amp;Table1[[#This Row],[Column2]]&amp;", "&amp;Table1[[#This Row],[Column2]]&amp;"),"</f>
        <v>AccountDescription = IFNULL (_AccountDescription, AccountDescription),</v>
      </c>
      <c r="Q417" t="str">
        <f>Table1[[#This Row],[Column1]]</f>
        <v>VwAccountShort</v>
      </c>
    </row>
    <row r="418" spans="1:17" x14ac:dyDescent="0.25">
      <c r="A418" s="1" t="s">
        <v>243</v>
      </c>
      <c r="B418" s="1" t="s">
        <v>5</v>
      </c>
      <c r="C418" s="1" t="s">
        <v>220</v>
      </c>
      <c r="D418" s="1" t="s">
        <v>237</v>
      </c>
      <c r="E418" t="str">
        <f t="shared" ref="E418:E431" si="51">IF(C418="int","int","")</f>
        <v/>
      </c>
      <c r="F418" t="str">
        <f t="shared" ref="F418:F431" si="52">IF(COUNTIF(C418,"*decimal*"),"double","")</f>
        <v>double</v>
      </c>
      <c r="G418" t="str">
        <f t="shared" ref="G418:G431" si="53">IF(OR(COUNTIF(C418,"*char*"),COUNTIF(C418,"*varchar*")),"string","")</f>
        <v/>
      </c>
      <c r="H418" t="str">
        <f t="shared" ref="H418:H431" si="54">IF(OR(COUNTIF(C418,"*date*"),COUNTIF(C418,"*time*")),"DateTime","")</f>
        <v/>
      </c>
      <c r="I418" t="str">
        <f t="shared" ref="I418:I431" si="55">IF(COUNTIF(C418,"*tiny*"),"bool","")</f>
        <v/>
      </c>
      <c r="J418" t="str">
        <f t="shared" si="50"/>
        <v>double?</v>
      </c>
      <c r="K418" t="str">
        <f t="shared" ref="K418:K431" si="56">_xlfn.CONCAT("public ",J418," ",B418," { get; set; }")</f>
        <v>public double? ReconileAmount { get; set; }</v>
      </c>
      <c r="L418" t="str">
        <f>Table1[[#This Row],[Column1]]</f>
        <v>VwAccountShort</v>
      </c>
      <c r="M41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MySqlParameter("_ReconileAmount", vwAccountShort.ReconileAmount),</v>
      </c>
      <c r="N418" t="str">
        <f>"IN _"&amp;Table1[[#This Row],[Column2]]&amp;" "&amp;UPPER(Table1[[#This Row],[Column3]])&amp;","</f>
        <v>IN _ReconileAmount DECIMAL,</v>
      </c>
      <c r="O418" t="str">
        <f>Table1[[#This Row],[Column2]]&amp;","</f>
        <v>ReconileAmount,</v>
      </c>
      <c r="P418" t="str">
        <f>Table1[[#This Row],[Column2]]&amp;" = IFNULL (_"&amp;Table1[[#This Row],[Column2]]&amp;", "&amp;Table1[[#This Row],[Column2]]&amp;"),"</f>
        <v>ReconileAmount = IFNULL (_ReconileAmount, ReconileAmount),</v>
      </c>
      <c r="Q418" t="str">
        <f>Table1[[#This Row],[Column1]]</f>
        <v>VwAccountShort</v>
      </c>
    </row>
    <row r="419" spans="1:17" x14ac:dyDescent="0.25">
      <c r="A419" s="1" t="s">
        <v>243</v>
      </c>
      <c r="B419" s="1" t="s">
        <v>6</v>
      </c>
      <c r="C419" s="1" t="s">
        <v>221</v>
      </c>
      <c r="D419" s="1" t="s">
        <v>237</v>
      </c>
      <c r="E419" t="str">
        <f t="shared" si="51"/>
        <v/>
      </c>
      <c r="F419" t="str">
        <f t="shared" si="52"/>
        <v/>
      </c>
      <c r="G419" t="str">
        <f t="shared" si="53"/>
        <v/>
      </c>
      <c r="H419" t="str">
        <f t="shared" si="54"/>
        <v>DateTime</v>
      </c>
      <c r="I419" t="str">
        <f t="shared" si="55"/>
        <v/>
      </c>
      <c r="J419" t="str">
        <f t="shared" si="50"/>
        <v>DateTime?</v>
      </c>
      <c r="K419" t="str">
        <f t="shared" si="56"/>
        <v>public DateTime? ReconcileDate { get; set; }</v>
      </c>
      <c r="L419" t="str">
        <f>Table1[[#This Row],[Column1]]</f>
        <v>VwAccountShort</v>
      </c>
      <c r="M41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MySqlParameter("_ReconcileDate", vwAccountShort.ReconcileDate),</v>
      </c>
      <c r="N419" t="str">
        <f>"IN _"&amp;Table1[[#This Row],[Column2]]&amp;" "&amp;UPPER(Table1[[#This Row],[Column3]])&amp;","</f>
        <v>IN _ReconcileDate DATETIME,</v>
      </c>
      <c r="O419" t="str">
        <f>Table1[[#This Row],[Column2]]&amp;","</f>
        <v>ReconcileDate,</v>
      </c>
      <c r="P419" t="str">
        <f>Table1[[#This Row],[Column2]]&amp;" = IFNULL (_"&amp;Table1[[#This Row],[Column2]]&amp;", "&amp;Table1[[#This Row],[Column2]]&amp;"),"</f>
        <v>ReconcileDate = IFNULL (_ReconcileDate, ReconcileDate),</v>
      </c>
      <c r="Q419" t="str">
        <f>Table1[[#This Row],[Column1]]</f>
        <v>VwAccountShort</v>
      </c>
    </row>
    <row r="420" spans="1:17" x14ac:dyDescent="0.25">
      <c r="A420" s="1" t="s">
        <v>243</v>
      </c>
      <c r="B420" s="1" t="s">
        <v>7</v>
      </c>
      <c r="C420" s="1" t="s">
        <v>217</v>
      </c>
      <c r="D420" s="1" t="s">
        <v>237</v>
      </c>
      <c r="E420" t="str">
        <f t="shared" si="51"/>
        <v>int</v>
      </c>
      <c r="F420" t="str">
        <f t="shared" si="52"/>
        <v/>
      </c>
      <c r="G420" t="str">
        <f t="shared" si="53"/>
        <v/>
      </c>
      <c r="H420" t="str">
        <f t="shared" si="54"/>
        <v/>
      </c>
      <c r="I420" t="str">
        <f t="shared" si="55"/>
        <v/>
      </c>
      <c r="J420" t="str">
        <f t="shared" si="50"/>
        <v>int?</v>
      </c>
      <c r="K420" t="str">
        <f t="shared" si="56"/>
        <v>public int? LkAccountTypeId { get; set; }</v>
      </c>
      <c r="L420" t="str">
        <f>Table1[[#This Row],[Column1]]</f>
        <v>VwAccountShort</v>
      </c>
      <c r="M42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MySqlParameter("_LkAccountTypeId", vwAccountShort.LkAccountTypeId),</v>
      </c>
      <c r="N420" t="str">
        <f>"IN _"&amp;Table1[[#This Row],[Column2]]&amp;" "&amp;UPPER(Table1[[#This Row],[Column3]])&amp;","</f>
        <v>IN _LkAccountTypeId INT,</v>
      </c>
      <c r="O420" t="str">
        <f>Table1[[#This Row],[Column2]]&amp;","</f>
        <v>LkAccountTypeId,</v>
      </c>
      <c r="P420" t="str">
        <f>Table1[[#This Row],[Column2]]&amp;" = IFNULL (_"&amp;Table1[[#This Row],[Column2]]&amp;", "&amp;Table1[[#This Row],[Column2]]&amp;"),"</f>
        <v>LkAccountTypeId = IFNULL (_LkAccountTypeId, LkAccountTypeId),</v>
      </c>
      <c r="Q420" t="str">
        <f>Table1[[#This Row],[Column1]]</f>
        <v>VwAccountShort</v>
      </c>
    </row>
    <row r="421" spans="1:17" x14ac:dyDescent="0.25">
      <c r="A421" s="1" t="s">
        <v>243</v>
      </c>
      <c r="B421" s="1" t="s">
        <v>8</v>
      </c>
      <c r="C421" s="1" t="s">
        <v>222</v>
      </c>
      <c r="D421" s="1" t="s">
        <v>237</v>
      </c>
      <c r="E421" t="str">
        <f t="shared" si="51"/>
        <v/>
      </c>
      <c r="F421" t="str">
        <f t="shared" si="52"/>
        <v/>
      </c>
      <c r="G421" t="str">
        <f t="shared" si="53"/>
        <v/>
      </c>
      <c r="H421" t="str">
        <f t="shared" si="54"/>
        <v/>
      </c>
      <c r="I421" t="str">
        <f t="shared" si="55"/>
        <v>bool</v>
      </c>
      <c r="J421" t="str">
        <f t="shared" si="50"/>
        <v>bool?</v>
      </c>
      <c r="K421" t="str">
        <f t="shared" si="56"/>
        <v>public bool? IsTracked { get; set; }</v>
      </c>
      <c r="L421" t="str">
        <f>Table1[[#This Row],[Column1]]</f>
        <v>VwAccountShort</v>
      </c>
      <c r="M42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MySqlParameter("_IsTracked", vwAccountShort.IsTracked),</v>
      </c>
      <c r="N421" t="str">
        <f>"IN _"&amp;Table1[[#This Row],[Column2]]&amp;" "&amp;UPPER(Table1[[#This Row],[Column3]])&amp;","</f>
        <v>IN _IsTracked TINYINT,</v>
      </c>
      <c r="O421" t="str">
        <f>Table1[[#This Row],[Column2]]&amp;","</f>
        <v>IsTracked,</v>
      </c>
      <c r="P421" t="str">
        <f>Table1[[#This Row],[Column2]]&amp;" = IFNULL (_"&amp;Table1[[#This Row],[Column2]]&amp;", "&amp;Table1[[#This Row],[Column2]]&amp;"),"</f>
        <v>IsTracked = IFNULL (_IsTracked, IsTracked),</v>
      </c>
      <c r="Q421" t="str">
        <f>Table1[[#This Row],[Column1]]</f>
        <v>VwAccountShort</v>
      </c>
    </row>
    <row r="422" spans="1:17" x14ac:dyDescent="0.25">
      <c r="A422" s="1" t="s">
        <v>243</v>
      </c>
      <c r="B422" s="1" t="s">
        <v>9</v>
      </c>
      <c r="C422" s="1" t="s">
        <v>222</v>
      </c>
      <c r="D422" s="1" t="s">
        <v>237</v>
      </c>
      <c r="E422" t="str">
        <f t="shared" si="51"/>
        <v/>
      </c>
      <c r="F422" t="str">
        <f t="shared" si="52"/>
        <v/>
      </c>
      <c r="G422" t="str">
        <f t="shared" si="53"/>
        <v/>
      </c>
      <c r="H422" t="str">
        <f t="shared" si="54"/>
        <v/>
      </c>
      <c r="I422" t="str">
        <f t="shared" si="55"/>
        <v>bool</v>
      </c>
      <c r="J422" t="str">
        <f t="shared" si="50"/>
        <v>bool?</v>
      </c>
      <c r="K422" t="str">
        <f t="shared" si="56"/>
        <v>public bool? IsEnabled { get; set; }</v>
      </c>
      <c r="L422" t="str">
        <f>Table1[[#This Row],[Column1]]</f>
        <v>VwAccountShort</v>
      </c>
      <c r="M422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MySqlParameter("_IsEnabled", vwAccountShort.IsEnabled),</v>
      </c>
      <c r="N422" t="str">
        <f>"IN _"&amp;Table1[[#This Row],[Column2]]&amp;" "&amp;UPPER(Table1[[#This Row],[Column3]])&amp;","</f>
        <v>IN _IsEnabled TINYINT,</v>
      </c>
      <c r="O422" t="str">
        <f>Table1[[#This Row],[Column2]]&amp;","</f>
        <v>IsEnabled,</v>
      </c>
      <c r="P422" t="str">
        <f>Table1[[#This Row],[Column2]]&amp;" = IFNULL (_"&amp;Table1[[#This Row],[Column2]]&amp;", "&amp;Table1[[#This Row],[Column2]]&amp;"),"</f>
        <v>IsEnabled = IFNULL (_IsEnabled, IsEnabled),</v>
      </c>
      <c r="Q422" t="str">
        <f>Table1[[#This Row],[Column1]]</f>
        <v>VwAccountShort</v>
      </c>
    </row>
    <row r="423" spans="1:17" x14ac:dyDescent="0.25">
      <c r="A423" s="1" t="s">
        <v>243</v>
      </c>
      <c r="B423" s="1" t="s">
        <v>10</v>
      </c>
      <c r="C423" s="1" t="s">
        <v>222</v>
      </c>
      <c r="D423" s="1" t="s">
        <v>237</v>
      </c>
      <c r="E423" t="str">
        <f t="shared" si="51"/>
        <v/>
      </c>
      <c r="F423" t="str">
        <f t="shared" si="52"/>
        <v/>
      </c>
      <c r="G423" t="str">
        <f t="shared" si="53"/>
        <v/>
      </c>
      <c r="H423" t="str">
        <f t="shared" si="54"/>
        <v/>
      </c>
      <c r="I423" t="str">
        <f t="shared" si="55"/>
        <v>bool</v>
      </c>
      <c r="J423" t="str">
        <f t="shared" si="50"/>
        <v>bool?</v>
      </c>
      <c r="K423" t="str">
        <f t="shared" si="56"/>
        <v>public bool? IsDeleted { get; set; }</v>
      </c>
      <c r="L423" t="str">
        <f>Table1[[#This Row],[Column1]]</f>
        <v>VwAccountShort</v>
      </c>
      <c r="M423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MySqlParameter("_IsDeleted", vwAccountShort.IsDeleted),</v>
      </c>
      <c r="N423" t="str">
        <f>"IN _"&amp;Table1[[#This Row],[Column2]]&amp;" "&amp;UPPER(Table1[[#This Row],[Column3]])&amp;","</f>
        <v>IN _IsDeleted TINYINT,</v>
      </c>
      <c r="O423" t="str">
        <f>Table1[[#This Row],[Column2]]&amp;","</f>
        <v>IsDeleted,</v>
      </c>
      <c r="P423" t="str">
        <f>Table1[[#This Row],[Column2]]&amp;" = IFNULL (_"&amp;Table1[[#This Row],[Column2]]&amp;", "&amp;Table1[[#This Row],[Column2]]&amp;"),"</f>
        <v>IsDeleted = IFNULL (_IsDeleted, IsDeleted),</v>
      </c>
      <c r="Q423" t="str">
        <f>Table1[[#This Row],[Column1]]</f>
        <v>VwAccountShort</v>
      </c>
    </row>
    <row r="424" spans="1:17" x14ac:dyDescent="0.25">
      <c r="A424" s="1" t="s">
        <v>243</v>
      </c>
      <c r="B424" s="1" t="s">
        <v>11</v>
      </c>
      <c r="C424" s="1" t="s">
        <v>223</v>
      </c>
      <c r="D424" s="1" t="s">
        <v>237</v>
      </c>
      <c r="E424" t="str">
        <f t="shared" si="51"/>
        <v/>
      </c>
      <c r="F424" t="str">
        <f t="shared" si="52"/>
        <v/>
      </c>
      <c r="G424" t="str">
        <f t="shared" si="53"/>
        <v/>
      </c>
      <c r="H424" t="str">
        <f t="shared" si="54"/>
        <v>DateTime</v>
      </c>
      <c r="I424" t="str">
        <f t="shared" si="55"/>
        <v/>
      </c>
      <c r="J424" t="str">
        <f t="shared" si="50"/>
        <v>DateTime?</v>
      </c>
      <c r="K424" t="str">
        <f t="shared" si="56"/>
        <v>public DateTime? Created { get; set; }</v>
      </c>
      <c r="L424" t="str">
        <f>Table1[[#This Row],[Column1]]</f>
        <v>VwAccountShort</v>
      </c>
      <c r="M424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MySqlParameter("_Created", vwAccountShort.Created),</v>
      </c>
      <c r="N424" t="str">
        <f>"IN _"&amp;Table1[[#This Row],[Column2]]&amp;" "&amp;UPPER(Table1[[#This Row],[Column3]])&amp;","</f>
        <v>IN _Created TIMESTAMP,</v>
      </c>
      <c r="O424" t="str">
        <f>Table1[[#This Row],[Column2]]&amp;","</f>
        <v>Created,</v>
      </c>
      <c r="P424" t="str">
        <f>Table1[[#This Row],[Column2]]&amp;" = IFNULL (_"&amp;Table1[[#This Row],[Column2]]&amp;", "&amp;Table1[[#This Row],[Column2]]&amp;"),"</f>
        <v>Created = IFNULL (_Created, Created),</v>
      </c>
      <c r="Q424" t="str">
        <f>Table1[[#This Row],[Column1]]</f>
        <v>VwAccountShort</v>
      </c>
    </row>
    <row r="425" spans="1:17" x14ac:dyDescent="0.25">
      <c r="A425" s="1" t="s">
        <v>243</v>
      </c>
      <c r="B425" s="1" t="s">
        <v>12</v>
      </c>
      <c r="C425" s="1" t="s">
        <v>221</v>
      </c>
      <c r="D425" s="1" t="s">
        <v>237</v>
      </c>
      <c r="E425" t="str">
        <f t="shared" si="51"/>
        <v/>
      </c>
      <c r="F425" t="str">
        <f t="shared" si="52"/>
        <v/>
      </c>
      <c r="G425" t="str">
        <f t="shared" si="53"/>
        <v/>
      </c>
      <c r="H425" t="str">
        <f t="shared" si="54"/>
        <v>DateTime</v>
      </c>
      <c r="I425" t="str">
        <f t="shared" si="55"/>
        <v/>
      </c>
      <c r="J425" t="str">
        <f t="shared" si="50"/>
        <v>DateTime?</v>
      </c>
      <c r="K425" t="str">
        <f t="shared" si="56"/>
        <v>public DateTime? Updated { get; set; }</v>
      </c>
      <c r="L425" t="str">
        <f>Table1[[#This Row],[Column1]]</f>
        <v>VwAccountShort</v>
      </c>
      <c r="M425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MySqlParameter("_Updated", vwAccountShort.Updated),</v>
      </c>
      <c r="N425" t="str">
        <f>"IN _"&amp;Table1[[#This Row],[Column2]]&amp;" "&amp;UPPER(Table1[[#This Row],[Column3]])&amp;","</f>
        <v>IN _Updated DATETIME,</v>
      </c>
      <c r="O425" t="str">
        <f>Table1[[#This Row],[Column2]]&amp;","</f>
        <v>Updated,</v>
      </c>
      <c r="P425" t="str">
        <f>Table1[[#This Row],[Column2]]&amp;" = IFNULL (_"&amp;Table1[[#This Row],[Column2]]&amp;", "&amp;Table1[[#This Row],[Column2]]&amp;"),"</f>
        <v>Updated = IFNULL (_Updated, Updated),</v>
      </c>
      <c r="Q425" t="str">
        <f>Table1[[#This Row],[Column1]]</f>
        <v>VwAccountShort</v>
      </c>
    </row>
    <row r="426" spans="1:17" x14ac:dyDescent="0.25">
      <c r="A426" s="1" t="s">
        <v>243</v>
      </c>
      <c r="B426" s="1" t="s">
        <v>18</v>
      </c>
      <c r="C426" s="1" t="s">
        <v>220</v>
      </c>
      <c r="D426" s="1" t="s">
        <v>237</v>
      </c>
      <c r="E426" t="str">
        <f t="shared" si="51"/>
        <v/>
      </c>
      <c r="F426" t="str">
        <f t="shared" si="52"/>
        <v>double</v>
      </c>
      <c r="G426" t="str">
        <f t="shared" si="53"/>
        <v/>
      </c>
      <c r="H426" t="str">
        <f t="shared" si="54"/>
        <v/>
      </c>
      <c r="I426" t="str">
        <f t="shared" si="55"/>
        <v/>
      </c>
      <c r="J426" t="str">
        <f t="shared" si="50"/>
        <v>double?</v>
      </c>
      <c r="K426" t="str">
        <f t="shared" si="56"/>
        <v>public double? AccountLimit { get; set; }</v>
      </c>
      <c r="L426" t="str">
        <f>Table1[[#This Row],[Column1]]</f>
        <v>VwAccountShort</v>
      </c>
      <c r="M426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MySqlParameter("_AccountLimit", vwAccountShort.AccountLimit),</v>
      </c>
      <c r="N426" t="str">
        <f>"IN _"&amp;Table1[[#This Row],[Column2]]&amp;" "&amp;UPPER(Table1[[#This Row],[Column3]])&amp;","</f>
        <v>IN _AccountLimit DECIMAL,</v>
      </c>
      <c r="O426" t="str">
        <f>Table1[[#This Row],[Column2]]&amp;","</f>
        <v>AccountLimit,</v>
      </c>
      <c r="P426" t="str">
        <f>Table1[[#This Row],[Column2]]&amp;" = IFNULL (_"&amp;Table1[[#This Row],[Column2]]&amp;", "&amp;Table1[[#This Row],[Column2]]&amp;"),"</f>
        <v>AccountLimit = IFNULL (_AccountLimit, AccountLimit),</v>
      </c>
      <c r="Q426" t="str">
        <f>Table1[[#This Row],[Column1]]</f>
        <v>VwAccountShort</v>
      </c>
    </row>
    <row r="427" spans="1:17" x14ac:dyDescent="0.25">
      <c r="A427" s="1" t="s">
        <v>243</v>
      </c>
      <c r="B427" s="1" t="s">
        <v>244</v>
      </c>
      <c r="C427" s="1" t="s">
        <v>220</v>
      </c>
      <c r="D427" s="1" t="s">
        <v>237</v>
      </c>
      <c r="E427" t="str">
        <f t="shared" si="51"/>
        <v/>
      </c>
      <c r="F427" t="str">
        <f t="shared" si="52"/>
        <v>double</v>
      </c>
      <c r="G427" t="str">
        <f t="shared" si="53"/>
        <v/>
      </c>
      <c r="H427" t="str">
        <f t="shared" si="54"/>
        <v/>
      </c>
      <c r="I427" t="str">
        <f t="shared" si="55"/>
        <v/>
      </c>
      <c r="J427" t="str">
        <f t="shared" si="50"/>
        <v>double?</v>
      </c>
      <c r="K427" t="str">
        <f t="shared" si="56"/>
        <v>public double? Balance { get; set; }</v>
      </c>
      <c r="L427" t="str">
        <f>Table1[[#This Row],[Column1]]</f>
        <v>VwAccountShort</v>
      </c>
      <c r="M427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MySqlParameter("_Balance", vwAccountShort.Balance),</v>
      </c>
      <c r="N427" t="str">
        <f>"IN _"&amp;Table1[[#This Row],[Column2]]&amp;" "&amp;UPPER(Table1[[#This Row],[Column3]])&amp;","</f>
        <v>IN _Balance DECIMAL,</v>
      </c>
      <c r="O427" t="str">
        <f>Table1[[#This Row],[Column2]]&amp;","</f>
        <v>Balance,</v>
      </c>
      <c r="P427" t="str">
        <f>Table1[[#This Row],[Column2]]&amp;" = IFNULL (_"&amp;Table1[[#This Row],[Column2]]&amp;", "&amp;Table1[[#This Row],[Column2]]&amp;"),"</f>
        <v>Balance = IFNULL (_Balance, Balance),</v>
      </c>
      <c r="Q427" t="str">
        <f>Table1[[#This Row],[Column1]]</f>
        <v>VwAccountShort</v>
      </c>
    </row>
    <row r="428" spans="1:17" x14ac:dyDescent="0.25">
      <c r="A428" s="1" t="s">
        <v>243</v>
      </c>
      <c r="B428" s="1" t="s">
        <v>245</v>
      </c>
      <c r="C428" s="1" t="s">
        <v>220</v>
      </c>
      <c r="D428" s="1" t="s">
        <v>237</v>
      </c>
      <c r="E428" t="str">
        <f t="shared" si="51"/>
        <v/>
      </c>
      <c r="F428" t="str">
        <f t="shared" si="52"/>
        <v>double</v>
      </c>
      <c r="G428" t="str">
        <f t="shared" si="53"/>
        <v/>
      </c>
      <c r="H428" t="str">
        <f t="shared" si="54"/>
        <v/>
      </c>
      <c r="I428" t="str">
        <f t="shared" si="55"/>
        <v/>
      </c>
      <c r="J428" t="str">
        <f t="shared" si="50"/>
        <v>double?</v>
      </c>
      <c r="K428" t="str">
        <f t="shared" si="56"/>
        <v>public double? Future { get; set; }</v>
      </c>
      <c r="L428" t="str">
        <f>Table1[[#This Row],[Column1]]</f>
        <v>VwAccountShort</v>
      </c>
      <c r="M428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MySqlParameter("_Future", vwAccountShort.Future),</v>
      </c>
      <c r="N428" t="str">
        <f>"IN _"&amp;Table1[[#This Row],[Column2]]&amp;" "&amp;UPPER(Table1[[#This Row],[Column3]])&amp;","</f>
        <v>IN _Future DECIMAL,</v>
      </c>
      <c r="O428" t="str">
        <f>Table1[[#This Row],[Column2]]&amp;","</f>
        <v>Future,</v>
      </c>
      <c r="P428" t="str">
        <f>Table1[[#This Row],[Column2]]&amp;" = IFNULL (_"&amp;Table1[[#This Row],[Column2]]&amp;", "&amp;Table1[[#This Row],[Column2]]&amp;"),"</f>
        <v>Future = IFNULL (_Future, Future),</v>
      </c>
      <c r="Q428" t="str">
        <f>Table1[[#This Row],[Column1]]</f>
        <v>VwAccountShort</v>
      </c>
    </row>
    <row r="429" spans="1:17" x14ac:dyDescent="0.25">
      <c r="A429" s="1" t="s">
        <v>243</v>
      </c>
      <c r="B429" s="1" t="s">
        <v>246</v>
      </c>
      <c r="C429" s="1" t="s">
        <v>220</v>
      </c>
      <c r="D429" s="1" t="s">
        <v>238</v>
      </c>
      <c r="E429" t="str">
        <f t="shared" si="51"/>
        <v/>
      </c>
      <c r="F429" t="str">
        <f t="shared" si="52"/>
        <v>double</v>
      </c>
      <c r="G429" t="str">
        <f t="shared" si="53"/>
        <v/>
      </c>
      <c r="H429" t="str">
        <f t="shared" si="54"/>
        <v/>
      </c>
      <c r="I429" t="str">
        <f t="shared" si="55"/>
        <v/>
      </c>
      <c r="J429" t="str">
        <f t="shared" si="50"/>
        <v>double?</v>
      </c>
      <c r="K429" t="str">
        <f t="shared" si="56"/>
        <v>public double? ThisMonth { get; set; }</v>
      </c>
      <c r="L429" t="str">
        <f>Table1[[#This Row],[Column1]]</f>
        <v>VwAccountShort</v>
      </c>
      <c r="M429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MySqlParameter("_ThisMonth", vwAccountShort.ThisMonth),</v>
      </c>
      <c r="N429" t="str">
        <f>"IN _"&amp;Table1[[#This Row],[Column2]]&amp;" "&amp;UPPER(Table1[[#This Row],[Column3]])&amp;","</f>
        <v>IN _ThisMonth DECIMAL,</v>
      </c>
      <c r="O429" t="str">
        <f>Table1[[#This Row],[Column2]]&amp;","</f>
        <v>ThisMonth,</v>
      </c>
      <c r="P429" t="str">
        <f>Table1[[#This Row],[Column2]]&amp;" = IFNULL (_"&amp;Table1[[#This Row],[Column2]]&amp;", "&amp;Table1[[#This Row],[Column2]]&amp;"),"</f>
        <v>ThisMonth = IFNULL (_ThisMonth, ThisMonth),</v>
      </c>
      <c r="Q429" t="str">
        <f>Table1[[#This Row],[Column1]]</f>
        <v>VwAccountShort</v>
      </c>
    </row>
    <row r="430" spans="1:17" x14ac:dyDescent="0.25">
      <c r="A430" s="1" t="s">
        <v>214</v>
      </c>
      <c r="B430" s="1" t="s">
        <v>215</v>
      </c>
      <c r="C430" s="1" t="s">
        <v>219</v>
      </c>
      <c r="D430" s="1" t="s">
        <v>238</v>
      </c>
      <c r="E430" t="str">
        <f t="shared" si="51"/>
        <v/>
      </c>
      <c r="F430" t="str">
        <f t="shared" si="52"/>
        <v/>
      </c>
      <c r="G430" t="str">
        <f t="shared" si="53"/>
        <v>string</v>
      </c>
      <c r="H430" t="str">
        <f t="shared" si="54"/>
        <v/>
      </c>
      <c r="I430" t="str">
        <f t="shared" si="55"/>
        <v/>
      </c>
      <c r="J430" t="str">
        <f t="shared" si="50"/>
        <v>string?</v>
      </c>
      <c r="K430" t="str">
        <f t="shared" si="56"/>
        <v>public string? MigrationId { get; set; }</v>
      </c>
      <c r="L430" t="str">
        <f>Table1[[#This Row],[Column1]]</f>
        <v>__EFMigrationsHistory</v>
      </c>
      <c r="M430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MySqlParameter("_MigrationId", __EFMigrationsHistory.MigrationId),</v>
      </c>
      <c r="N430" t="str">
        <f>"IN _"&amp;Table1[[#This Row],[Column2]]&amp;" "&amp;UPPER(Table1[[#This Row],[Column3]])&amp;","</f>
        <v>IN _MigrationId VARCHAR,</v>
      </c>
      <c r="O430" t="str">
        <f>Table1[[#This Row],[Column2]]&amp;","</f>
        <v>MigrationId,</v>
      </c>
      <c r="P430" t="str">
        <f>Table1[[#This Row],[Column2]]&amp;" = IFNULL (_"&amp;Table1[[#This Row],[Column2]]&amp;", "&amp;Table1[[#This Row],[Column2]]&amp;"),"</f>
        <v>MigrationId = IFNULL (_MigrationId, MigrationId),</v>
      </c>
      <c r="Q430" t="str">
        <f>Table1[[#This Row],[Column1]]</f>
        <v>__EFMigrationsHistory</v>
      </c>
    </row>
    <row r="431" spans="1:17" x14ac:dyDescent="0.25">
      <c r="A431" s="1" t="s">
        <v>214</v>
      </c>
      <c r="B431" s="1" t="s">
        <v>216</v>
      </c>
      <c r="C431" s="1" t="s">
        <v>219</v>
      </c>
      <c r="D431" s="1" t="s">
        <v>238</v>
      </c>
      <c r="E431" t="str">
        <f t="shared" si="51"/>
        <v/>
      </c>
      <c r="F431" t="str">
        <f t="shared" si="52"/>
        <v/>
      </c>
      <c r="G431" t="str">
        <f t="shared" si="53"/>
        <v>string</v>
      </c>
      <c r="H431" t="str">
        <f t="shared" si="54"/>
        <v/>
      </c>
      <c r="I431" t="str">
        <f t="shared" si="55"/>
        <v/>
      </c>
      <c r="J431" t="str">
        <f t="shared" si="50"/>
        <v>string?</v>
      </c>
      <c r="K431" t="str">
        <f t="shared" si="56"/>
        <v>public string? ProductVersion { get; set; }</v>
      </c>
      <c r="L431" t="str">
        <f>Table1[[#This Row],[Column1]]</f>
        <v>__EFMigrationsHistory</v>
      </c>
      <c r="M431" t="str">
        <f>"new MySqlParameter("&amp;CHAR(34)&amp;"_"&amp;Table1[[#This Row],[Column2]]&amp;CHAR(34)&amp;", "&amp;REPLACE(Table1[[#This Row],[Column1]],1,1,LOWER(LEFT(Table1[[#This Row],[Column1]])))&amp;"."&amp;Table1[[#This Row],[Column2]]&amp;"),"</f>
        <v>new MySqlParameter("_ProductVersion", __EFMigrationsHistory.ProductVersion),</v>
      </c>
      <c r="N431" t="str">
        <f>"IN _"&amp;Table1[[#This Row],[Column2]]&amp;" "&amp;UPPER(Table1[[#This Row],[Column3]])&amp;","</f>
        <v>IN _ProductVersion VARCHAR,</v>
      </c>
      <c r="O431" t="str">
        <f>Table1[[#This Row],[Column2]]&amp;","</f>
        <v>ProductVersion,</v>
      </c>
      <c r="P431" t="str">
        <f>Table1[[#This Row],[Column2]]&amp;" = IFNULL (_"&amp;Table1[[#This Row],[Column2]]&amp;", "&amp;Table1[[#This Row],[Column2]]&amp;"),"</f>
        <v>ProductVersion = IFNULL (_ProductVersion, ProductVersion),</v>
      </c>
      <c r="Q431" t="str">
        <f>Table1[[#This Row],[Column1]]</f>
        <v>__EFMigrationsHistory</v>
      </c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F4FF-F69B-49BB-BA99-67AFED688FC4}">
  <dimension ref="A1:E74"/>
  <sheetViews>
    <sheetView topLeftCell="A22" workbookViewId="0">
      <selection activeCell="H38" sqref="H38"/>
    </sheetView>
  </sheetViews>
  <sheetFormatPr defaultRowHeight="15" x14ac:dyDescent="0.25"/>
  <cols>
    <col min="1" max="1" width="25.5703125" bestFit="1" customWidth="1"/>
  </cols>
  <sheetData>
    <row r="1" spans="1:5" x14ac:dyDescent="0.25">
      <c r="A1" t="s">
        <v>0</v>
      </c>
      <c r="B1" t="s">
        <v>266</v>
      </c>
      <c r="C1" t="s">
        <v>267</v>
      </c>
      <c r="D1" t="s">
        <v>268</v>
      </c>
      <c r="E1" t="s">
        <v>269</v>
      </c>
    </row>
    <row r="2" spans="1:5" x14ac:dyDescent="0.25">
      <c r="A2" t="s">
        <v>13</v>
      </c>
      <c r="B2" t="s">
        <v>266</v>
      </c>
      <c r="C2" t="s">
        <v>267</v>
      </c>
    </row>
    <row r="3" spans="1:5" x14ac:dyDescent="0.25">
      <c r="A3" t="s">
        <v>14</v>
      </c>
      <c r="B3" t="s">
        <v>266</v>
      </c>
      <c r="C3" t="s">
        <v>267</v>
      </c>
    </row>
    <row r="4" spans="1:5" x14ac:dyDescent="0.25">
      <c r="A4" t="s">
        <v>16</v>
      </c>
      <c r="B4" t="s">
        <v>266</v>
      </c>
      <c r="C4" t="s">
        <v>267</v>
      </c>
    </row>
    <row r="5" spans="1:5" x14ac:dyDescent="0.25">
      <c r="A5" t="s">
        <v>18</v>
      </c>
      <c r="B5" t="s">
        <v>266</v>
      </c>
      <c r="C5" t="s">
        <v>267</v>
      </c>
      <c r="D5" t="s">
        <v>268</v>
      </c>
      <c r="E5" t="s">
        <v>269</v>
      </c>
    </row>
    <row r="6" spans="1:5" x14ac:dyDescent="0.25">
      <c r="A6" t="s">
        <v>19</v>
      </c>
      <c r="B6" t="s">
        <v>266</v>
      </c>
      <c r="C6" t="s">
        <v>267</v>
      </c>
    </row>
    <row r="7" spans="1:5" x14ac:dyDescent="0.25">
      <c r="A7" t="s">
        <v>20</v>
      </c>
      <c r="B7" t="s">
        <v>266</v>
      </c>
      <c r="C7" t="s">
        <v>267</v>
      </c>
    </row>
    <row r="8" spans="1:5" x14ac:dyDescent="0.25">
      <c r="A8" t="s">
        <v>21</v>
      </c>
      <c r="B8" t="s">
        <v>266</v>
      </c>
      <c r="C8" t="s">
        <v>267</v>
      </c>
    </row>
    <row r="9" spans="1:5" x14ac:dyDescent="0.25">
      <c r="A9" t="s">
        <v>23</v>
      </c>
      <c r="B9" t="s">
        <v>266</v>
      </c>
      <c r="C9" t="s">
        <v>267</v>
      </c>
    </row>
    <row r="10" spans="1:5" x14ac:dyDescent="0.25">
      <c r="A10" t="s">
        <v>25</v>
      </c>
      <c r="B10" t="s">
        <v>266</v>
      </c>
      <c r="C10" t="s">
        <v>267</v>
      </c>
      <c r="D10" t="s">
        <v>268</v>
      </c>
      <c r="E10" t="s">
        <v>269</v>
      </c>
    </row>
    <row r="11" spans="1:5" x14ac:dyDescent="0.25">
      <c r="A11" t="s">
        <v>32</v>
      </c>
      <c r="B11" t="s">
        <v>266</v>
      </c>
      <c r="C11" t="s">
        <v>267</v>
      </c>
    </row>
    <row r="12" spans="1:5" x14ac:dyDescent="0.25">
      <c r="A12" t="s">
        <v>34</v>
      </c>
      <c r="B12" t="s">
        <v>266</v>
      </c>
      <c r="C12" t="s">
        <v>267</v>
      </c>
    </row>
    <row r="13" spans="1:5" x14ac:dyDescent="0.25">
      <c r="A13" t="s">
        <v>36</v>
      </c>
    </row>
    <row r="14" spans="1:5" x14ac:dyDescent="0.25">
      <c r="A14" t="s">
        <v>41</v>
      </c>
    </row>
    <row r="15" spans="1:5" x14ac:dyDescent="0.25">
      <c r="A15" t="s">
        <v>45</v>
      </c>
    </row>
    <row r="16" spans="1:5" x14ac:dyDescent="0.25">
      <c r="A16" t="s">
        <v>47</v>
      </c>
    </row>
    <row r="17" spans="1:5" x14ac:dyDescent="0.25">
      <c r="A17" t="s">
        <v>51</v>
      </c>
    </row>
    <row r="18" spans="1:5" x14ac:dyDescent="0.25">
      <c r="A18" t="s">
        <v>52</v>
      </c>
    </row>
    <row r="19" spans="1:5" x14ac:dyDescent="0.25">
      <c r="A19" t="s">
        <v>54</v>
      </c>
    </row>
    <row r="20" spans="1:5" x14ac:dyDescent="0.25">
      <c r="A20" t="s">
        <v>70</v>
      </c>
    </row>
    <row r="21" spans="1:5" x14ac:dyDescent="0.25">
      <c r="A21" t="s">
        <v>74</v>
      </c>
      <c r="B21" t="s">
        <v>266</v>
      </c>
      <c r="C21" t="s">
        <v>267</v>
      </c>
      <c r="D21" t="s">
        <v>268</v>
      </c>
      <c r="E21" t="s">
        <v>269</v>
      </c>
    </row>
    <row r="22" spans="1:5" x14ac:dyDescent="0.25">
      <c r="A22" t="s">
        <v>80</v>
      </c>
      <c r="B22" t="s">
        <v>266</v>
      </c>
      <c r="C22" t="s">
        <v>267</v>
      </c>
    </row>
    <row r="23" spans="1:5" x14ac:dyDescent="0.25">
      <c r="A23" t="s">
        <v>82</v>
      </c>
      <c r="B23" t="s">
        <v>266</v>
      </c>
      <c r="C23" t="s">
        <v>267</v>
      </c>
    </row>
    <row r="24" spans="1:5" x14ac:dyDescent="0.25">
      <c r="A24" t="s">
        <v>84</v>
      </c>
      <c r="B24" t="s">
        <v>266</v>
      </c>
      <c r="C24" t="s">
        <v>267</v>
      </c>
    </row>
    <row r="25" spans="1:5" x14ac:dyDescent="0.25">
      <c r="A25" t="s">
        <v>86</v>
      </c>
      <c r="B25" t="s">
        <v>266</v>
      </c>
      <c r="C25" t="s">
        <v>267</v>
      </c>
      <c r="D25" t="s">
        <v>268</v>
      </c>
      <c r="E25" t="s">
        <v>269</v>
      </c>
    </row>
    <row r="26" spans="1:5" x14ac:dyDescent="0.25">
      <c r="A26" t="s">
        <v>94</v>
      </c>
      <c r="B26" t="s">
        <v>266</v>
      </c>
      <c r="C26" t="s">
        <v>267</v>
      </c>
    </row>
    <row r="27" spans="1:5" x14ac:dyDescent="0.25">
      <c r="A27" t="s">
        <v>96</v>
      </c>
      <c r="B27" t="s">
        <v>266</v>
      </c>
      <c r="C27" t="s">
        <v>267</v>
      </c>
    </row>
    <row r="28" spans="1:5" x14ac:dyDescent="0.25">
      <c r="A28" t="s">
        <v>98</v>
      </c>
      <c r="B28" t="s">
        <v>266</v>
      </c>
      <c r="C28" t="s">
        <v>267</v>
      </c>
      <c r="D28" t="s">
        <v>268</v>
      </c>
      <c r="E28" t="s">
        <v>269</v>
      </c>
    </row>
    <row r="29" spans="1:5" x14ac:dyDescent="0.25">
      <c r="A29" t="s">
        <v>100</v>
      </c>
      <c r="B29" t="s">
        <v>266</v>
      </c>
      <c r="C29" t="s">
        <v>267</v>
      </c>
      <c r="D29" t="s">
        <v>268</v>
      </c>
      <c r="E29" t="s">
        <v>269</v>
      </c>
    </row>
    <row r="30" spans="1:5" x14ac:dyDescent="0.25">
      <c r="A30" t="s">
        <v>102</v>
      </c>
      <c r="B30" t="s">
        <v>266</v>
      </c>
      <c r="C30" t="s">
        <v>267</v>
      </c>
    </row>
    <row r="31" spans="1:5" x14ac:dyDescent="0.25">
      <c r="A31" t="s">
        <v>104</v>
      </c>
      <c r="B31" t="s">
        <v>266</v>
      </c>
      <c r="C31" t="s">
        <v>267</v>
      </c>
      <c r="D31" t="s">
        <v>268</v>
      </c>
      <c r="E31" t="s">
        <v>269</v>
      </c>
    </row>
    <row r="32" spans="1:5" x14ac:dyDescent="0.25">
      <c r="A32" t="s">
        <v>109</v>
      </c>
      <c r="B32" t="s">
        <v>266</v>
      </c>
      <c r="C32" t="s">
        <v>267</v>
      </c>
    </row>
    <row r="33" spans="1:5" x14ac:dyDescent="0.25">
      <c r="A33" t="s">
        <v>111</v>
      </c>
      <c r="B33" t="s">
        <v>266</v>
      </c>
      <c r="C33" t="s">
        <v>267</v>
      </c>
    </row>
    <row r="34" spans="1:5" x14ac:dyDescent="0.25">
      <c r="A34" t="s">
        <v>113</v>
      </c>
      <c r="B34" t="s">
        <v>266</v>
      </c>
      <c r="C34" t="s">
        <v>267</v>
      </c>
    </row>
    <row r="35" spans="1:5" x14ac:dyDescent="0.25">
      <c r="A35" t="s">
        <v>114</v>
      </c>
      <c r="B35" t="s">
        <v>266</v>
      </c>
      <c r="C35" t="s">
        <v>267</v>
      </c>
      <c r="D35" t="s">
        <v>268</v>
      </c>
      <c r="E35" t="s">
        <v>269</v>
      </c>
    </row>
    <row r="36" spans="1:5" x14ac:dyDescent="0.25">
      <c r="A36" t="s">
        <v>117</v>
      </c>
      <c r="B36" t="s">
        <v>266</v>
      </c>
    </row>
    <row r="37" spans="1:5" x14ac:dyDescent="0.25">
      <c r="A37" t="s">
        <v>119</v>
      </c>
      <c r="B37" t="s">
        <v>266</v>
      </c>
    </row>
    <row r="38" spans="1:5" x14ac:dyDescent="0.25">
      <c r="A38" t="s">
        <v>121</v>
      </c>
      <c r="B38" t="s">
        <v>266</v>
      </c>
    </row>
    <row r="39" spans="1:5" x14ac:dyDescent="0.25">
      <c r="A39" t="s">
        <v>124</v>
      </c>
      <c r="B39" t="s">
        <v>266</v>
      </c>
    </row>
    <row r="40" spans="1:5" x14ac:dyDescent="0.25">
      <c r="A40" t="s">
        <v>127</v>
      </c>
      <c r="B40" t="s">
        <v>266</v>
      </c>
    </row>
    <row r="41" spans="1:5" x14ac:dyDescent="0.25">
      <c r="A41" t="s">
        <v>130</v>
      </c>
      <c r="B41" t="s">
        <v>266</v>
      </c>
    </row>
    <row r="42" spans="1:5" x14ac:dyDescent="0.25">
      <c r="A42" t="s">
        <v>134</v>
      </c>
      <c r="B42" t="s">
        <v>266</v>
      </c>
    </row>
    <row r="43" spans="1:5" x14ac:dyDescent="0.25">
      <c r="A43" t="s">
        <v>136</v>
      </c>
      <c r="B43" t="s">
        <v>266</v>
      </c>
      <c r="C43" t="s">
        <v>267</v>
      </c>
      <c r="D43" t="s">
        <v>268</v>
      </c>
      <c r="E43" t="s">
        <v>269</v>
      </c>
    </row>
    <row r="44" spans="1:5" x14ac:dyDescent="0.25">
      <c r="A44" t="s">
        <v>140</v>
      </c>
      <c r="B44" t="s">
        <v>266</v>
      </c>
      <c r="C44" t="s">
        <v>267</v>
      </c>
    </row>
    <row r="45" spans="1:5" x14ac:dyDescent="0.25">
      <c r="A45" t="s">
        <v>142</v>
      </c>
      <c r="B45" t="s">
        <v>266</v>
      </c>
      <c r="C45" t="s">
        <v>267</v>
      </c>
    </row>
    <row r="46" spans="1:5" x14ac:dyDescent="0.25">
      <c r="A46" t="s">
        <v>144</v>
      </c>
      <c r="B46" t="s">
        <v>266</v>
      </c>
      <c r="C46" t="s">
        <v>267</v>
      </c>
      <c r="D46" t="s">
        <v>268</v>
      </c>
      <c r="E46" t="s">
        <v>269</v>
      </c>
    </row>
    <row r="47" spans="1:5" x14ac:dyDescent="0.25">
      <c r="A47" t="s">
        <v>149</v>
      </c>
      <c r="B47" t="s">
        <v>266</v>
      </c>
      <c r="C47" t="s">
        <v>267</v>
      </c>
    </row>
    <row r="48" spans="1:5" x14ac:dyDescent="0.25">
      <c r="A48" t="s">
        <v>151</v>
      </c>
      <c r="B48" t="s">
        <v>266</v>
      </c>
      <c r="C48" t="s">
        <v>267</v>
      </c>
    </row>
    <row r="49" spans="1:5" x14ac:dyDescent="0.25">
      <c r="A49" t="s">
        <v>64</v>
      </c>
      <c r="B49" t="s">
        <v>266</v>
      </c>
      <c r="C49" t="s">
        <v>267</v>
      </c>
      <c r="D49" t="s">
        <v>268</v>
      </c>
      <c r="E49" t="s">
        <v>269</v>
      </c>
    </row>
    <row r="50" spans="1:5" x14ac:dyDescent="0.25">
      <c r="A50" t="s">
        <v>154</v>
      </c>
      <c r="B50" t="s">
        <v>266</v>
      </c>
      <c r="C50" t="s">
        <v>267</v>
      </c>
    </row>
    <row r="51" spans="1:5" x14ac:dyDescent="0.25">
      <c r="A51" t="s">
        <v>156</v>
      </c>
      <c r="B51" t="s">
        <v>266</v>
      </c>
      <c r="C51" t="s">
        <v>267</v>
      </c>
    </row>
    <row r="52" spans="1:5" x14ac:dyDescent="0.25">
      <c r="A52" t="s">
        <v>158</v>
      </c>
      <c r="B52" t="s">
        <v>266</v>
      </c>
      <c r="C52" t="s">
        <v>267</v>
      </c>
      <c r="D52" t="s">
        <v>268</v>
      </c>
      <c r="E52" t="s">
        <v>269</v>
      </c>
    </row>
    <row r="53" spans="1:5" x14ac:dyDescent="0.25">
      <c r="A53" t="s">
        <v>163</v>
      </c>
      <c r="B53" t="s">
        <v>266</v>
      </c>
      <c r="C53" t="s">
        <v>267</v>
      </c>
      <c r="D53" t="s">
        <v>268</v>
      </c>
      <c r="E53" t="s">
        <v>269</v>
      </c>
    </row>
    <row r="54" spans="1:5" x14ac:dyDescent="0.25">
      <c r="A54" t="s">
        <v>257</v>
      </c>
      <c r="B54" t="s">
        <v>266</v>
      </c>
      <c r="C54" t="s">
        <v>267</v>
      </c>
    </row>
    <row r="55" spans="1:5" x14ac:dyDescent="0.25">
      <c r="A55" t="s">
        <v>259</v>
      </c>
      <c r="B55" t="s">
        <v>266</v>
      </c>
      <c r="C55" t="s">
        <v>267</v>
      </c>
    </row>
    <row r="56" spans="1:5" x14ac:dyDescent="0.25">
      <c r="A56" t="s">
        <v>167</v>
      </c>
      <c r="B56" t="s">
        <v>266</v>
      </c>
      <c r="C56" t="s">
        <v>267</v>
      </c>
      <c r="D56" t="s">
        <v>268</v>
      </c>
      <c r="E56" t="s">
        <v>269</v>
      </c>
    </row>
    <row r="57" spans="1:5" x14ac:dyDescent="0.25">
      <c r="A57" t="s">
        <v>169</v>
      </c>
      <c r="B57" t="s">
        <v>266</v>
      </c>
      <c r="C57" t="s">
        <v>267</v>
      </c>
    </row>
    <row r="58" spans="1:5" x14ac:dyDescent="0.25">
      <c r="A58" t="s">
        <v>171</v>
      </c>
      <c r="B58" t="s">
        <v>266</v>
      </c>
      <c r="C58" t="s">
        <v>267</v>
      </c>
    </row>
    <row r="59" spans="1:5" x14ac:dyDescent="0.25">
      <c r="A59" t="s">
        <v>173</v>
      </c>
      <c r="B59" t="s">
        <v>266</v>
      </c>
      <c r="C59" t="s">
        <v>267</v>
      </c>
      <c r="D59" t="s">
        <v>268</v>
      </c>
      <c r="E59" t="s">
        <v>269</v>
      </c>
    </row>
    <row r="60" spans="1:5" x14ac:dyDescent="0.25">
      <c r="A60" t="s">
        <v>180</v>
      </c>
      <c r="B60" t="s">
        <v>266</v>
      </c>
      <c r="C60" t="s">
        <v>267</v>
      </c>
    </row>
    <row r="61" spans="1:5" x14ac:dyDescent="0.25">
      <c r="A61" t="s">
        <v>182</v>
      </c>
      <c r="B61" t="s">
        <v>266</v>
      </c>
      <c r="C61" t="s">
        <v>267</v>
      </c>
    </row>
    <row r="62" spans="1:5" x14ac:dyDescent="0.25">
      <c r="A62" t="s">
        <v>184</v>
      </c>
      <c r="B62" t="s">
        <v>266</v>
      </c>
      <c r="C62" t="s">
        <v>267</v>
      </c>
      <c r="D62" t="s">
        <v>268</v>
      </c>
      <c r="E62" t="s">
        <v>269</v>
      </c>
    </row>
    <row r="63" spans="1:5" x14ac:dyDescent="0.25">
      <c r="A63" t="s">
        <v>186</v>
      </c>
      <c r="B63" t="s">
        <v>266</v>
      </c>
      <c r="C63" t="s">
        <v>267</v>
      </c>
      <c r="D63" t="s">
        <v>268</v>
      </c>
      <c r="E63" t="s">
        <v>269</v>
      </c>
    </row>
    <row r="64" spans="1:5" x14ac:dyDescent="0.25">
      <c r="A64" t="s">
        <v>188</v>
      </c>
      <c r="B64" t="s">
        <v>266</v>
      </c>
      <c r="C64" t="s">
        <v>267</v>
      </c>
    </row>
    <row r="65" spans="1:5" x14ac:dyDescent="0.25">
      <c r="A65" t="s">
        <v>190</v>
      </c>
      <c r="B65" t="s">
        <v>266</v>
      </c>
      <c r="C65" t="s">
        <v>267</v>
      </c>
    </row>
    <row r="66" spans="1:5" x14ac:dyDescent="0.25">
      <c r="A66" t="s">
        <v>192</v>
      </c>
      <c r="B66" t="s">
        <v>266</v>
      </c>
      <c r="C66" t="s">
        <v>267</v>
      </c>
    </row>
    <row r="67" spans="1:5" x14ac:dyDescent="0.25">
      <c r="A67" t="s">
        <v>194</v>
      </c>
      <c r="B67" t="s">
        <v>266</v>
      </c>
      <c r="C67" t="s">
        <v>267</v>
      </c>
    </row>
    <row r="68" spans="1:5" x14ac:dyDescent="0.25">
      <c r="A68" t="s">
        <v>196</v>
      </c>
      <c r="B68" t="s">
        <v>266</v>
      </c>
      <c r="C68" t="s">
        <v>267</v>
      </c>
      <c r="D68" t="s">
        <v>268</v>
      </c>
      <c r="E68" t="s">
        <v>269</v>
      </c>
    </row>
    <row r="69" spans="1:5" x14ac:dyDescent="0.25">
      <c r="A69" t="s">
        <v>199</v>
      </c>
      <c r="B69" t="s">
        <v>266</v>
      </c>
      <c r="C69" t="s">
        <v>267</v>
      </c>
    </row>
    <row r="70" spans="1:5" x14ac:dyDescent="0.25">
      <c r="A70" t="s">
        <v>201</v>
      </c>
      <c r="B70" t="s">
        <v>266</v>
      </c>
      <c r="C70" t="s">
        <v>267</v>
      </c>
    </row>
    <row r="71" spans="1:5" x14ac:dyDescent="0.25">
      <c r="A71" t="s">
        <v>203</v>
      </c>
      <c r="B71" t="s">
        <v>266</v>
      </c>
      <c r="C71" t="s">
        <v>267</v>
      </c>
      <c r="D71" t="s">
        <v>268</v>
      </c>
      <c r="E71" t="s">
        <v>269</v>
      </c>
    </row>
    <row r="72" spans="1:5" x14ac:dyDescent="0.25">
      <c r="A72" t="s">
        <v>207</v>
      </c>
      <c r="B72" t="s">
        <v>266</v>
      </c>
      <c r="C72" t="s">
        <v>267</v>
      </c>
      <c r="D72" t="s">
        <v>268</v>
      </c>
      <c r="E72" t="s">
        <v>269</v>
      </c>
    </row>
    <row r="73" spans="1:5" x14ac:dyDescent="0.25">
      <c r="A73" t="s">
        <v>210</v>
      </c>
      <c r="B73" t="s">
        <v>266</v>
      </c>
      <c r="C73" t="s">
        <v>267</v>
      </c>
    </row>
    <row r="74" spans="1:5" x14ac:dyDescent="0.25">
      <c r="A74" t="s">
        <v>212</v>
      </c>
      <c r="B74" t="s">
        <v>266</v>
      </c>
      <c r="C74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Alarie</dc:creator>
  <cp:lastModifiedBy>Jamie Alarie</cp:lastModifiedBy>
  <dcterms:created xsi:type="dcterms:W3CDTF">2023-01-18T13:59:52Z</dcterms:created>
  <dcterms:modified xsi:type="dcterms:W3CDTF">2023-01-22T20:02:59Z</dcterms:modified>
</cp:coreProperties>
</file>