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1\Desktop\LXQ 8core\"/>
    </mc:Choice>
  </mc:AlternateContent>
  <xr:revisionPtr revIDLastSave="0" documentId="13_ncr:1_{375DBE5C-340C-40D5-AAFC-A724A2EF1239}" xr6:coauthVersionLast="45" xr6:coauthVersionMax="45" xr10:uidLastSave="{00000000-0000-0000-0000-000000000000}"/>
  <bookViews>
    <workbookView xWindow="1510" yWindow="200" windowWidth="19200" windowHeight="8730" xr2:uid="{00000000-000D-0000-FFFF-FFFF00000000}"/>
  </bookViews>
  <sheets>
    <sheet name="Sheet1" sheetId="1" r:id="rId1"/>
    <sheet name="D value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G20" i="1"/>
  <c r="G38" i="1"/>
  <c r="G42" i="1"/>
  <c r="L5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M13" i="1"/>
  <c r="L13" i="1"/>
  <c r="G13" i="1"/>
  <c r="M12" i="1"/>
  <c r="L12" i="1"/>
  <c r="G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M4" i="1"/>
  <c r="L4" i="1"/>
</calcChain>
</file>

<file path=xl/sharedStrings.xml><?xml version="1.0" encoding="utf-8"?>
<sst xmlns="http://schemas.openxmlformats.org/spreadsheetml/2006/main" count="215" uniqueCount="92">
  <si>
    <t>Impedance of branches</t>
  </si>
  <si>
    <t>Real power output of generators</t>
  </si>
  <si>
    <t>Type: Gas=1; Coal=2; Hydro=3</t>
  </si>
  <si>
    <t>From Bus</t>
  </si>
  <si>
    <t>To Bus</t>
  </si>
  <si>
    <t>X</t>
  </si>
  <si>
    <t>Max Power Flow</t>
  </si>
  <si>
    <t>Bus</t>
  </si>
  <si>
    <t>Pmax</t>
  </si>
  <si>
    <t>Pmin</t>
  </si>
  <si>
    <t>Production Cost</t>
  </si>
  <si>
    <t>Startup Cost</t>
  </si>
  <si>
    <t>Shutdown Cost</t>
  </si>
  <si>
    <t>Rdown</t>
  </si>
  <si>
    <t>Rup</t>
  </si>
  <si>
    <t>Type</t>
  </si>
  <si>
    <t>Efficiency</t>
  </si>
  <si>
    <t>ProdIni</t>
  </si>
  <si>
    <t>N/A</t>
  </si>
  <si>
    <t>p. u.</t>
  </si>
  <si>
    <t>GW</t>
  </si>
  <si>
    <t>M$/GWh</t>
  </si>
  <si>
    <t>M$</t>
  </si>
  <si>
    <t>GWh</t>
  </si>
  <si>
    <t>MSm3/GWh</t>
  </si>
  <si>
    <t xml:space="preserve">Pipelines </t>
  </si>
  <si>
    <t>Time-dependent load demands</t>
  </si>
  <si>
    <t>From Node</t>
  </si>
  <si>
    <t>To Node</t>
  </si>
  <si>
    <t>Length</t>
  </si>
  <si>
    <t>Pipeline diameter</t>
  </si>
  <si>
    <t>Friction coefficient</t>
  </si>
  <si>
    <t>Initial Average Pressure</t>
  </si>
  <si>
    <t>pi,pj relationship</t>
  </si>
  <si>
    <t>Time</t>
  </si>
  <si>
    <t>GasLoad</t>
  </si>
  <si>
    <t>PowerLoad</t>
  </si>
  <si>
    <t>Power Reserve</t>
  </si>
  <si>
    <t>m</t>
  </si>
  <si>
    <t>bar</t>
  </si>
  <si>
    <t>(1 if pi&gt;pj;-1 if otherwise).</t>
  </si>
  <si>
    <t>h</t>
  </si>
  <si>
    <t>MSm3/h</t>
  </si>
  <si>
    <t>Compressors</t>
  </si>
  <si>
    <t>Gas Nodes</t>
  </si>
  <si>
    <t>Loads of buses</t>
  </si>
  <si>
    <t>Compression Factor</t>
  </si>
  <si>
    <t>Node</t>
  </si>
  <si>
    <t>Maximum pressure</t>
  </si>
  <si>
    <t>Minimum pressure</t>
  </si>
  <si>
    <t>Load Factor</t>
  </si>
  <si>
    <t>Nsg cost</t>
  </si>
  <si>
    <t>pLoadFactor</t>
  </si>
  <si>
    <t>pNspCost</t>
  </si>
  <si>
    <t>M$/MSm3</t>
  </si>
  <si>
    <t>Wells</t>
  </si>
  <si>
    <t>Minimum Production</t>
  </si>
  <si>
    <t>Maximum Production</t>
  </si>
  <si>
    <t>Cost</t>
  </si>
  <si>
    <t>MSm3</t>
  </si>
  <si>
    <t>Storages</t>
  </si>
  <si>
    <t>Minimum storage</t>
  </si>
  <si>
    <t>Maximum storage</t>
  </si>
  <si>
    <t>Injection storage rates</t>
  </si>
  <si>
    <t>Withdrawal storage rates</t>
  </si>
  <si>
    <t>Initial storage level</t>
  </si>
  <si>
    <t>Piecewise Segment</t>
  </si>
  <si>
    <t>Pipeline</t>
  </si>
  <si>
    <t>Interval</t>
  </si>
  <si>
    <t>PL1</t>
  </si>
  <si>
    <t>PL2</t>
  </si>
  <si>
    <t>PL3</t>
  </si>
  <si>
    <t xml:space="preserve">                                                                                                                                                                                                                                    </t>
  </si>
  <si>
    <t>PL4</t>
  </si>
  <si>
    <t>PL5</t>
  </si>
  <si>
    <t>PL6</t>
  </si>
  <si>
    <t>PL7</t>
  </si>
  <si>
    <t>PL8</t>
  </si>
  <si>
    <t>PL9</t>
  </si>
  <si>
    <t>PL12</t>
  </si>
  <si>
    <t>PL13</t>
  </si>
  <si>
    <t>PL14</t>
  </si>
  <si>
    <t>PL15</t>
  </si>
  <si>
    <t>PL16</t>
  </si>
  <si>
    <t>PL17</t>
  </si>
  <si>
    <t>PL18</t>
  </si>
  <si>
    <t>PL19</t>
  </si>
  <si>
    <t>PL20</t>
  </si>
  <si>
    <t>PL21</t>
  </si>
  <si>
    <t>PL23</t>
  </si>
  <si>
    <t>PL24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</si>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</sst>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0" fillId="0" borderId="0" xfId="0" applyNumberFormat="1" applyFill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1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/>
    <xf numFmtId="0" fontId="2" fillId="3" borderId="3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0" xfId="0" applyNumberFormat="1" applyFont="1" applyBorder="1"/>
    <xf numFmtId="0" fontId="2" fillId="3" borderId="6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0" fontId="2" fillId="0" borderId="0" xfId="0" applyNumberFormat="1" applyFont="1" applyFill="1" applyBorder="1"/>
    <xf numFmtId="0" fontId="0" fillId="3" borderId="0" xfId="0" applyFill="1" applyAlignment="1">
      <alignment horizontal="center"/>
    </xf>
    <xf numFmtId="11" fontId="2" fillId="2" borderId="1" xfId="0" applyNumberFormat="1" applyFont="1" applyFill="1" applyBorder="1"/>
    <xf numFmtId="0" fontId="0" fillId="2" borderId="0" xfId="0" applyFill="1" applyAlignment="1">
      <alignment horizontal="center"/>
    </xf>
    <xf numFmtId="0" fontId="2" fillId="0" borderId="0" xfId="0" applyNumberFormat="1" applyFont="1" applyFill="1"/>
    <xf numFmtId="11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/>
    <xf numFmtId="0" fontId="2" fillId="0" borderId="3" xfId="0" applyFont="1" applyFill="1" applyBorder="1" applyAlignment="1">
      <alignment horizontal="center"/>
    </xf>
    <xf numFmtId="0" fontId="2" fillId="0" borderId="6" xfId="0" applyNumberFormat="1" applyFont="1" applyBorder="1"/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"/>
  <sheetViews>
    <sheetView tabSelected="1" topLeftCell="A13" workbookViewId="0">
      <selection activeCell="F21" sqref="F21"/>
    </sheetView>
  </sheetViews>
  <sheetFormatPr defaultColWidth="8.5" defaultRowHeight="14" x14ac:dyDescent="0.3"/>
  <cols>
    <col min="1" max="1" width="9.08203125" style="8" customWidth="1"/>
    <col min="2" max="2" width="8.5" style="8"/>
    <col min="3" max="3" width="8.75" style="8" customWidth="1"/>
    <col min="4" max="4" width="17.25" style="8" customWidth="1"/>
    <col min="5" max="5" width="13.08203125" style="8" customWidth="1"/>
    <col min="6" max="6" width="14.08203125" style="8" customWidth="1"/>
    <col min="7" max="7" width="8.5" style="8"/>
    <col min="8" max="8" width="9.33203125" style="8" customWidth="1"/>
    <col min="9" max="9" width="13.25" style="8" customWidth="1"/>
    <col min="10" max="10" width="9.75" style="8" customWidth="1"/>
    <col min="11" max="11" width="8.33203125" style="8" customWidth="1"/>
    <col min="12" max="12" width="10.5" style="8" customWidth="1"/>
    <col min="13" max="13" width="8.5" style="8" customWidth="1"/>
    <col min="14" max="14" width="8.75" style="8" customWidth="1"/>
    <col min="15" max="15" width="15.5" style="8" customWidth="1"/>
    <col min="16" max="16" width="24.75" style="8" customWidth="1"/>
    <col min="17" max="17" width="22.5" style="8" customWidth="1"/>
    <col min="18" max="18" width="14.25" style="8" customWidth="1"/>
    <col min="19" max="19" width="15.5" style="8" customWidth="1"/>
    <col min="20" max="20" width="11.25" style="8" customWidth="1"/>
    <col min="21" max="21" width="8.5" style="8"/>
    <col min="22" max="22" width="16.5" style="8" customWidth="1"/>
    <col min="23" max="23" width="18" style="8" customWidth="1"/>
    <col min="24" max="27" width="8.5" style="8"/>
    <col min="28" max="28" width="3" style="8" customWidth="1"/>
    <col min="29" max="29" width="8.5" style="8"/>
    <col min="30" max="30" width="15" style="8" customWidth="1"/>
    <col min="31" max="31" width="15.33203125" style="8" customWidth="1"/>
    <col min="32" max="16384" width="8.5" style="8"/>
  </cols>
  <sheetData>
    <row r="1" spans="1:24" s="6" customFormat="1" x14ac:dyDescent="0.3">
      <c r="A1" s="9" t="s">
        <v>0</v>
      </c>
      <c r="B1" s="10"/>
      <c r="C1" s="11"/>
      <c r="D1" s="11"/>
      <c r="E1" s="11"/>
      <c r="F1" s="11" t="s">
        <v>1</v>
      </c>
      <c r="G1" s="11"/>
      <c r="H1" s="11"/>
      <c r="I1" s="11"/>
      <c r="J1" s="11" t="s">
        <v>2</v>
      </c>
      <c r="M1" s="11"/>
      <c r="T1" s="6">
        <v>20190524</v>
      </c>
    </row>
    <row r="2" spans="1:24" s="7" customFormat="1" x14ac:dyDescent="0.3">
      <c r="A2" s="12" t="s">
        <v>3</v>
      </c>
      <c r="B2" s="12" t="s">
        <v>4</v>
      </c>
      <c r="C2" s="12" t="s">
        <v>5</v>
      </c>
      <c r="D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28" t="s">
        <v>17</v>
      </c>
      <c r="Q2" s="12"/>
      <c r="R2" s="12"/>
      <c r="S2" s="12"/>
      <c r="T2" s="12"/>
    </row>
    <row r="3" spans="1:24" s="7" customFormat="1" x14ac:dyDescent="0.3">
      <c r="A3" s="12" t="s">
        <v>18</v>
      </c>
      <c r="B3" s="12" t="s">
        <v>18</v>
      </c>
      <c r="C3" s="12" t="s">
        <v>19</v>
      </c>
      <c r="D3" s="12" t="s">
        <v>20</v>
      </c>
      <c r="F3" s="12" t="s">
        <v>18</v>
      </c>
      <c r="G3" s="12" t="s">
        <v>20</v>
      </c>
      <c r="H3" s="12" t="s">
        <v>20</v>
      </c>
      <c r="I3" s="12" t="s">
        <v>21</v>
      </c>
      <c r="J3" s="12" t="s">
        <v>22</v>
      </c>
      <c r="K3" s="12" t="s">
        <v>22</v>
      </c>
      <c r="L3" s="12" t="s">
        <v>23</v>
      </c>
      <c r="M3" s="12" t="s">
        <v>23</v>
      </c>
      <c r="N3" s="12" t="s">
        <v>18</v>
      </c>
      <c r="O3" s="12" t="s">
        <v>24</v>
      </c>
      <c r="P3" s="27" t="s">
        <v>20</v>
      </c>
      <c r="Q3" s="12"/>
      <c r="R3" s="12"/>
      <c r="S3" s="12"/>
      <c r="T3" s="12"/>
    </row>
    <row r="4" spans="1:24" ht="14.5" x14ac:dyDescent="0.3">
      <c r="A4" s="13">
        <v>1</v>
      </c>
      <c r="B4" s="13">
        <v>2</v>
      </c>
      <c r="C4" s="13">
        <v>1.3899999999999999E-2</v>
      </c>
      <c r="D4" s="14">
        <v>0.17499999999999999</v>
      </c>
      <c r="E4" s="29">
        <v>0.34</v>
      </c>
      <c r="F4" s="16">
        <v>1</v>
      </c>
      <c r="G4" s="16">
        <v>0.4</v>
      </c>
      <c r="H4" s="16">
        <v>0.05</v>
      </c>
      <c r="I4" s="15">
        <v>0.35499999999999998</v>
      </c>
      <c r="J4" s="16">
        <v>0</v>
      </c>
      <c r="K4" s="16">
        <v>0</v>
      </c>
      <c r="L4" s="16">
        <f>Q4*0.5</f>
        <v>0.19600000000000001</v>
      </c>
      <c r="M4" s="16">
        <f>R4*0.5</f>
        <v>0.19600000000000001</v>
      </c>
      <c r="N4" s="12">
        <v>1</v>
      </c>
      <c r="O4" s="13">
        <v>0.63800000000000001</v>
      </c>
      <c r="P4" s="28">
        <v>0</v>
      </c>
      <c r="Q4" s="16">
        <v>0.39200000000000002</v>
      </c>
      <c r="R4" s="16">
        <v>0.39200000000000002</v>
      </c>
      <c r="S4" s="29">
        <v>0.34</v>
      </c>
      <c r="T4" s="15">
        <v>0.35499999999999998</v>
      </c>
    </row>
    <row r="5" spans="1:24" ht="14.5" x14ac:dyDescent="0.3">
      <c r="A5" s="13">
        <v>1</v>
      </c>
      <c r="B5" s="13">
        <v>3</v>
      </c>
      <c r="C5" s="13">
        <v>0.2112</v>
      </c>
      <c r="D5" s="14">
        <v>0.17499999999999999</v>
      </c>
      <c r="E5" s="29">
        <v>0.42</v>
      </c>
      <c r="F5" s="16">
        <v>2</v>
      </c>
      <c r="G5" s="16">
        <v>0.192</v>
      </c>
      <c r="H5" s="16">
        <v>0.06</v>
      </c>
      <c r="I5" s="15">
        <v>0.379</v>
      </c>
      <c r="J5" s="16">
        <v>0</v>
      </c>
      <c r="K5" s="16">
        <v>0</v>
      </c>
      <c r="L5" s="16">
        <f>Q5*0.3</f>
        <v>5.7599999999999998E-2</v>
      </c>
      <c r="M5" s="16">
        <f>R5*0.3</f>
        <v>5.7599999999999998E-2</v>
      </c>
      <c r="N5" s="12">
        <v>2</v>
      </c>
      <c r="O5" s="13"/>
      <c r="P5" s="28">
        <v>0</v>
      </c>
      <c r="Q5" s="16">
        <v>0.192</v>
      </c>
      <c r="R5" s="16">
        <v>0.192</v>
      </c>
      <c r="S5" s="29">
        <v>0.42</v>
      </c>
      <c r="T5" s="15">
        <v>0.379</v>
      </c>
    </row>
    <row r="6" spans="1:24" ht="14.5" x14ac:dyDescent="0.3">
      <c r="A6" s="13">
        <v>1</v>
      </c>
      <c r="B6" s="13">
        <v>5</v>
      </c>
      <c r="C6" s="13">
        <v>8.4500000000000006E-2</v>
      </c>
      <c r="D6" s="14">
        <v>0.17499999999999999</v>
      </c>
      <c r="E6" s="29">
        <v>0.43</v>
      </c>
      <c r="F6" s="16">
        <v>7</v>
      </c>
      <c r="G6" s="16">
        <v>0.3</v>
      </c>
      <c r="H6" s="16">
        <v>2.5000000000000001E-2</v>
      </c>
      <c r="I6" s="15">
        <v>0.379</v>
      </c>
      <c r="J6" s="16">
        <v>0</v>
      </c>
      <c r="K6" s="16">
        <v>0</v>
      </c>
      <c r="L6" s="16">
        <f>Q6*0.3</f>
        <v>0.09</v>
      </c>
      <c r="M6" s="16">
        <f>R6*0.3</f>
        <v>0.09</v>
      </c>
      <c r="N6" s="12">
        <v>2</v>
      </c>
      <c r="O6" s="13"/>
      <c r="P6" s="28">
        <v>0</v>
      </c>
      <c r="Q6" s="16">
        <v>0.3</v>
      </c>
      <c r="R6" s="16">
        <v>0.3</v>
      </c>
      <c r="S6" s="29">
        <v>0.43</v>
      </c>
      <c r="T6" s="15">
        <v>0.379</v>
      </c>
      <c r="X6" s="29">
        <v>0.34</v>
      </c>
    </row>
    <row r="7" spans="1:24" ht="14.5" x14ac:dyDescent="0.3">
      <c r="A7" s="13">
        <v>2</v>
      </c>
      <c r="B7" s="13">
        <v>4</v>
      </c>
      <c r="C7" s="13">
        <v>0.12670000000000001</v>
      </c>
      <c r="D7" s="14">
        <v>0.17499999999999999</v>
      </c>
      <c r="E7" s="29">
        <v>0.36</v>
      </c>
      <c r="F7" s="16">
        <v>13</v>
      </c>
      <c r="G7" s="16">
        <v>0.39100000000000001</v>
      </c>
      <c r="H7" s="16">
        <v>0.09</v>
      </c>
      <c r="I7" s="15">
        <v>0.34399999999999997</v>
      </c>
      <c r="J7" s="16">
        <v>0</v>
      </c>
      <c r="K7" s="16">
        <v>0</v>
      </c>
      <c r="L7" s="16">
        <f>Q7*0.5</f>
        <v>0.19550000000000001</v>
      </c>
      <c r="M7" s="16">
        <f>R7*0.5</f>
        <v>0.19550000000000001</v>
      </c>
      <c r="N7" s="12">
        <v>1</v>
      </c>
      <c r="O7" s="13">
        <v>0.89500000000000002</v>
      </c>
      <c r="P7" s="28">
        <v>0</v>
      </c>
      <c r="Q7" s="16">
        <v>0.39100000000000001</v>
      </c>
      <c r="R7" s="16">
        <v>0.39100000000000001</v>
      </c>
      <c r="S7" s="29">
        <v>0.36</v>
      </c>
      <c r="T7" s="15">
        <v>0.34399999999999997</v>
      </c>
      <c r="X7" s="29">
        <v>0.42</v>
      </c>
    </row>
    <row r="8" spans="1:24" ht="14.5" x14ac:dyDescent="0.3">
      <c r="A8" s="13">
        <v>2</v>
      </c>
      <c r="B8" s="13">
        <v>6</v>
      </c>
      <c r="C8" s="13">
        <v>0.192</v>
      </c>
      <c r="D8" s="14">
        <v>0.17499999999999999</v>
      </c>
      <c r="E8" s="29">
        <v>0.37</v>
      </c>
      <c r="F8" s="16">
        <v>15</v>
      </c>
      <c r="G8" s="16">
        <v>0.315</v>
      </c>
      <c r="H8" s="16">
        <v>0.05</v>
      </c>
      <c r="I8" s="15">
        <v>0.33900000000000002</v>
      </c>
      <c r="J8" s="16">
        <v>0</v>
      </c>
      <c r="K8" s="16">
        <v>0</v>
      </c>
      <c r="L8" s="16">
        <f>Q8*0.5</f>
        <v>0.1575</v>
      </c>
      <c r="M8" s="16">
        <f>Q8*0.5</f>
        <v>0.1575</v>
      </c>
      <c r="N8" s="12">
        <v>1</v>
      </c>
      <c r="O8" s="13">
        <v>1.111</v>
      </c>
      <c r="P8" s="28">
        <v>0</v>
      </c>
      <c r="Q8" s="16">
        <v>0.315</v>
      </c>
      <c r="R8" s="16">
        <v>0.315</v>
      </c>
      <c r="S8" s="29">
        <v>0.37</v>
      </c>
      <c r="T8" s="15">
        <v>0.33900000000000002</v>
      </c>
      <c r="X8" s="29">
        <v>0.43</v>
      </c>
    </row>
    <row r="9" spans="1:24" ht="14.5" x14ac:dyDescent="0.3">
      <c r="A9" s="13">
        <v>3</v>
      </c>
      <c r="B9" s="13">
        <v>9</v>
      </c>
      <c r="C9" s="13">
        <v>0.11899999999999999</v>
      </c>
      <c r="D9" s="14">
        <v>0.17499999999999999</v>
      </c>
      <c r="E9" s="29">
        <v>0.45</v>
      </c>
      <c r="F9" s="16">
        <v>16</v>
      </c>
      <c r="G9" s="16">
        <v>0.155</v>
      </c>
      <c r="H9" s="16">
        <v>5.5E-2</v>
      </c>
      <c r="I9" s="15">
        <v>0.375</v>
      </c>
      <c r="J9" s="16">
        <v>0</v>
      </c>
      <c r="K9" s="16">
        <v>0</v>
      </c>
      <c r="L9" s="16">
        <f t="shared" ref="L9:M11" si="0">Q9*0.3</f>
        <v>4.65E-2</v>
      </c>
      <c r="M9" s="16">
        <f t="shared" si="0"/>
        <v>4.65E-2</v>
      </c>
      <c r="N9" s="12">
        <v>2</v>
      </c>
      <c r="O9" s="13"/>
      <c r="P9" s="28">
        <v>0</v>
      </c>
      <c r="Q9" s="16">
        <v>0.155</v>
      </c>
      <c r="R9" s="16">
        <v>0.155</v>
      </c>
      <c r="S9" s="29">
        <v>0.45</v>
      </c>
      <c r="T9" s="15">
        <v>0.375</v>
      </c>
      <c r="X9" s="29">
        <v>0.36</v>
      </c>
    </row>
    <row r="10" spans="1:24" ht="14.5" x14ac:dyDescent="0.3">
      <c r="A10" s="13">
        <v>3</v>
      </c>
      <c r="B10" s="13">
        <v>24</v>
      </c>
      <c r="C10" s="13">
        <v>8.3900000000000002E-2</v>
      </c>
      <c r="D10" s="14">
        <v>0.4</v>
      </c>
      <c r="E10" s="29">
        <v>0.46</v>
      </c>
      <c r="F10" s="16">
        <v>18</v>
      </c>
      <c r="G10" s="16">
        <v>0.4</v>
      </c>
      <c r="H10" s="16">
        <v>0.1</v>
      </c>
      <c r="I10" s="15">
        <v>0.379</v>
      </c>
      <c r="J10" s="16">
        <v>0</v>
      </c>
      <c r="K10" s="16">
        <v>0</v>
      </c>
      <c r="L10" s="16">
        <f t="shared" si="0"/>
        <v>0.12</v>
      </c>
      <c r="M10" s="16">
        <f t="shared" si="0"/>
        <v>0.12</v>
      </c>
      <c r="N10" s="12">
        <v>2</v>
      </c>
      <c r="O10" s="13"/>
      <c r="P10" s="28">
        <v>0</v>
      </c>
      <c r="Q10" s="16">
        <v>0.4</v>
      </c>
      <c r="R10" s="16">
        <v>0.4</v>
      </c>
      <c r="S10" s="29">
        <v>0.46</v>
      </c>
      <c r="T10" s="15">
        <v>0.379</v>
      </c>
      <c r="X10" s="29">
        <v>0.37</v>
      </c>
    </row>
    <row r="11" spans="1:24" ht="14.5" x14ac:dyDescent="0.3">
      <c r="A11" s="13">
        <v>4</v>
      </c>
      <c r="B11" s="13">
        <v>9</v>
      </c>
      <c r="C11" s="13">
        <v>0.1037</v>
      </c>
      <c r="D11" s="14">
        <v>0.17499999999999999</v>
      </c>
      <c r="E11" s="42">
        <v>0.45</v>
      </c>
      <c r="F11" s="16">
        <v>22</v>
      </c>
      <c r="G11" s="16">
        <v>0.4</v>
      </c>
      <c r="H11" s="16">
        <v>0.1</v>
      </c>
      <c r="I11" s="15">
        <v>0.379</v>
      </c>
      <c r="J11" s="16">
        <v>0</v>
      </c>
      <c r="K11" s="16">
        <v>0</v>
      </c>
      <c r="L11" s="16">
        <f t="shared" si="0"/>
        <v>0.12</v>
      </c>
      <c r="M11" s="16">
        <f t="shared" si="0"/>
        <v>0.12</v>
      </c>
      <c r="N11" s="12">
        <v>2</v>
      </c>
      <c r="O11" s="13"/>
      <c r="P11" s="28">
        <v>0</v>
      </c>
      <c r="Q11" s="16">
        <v>0.4</v>
      </c>
      <c r="R11" s="16">
        <v>0.4</v>
      </c>
      <c r="S11" s="15">
        <v>0.45</v>
      </c>
      <c r="T11" s="15">
        <v>0.379</v>
      </c>
      <c r="X11" s="29">
        <v>0.45</v>
      </c>
    </row>
    <row r="12" spans="1:24" ht="14.5" x14ac:dyDescent="0.3">
      <c r="A12" s="13">
        <v>5</v>
      </c>
      <c r="B12" s="13">
        <v>10</v>
      </c>
      <c r="C12" s="13">
        <v>8.8300000000000003E-2</v>
      </c>
      <c r="D12" s="14">
        <v>0.17499999999999999</v>
      </c>
      <c r="E12" s="16"/>
      <c r="F12" s="16">
        <v>21</v>
      </c>
      <c r="G12" s="16">
        <f t="shared" ref="G12:G13" si="1">E12*1.5</f>
        <v>0</v>
      </c>
      <c r="H12" s="16">
        <v>0</v>
      </c>
      <c r="I12" s="30">
        <v>0</v>
      </c>
      <c r="J12" s="31">
        <v>0</v>
      </c>
      <c r="K12" s="31">
        <v>0</v>
      </c>
      <c r="L12" s="16">
        <f t="shared" ref="L12:L13" si="2">Q12/2</f>
        <v>0</v>
      </c>
      <c r="M12" s="16">
        <f t="shared" ref="M12:M13" si="3">R12/2</f>
        <v>0</v>
      </c>
      <c r="N12" s="12">
        <v>0.5</v>
      </c>
      <c r="O12" s="13"/>
      <c r="P12" s="32">
        <v>0.3</v>
      </c>
      <c r="Q12" s="13"/>
      <c r="R12" s="13"/>
      <c r="S12" s="13"/>
      <c r="T12" s="13"/>
      <c r="X12" s="29">
        <v>0.46</v>
      </c>
    </row>
    <row r="13" spans="1:24" x14ac:dyDescent="0.3">
      <c r="A13" s="13">
        <v>6</v>
      </c>
      <c r="B13" s="13">
        <v>10</v>
      </c>
      <c r="C13" s="13">
        <v>6.0499999999999998E-2</v>
      </c>
      <c r="D13" s="17">
        <v>0.17499999999999999</v>
      </c>
      <c r="E13" s="18"/>
      <c r="F13" s="19">
        <v>23</v>
      </c>
      <c r="G13" s="16">
        <f t="shared" si="1"/>
        <v>0</v>
      </c>
      <c r="H13" s="16">
        <v>0</v>
      </c>
      <c r="I13" s="30">
        <v>0</v>
      </c>
      <c r="J13" s="31">
        <v>0</v>
      </c>
      <c r="K13" s="31">
        <v>0</v>
      </c>
      <c r="L13" s="16">
        <f t="shared" si="2"/>
        <v>0</v>
      </c>
      <c r="M13" s="16">
        <f t="shared" si="3"/>
        <v>0</v>
      </c>
      <c r="N13" s="12">
        <v>0.5</v>
      </c>
      <c r="O13" s="13"/>
      <c r="P13" s="32">
        <v>0.6</v>
      </c>
      <c r="Q13" s="13"/>
      <c r="R13" s="13"/>
      <c r="S13" s="13"/>
      <c r="T13" s="13"/>
      <c r="X13" s="15">
        <v>0.45</v>
      </c>
    </row>
    <row r="14" spans="1:24" x14ac:dyDescent="0.3">
      <c r="A14" s="13">
        <v>7</v>
      </c>
      <c r="B14" s="13">
        <v>8</v>
      </c>
      <c r="C14" s="13">
        <v>6.1400000000000003E-2</v>
      </c>
      <c r="D14" s="17">
        <v>0.17499999999999999</v>
      </c>
      <c r="E14" s="20"/>
      <c r="F14" s="21"/>
      <c r="G14" s="22"/>
      <c r="H14" s="21"/>
      <c r="I14" s="21"/>
      <c r="J14" s="21"/>
      <c r="K14" s="33"/>
      <c r="L14" s="33"/>
    </row>
    <row r="15" spans="1:24" x14ac:dyDescent="0.3">
      <c r="A15" s="13">
        <v>8</v>
      </c>
      <c r="B15" s="13">
        <v>9</v>
      </c>
      <c r="C15" s="13">
        <v>0.1651</v>
      </c>
      <c r="D15" s="17">
        <v>0.17499999999999999</v>
      </c>
      <c r="E15" s="20"/>
      <c r="F15" s="21"/>
      <c r="G15" s="21"/>
      <c r="H15" s="21"/>
      <c r="I15" s="21"/>
      <c r="J15" s="21"/>
      <c r="K15" s="11" t="s">
        <v>25</v>
      </c>
      <c r="L15" s="11"/>
      <c r="M15" s="11"/>
      <c r="N15" s="11"/>
      <c r="O15" s="11"/>
    </row>
    <row r="16" spans="1:24" x14ac:dyDescent="0.3">
      <c r="A16" s="13">
        <v>8</v>
      </c>
      <c r="B16" s="13">
        <v>10</v>
      </c>
      <c r="C16" s="13">
        <v>0.1651</v>
      </c>
      <c r="D16" s="17">
        <v>0.17499999999999999</v>
      </c>
      <c r="E16" s="20"/>
      <c r="F16" s="11" t="s">
        <v>26</v>
      </c>
      <c r="G16" s="23"/>
      <c r="H16" s="23"/>
      <c r="I16" s="23"/>
      <c r="J16" s="21"/>
      <c r="K16" s="12" t="s">
        <v>27</v>
      </c>
      <c r="L16" s="12" t="s">
        <v>28</v>
      </c>
      <c r="M16" s="12" t="s">
        <v>29</v>
      </c>
      <c r="N16" s="12" t="s">
        <v>30</v>
      </c>
      <c r="O16" s="12" t="s">
        <v>31</v>
      </c>
      <c r="P16" s="12" t="s">
        <v>32</v>
      </c>
      <c r="Q16" s="8" t="s">
        <v>33</v>
      </c>
    </row>
    <row r="17" spans="1:18" x14ac:dyDescent="0.3">
      <c r="A17" s="13">
        <v>9</v>
      </c>
      <c r="B17" s="13">
        <v>11</v>
      </c>
      <c r="C17" s="13">
        <v>8.3900000000000002E-2</v>
      </c>
      <c r="D17" s="17">
        <v>0.4</v>
      </c>
      <c r="E17" s="20"/>
      <c r="F17" s="24" t="s">
        <v>34</v>
      </c>
      <c r="G17" s="12" t="s">
        <v>35</v>
      </c>
      <c r="H17" s="12" t="s">
        <v>36</v>
      </c>
      <c r="I17" s="12" t="s">
        <v>37</v>
      </c>
      <c r="J17" s="21"/>
      <c r="K17" s="12" t="s">
        <v>18</v>
      </c>
      <c r="L17" s="12" t="s">
        <v>18</v>
      </c>
      <c r="M17" s="12" t="s">
        <v>38</v>
      </c>
      <c r="N17" s="12" t="s">
        <v>38</v>
      </c>
      <c r="O17" s="12" t="s">
        <v>18</v>
      </c>
      <c r="P17" s="12" t="s">
        <v>39</v>
      </c>
      <c r="Q17" s="8" t="s">
        <v>40</v>
      </c>
    </row>
    <row r="18" spans="1:18" x14ac:dyDescent="0.3">
      <c r="A18" s="13">
        <v>9</v>
      </c>
      <c r="B18" s="13">
        <v>12</v>
      </c>
      <c r="C18" s="13">
        <v>8.3900000000000002E-2</v>
      </c>
      <c r="D18" s="17">
        <v>0.4</v>
      </c>
      <c r="E18" s="20"/>
      <c r="F18" s="24" t="s">
        <v>41</v>
      </c>
      <c r="G18" s="12" t="s">
        <v>42</v>
      </c>
      <c r="H18" s="12" t="s">
        <v>20</v>
      </c>
      <c r="I18" s="12" t="s">
        <v>20</v>
      </c>
      <c r="J18" s="21"/>
      <c r="K18" s="13">
        <v>1</v>
      </c>
      <c r="L18" s="13">
        <v>2</v>
      </c>
      <c r="M18" s="14">
        <v>4000</v>
      </c>
      <c r="N18" s="14">
        <v>0.89</v>
      </c>
      <c r="O18" s="14">
        <v>1.077E-2</v>
      </c>
      <c r="P18" s="13">
        <v>35</v>
      </c>
      <c r="Q18" s="8">
        <v>1</v>
      </c>
      <c r="R18" s="33">
        <v>0.3</v>
      </c>
    </row>
    <row r="19" spans="1:18" x14ac:dyDescent="0.3">
      <c r="A19" s="13">
        <v>10</v>
      </c>
      <c r="B19" s="13">
        <v>11</v>
      </c>
      <c r="C19" s="13">
        <v>8.3900000000000002E-2</v>
      </c>
      <c r="D19" s="17">
        <v>0.4</v>
      </c>
      <c r="E19" s="13">
        <v>1.2887999999999999</v>
      </c>
      <c r="F19" s="25">
        <v>1</v>
      </c>
      <c r="G19" s="13">
        <v>1.2887999999999999</v>
      </c>
      <c r="H19" s="13">
        <v>2.08</v>
      </c>
      <c r="I19" s="13">
        <v>0.104</v>
      </c>
      <c r="J19" s="13">
        <v>2.08</v>
      </c>
      <c r="K19" s="13">
        <v>1</v>
      </c>
      <c r="L19" s="13">
        <v>2</v>
      </c>
      <c r="M19" s="14">
        <v>4000</v>
      </c>
      <c r="N19" s="14">
        <v>0.89</v>
      </c>
      <c r="O19" s="14">
        <v>1.077E-2</v>
      </c>
      <c r="P19" s="13">
        <v>35</v>
      </c>
      <c r="Q19" s="8">
        <v>1</v>
      </c>
      <c r="R19" s="33">
        <v>0.3</v>
      </c>
    </row>
    <row r="20" spans="1:18" x14ac:dyDescent="0.3">
      <c r="A20" s="13">
        <v>10</v>
      </c>
      <c r="B20" s="13">
        <v>12</v>
      </c>
      <c r="C20" s="13">
        <v>8.3900000000000002E-2</v>
      </c>
      <c r="D20" s="17">
        <v>0.4</v>
      </c>
      <c r="E20" s="13">
        <v>1.2112000000000001</v>
      </c>
      <c r="F20" s="25">
        <v>2</v>
      </c>
      <c r="G20" s="13">
        <f>E20*0.9</f>
        <v>1.0900800000000002</v>
      </c>
      <c r="H20" s="13">
        <v>1.82</v>
      </c>
      <c r="I20" s="13">
        <v>9.0999999999999998E-2</v>
      </c>
      <c r="J20" s="13">
        <v>1.82</v>
      </c>
      <c r="K20" s="13">
        <v>2</v>
      </c>
      <c r="L20" s="13">
        <v>3</v>
      </c>
      <c r="M20" s="14">
        <v>6000</v>
      </c>
      <c r="N20" s="14">
        <v>0.89</v>
      </c>
      <c r="O20" s="14">
        <v>1.077E-2</v>
      </c>
      <c r="P20" s="13">
        <v>35</v>
      </c>
      <c r="Q20" s="8">
        <v>1</v>
      </c>
      <c r="R20" s="33">
        <v>0.45</v>
      </c>
    </row>
    <row r="21" spans="1:18" x14ac:dyDescent="0.3">
      <c r="A21" s="13">
        <v>11</v>
      </c>
      <c r="B21" s="13">
        <v>13</v>
      </c>
      <c r="C21" s="13">
        <v>4.7600000000000003E-2</v>
      </c>
      <c r="D21" s="14">
        <v>0.5</v>
      </c>
      <c r="E21" s="13">
        <v>1.1536</v>
      </c>
      <c r="F21" s="13">
        <v>3</v>
      </c>
      <c r="G21" s="13">
        <f t="shared" ref="G20:G42" si="4">E21*0.9</f>
        <v>1.0382400000000001</v>
      </c>
      <c r="H21" s="13">
        <v>1.69</v>
      </c>
      <c r="I21" s="13">
        <v>8.4500000000000006E-2</v>
      </c>
      <c r="J21" s="13">
        <v>1.69</v>
      </c>
      <c r="K21" s="13">
        <v>2</v>
      </c>
      <c r="L21" s="13">
        <v>3</v>
      </c>
      <c r="M21" s="14">
        <v>6000</v>
      </c>
      <c r="N21" s="14">
        <v>0.89</v>
      </c>
      <c r="O21" s="14">
        <v>1.077E-2</v>
      </c>
      <c r="P21" s="13">
        <v>35</v>
      </c>
      <c r="Q21" s="8">
        <v>1</v>
      </c>
      <c r="R21" s="33">
        <v>0.45</v>
      </c>
    </row>
    <row r="22" spans="1:18" x14ac:dyDescent="0.3">
      <c r="A22" s="13">
        <v>11</v>
      </c>
      <c r="B22" s="13">
        <v>14</v>
      </c>
      <c r="C22" s="13">
        <v>4.1799999999999997E-2</v>
      </c>
      <c r="D22" s="14">
        <v>0.5</v>
      </c>
      <c r="E22" s="13">
        <v>1.2256</v>
      </c>
      <c r="F22" s="13">
        <v>4</v>
      </c>
      <c r="G22" s="13">
        <f t="shared" si="4"/>
        <v>1.10304</v>
      </c>
      <c r="H22" s="13">
        <v>1.651</v>
      </c>
      <c r="I22" s="13">
        <v>8.2549999999999998E-2</v>
      </c>
      <c r="J22" s="13">
        <v>1.651</v>
      </c>
      <c r="K22" s="13">
        <v>3</v>
      </c>
      <c r="L22" s="13">
        <v>4</v>
      </c>
      <c r="M22" s="14">
        <v>26000</v>
      </c>
      <c r="N22" s="14">
        <v>0.89</v>
      </c>
      <c r="O22" s="14">
        <v>1.077E-2</v>
      </c>
      <c r="P22" s="13">
        <v>35</v>
      </c>
      <c r="Q22" s="8">
        <v>1</v>
      </c>
      <c r="R22" s="33">
        <v>3.3</v>
      </c>
    </row>
    <row r="23" spans="1:18" x14ac:dyDescent="0.3">
      <c r="A23" s="13">
        <v>12</v>
      </c>
      <c r="B23" s="13">
        <v>13</v>
      </c>
      <c r="C23" s="13">
        <v>4.7600000000000003E-2</v>
      </c>
      <c r="D23" s="14">
        <v>0.5</v>
      </c>
      <c r="E23" s="13">
        <v>1.2447999999999999</v>
      </c>
      <c r="F23" s="13">
        <v>5</v>
      </c>
      <c r="G23" s="13">
        <f t="shared" si="4"/>
        <v>1.12032</v>
      </c>
      <c r="H23" s="13">
        <v>1.625</v>
      </c>
      <c r="I23" s="13">
        <v>8.1250000000000003E-2</v>
      </c>
      <c r="J23" s="13">
        <v>1.625</v>
      </c>
      <c r="K23" s="13">
        <v>5</v>
      </c>
      <c r="L23" s="13">
        <v>6</v>
      </c>
      <c r="M23" s="14">
        <v>43000</v>
      </c>
      <c r="N23" s="14">
        <v>0.59009999999999996</v>
      </c>
      <c r="O23" s="14">
        <v>1.1610000000000001E-2</v>
      </c>
      <c r="P23" s="13">
        <v>35</v>
      </c>
      <c r="Q23" s="8">
        <v>-1</v>
      </c>
      <c r="R23" s="33">
        <v>0.2</v>
      </c>
    </row>
    <row r="24" spans="1:18" x14ac:dyDescent="0.3">
      <c r="A24" s="13">
        <v>12</v>
      </c>
      <c r="B24" s="13">
        <v>23</v>
      </c>
      <c r="C24" s="13">
        <v>9.6600000000000005E-2</v>
      </c>
      <c r="D24" s="14">
        <v>0.5</v>
      </c>
      <c r="E24" s="13">
        <v>1.2927999999999999</v>
      </c>
      <c r="F24" s="13">
        <v>6</v>
      </c>
      <c r="G24" s="13">
        <f t="shared" si="4"/>
        <v>1.1635199999999999</v>
      </c>
      <c r="H24" s="13">
        <v>1.716</v>
      </c>
      <c r="I24" s="13">
        <v>8.5800000000000001E-2</v>
      </c>
      <c r="J24" s="13">
        <v>1.716</v>
      </c>
      <c r="K24" s="13">
        <v>6</v>
      </c>
      <c r="L24" s="13">
        <v>7</v>
      </c>
      <c r="M24" s="14">
        <v>29000</v>
      </c>
      <c r="N24" s="14">
        <v>0.59009999999999996</v>
      </c>
      <c r="O24" s="14">
        <v>1.1610000000000001E-2</v>
      </c>
      <c r="P24" s="13">
        <v>35</v>
      </c>
      <c r="Q24" s="8">
        <v>-1</v>
      </c>
      <c r="R24" s="33">
        <v>4.9400000000000004</v>
      </c>
    </row>
    <row r="25" spans="1:18" x14ac:dyDescent="0.3">
      <c r="A25" s="13">
        <v>13</v>
      </c>
      <c r="B25" s="13">
        <v>23</v>
      </c>
      <c r="C25" s="13">
        <v>8.6499999999999994E-2</v>
      </c>
      <c r="D25" s="14">
        <v>0.5</v>
      </c>
      <c r="E25" s="13">
        <v>1.532</v>
      </c>
      <c r="F25" s="13">
        <v>7</v>
      </c>
      <c r="G25" s="13">
        <f t="shared" si="4"/>
        <v>1.3788</v>
      </c>
      <c r="H25" s="13">
        <v>1.9239999999999999</v>
      </c>
      <c r="I25" s="13">
        <v>9.6199999999999994E-2</v>
      </c>
      <c r="J25" s="13">
        <v>1.9239999999999999</v>
      </c>
      <c r="K25" s="13">
        <v>7</v>
      </c>
      <c r="L25" s="13">
        <v>4</v>
      </c>
      <c r="M25" s="14">
        <v>19000</v>
      </c>
      <c r="N25" s="14">
        <v>0.59009999999999996</v>
      </c>
      <c r="O25" s="14">
        <v>1.1610000000000001E-2</v>
      </c>
      <c r="P25" s="13">
        <v>35</v>
      </c>
      <c r="Q25" s="8">
        <v>-1</v>
      </c>
      <c r="R25" s="33">
        <v>6.72</v>
      </c>
    </row>
    <row r="26" spans="1:18" x14ac:dyDescent="0.3">
      <c r="A26" s="13">
        <v>14</v>
      </c>
      <c r="B26" s="13">
        <v>16</v>
      </c>
      <c r="C26" s="13">
        <v>3.8899999999999997E-2</v>
      </c>
      <c r="D26" s="14">
        <v>0.5</v>
      </c>
      <c r="E26" s="13">
        <v>1.8176000000000001</v>
      </c>
      <c r="F26" s="13">
        <v>8</v>
      </c>
      <c r="G26" s="13">
        <f t="shared" si="4"/>
        <v>1.6358400000000002</v>
      </c>
      <c r="H26" s="13">
        <v>2.028</v>
      </c>
      <c r="I26" s="13">
        <v>0.1014</v>
      </c>
      <c r="J26" s="13">
        <v>2.028</v>
      </c>
      <c r="K26" s="13">
        <v>4</v>
      </c>
      <c r="L26" s="13">
        <v>8</v>
      </c>
      <c r="M26" s="14">
        <v>55000</v>
      </c>
      <c r="N26" s="14">
        <v>0.89</v>
      </c>
      <c r="O26" s="14">
        <v>1.077E-2</v>
      </c>
      <c r="P26" s="13">
        <v>62.805599999999998</v>
      </c>
      <c r="Q26" s="37">
        <v>1</v>
      </c>
      <c r="R26" s="33">
        <v>4.22</v>
      </c>
    </row>
    <row r="27" spans="1:18" x14ac:dyDescent="0.3">
      <c r="A27" s="13">
        <v>15</v>
      </c>
      <c r="B27" s="13">
        <v>16</v>
      </c>
      <c r="C27" s="13">
        <v>1.7299999999999999E-2</v>
      </c>
      <c r="D27" s="14">
        <v>0.5</v>
      </c>
      <c r="E27" s="13">
        <v>2.2320000000000002</v>
      </c>
      <c r="F27" s="13">
        <v>9</v>
      </c>
      <c r="G27" s="13">
        <f t="shared" si="4"/>
        <v>2.0088000000000004</v>
      </c>
      <c r="H27" s="13">
        <v>2.2229999999999999</v>
      </c>
      <c r="I27" s="13">
        <v>0.11115</v>
      </c>
      <c r="J27" s="13">
        <v>2.2229999999999999</v>
      </c>
      <c r="K27" s="13">
        <v>9</v>
      </c>
      <c r="L27" s="13">
        <v>10</v>
      </c>
      <c r="M27" s="14"/>
      <c r="N27" s="14"/>
      <c r="O27" s="14"/>
      <c r="P27" s="13">
        <v>0</v>
      </c>
      <c r="Q27" s="8">
        <v>0</v>
      </c>
      <c r="R27" s="33">
        <v>1</v>
      </c>
    </row>
    <row r="28" spans="1:18" x14ac:dyDescent="0.3">
      <c r="A28" s="13">
        <v>15</v>
      </c>
      <c r="B28" s="13">
        <v>21</v>
      </c>
      <c r="C28" s="13">
        <v>4.9000000000000002E-2</v>
      </c>
      <c r="D28" s="14">
        <v>0.5</v>
      </c>
      <c r="E28" s="13">
        <v>2.2839999999999998</v>
      </c>
      <c r="F28" s="13">
        <v>10</v>
      </c>
      <c r="G28" s="13">
        <f t="shared" si="4"/>
        <v>2.0556000000000001</v>
      </c>
      <c r="H28" s="13">
        <v>2.4180000000000001</v>
      </c>
      <c r="I28" s="13">
        <v>0.12089999999999999</v>
      </c>
      <c r="J28" s="13">
        <v>2.4180000000000001</v>
      </c>
      <c r="K28" s="13">
        <v>9</v>
      </c>
      <c r="L28" s="13">
        <v>10</v>
      </c>
      <c r="M28" s="14"/>
      <c r="N28" s="14"/>
      <c r="O28" s="14"/>
      <c r="P28" s="13">
        <v>0</v>
      </c>
      <c r="Q28" s="8">
        <v>0</v>
      </c>
      <c r="R28" s="33">
        <v>1</v>
      </c>
    </row>
    <row r="29" spans="1:18" x14ac:dyDescent="0.3">
      <c r="A29" s="13">
        <v>15</v>
      </c>
      <c r="B29" s="13">
        <v>21</v>
      </c>
      <c r="C29" s="13">
        <v>4.9000000000000002E-2</v>
      </c>
      <c r="D29" s="14">
        <v>0.5</v>
      </c>
      <c r="E29" s="13">
        <v>2.1720000000000002</v>
      </c>
      <c r="F29" s="13">
        <v>11</v>
      </c>
      <c r="G29" s="13">
        <f t="shared" si="4"/>
        <v>1.9548000000000001</v>
      </c>
      <c r="H29" s="13">
        <v>2.5089999999999999</v>
      </c>
      <c r="I29" s="13">
        <v>0.12545000000000001</v>
      </c>
      <c r="J29" s="13">
        <v>2.5089999999999999</v>
      </c>
      <c r="K29" s="13">
        <v>10</v>
      </c>
      <c r="L29" s="13">
        <v>11</v>
      </c>
      <c r="M29" s="14">
        <v>20000</v>
      </c>
      <c r="N29" s="14">
        <v>0.89</v>
      </c>
      <c r="O29" s="14">
        <v>1.077E-2</v>
      </c>
      <c r="P29" s="13">
        <v>52.96</v>
      </c>
      <c r="Q29" s="8">
        <v>1</v>
      </c>
      <c r="R29" s="33">
        <v>1.74</v>
      </c>
    </row>
    <row r="30" spans="1:18" x14ac:dyDescent="0.3">
      <c r="A30" s="13">
        <v>15</v>
      </c>
      <c r="B30" s="13">
        <v>24</v>
      </c>
      <c r="C30" s="13">
        <v>5.1900000000000002E-2</v>
      </c>
      <c r="D30" s="14">
        <v>0.5</v>
      </c>
      <c r="E30" s="13">
        <v>2.0072000000000001</v>
      </c>
      <c r="F30" s="13">
        <v>12</v>
      </c>
      <c r="G30" s="13">
        <f t="shared" si="4"/>
        <v>1.8064800000000001</v>
      </c>
      <c r="H30" s="13">
        <v>2.5350000000000001</v>
      </c>
      <c r="I30" s="13">
        <v>0.12675</v>
      </c>
      <c r="J30" s="13">
        <v>2.5350000000000001</v>
      </c>
      <c r="K30" s="13">
        <v>10</v>
      </c>
      <c r="L30" s="13">
        <v>11</v>
      </c>
      <c r="M30" s="14">
        <v>20000</v>
      </c>
      <c r="N30" s="14">
        <v>0.39500000000000002</v>
      </c>
      <c r="O30" s="14">
        <v>1.2540000000000001E-2</v>
      </c>
      <c r="P30" s="13">
        <v>52.96</v>
      </c>
      <c r="Q30" s="8">
        <v>1</v>
      </c>
      <c r="R30" s="33">
        <v>1.74</v>
      </c>
    </row>
    <row r="31" spans="1:18" x14ac:dyDescent="0.3">
      <c r="A31" s="13">
        <v>16</v>
      </c>
      <c r="B31" s="13">
        <v>17</v>
      </c>
      <c r="C31" s="13">
        <v>2.5899999999999999E-2</v>
      </c>
      <c r="D31" s="14">
        <v>0.5</v>
      </c>
      <c r="E31" s="13">
        <v>1.8224</v>
      </c>
      <c r="F31" s="13">
        <v>13</v>
      </c>
      <c r="G31" s="13">
        <f t="shared" si="4"/>
        <v>1.6401600000000001</v>
      </c>
      <c r="H31" s="13">
        <v>2.4569999999999999</v>
      </c>
      <c r="I31" s="13">
        <v>0.12285</v>
      </c>
      <c r="J31" s="13">
        <v>2.4569999999999999</v>
      </c>
      <c r="K31" s="13">
        <v>11</v>
      </c>
      <c r="L31" s="13">
        <v>12</v>
      </c>
      <c r="M31" s="14">
        <v>25000</v>
      </c>
      <c r="N31" s="14">
        <v>0.89</v>
      </c>
      <c r="O31" s="14">
        <v>1.077E-2</v>
      </c>
      <c r="P31" s="13">
        <v>52.192799999999998</v>
      </c>
      <c r="Q31" s="8">
        <v>1</v>
      </c>
      <c r="R31" s="33">
        <v>1.51</v>
      </c>
    </row>
    <row r="32" spans="1:18" x14ac:dyDescent="0.3">
      <c r="A32" s="13">
        <v>16</v>
      </c>
      <c r="B32" s="13">
        <v>19</v>
      </c>
      <c r="C32" s="13">
        <v>2.3099999999999999E-2</v>
      </c>
      <c r="D32" s="14">
        <v>0.5</v>
      </c>
      <c r="E32" s="13">
        <v>1.7704</v>
      </c>
      <c r="F32" s="13">
        <v>14</v>
      </c>
      <c r="G32" s="13">
        <f t="shared" si="4"/>
        <v>1.5933600000000001</v>
      </c>
      <c r="H32" s="13">
        <v>2.2749999999999999</v>
      </c>
      <c r="I32" s="13">
        <v>0.11375</v>
      </c>
      <c r="J32" s="13">
        <v>2.2749999999999999</v>
      </c>
      <c r="K32" s="13">
        <v>11</v>
      </c>
      <c r="L32" s="13">
        <v>12</v>
      </c>
      <c r="M32" s="14">
        <v>25000</v>
      </c>
      <c r="N32" s="14">
        <v>0.39500000000000002</v>
      </c>
      <c r="O32" s="14">
        <v>1.2540000000000001E-2</v>
      </c>
      <c r="P32" s="13">
        <v>52.192799999999998</v>
      </c>
      <c r="Q32" s="8">
        <v>1</v>
      </c>
      <c r="R32" s="33">
        <v>1.51</v>
      </c>
    </row>
    <row r="33" spans="1:20" x14ac:dyDescent="0.3">
      <c r="A33" s="13">
        <v>17</v>
      </c>
      <c r="B33" s="13">
        <v>18</v>
      </c>
      <c r="C33" s="13">
        <v>1.44E-2</v>
      </c>
      <c r="D33" s="14">
        <v>0.5</v>
      </c>
      <c r="E33" s="13">
        <v>1.7392000000000001</v>
      </c>
      <c r="F33" s="13">
        <v>15</v>
      </c>
      <c r="G33" s="13">
        <f t="shared" si="4"/>
        <v>1.56528</v>
      </c>
      <c r="H33" s="13">
        <v>2.1709999999999998</v>
      </c>
      <c r="I33" s="13">
        <v>0.10854999999999999</v>
      </c>
      <c r="J33" s="13">
        <v>2.1709999999999998</v>
      </c>
      <c r="K33" s="13">
        <v>12</v>
      </c>
      <c r="L33" s="13">
        <v>13</v>
      </c>
      <c r="M33" s="14">
        <v>42000</v>
      </c>
      <c r="N33" s="14">
        <v>0.89</v>
      </c>
      <c r="O33" s="14">
        <v>1.077E-2</v>
      </c>
      <c r="P33" s="13">
        <v>52.1128</v>
      </c>
      <c r="Q33" s="8">
        <v>1</v>
      </c>
      <c r="R33" s="33">
        <v>2.56</v>
      </c>
    </row>
    <row r="34" spans="1:20" x14ac:dyDescent="0.3">
      <c r="A34" s="13">
        <v>17</v>
      </c>
      <c r="B34" s="13">
        <v>22</v>
      </c>
      <c r="C34" s="13">
        <v>0.1053</v>
      </c>
      <c r="D34" s="14">
        <v>0.5</v>
      </c>
      <c r="E34" s="13">
        <v>1.7216</v>
      </c>
      <c r="F34" s="13">
        <v>16</v>
      </c>
      <c r="G34" s="13">
        <f t="shared" si="4"/>
        <v>1.5494400000000002</v>
      </c>
      <c r="H34" s="13">
        <v>2.1970000000000001</v>
      </c>
      <c r="I34" s="13">
        <v>0.10985</v>
      </c>
      <c r="J34" s="13">
        <v>2.1970000000000001</v>
      </c>
      <c r="K34" s="13">
        <v>13</v>
      </c>
      <c r="L34" s="13">
        <v>14</v>
      </c>
      <c r="M34" s="14">
        <v>40000</v>
      </c>
      <c r="N34" s="14">
        <v>0.89</v>
      </c>
      <c r="O34" s="14">
        <v>1.077E-2</v>
      </c>
      <c r="P34" s="13">
        <v>51.957599999999999</v>
      </c>
      <c r="Q34" s="8">
        <v>1</v>
      </c>
      <c r="R34" s="33">
        <v>2.2000000000000002</v>
      </c>
    </row>
    <row r="35" spans="1:20" x14ac:dyDescent="0.3">
      <c r="A35" s="13">
        <v>18</v>
      </c>
      <c r="B35" s="13">
        <v>21</v>
      </c>
      <c r="C35" s="13">
        <v>2.5899999999999999E-2</v>
      </c>
      <c r="D35" s="14">
        <v>0.5</v>
      </c>
      <c r="E35" s="13">
        <v>1.74</v>
      </c>
      <c r="F35" s="13">
        <v>17</v>
      </c>
      <c r="G35" s="13">
        <f t="shared" si="4"/>
        <v>1.5660000000000001</v>
      </c>
      <c r="H35" s="13">
        <v>2.2490000000000001</v>
      </c>
      <c r="I35" s="13">
        <v>0.11244999999999999</v>
      </c>
      <c r="J35" s="13">
        <v>2.2490000000000001</v>
      </c>
      <c r="K35" s="13">
        <v>8</v>
      </c>
      <c r="L35" s="13">
        <v>14</v>
      </c>
      <c r="M35" s="14">
        <v>5000</v>
      </c>
      <c r="N35" s="14">
        <v>0.89</v>
      </c>
      <c r="O35" s="14">
        <v>1.077E-2</v>
      </c>
      <c r="P35" s="13">
        <v>51.927999999999997</v>
      </c>
      <c r="Q35" s="8">
        <v>1</v>
      </c>
      <c r="R35" s="33">
        <v>0.09</v>
      </c>
    </row>
    <row r="36" spans="1:20" x14ac:dyDescent="0.3">
      <c r="A36" s="13">
        <v>18</v>
      </c>
      <c r="B36" s="13">
        <v>21</v>
      </c>
      <c r="C36" s="13">
        <v>2.5899999999999999E-2</v>
      </c>
      <c r="D36" s="14">
        <v>0.5</v>
      </c>
      <c r="E36" s="13">
        <v>1.6264000000000001</v>
      </c>
      <c r="F36" s="13">
        <v>18</v>
      </c>
      <c r="G36" s="13">
        <f t="shared" si="4"/>
        <v>1.4637600000000002</v>
      </c>
      <c r="H36" s="13">
        <v>2.548</v>
      </c>
      <c r="I36" s="13">
        <v>0.12740000000000001</v>
      </c>
      <c r="J36" s="13">
        <v>2.548</v>
      </c>
      <c r="K36" s="13">
        <v>8</v>
      </c>
      <c r="L36" s="13">
        <v>15</v>
      </c>
      <c r="M36" s="14">
        <v>10000</v>
      </c>
      <c r="N36" s="14">
        <v>0.89</v>
      </c>
      <c r="O36" s="14">
        <v>1.077E-2</v>
      </c>
      <c r="P36" s="13">
        <v>51.620800000000003</v>
      </c>
      <c r="Q36" s="8">
        <v>1</v>
      </c>
      <c r="R36" s="33">
        <v>0.92</v>
      </c>
    </row>
    <row r="37" spans="1:20" x14ac:dyDescent="0.3">
      <c r="A37" s="13">
        <v>19</v>
      </c>
      <c r="B37" s="13">
        <v>20</v>
      </c>
      <c r="C37" s="13">
        <v>3.9600000000000003E-2</v>
      </c>
      <c r="D37" s="14">
        <v>0.5</v>
      </c>
      <c r="E37" s="13">
        <v>1.5808</v>
      </c>
      <c r="F37" s="13">
        <v>19</v>
      </c>
      <c r="G37" s="13">
        <f t="shared" si="4"/>
        <v>1.42272</v>
      </c>
      <c r="H37" s="13">
        <v>2.964</v>
      </c>
      <c r="I37" s="13">
        <v>0.1482</v>
      </c>
      <c r="J37" s="13">
        <v>2.964</v>
      </c>
      <c r="K37" s="13">
        <v>15</v>
      </c>
      <c r="L37" s="13">
        <v>16</v>
      </c>
      <c r="M37" s="14">
        <v>25000</v>
      </c>
      <c r="N37" s="14">
        <v>0.89</v>
      </c>
      <c r="O37" s="14">
        <v>1.077E-2</v>
      </c>
      <c r="P37" s="13">
        <v>50.634399999999999</v>
      </c>
      <c r="Q37" s="8">
        <v>1</v>
      </c>
      <c r="R37" s="33">
        <v>1.54</v>
      </c>
      <c r="S37" s="11"/>
      <c r="T37" s="6"/>
    </row>
    <row r="38" spans="1:20" x14ac:dyDescent="0.3">
      <c r="A38" s="13">
        <v>19</v>
      </c>
      <c r="B38" s="13">
        <v>20</v>
      </c>
      <c r="C38" s="13">
        <v>3.9600000000000003E-2</v>
      </c>
      <c r="D38" s="14">
        <v>0.5</v>
      </c>
      <c r="E38" s="13">
        <v>1.4847999999999999</v>
      </c>
      <c r="F38" s="13">
        <v>20</v>
      </c>
      <c r="G38" s="13">
        <f>E38*0.9</f>
        <v>1.33632</v>
      </c>
      <c r="H38" s="13">
        <v>2.9510000000000001</v>
      </c>
      <c r="I38" s="13">
        <v>0.14754999999999999</v>
      </c>
      <c r="J38" s="13">
        <v>2.9510000000000001</v>
      </c>
      <c r="K38" s="13">
        <v>12</v>
      </c>
      <c r="L38" s="13">
        <v>17</v>
      </c>
      <c r="M38" s="14">
        <v>10500</v>
      </c>
      <c r="N38" s="14">
        <v>0.39550000000000002</v>
      </c>
      <c r="O38" s="14">
        <v>1.2529999999999999E-2</v>
      </c>
      <c r="P38" s="13">
        <v>52.12</v>
      </c>
      <c r="Q38" s="8">
        <v>1</v>
      </c>
      <c r="R38" s="8">
        <v>0.75</v>
      </c>
      <c r="S38" s="7"/>
      <c r="T38" s="7"/>
    </row>
    <row r="39" spans="1:20" x14ac:dyDescent="0.3">
      <c r="A39" s="13">
        <v>20</v>
      </c>
      <c r="B39" s="13">
        <v>23</v>
      </c>
      <c r="C39" s="13">
        <v>2.1600000000000001E-2</v>
      </c>
      <c r="D39" s="14">
        <v>0.5</v>
      </c>
      <c r="E39" s="13">
        <v>1.4359999999999999</v>
      </c>
      <c r="F39" s="13">
        <v>21</v>
      </c>
      <c r="G39" s="13">
        <f t="shared" si="4"/>
        <v>1.2924</v>
      </c>
      <c r="H39" s="13">
        <v>2.9249999999999998</v>
      </c>
      <c r="I39" s="13">
        <v>0.14624999999999999</v>
      </c>
      <c r="J39" s="13">
        <v>2.9249999999999998</v>
      </c>
      <c r="K39" s="13">
        <v>17</v>
      </c>
      <c r="L39" s="13">
        <v>18</v>
      </c>
      <c r="M39" s="14"/>
      <c r="N39" s="14"/>
      <c r="O39" s="14"/>
      <c r="P39" s="13">
        <v>0</v>
      </c>
      <c r="Q39" s="8">
        <v>0</v>
      </c>
      <c r="R39" s="8">
        <v>1</v>
      </c>
      <c r="S39" s="7"/>
      <c r="T39" s="7"/>
    </row>
    <row r="40" spans="1:20" x14ac:dyDescent="0.3">
      <c r="A40" s="13">
        <v>20</v>
      </c>
      <c r="B40" s="13">
        <v>23</v>
      </c>
      <c r="C40" s="13">
        <v>2.1600000000000001E-2</v>
      </c>
      <c r="D40" s="14">
        <v>0.5</v>
      </c>
      <c r="E40" s="13">
        <v>1.4359999999999999</v>
      </c>
      <c r="F40" s="13">
        <v>22</v>
      </c>
      <c r="G40" s="13">
        <f t="shared" si="4"/>
        <v>1.2924</v>
      </c>
      <c r="H40" s="13">
        <v>2.4596</v>
      </c>
      <c r="I40" s="13">
        <v>0.12298000000000001</v>
      </c>
      <c r="J40" s="13">
        <v>2.4596</v>
      </c>
      <c r="K40" s="13">
        <v>18</v>
      </c>
      <c r="L40" s="13">
        <v>19</v>
      </c>
      <c r="M40" s="14">
        <v>80000</v>
      </c>
      <c r="N40" s="14">
        <v>0.3155</v>
      </c>
      <c r="O40" s="14">
        <v>1.3100000000000001E-2</v>
      </c>
      <c r="P40" s="13">
        <v>44.134399999999999</v>
      </c>
      <c r="Q40" s="8">
        <v>1</v>
      </c>
      <c r="R40" s="8">
        <v>27.98</v>
      </c>
    </row>
    <row r="41" spans="1:20" x14ac:dyDescent="0.3">
      <c r="A41" s="13">
        <v>21</v>
      </c>
      <c r="B41" s="13">
        <v>22</v>
      </c>
      <c r="C41" s="13">
        <v>6.7799999999999999E-2</v>
      </c>
      <c r="D41" s="14">
        <v>1</v>
      </c>
      <c r="E41" s="13">
        <v>1.4032</v>
      </c>
      <c r="F41" s="13">
        <v>23</v>
      </c>
      <c r="G41" s="13">
        <f>E41*0.9</f>
        <v>1.26288</v>
      </c>
      <c r="H41" s="13">
        <v>2.1631999999999998</v>
      </c>
      <c r="I41" s="13">
        <v>0.10816000000000001</v>
      </c>
      <c r="J41" s="13">
        <v>2.1631999999999998</v>
      </c>
      <c r="K41" s="13">
        <v>19</v>
      </c>
      <c r="L41" s="13">
        <v>20</v>
      </c>
      <c r="M41" s="14">
        <v>6000</v>
      </c>
      <c r="N41" s="14">
        <v>0.3155</v>
      </c>
      <c r="O41" s="14">
        <v>1.3100000000000001E-2</v>
      </c>
      <c r="P41" s="13">
        <v>52.96</v>
      </c>
      <c r="Q41" s="8">
        <v>1</v>
      </c>
      <c r="R41" s="8">
        <v>1.97</v>
      </c>
    </row>
    <row r="42" spans="1:20" x14ac:dyDescent="0.3">
      <c r="E42" s="13">
        <v>1.212</v>
      </c>
      <c r="F42" s="13">
        <v>24</v>
      </c>
      <c r="G42" s="13">
        <f>E42*0.9</f>
        <v>1.0908</v>
      </c>
      <c r="H42" s="13">
        <v>1.8668</v>
      </c>
      <c r="I42" s="13">
        <v>9.3340000000000006E-2</v>
      </c>
      <c r="J42" s="13">
        <v>1.8668</v>
      </c>
    </row>
    <row r="44" spans="1:20" x14ac:dyDescent="0.3">
      <c r="A44" s="11" t="s">
        <v>43</v>
      </c>
      <c r="B44" s="11"/>
      <c r="C44" s="11"/>
      <c r="D44" s="6"/>
      <c r="E44" s="21"/>
      <c r="F44" s="21"/>
      <c r="G44" s="21"/>
      <c r="I44" s="6" t="s">
        <v>44</v>
      </c>
      <c r="J44" s="6"/>
      <c r="K44" s="6"/>
      <c r="O44" s="33" t="s">
        <v>45</v>
      </c>
      <c r="P44" s="33"/>
    </row>
    <row r="45" spans="1:20" x14ac:dyDescent="0.3">
      <c r="A45" s="12" t="s">
        <v>27</v>
      </c>
      <c r="B45" s="12" t="s">
        <v>28</v>
      </c>
      <c r="C45" s="12" t="s">
        <v>46</v>
      </c>
      <c r="D45" s="7"/>
      <c r="E45" s="26"/>
      <c r="F45" s="26"/>
      <c r="G45" s="26"/>
      <c r="I45" s="12" t="s">
        <v>47</v>
      </c>
      <c r="J45" s="12" t="s">
        <v>48</v>
      </c>
      <c r="K45" s="12" t="s">
        <v>49</v>
      </c>
      <c r="L45" s="13" t="s">
        <v>50</v>
      </c>
      <c r="M45" s="13" t="s">
        <v>51</v>
      </c>
      <c r="O45" s="27" t="s">
        <v>7</v>
      </c>
      <c r="P45" s="27" t="s">
        <v>52</v>
      </c>
      <c r="Q45" s="27" t="s">
        <v>53</v>
      </c>
    </row>
    <row r="46" spans="1:20" x14ac:dyDescent="0.3">
      <c r="A46" s="12" t="s">
        <v>18</v>
      </c>
      <c r="B46" s="12" t="s">
        <v>18</v>
      </c>
      <c r="C46" s="12" t="s">
        <v>18</v>
      </c>
      <c r="D46" s="7"/>
      <c r="E46" s="23"/>
      <c r="F46" s="21"/>
      <c r="G46" s="21"/>
      <c r="I46" s="12" t="s">
        <v>18</v>
      </c>
      <c r="J46" s="12" t="s">
        <v>39</v>
      </c>
      <c r="K46" s="12" t="s">
        <v>39</v>
      </c>
      <c r="L46" s="12" t="s">
        <v>18</v>
      </c>
      <c r="M46" s="12" t="s">
        <v>54</v>
      </c>
      <c r="O46" s="12" t="s">
        <v>18</v>
      </c>
      <c r="P46" s="12" t="s">
        <v>18</v>
      </c>
      <c r="Q46" s="12" t="s">
        <v>21</v>
      </c>
    </row>
    <row r="47" spans="1:20" x14ac:dyDescent="0.3">
      <c r="A47" s="13">
        <v>9</v>
      </c>
      <c r="B47" s="13">
        <v>10</v>
      </c>
      <c r="C47" s="14">
        <v>1.1000000000000001</v>
      </c>
      <c r="E47" s="26"/>
      <c r="F47" s="26"/>
      <c r="G47" s="26"/>
      <c r="I47" s="13">
        <v>1</v>
      </c>
      <c r="J47" s="13">
        <v>77</v>
      </c>
      <c r="K47" s="34">
        <v>60</v>
      </c>
      <c r="L47" s="32">
        <v>0</v>
      </c>
      <c r="M47" s="35">
        <v>4.5</v>
      </c>
      <c r="N47" s="13">
        <v>77</v>
      </c>
      <c r="O47" s="27">
        <v>1</v>
      </c>
      <c r="P47" s="27">
        <v>3.7999999999999999E-2</v>
      </c>
      <c r="Q47" s="38">
        <v>500</v>
      </c>
      <c r="R47" s="8">
        <v>46</v>
      </c>
    </row>
    <row r="48" spans="1:20" x14ac:dyDescent="0.3">
      <c r="A48" s="13">
        <v>9</v>
      </c>
      <c r="B48" s="13">
        <v>10</v>
      </c>
      <c r="C48" s="14">
        <v>1.1000000000000001</v>
      </c>
      <c r="E48" s="26"/>
      <c r="F48" s="26"/>
      <c r="G48" s="26"/>
      <c r="I48" s="13">
        <v>2</v>
      </c>
      <c r="J48" s="13">
        <v>77</v>
      </c>
      <c r="K48" s="34">
        <v>60</v>
      </c>
      <c r="L48" s="32">
        <v>0</v>
      </c>
      <c r="M48" s="35">
        <v>4.5</v>
      </c>
      <c r="N48" s="13">
        <v>77</v>
      </c>
      <c r="O48" s="27">
        <v>2</v>
      </c>
      <c r="P48" s="27">
        <v>3.4000000000000002E-2</v>
      </c>
      <c r="Q48" s="38">
        <v>500</v>
      </c>
      <c r="R48" s="8">
        <v>46</v>
      </c>
    </row>
    <row r="49" spans="1:18" x14ac:dyDescent="0.3">
      <c r="A49" s="13">
        <v>17</v>
      </c>
      <c r="B49" s="13">
        <v>18</v>
      </c>
      <c r="C49" s="14">
        <v>1.1499999999999999</v>
      </c>
      <c r="E49" s="26"/>
      <c r="F49" s="26"/>
      <c r="G49" s="26"/>
      <c r="I49" s="13">
        <v>3</v>
      </c>
      <c r="J49" s="13">
        <v>77</v>
      </c>
      <c r="K49" s="34">
        <v>60</v>
      </c>
      <c r="L49" s="13">
        <v>0.105</v>
      </c>
      <c r="M49" s="35">
        <v>4.5</v>
      </c>
      <c r="N49" s="13">
        <v>80</v>
      </c>
      <c r="O49" s="27">
        <v>3</v>
      </c>
      <c r="P49" s="27">
        <v>6.3E-2</v>
      </c>
      <c r="Q49" s="38">
        <v>500</v>
      </c>
      <c r="R49" s="8">
        <v>46</v>
      </c>
    </row>
    <row r="50" spans="1:18" x14ac:dyDescent="0.3">
      <c r="E50" s="26"/>
      <c r="F50" s="26"/>
      <c r="G50" s="26"/>
      <c r="I50" s="13">
        <v>4</v>
      </c>
      <c r="J50" s="13">
        <v>77</v>
      </c>
      <c r="K50" s="34">
        <v>50</v>
      </c>
      <c r="L50" s="32">
        <v>0</v>
      </c>
      <c r="M50" s="35">
        <v>4.5</v>
      </c>
      <c r="N50" s="13">
        <v>80</v>
      </c>
      <c r="O50" s="27">
        <v>4</v>
      </c>
      <c r="P50" s="27">
        <v>2.5999999999999999E-2</v>
      </c>
      <c r="Q50" s="38">
        <v>500</v>
      </c>
      <c r="R50" s="8">
        <v>46</v>
      </c>
    </row>
    <row r="51" spans="1:18" x14ac:dyDescent="0.3">
      <c r="A51" s="8" t="s">
        <v>55</v>
      </c>
      <c r="E51" s="26"/>
      <c r="F51" s="26"/>
      <c r="G51" s="26"/>
      <c r="H51" s="8">
        <v>77</v>
      </c>
      <c r="I51" s="13">
        <v>5</v>
      </c>
      <c r="J51" s="13">
        <v>60</v>
      </c>
      <c r="K51" s="34">
        <v>20</v>
      </c>
      <c r="L51" s="32">
        <v>0</v>
      </c>
      <c r="M51" s="35">
        <v>4.5</v>
      </c>
      <c r="N51" s="13">
        <v>77</v>
      </c>
      <c r="O51" s="27">
        <v>5</v>
      </c>
      <c r="P51" s="27">
        <v>2.5000000000000001E-2</v>
      </c>
      <c r="Q51" s="38">
        <v>500</v>
      </c>
      <c r="R51" s="8">
        <v>46</v>
      </c>
    </row>
    <row r="52" spans="1:18" x14ac:dyDescent="0.3">
      <c r="A52" s="13" t="s">
        <v>47</v>
      </c>
      <c r="B52" s="13" t="s">
        <v>56</v>
      </c>
      <c r="C52" s="13" t="s">
        <v>57</v>
      </c>
      <c r="D52" s="13" t="s">
        <v>58</v>
      </c>
      <c r="E52" s="26"/>
      <c r="F52" s="26"/>
      <c r="G52" s="26"/>
      <c r="I52" s="13">
        <v>6</v>
      </c>
      <c r="J52" s="13">
        <v>60</v>
      </c>
      <c r="K52" s="34">
        <v>30</v>
      </c>
      <c r="L52" s="13">
        <v>9.7000000000000003E-2</v>
      </c>
      <c r="M52" s="35">
        <v>4.5</v>
      </c>
      <c r="N52" s="13">
        <v>80</v>
      </c>
      <c r="O52" s="27">
        <v>6</v>
      </c>
      <c r="P52" s="27">
        <v>4.8000000000000001E-2</v>
      </c>
      <c r="Q52" s="38">
        <v>500</v>
      </c>
      <c r="R52" s="8">
        <v>46</v>
      </c>
    </row>
    <row r="53" spans="1:18" x14ac:dyDescent="0.3">
      <c r="A53" s="13" t="s">
        <v>18</v>
      </c>
      <c r="B53" s="13" t="s">
        <v>59</v>
      </c>
      <c r="C53" s="13" t="s">
        <v>59</v>
      </c>
      <c r="D53" s="13" t="s">
        <v>54</v>
      </c>
      <c r="E53" s="26"/>
      <c r="F53" s="26"/>
      <c r="G53" s="26"/>
      <c r="I53" s="13">
        <v>7</v>
      </c>
      <c r="J53" s="13">
        <v>65</v>
      </c>
      <c r="K53" s="34">
        <v>45</v>
      </c>
      <c r="L53" s="13">
        <v>0.11899999999999999</v>
      </c>
      <c r="M53" s="35">
        <v>4.5</v>
      </c>
      <c r="N53" s="13">
        <v>80</v>
      </c>
      <c r="O53" s="27">
        <v>7</v>
      </c>
      <c r="P53" s="27">
        <v>4.3999999999999997E-2</v>
      </c>
      <c r="Q53" s="38">
        <v>500</v>
      </c>
      <c r="R53" s="8">
        <v>46</v>
      </c>
    </row>
    <row r="54" spans="1:18" x14ac:dyDescent="0.3">
      <c r="A54" s="13">
        <v>1</v>
      </c>
      <c r="B54" s="14">
        <v>0</v>
      </c>
      <c r="C54" s="14">
        <v>2</v>
      </c>
      <c r="D54" s="13">
        <v>3.5999999999999997E-2</v>
      </c>
      <c r="E54" s="13"/>
      <c r="F54" s="14">
        <v>1.3</v>
      </c>
      <c r="G54" s="26"/>
      <c r="I54" s="13">
        <v>8</v>
      </c>
      <c r="J54" s="13">
        <v>66.2</v>
      </c>
      <c r="K54" s="34">
        <v>45</v>
      </c>
      <c r="L54" s="32">
        <v>0</v>
      </c>
      <c r="M54" s="35">
        <v>4.5</v>
      </c>
      <c r="N54" s="13">
        <v>66.2</v>
      </c>
      <c r="O54" s="27">
        <v>8</v>
      </c>
      <c r="P54" s="27">
        <v>0.06</v>
      </c>
      <c r="Q54" s="38">
        <v>500</v>
      </c>
      <c r="R54" s="8">
        <v>46</v>
      </c>
    </row>
    <row r="55" spans="1:18" x14ac:dyDescent="0.3">
      <c r="A55" s="13">
        <v>9</v>
      </c>
      <c r="B55" s="14">
        <v>0</v>
      </c>
      <c r="C55" s="14">
        <v>1</v>
      </c>
      <c r="D55" s="13">
        <v>4.3200000000000002E-2</v>
      </c>
      <c r="E55" s="13"/>
      <c r="F55" s="14">
        <v>1</v>
      </c>
      <c r="G55" s="26"/>
      <c r="I55" s="13">
        <v>9</v>
      </c>
      <c r="J55" s="13">
        <v>66.2</v>
      </c>
      <c r="K55" s="36">
        <v>45</v>
      </c>
      <c r="L55" s="32">
        <v>0</v>
      </c>
      <c r="M55" s="35">
        <v>4.5</v>
      </c>
      <c r="N55" s="13">
        <v>66.2</v>
      </c>
      <c r="O55" s="27">
        <v>9</v>
      </c>
      <c r="P55" s="27">
        <v>6.0999999999999999E-2</v>
      </c>
      <c r="Q55" s="38">
        <v>500</v>
      </c>
      <c r="R55" s="8">
        <v>46</v>
      </c>
    </row>
    <row r="56" spans="1:18" x14ac:dyDescent="0.3">
      <c r="I56" s="13">
        <v>10</v>
      </c>
      <c r="J56" s="13">
        <v>66.2</v>
      </c>
      <c r="K56" s="36">
        <v>50</v>
      </c>
      <c r="L56" s="32">
        <v>0</v>
      </c>
      <c r="M56" s="35">
        <v>4.5</v>
      </c>
      <c r="N56" s="13">
        <v>66.2</v>
      </c>
      <c r="O56" s="27">
        <v>10</v>
      </c>
      <c r="P56" s="27">
        <v>6.8000000000000005E-2</v>
      </c>
      <c r="Q56" s="38">
        <v>500</v>
      </c>
      <c r="R56" s="8">
        <v>46</v>
      </c>
    </row>
    <row r="57" spans="1:18" x14ac:dyDescent="0.3">
      <c r="A57" s="8" t="s">
        <v>60</v>
      </c>
      <c r="I57" s="13">
        <v>11</v>
      </c>
      <c r="J57" s="13">
        <v>66.2</v>
      </c>
      <c r="K57" s="34">
        <v>50</v>
      </c>
      <c r="L57" s="13">
        <v>0.13700000000000001</v>
      </c>
      <c r="M57" s="35">
        <v>4.5</v>
      </c>
      <c r="N57" s="13">
        <v>66.2</v>
      </c>
      <c r="O57" s="27">
        <v>11</v>
      </c>
      <c r="P57" s="27">
        <v>0</v>
      </c>
      <c r="Q57" s="38">
        <v>500</v>
      </c>
      <c r="R57" s="8">
        <v>46</v>
      </c>
    </row>
    <row r="58" spans="1:18" x14ac:dyDescent="0.3">
      <c r="A58" s="12" t="s">
        <v>47</v>
      </c>
      <c r="B58" s="12" t="s">
        <v>61</v>
      </c>
      <c r="C58" s="12" t="s">
        <v>62</v>
      </c>
      <c r="D58" s="12" t="s">
        <v>63</v>
      </c>
      <c r="E58" s="12" t="s">
        <v>64</v>
      </c>
      <c r="F58" s="12" t="s">
        <v>65</v>
      </c>
      <c r="G58" s="12" t="s">
        <v>58</v>
      </c>
      <c r="I58" s="13">
        <v>12</v>
      </c>
      <c r="J58" s="13">
        <v>66.2</v>
      </c>
      <c r="K58" s="34">
        <v>50</v>
      </c>
      <c r="L58" s="32">
        <v>0</v>
      </c>
      <c r="M58" s="35">
        <v>4.5</v>
      </c>
      <c r="N58" s="13">
        <v>66.2</v>
      </c>
      <c r="O58" s="27">
        <v>12</v>
      </c>
      <c r="P58" s="27">
        <v>0</v>
      </c>
      <c r="Q58" s="38">
        <v>500</v>
      </c>
      <c r="R58" s="8">
        <v>46</v>
      </c>
    </row>
    <row r="59" spans="1:18" x14ac:dyDescent="0.3">
      <c r="A59" s="12" t="s">
        <v>18</v>
      </c>
      <c r="B59" s="12" t="s">
        <v>59</v>
      </c>
      <c r="C59" s="12" t="s">
        <v>59</v>
      </c>
      <c r="D59" s="12" t="s">
        <v>42</v>
      </c>
      <c r="E59" s="12" t="s">
        <v>42</v>
      </c>
      <c r="F59" s="12" t="s">
        <v>59</v>
      </c>
      <c r="G59" s="12" t="s">
        <v>54</v>
      </c>
      <c r="I59" s="13">
        <v>13</v>
      </c>
      <c r="J59" s="13">
        <v>66.2</v>
      </c>
      <c r="K59" s="34">
        <v>50</v>
      </c>
      <c r="L59" s="13">
        <v>4.5999999999999999E-2</v>
      </c>
      <c r="M59" s="35">
        <v>4.5</v>
      </c>
      <c r="N59" s="13">
        <v>66.2</v>
      </c>
      <c r="O59" s="27">
        <v>13</v>
      </c>
      <c r="P59" s="27">
        <v>9.2999999999999999E-2</v>
      </c>
      <c r="Q59" s="38">
        <v>500</v>
      </c>
      <c r="R59" s="8">
        <v>46</v>
      </c>
    </row>
    <row r="60" spans="1:18" x14ac:dyDescent="0.3">
      <c r="A60" s="13">
        <v>2</v>
      </c>
      <c r="B60" s="14">
        <v>0</v>
      </c>
      <c r="C60" s="14">
        <v>0.35</v>
      </c>
      <c r="D60" s="27">
        <v>0.35</v>
      </c>
      <c r="E60" s="27">
        <v>0.12</v>
      </c>
      <c r="F60" s="14">
        <v>0.17499999999999999</v>
      </c>
      <c r="G60" s="14">
        <v>0</v>
      </c>
      <c r="H60" s="14">
        <v>3.4200000000000001E-2</v>
      </c>
      <c r="I60" s="13">
        <v>14</v>
      </c>
      <c r="J60" s="13">
        <v>66.2</v>
      </c>
      <c r="K60" s="34">
        <v>50</v>
      </c>
      <c r="L60" s="32">
        <v>0</v>
      </c>
      <c r="M60" s="35">
        <v>4.5</v>
      </c>
      <c r="N60" s="13">
        <v>66.2</v>
      </c>
      <c r="O60" s="27">
        <v>14</v>
      </c>
      <c r="P60" s="27">
        <v>6.8000000000000005E-2</v>
      </c>
      <c r="Q60" s="38">
        <v>500</v>
      </c>
      <c r="R60" s="8">
        <v>46</v>
      </c>
    </row>
    <row r="61" spans="1:18" x14ac:dyDescent="0.3">
      <c r="A61" s="13">
        <v>5</v>
      </c>
      <c r="B61" s="14">
        <v>0</v>
      </c>
      <c r="C61" s="14">
        <v>0.2</v>
      </c>
      <c r="D61" s="27">
        <v>0.2</v>
      </c>
      <c r="E61" s="27">
        <v>7.0000000000000007E-2</v>
      </c>
      <c r="F61" s="14">
        <v>0.1</v>
      </c>
      <c r="G61" s="14">
        <v>0</v>
      </c>
      <c r="H61" s="14">
        <v>3.2399999999999998E-2</v>
      </c>
      <c r="I61" s="13">
        <v>15</v>
      </c>
      <c r="J61" s="13">
        <v>66.2</v>
      </c>
      <c r="K61" s="34">
        <v>50</v>
      </c>
      <c r="L61" s="13">
        <v>0.19800000000000001</v>
      </c>
      <c r="M61" s="35">
        <v>4.5</v>
      </c>
      <c r="N61" s="13">
        <v>66.2</v>
      </c>
      <c r="O61" s="27">
        <v>15</v>
      </c>
      <c r="P61" s="27">
        <v>0.111</v>
      </c>
      <c r="Q61" s="38">
        <v>500</v>
      </c>
      <c r="R61" s="8">
        <v>46</v>
      </c>
    </row>
    <row r="62" spans="1:18" x14ac:dyDescent="0.3">
      <c r="A62" s="13">
        <v>14</v>
      </c>
      <c r="B62" s="14">
        <v>0</v>
      </c>
      <c r="C62" s="14">
        <v>0.05</v>
      </c>
      <c r="D62" s="27">
        <v>0.05</v>
      </c>
      <c r="E62" s="27">
        <v>0.02</v>
      </c>
      <c r="F62" s="14">
        <v>2.5000000000000001E-2</v>
      </c>
      <c r="G62" s="14">
        <v>0</v>
      </c>
      <c r="H62" s="14">
        <v>4.104E-2</v>
      </c>
      <c r="I62" s="13">
        <v>16</v>
      </c>
      <c r="J62" s="13">
        <v>66.2</v>
      </c>
      <c r="K62" s="34">
        <v>50</v>
      </c>
      <c r="L62" s="13">
        <v>0.28799999999999998</v>
      </c>
      <c r="M62" s="35">
        <v>4.5</v>
      </c>
      <c r="N62" s="13">
        <v>66.2</v>
      </c>
      <c r="O62" s="27">
        <v>16</v>
      </c>
      <c r="P62" s="27">
        <v>3.5000000000000003E-2</v>
      </c>
      <c r="Q62" s="38">
        <v>500</v>
      </c>
      <c r="R62" s="8">
        <v>46</v>
      </c>
    </row>
    <row r="63" spans="1:18" x14ac:dyDescent="0.3">
      <c r="A63" s="13">
        <v>8</v>
      </c>
      <c r="B63" s="14">
        <v>0</v>
      </c>
      <c r="C63" s="14">
        <v>0.04</v>
      </c>
      <c r="D63" s="27">
        <v>0.04</v>
      </c>
      <c r="E63" s="27">
        <v>0.01</v>
      </c>
      <c r="F63" s="14">
        <v>0.02</v>
      </c>
      <c r="G63" s="14">
        <v>0</v>
      </c>
      <c r="H63" s="14">
        <v>3.8879999999999998E-2</v>
      </c>
      <c r="I63" s="13">
        <v>17</v>
      </c>
      <c r="J63" s="13">
        <v>66.2</v>
      </c>
      <c r="K63" s="34">
        <v>50</v>
      </c>
      <c r="L63" s="32">
        <v>0</v>
      </c>
      <c r="M63" s="35">
        <v>4.5</v>
      </c>
      <c r="N63" s="13">
        <v>66.2</v>
      </c>
      <c r="O63" s="12">
        <v>17</v>
      </c>
      <c r="P63" s="12">
        <v>0</v>
      </c>
      <c r="Q63" s="38">
        <v>500</v>
      </c>
      <c r="R63" s="8">
        <v>46</v>
      </c>
    </row>
    <row r="64" spans="1:18" x14ac:dyDescent="0.3">
      <c r="I64" s="13">
        <v>18</v>
      </c>
      <c r="J64" s="13">
        <v>77</v>
      </c>
      <c r="K64" s="34">
        <v>50</v>
      </c>
      <c r="L64" s="32">
        <v>0</v>
      </c>
      <c r="M64" s="35">
        <v>4.5</v>
      </c>
      <c r="N64" s="13">
        <v>63</v>
      </c>
      <c r="O64" s="27">
        <v>18</v>
      </c>
      <c r="P64" s="27">
        <v>0.11700000000000001</v>
      </c>
      <c r="Q64" s="38">
        <v>500</v>
      </c>
      <c r="R64" s="8">
        <v>46</v>
      </c>
    </row>
    <row r="65" spans="3:18" x14ac:dyDescent="0.3">
      <c r="H65" s="8">
        <v>66.2</v>
      </c>
      <c r="I65" s="13">
        <v>19</v>
      </c>
      <c r="J65" s="13">
        <v>70</v>
      </c>
      <c r="K65" s="34">
        <v>20</v>
      </c>
      <c r="L65" s="13">
        <v>5.0000000000000001E-3</v>
      </c>
      <c r="M65" s="35">
        <v>4.5</v>
      </c>
      <c r="N65" s="13">
        <v>66.2</v>
      </c>
      <c r="O65" s="27">
        <v>19</v>
      </c>
      <c r="P65" s="27">
        <v>6.4000000000000001E-2</v>
      </c>
      <c r="Q65" s="38">
        <v>500</v>
      </c>
      <c r="R65" s="8">
        <v>46</v>
      </c>
    </row>
    <row r="66" spans="3:18" x14ac:dyDescent="0.3">
      <c r="H66" s="8">
        <v>66.2</v>
      </c>
      <c r="I66" s="13">
        <v>20</v>
      </c>
      <c r="J66" s="13">
        <v>70</v>
      </c>
      <c r="K66" s="34">
        <v>20</v>
      </c>
      <c r="L66" s="13">
        <v>5.0000000000000001E-3</v>
      </c>
      <c r="M66" s="35">
        <v>4.5</v>
      </c>
      <c r="N66" s="13">
        <v>66.2</v>
      </c>
      <c r="O66" s="27">
        <v>20</v>
      </c>
      <c r="P66" s="27">
        <v>4.4999999999999998E-2</v>
      </c>
      <c r="Q66" s="38">
        <v>500</v>
      </c>
      <c r="R66" s="8">
        <v>46</v>
      </c>
    </row>
    <row r="67" spans="3:18" x14ac:dyDescent="0.3">
      <c r="O67" s="12">
        <v>21</v>
      </c>
      <c r="P67" s="12">
        <v>0</v>
      </c>
      <c r="Q67" s="38">
        <v>500</v>
      </c>
      <c r="R67" s="8">
        <v>46</v>
      </c>
    </row>
    <row r="68" spans="3:18" x14ac:dyDescent="0.3">
      <c r="C68" s="28" t="s">
        <v>66</v>
      </c>
      <c r="D68" s="28" t="s">
        <v>67</v>
      </c>
      <c r="E68" s="28" t="s">
        <v>68</v>
      </c>
      <c r="F68" s="21"/>
      <c r="G68" s="28" t="s">
        <v>66</v>
      </c>
      <c r="H68" s="28" t="s">
        <v>47</v>
      </c>
      <c r="I68" s="28" t="s">
        <v>68</v>
      </c>
      <c r="O68" s="39">
        <v>22</v>
      </c>
      <c r="P68" s="12">
        <v>0</v>
      </c>
      <c r="Q68" s="38">
        <v>500</v>
      </c>
      <c r="R68" s="8">
        <v>46</v>
      </c>
    </row>
    <row r="69" spans="3:18" x14ac:dyDescent="0.3">
      <c r="C69" s="28">
        <v>1</v>
      </c>
      <c r="D69" s="28" t="s">
        <v>69</v>
      </c>
      <c r="E69" s="28">
        <v>0.1</v>
      </c>
      <c r="F69" s="21"/>
      <c r="G69" s="28">
        <v>1</v>
      </c>
      <c r="H69" s="28">
        <v>1</v>
      </c>
      <c r="I69" s="28">
        <v>60</v>
      </c>
      <c r="O69" s="12">
        <v>23</v>
      </c>
      <c r="P69" s="12">
        <v>0</v>
      </c>
      <c r="Q69" s="38">
        <v>500</v>
      </c>
      <c r="R69" s="8">
        <v>46</v>
      </c>
    </row>
    <row r="70" spans="3:18" x14ac:dyDescent="0.3">
      <c r="C70" s="28">
        <v>2</v>
      </c>
      <c r="D70" s="28" t="s">
        <v>69</v>
      </c>
      <c r="E70" s="28">
        <v>0.22857</v>
      </c>
      <c r="F70" s="21"/>
      <c r="G70" s="28">
        <v>2</v>
      </c>
      <c r="H70" s="28">
        <v>1</v>
      </c>
      <c r="I70" s="28">
        <v>65</v>
      </c>
      <c r="O70" s="12">
        <v>24</v>
      </c>
      <c r="P70" s="12">
        <v>0</v>
      </c>
      <c r="Q70" s="38">
        <v>500</v>
      </c>
      <c r="R70" s="8">
        <v>46</v>
      </c>
    </row>
    <row r="71" spans="3:18" x14ac:dyDescent="0.3">
      <c r="C71" s="28">
        <v>3</v>
      </c>
      <c r="D71" s="28" t="s">
        <v>69</v>
      </c>
      <c r="E71" s="28">
        <v>0.35714000000000001</v>
      </c>
      <c r="F71" s="21"/>
      <c r="G71" s="28">
        <v>3</v>
      </c>
      <c r="H71" s="28">
        <v>1</v>
      </c>
      <c r="I71" s="28">
        <v>70</v>
      </c>
      <c r="R71" s="8">
        <v>46</v>
      </c>
    </row>
    <row r="72" spans="3:18" x14ac:dyDescent="0.3">
      <c r="C72" s="28">
        <v>4</v>
      </c>
      <c r="D72" s="28" t="s">
        <v>69</v>
      </c>
      <c r="E72" s="28">
        <v>0.48570999999999998</v>
      </c>
      <c r="F72" s="21"/>
      <c r="G72" s="28">
        <v>4</v>
      </c>
      <c r="H72" s="28">
        <v>1</v>
      </c>
      <c r="I72" s="28">
        <v>75</v>
      </c>
      <c r="R72" s="8">
        <v>46</v>
      </c>
    </row>
    <row r="73" spans="3:18" x14ac:dyDescent="0.3">
      <c r="C73" s="28">
        <v>5</v>
      </c>
      <c r="D73" s="28" t="s">
        <v>69</v>
      </c>
      <c r="E73" s="28">
        <v>0.61428000000000005</v>
      </c>
      <c r="F73" s="21"/>
      <c r="G73" s="28">
        <v>1</v>
      </c>
      <c r="H73" s="28">
        <v>2</v>
      </c>
      <c r="I73" s="28">
        <v>60</v>
      </c>
      <c r="R73" s="8">
        <v>46</v>
      </c>
    </row>
    <row r="74" spans="3:18" x14ac:dyDescent="0.3">
      <c r="C74" s="28">
        <v>6</v>
      </c>
      <c r="D74" s="28" t="s">
        <v>69</v>
      </c>
      <c r="E74" s="28">
        <v>0.74285000000000001</v>
      </c>
      <c r="F74" s="21"/>
      <c r="G74" s="28">
        <v>2</v>
      </c>
      <c r="H74" s="28">
        <v>2</v>
      </c>
      <c r="I74" s="28">
        <v>65</v>
      </c>
      <c r="R74" s="8">
        <v>46</v>
      </c>
    </row>
    <row r="75" spans="3:18" x14ac:dyDescent="0.3">
      <c r="C75" s="28">
        <v>7</v>
      </c>
      <c r="D75" s="28" t="s">
        <v>69</v>
      </c>
      <c r="E75" s="28">
        <v>0.87141999999999997</v>
      </c>
      <c r="F75" s="21"/>
      <c r="G75" s="28">
        <v>3</v>
      </c>
      <c r="H75" s="28">
        <v>2</v>
      </c>
      <c r="I75" s="28">
        <v>70</v>
      </c>
      <c r="R75" s="8">
        <v>46</v>
      </c>
    </row>
    <row r="76" spans="3:18" x14ac:dyDescent="0.3">
      <c r="C76" s="28">
        <v>8</v>
      </c>
      <c r="D76" s="28" t="s">
        <v>69</v>
      </c>
      <c r="E76" s="28">
        <v>1</v>
      </c>
      <c r="F76" s="21"/>
      <c r="G76" s="28">
        <v>4</v>
      </c>
      <c r="H76" s="28">
        <v>2</v>
      </c>
      <c r="I76" s="28">
        <v>75</v>
      </c>
      <c r="R76" s="8">
        <v>46</v>
      </c>
    </row>
    <row r="77" spans="3:18" x14ac:dyDescent="0.3">
      <c r="C77" s="28">
        <v>1</v>
      </c>
      <c r="D77" s="28" t="s">
        <v>70</v>
      </c>
      <c r="E77" s="28">
        <v>0.1</v>
      </c>
      <c r="F77" s="21"/>
      <c r="G77" s="28">
        <v>1</v>
      </c>
      <c r="H77" s="28">
        <v>3</v>
      </c>
      <c r="I77" s="28">
        <v>60</v>
      </c>
      <c r="R77" s="8">
        <v>46</v>
      </c>
    </row>
    <row r="78" spans="3:18" x14ac:dyDescent="0.3">
      <c r="C78" s="28">
        <v>2</v>
      </c>
      <c r="D78" s="28" t="s">
        <v>70</v>
      </c>
      <c r="E78" s="28">
        <v>0.22857</v>
      </c>
      <c r="F78" s="21"/>
      <c r="G78" s="28">
        <v>2</v>
      </c>
      <c r="H78" s="28">
        <v>3</v>
      </c>
      <c r="I78" s="28">
        <v>65</v>
      </c>
      <c r="R78" s="8">
        <v>46</v>
      </c>
    </row>
    <row r="79" spans="3:18" x14ac:dyDescent="0.3">
      <c r="C79" s="28">
        <v>3</v>
      </c>
      <c r="D79" s="28" t="s">
        <v>70</v>
      </c>
      <c r="E79" s="28">
        <v>0.35714000000000001</v>
      </c>
      <c r="F79" s="21"/>
      <c r="G79" s="28">
        <v>3</v>
      </c>
      <c r="H79" s="28">
        <v>3</v>
      </c>
      <c r="I79" s="28">
        <v>70</v>
      </c>
      <c r="R79" s="8">
        <v>46</v>
      </c>
    </row>
    <row r="80" spans="3:18" x14ac:dyDescent="0.3">
      <c r="C80" s="28">
        <v>4</v>
      </c>
      <c r="D80" s="28" t="s">
        <v>70</v>
      </c>
      <c r="E80" s="28">
        <v>0.48570999999999998</v>
      </c>
      <c r="F80" s="21"/>
      <c r="G80" s="28">
        <v>4</v>
      </c>
      <c r="H80" s="28">
        <v>3</v>
      </c>
      <c r="I80" s="28">
        <v>75</v>
      </c>
      <c r="R80" s="8">
        <v>46</v>
      </c>
    </row>
    <row r="81" spans="3:18" x14ac:dyDescent="0.3">
      <c r="C81" s="28">
        <v>5</v>
      </c>
      <c r="D81" s="28" t="s">
        <v>70</v>
      </c>
      <c r="E81" s="28">
        <v>0.61428000000000005</v>
      </c>
      <c r="F81" s="21"/>
      <c r="G81" s="28">
        <v>1</v>
      </c>
      <c r="H81" s="28">
        <v>4</v>
      </c>
      <c r="I81" s="28">
        <v>60</v>
      </c>
      <c r="R81" s="8">
        <v>46</v>
      </c>
    </row>
    <row r="82" spans="3:18" x14ac:dyDescent="0.3">
      <c r="C82" s="28">
        <v>6</v>
      </c>
      <c r="D82" s="28" t="s">
        <v>70</v>
      </c>
      <c r="E82" s="28">
        <v>0.74285000000000001</v>
      </c>
      <c r="F82" s="21"/>
      <c r="G82" s="28">
        <v>2</v>
      </c>
      <c r="H82" s="28">
        <v>4</v>
      </c>
      <c r="I82" s="28">
        <v>65</v>
      </c>
      <c r="R82" s="8">
        <v>46</v>
      </c>
    </row>
    <row r="83" spans="3:18" x14ac:dyDescent="0.3">
      <c r="C83" s="28">
        <v>7</v>
      </c>
      <c r="D83" s="28" t="s">
        <v>70</v>
      </c>
      <c r="E83" s="28">
        <v>0.87141999999999997</v>
      </c>
      <c r="F83" s="21"/>
      <c r="G83" s="28">
        <v>3</v>
      </c>
      <c r="H83" s="28">
        <v>4</v>
      </c>
      <c r="I83" s="28">
        <v>70</v>
      </c>
      <c r="R83" s="8">
        <v>46</v>
      </c>
    </row>
    <row r="84" spans="3:18" x14ac:dyDescent="0.3">
      <c r="C84" s="28">
        <v>8</v>
      </c>
      <c r="D84" s="28" t="s">
        <v>70</v>
      </c>
      <c r="E84" s="28">
        <v>1</v>
      </c>
      <c r="F84" s="21"/>
      <c r="G84" s="28">
        <v>4</v>
      </c>
      <c r="H84" s="28">
        <v>4</v>
      </c>
      <c r="I84" s="28">
        <v>75</v>
      </c>
      <c r="R84" s="8">
        <v>46</v>
      </c>
    </row>
    <row r="85" spans="3:18" x14ac:dyDescent="0.3">
      <c r="C85" s="28">
        <v>1</v>
      </c>
      <c r="D85" s="28" t="s">
        <v>71</v>
      </c>
      <c r="E85" s="28">
        <v>0.1</v>
      </c>
      <c r="F85" s="21"/>
      <c r="G85" s="28">
        <v>1</v>
      </c>
      <c r="H85" s="28">
        <v>5</v>
      </c>
      <c r="I85" s="28">
        <v>60</v>
      </c>
      <c r="M85" s="8" t="s">
        <v>72</v>
      </c>
      <c r="R85" s="8">
        <v>46</v>
      </c>
    </row>
    <row r="86" spans="3:18" x14ac:dyDescent="0.3">
      <c r="C86" s="28">
        <v>2</v>
      </c>
      <c r="D86" s="28" t="s">
        <v>71</v>
      </c>
      <c r="E86" s="28">
        <v>0.22857</v>
      </c>
      <c r="F86" s="21"/>
      <c r="G86" s="28">
        <v>2</v>
      </c>
      <c r="H86" s="28">
        <v>5</v>
      </c>
      <c r="I86" s="28">
        <v>65</v>
      </c>
      <c r="R86" s="8">
        <v>46</v>
      </c>
    </row>
    <row r="87" spans="3:18" x14ac:dyDescent="0.3">
      <c r="C87" s="28">
        <v>3</v>
      </c>
      <c r="D87" s="28" t="s">
        <v>71</v>
      </c>
      <c r="E87" s="28">
        <v>0.35714000000000001</v>
      </c>
      <c r="F87" s="21"/>
      <c r="G87" s="28">
        <v>3</v>
      </c>
      <c r="H87" s="28">
        <v>5</v>
      </c>
      <c r="I87" s="28">
        <v>70</v>
      </c>
      <c r="R87" s="8">
        <v>46</v>
      </c>
    </row>
    <row r="88" spans="3:18" x14ac:dyDescent="0.3">
      <c r="C88" s="28">
        <v>4</v>
      </c>
      <c r="D88" s="28" t="s">
        <v>71</v>
      </c>
      <c r="E88" s="28">
        <v>0.48570999999999998</v>
      </c>
      <c r="F88" s="21"/>
      <c r="G88" s="28">
        <v>1</v>
      </c>
      <c r="H88" s="28">
        <v>6</v>
      </c>
      <c r="I88" s="28">
        <v>60</v>
      </c>
      <c r="R88" s="8">
        <v>46</v>
      </c>
    </row>
    <row r="89" spans="3:18" x14ac:dyDescent="0.3">
      <c r="C89" s="28">
        <v>5</v>
      </c>
      <c r="D89" s="28" t="s">
        <v>71</v>
      </c>
      <c r="E89" s="28">
        <v>0.61428000000000005</v>
      </c>
      <c r="F89" s="21"/>
      <c r="G89" s="28">
        <v>2</v>
      </c>
      <c r="H89" s="28">
        <v>6</v>
      </c>
      <c r="I89" s="28">
        <v>65</v>
      </c>
      <c r="R89" s="8">
        <v>46</v>
      </c>
    </row>
    <row r="90" spans="3:18" x14ac:dyDescent="0.3">
      <c r="C90" s="28">
        <v>6</v>
      </c>
      <c r="D90" s="28" t="s">
        <v>71</v>
      </c>
      <c r="E90" s="28">
        <v>0.74285000000000001</v>
      </c>
      <c r="F90" s="21"/>
      <c r="G90" s="28">
        <v>3</v>
      </c>
      <c r="H90" s="28">
        <v>6</v>
      </c>
      <c r="I90" s="28">
        <v>70</v>
      </c>
      <c r="R90" s="8">
        <v>46</v>
      </c>
    </row>
    <row r="91" spans="3:18" x14ac:dyDescent="0.3">
      <c r="C91" s="28">
        <v>7</v>
      </c>
      <c r="D91" s="28" t="s">
        <v>71</v>
      </c>
      <c r="E91" s="28">
        <v>0.87141999999999997</v>
      </c>
      <c r="F91" s="21"/>
      <c r="G91" s="28">
        <v>1</v>
      </c>
      <c r="H91" s="28">
        <v>7</v>
      </c>
      <c r="I91" s="28">
        <v>60</v>
      </c>
      <c r="R91" s="8">
        <v>46</v>
      </c>
    </row>
    <row r="92" spans="3:18" x14ac:dyDescent="0.3">
      <c r="C92" s="28">
        <v>8</v>
      </c>
      <c r="D92" s="28" t="s">
        <v>71</v>
      </c>
      <c r="E92" s="28">
        <v>1</v>
      </c>
      <c r="F92" s="21"/>
      <c r="G92" s="28">
        <v>2</v>
      </c>
      <c r="H92" s="28">
        <v>7</v>
      </c>
      <c r="I92" s="28">
        <v>65</v>
      </c>
      <c r="R92" s="8">
        <v>46</v>
      </c>
    </row>
    <row r="93" spans="3:18" x14ac:dyDescent="0.3">
      <c r="C93" s="28">
        <v>1</v>
      </c>
      <c r="D93" s="28" t="s">
        <v>73</v>
      </c>
      <c r="E93" s="28">
        <v>0.1</v>
      </c>
      <c r="F93" s="21"/>
      <c r="G93" s="28">
        <v>3</v>
      </c>
      <c r="H93" s="28">
        <v>7</v>
      </c>
      <c r="I93" s="28">
        <v>70</v>
      </c>
      <c r="R93" s="8">
        <v>46</v>
      </c>
    </row>
    <row r="94" spans="3:18" x14ac:dyDescent="0.3">
      <c r="C94" s="28">
        <v>2</v>
      </c>
      <c r="D94" s="28" t="s">
        <v>73</v>
      </c>
      <c r="E94" s="28">
        <v>0.22857</v>
      </c>
      <c r="F94" s="21"/>
      <c r="G94" s="28">
        <v>1</v>
      </c>
      <c r="H94" s="28">
        <v>8</v>
      </c>
      <c r="I94" s="28">
        <v>55</v>
      </c>
      <c r="R94" s="8">
        <v>46</v>
      </c>
    </row>
    <row r="95" spans="3:18" x14ac:dyDescent="0.3">
      <c r="C95" s="28">
        <v>3</v>
      </c>
      <c r="D95" s="28" t="s">
        <v>73</v>
      </c>
      <c r="E95" s="28">
        <v>0.35714000000000001</v>
      </c>
      <c r="F95" s="21"/>
      <c r="G95" s="28">
        <v>2</v>
      </c>
      <c r="H95" s="28">
        <v>8</v>
      </c>
      <c r="I95" s="28">
        <v>60</v>
      </c>
      <c r="R95" s="8">
        <v>46</v>
      </c>
    </row>
    <row r="96" spans="3:18" x14ac:dyDescent="0.3">
      <c r="C96" s="28">
        <v>4</v>
      </c>
      <c r="D96" s="28" t="s">
        <v>73</v>
      </c>
      <c r="E96" s="28">
        <v>0.48570999999999998</v>
      </c>
      <c r="F96" s="21"/>
      <c r="G96" s="28">
        <v>3</v>
      </c>
      <c r="H96" s="28">
        <v>8</v>
      </c>
      <c r="I96" s="28">
        <v>65</v>
      </c>
      <c r="R96" s="8">
        <v>46</v>
      </c>
    </row>
    <row r="97" spans="3:18" x14ac:dyDescent="0.3">
      <c r="C97" s="28">
        <v>5</v>
      </c>
      <c r="D97" s="28" t="s">
        <v>73</v>
      </c>
      <c r="E97" s="28">
        <v>0.61428000000000005</v>
      </c>
      <c r="F97" s="21"/>
      <c r="G97" s="28">
        <v>1</v>
      </c>
      <c r="H97" s="28">
        <v>9</v>
      </c>
      <c r="I97" s="28">
        <v>55</v>
      </c>
      <c r="R97" s="8">
        <v>46</v>
      </c>
    </row>
    <row r="98" spans="3:18" x14ac:dyDescent="0.3">
      <c r="C98" s="28">
        <v>6</v>
      </c>
      <c r="D98" s="28" t="s">
        <v>73</v>
      </c>
      <c r="E98" s="28">
        <v>0.74285000000000001</v>
      </c>
      <c r="F98" s="21"/>
      <c r="G98" s="28">
        <v>2</v>
      </c>
      <c r="H98" s="28">
        <v>9</v>
      </c>
      <c r="I98" s="28">
        <v>60</v>
      </c>
      <c r="R98" s="8">
        <v>46</v>
      </c>
    </row>
    <row r="99" spans="3:18" x14ac:dyDescent="0.3">
      <c r="C99" s="28">
        <v>7</v>
      </c>
      <c r="D99" s="28" t="s">
        <v>73</v>
      </c>
      <c r="E99" s="28">
        <v>0.87141999999999997</v>
      </c>
      <c r="F99" s="21"/>
      <c r="G99" s="28">
        <v>3</v>
      </c>
      <c r="H99" s="28">
        <v>9</v>
      </c>
      <c r="I99" s="28">
        <v>65</v>
      </c>
      <c r="R99" s="8">
        <v>46</v>
      </c>
    </row>
    <row r="100" spans="3:18" x14ac:dyDescent="0.3">
      <c r="C100" s="28">
        <v>8</v>
      </c>
      <c r="D100" s="28" t="s">
        <v>73</v>
      </c>
      <c r="E100" s="28">
        <v>1</v>
      </c>
      <c r="F100" s="21"/>
      <c r="G100" s="28">
        <v>1</v>
      </c>
      <c r="H100" s="28">
        <v>10</v>
      </c>
      <c r="I100" s="28">
        <v>55</v>
      </c>
      <c r="R100" s="8">
        <v>46</v>
      </c>
    </row>
    <row r="101" spans="3:18" x14ac:dyDescent="0.3">
      <c r="C101" s="28">
        <v>1</v>
      </c>
      <c r="D101" s="28" t="s">
        <v>74</v>
      </c>
      <c r="E101" s="28">
        <v>0.5</v>
      </c>
      <c r="F101" s="21"/>
      <c r="G101" s="28">
        <v>2</v>
      </c>
      <c r="H101" s="28">
        <v>10</v>
      </c>
      <c r="I101" s="28">
        <v>60</v>
      </c>
      <c r="R101" s="8">
        <v>46</v>
      </c>
    </row>
    <row r="102" spans="3:18" x14ac:dyDescent="0.3">
      <c r="C102" s="28">
        <v>2</v>
      </c>
      <c r="D102" s="28" t="s">
        <v>74</v>
      </c>
      <c r="E102" s="28">
        <v>0.65713999999999995</v>
      </c>
      <c r="F102" s="21"/>
      <c r="G102" s="28">
        <v>3</v>
      </c>
      <c r="H102" s="28">
        <v>10</v>
      </c>
      <c r="I102" s="28">
        <v>65</v>
      </c>
      <c r="R102" s="8">
        <v>46</v>
      </c>
    </row>
    <row r="103" spans="3:18" x14ac:dyDescent="0.3">
      <c r="C103" s="28">
        <v>3</v>
      </c>
      <c r="D103" s="28" t="s">
        <v>74</v>
      </c>
      <c r="E103" s="28">
        <v>0.81428</v>
      </c>
      <c r="F103" s="21"/>
      <c r="G103" s="28">
        <v>1</v>
      </c>
      <c r="H103" s="28">
        <v>11</v>
      </c>
      <c r="I103" s="28">
        <v>55</v>
      </c>
      <c r="R103" s="8">
        <v>46</v>
      </c>
    </row>
    <row r="104" spans="3:18" x14ac:dyDescent="0.3">
      <c r="C104" s="28">
        <v>4</v>
      </c>
      <c r="D104" s="28" t="s">
        <v>74</v>
      </c>
      <c r="E104" s="28">
        <v>0.97141999999999995</v>
      </c>
      <c r="F104" s="21"/>
      <c r="G104" s="28">
        <v>2</v>
      </c>
      <c r="H104" s="28">
        <v>11</v>
      </c>
      <c r="I104" s="28">
        <v>60</v>
      </c>
      <c r="R104" s="8">
        <v>46</v>
      </c>
    </row>
    <row r="105" spans="3:18" x14ac:dyDescent="0.3">
      <c r="C105" s="28">
        <v>5</v>
      </c>
      <c r="D105" s="28" t="s">
        <v>74</v>
      </c>
      <c r="E105" s="28">
        <v>1.12856</v>
      </c>
      <c r="F105" s="21"/>
      <c r="G105" s="28">
        <v>3</v>
      </c>
      <c r="H105" s="28">
        <v>11</v>
      </c>
      <c r="I105" s="28">
        <v>65</v>
      </c>
      <c r="R105" s="8">
        <v>46</v>
      </c>
    </row>
    <row r="106" spans="3:18" x14ac:dyDescent="0.3">
      <c r="C106" s="28">
        <v>6</v>
      </c>
      <c r="D106" s="28" t="s">
        <v>74</v>
      </c>
      <c r="E106" s="28">
        <v>1.2857000000000001</v>
      </c>
      <c r="F106" s="21"/>
      <c r="G106" s="28">
        <v>1</v>
      </c>
      <c r="H106" s="28">
        <v>12</v>
      </c>
      <c r="I106" s="28">
        <v>55</v>
      </c>
      <c r="R106" s="8">
        <v>46</v>
      </c>
    </row>
    <row r="107" spans="3:18" x14ac:dyDescent="0.3">
      <c r="C107" s="28">
        <v>7</v>
      </c>
      <c r="D107" s="28" t="s">
        <v>74</v>
      </c>
      <c r="E107" s="28">
        <v>1.4428399999999999</v>
      </c>
      <c r="F107" s="21"/>
      <c r="G107" s="28">
        <v>2</v>
      </c>
      <c r="H107" s="28">
        <v>12</v>
      </c>
      <c r="I107" s="28">
        <v>60</v>
      </c>
      <c r="R107" s="8">
        <v>46</v>
      </c>
    </row>
    <row r="108" spans="3:18" x14ac:dyDescent="0.3">
      <c r="C108" s="28">
        <v>8</v>
      </c>
      <c r="D108" s="28" t="s">
        <v>74</v>
      </c>
      <c r="E108" s="28">
        <v>1.6</v>
      </c>
      <c r="F108" s="21"/>
      <c r="G108" s="28">
        <v>3</v>
      </c>
      <c r="H108" s="28">
        <v>12</v>
      </c>
      <c r="I108" s="28">
        <v>65</v>
      </c>
      <c r="R108" s="8">
        <v>46</v>
      </c>
    </row>
    <row r="109" spans="3:18" x14ac:dyDescent="0.3">
      <c r="C109" s="28">
        <v>1</v>
      </c>
      <c r="D109" s="28" t="s">
        <v>75</v>
      </c>
      <c r="E109" s="28">
        <v>-0.1</v>
      </c>
      <c r="F109" s="21"/>
      <c r="G109" s="28">
        <v>1</v>
      </c>
      <c r="H109" s="28">
        <v>13</v>
      </c>
      <c r="I109" s="28">
        <v>55</v>
      </c>
      <c r="R109" s="8">
        <v>46</v>
      </c>
    </row>
    <row r="110" spans="3:18" x14ac:dyDescent="0.3">
      <c r="C110" s="28">
        <v>2</v>
      </c>
      <c r="D110" s="28" t="s">
        <v>75</v>
      </c>
      <c r="E110" s="28">
        <v>0</v>
      </c>
      <c r="F110" s="21"/>
      <c r="G110" s="28">
        <v>2</v>
      </c>
      <c r="H110" s="28">
        <v>13</v>
      </c>
      <c r="I110" s="28">
        <v>60</v>
      </c>
      <c r="R110" s="8">
        <v>46</v>
      </c>
    </row>
    <row r="111" spans="3:18" x14ac:dyDescent="0.3">
      <c r="C111" s="28">
        <v>3</v>
      </c>
      <c r="D111" s="28" t="s">
        <v>75</v>
      </c>
      <c r="E111" s="28">
        <v>0.1</v>
      </c>
      <c r="F111" s="21"/>
      <c r="G111" s="28">
        <v>3</v>
      </c>
      <c r="H111" s="28">
        <v>13</v>
      </c>
      <c r="I111" s="28">
        <v>65</v>
      </c>
      <c r="R111" s="8">
        <v>46</v>
      </c>
    </row>
    <row r="112" spans="3:18" x14ac:dyDescent="0.3">
      <c r="C112" s="28">
        <v>1</v>
      </c>
      <c r="D112" s="28" t="s">
        <v>76</v>
      </c>
      <c r="E112" s="28">
        <v>-0.1</v>
      </c>
      <c r="F112" s="21"/>
      <c r="G112" s="28">
        <v>1</v>
      </c>
      <c r="H112" s="28">
        <v>14</v>
      </c>
      <c r="I112" s="28">
        <v>55</v>
      </c>
      <c r="R112" s="8">
        <v>46</v>
      </c>
    </row>
    <row r="113" spans="3:18" x14ac:dyDescent="0.3">
      <c r="C113" s="28">
        <v>2</v>
      </c>
      <c r="D113" s="28" t="s">
        <v>76</v>
      </c>
      <c r="E113" s="28">
        <v>0</v>
      </c>
      <c r="F113" s="21"/>
      <c r="G113" s="28">
        <v>2</v>
      </c>
      <c r="H113" s="28">
        <v>14</v>
      </c>
      <c r="I113" s="28">
        <v>60</v>
      </c>
      <c r="R113" s="8">
        <v>46</v>
      </c>
    </row>
    <row r="114" spans="3:18" x14ac:dyDescent="0.3">
      <c r="C114" s="28">
        <v>3</v>
      </c>
      <c r="D114" s="28" t="s">
        <v>76</v>
      </c>
      <c r="E114" s="28">
        <v>0.1</v>
      </c>
      <c r="F114" s="21"/>
      <c r="G114" s="28">
        <v>3</v>
      </c>
      <c r="H114" s="28">
        <v>14</v>
      </c>
      <c r="I114" s="28">
        <v>65</v>
      </c>
      <c r="R114" s="8">
        <v>46</v>
      </c>
    </row>
    <row r="115" spans="3:18" x14ac:dyDescent="0.3">
      <c r="C115" s="28">
        <v>1</v>
      </c>
      <c r="D115" s="28" t="s">
        <v>77</v>
      </c>
      <c r="E115" s="28">
        <v>-0.1</v>
      </c>
      <c r="F115" s="21"/>
      <c r="G115" s="28">
        <v>1</v>
      </c>
      <c r="H115" s="28">
        <v>15</v>
      </c>
      <c r="I115" s="28">
        <v>55</v>
      </c>
      <c r="R115" s="8">
        <v>46</v>
      </c>
    </row>
    <row r="116" spans="3:18" x14ac:dyDescent="0.3">
      <c r="C116" s="28">
        <v>2</v>
      </c>
      <c r="D116" s="28" t="s">
        <v>77</v>
      </c>
      <c r="E116" s="28">
        <v>0</v>
      </c>
      <c r="F116" s="21"/>
      <c r="G116" s="28">
        <v>2</v>
      </c>
      <c r="H116" s="28">
        <v>15</v>
      </c>
      <c r="I116" s="28">
        <v>60</v>
      </c>
      <c r="R116" s="8">
        <v>46</v>
      </c>
    </row>
    <row r="117" spans="3:18" x14ac:dyDescent="0.3">
      <c r="C117" s="28">
        <v>3</v>
      </c>
      <c r="D117" s="28" t="s">
        <v>77</v>
      </c>
      <c r="E117" s="28">
        <v>0.1</v>
      </c>
      <c r="F117" s="21"/>
      <c r="G117" s="28">
        <v>3</v>
      </c>
      <c r="H117" s="28">
        <v>15</v>
      </c>
      <c r="I117" s="28">
        <v>65</v>
      </c>
      <c r="R117" s="8">
        <v>46</v>
      </c>
    </row>
    <row r="118" spans="3:18" x14ac:dyDescent="0.3">
      <c r="C118" s="28">
        <v>1</v>
      </c>
      <c r="D118" s="28" t="s">
        <v>78</v>
      </c>
      <c r="E118" s="28">
        <v>0.4</v>
      </c>
      <c r="F118" s="21"/>
      <c r="G118" s="28">
        <v>1</v>
      </c>
      <c r="H118" s="28">
        <v>16</v>
      </c>
      <c r="I118" s="28">
        <v>55</v>
      </c>
      <c r="R118" s="8">
        <v>46</v>
      </c>
    </row>
    <row r="119" spans="3:18" x14ac:dyDescent="0.3">
      <c r="C119" s="28">
        <v>2</v>
      </c>
      <c r="D119" s="28" t="s">
        <v>78</v>
      </c>
      <c r="E119" s="28">
        <v>0.5</v>
      </c>
      <c r="F119" s="21"/>
      <c r="G119" s="28">
        <v>2</v>
      </c>
      <c r="H119" s="28">
        <v>16</v>
      </c>
      <c r="I119" s="28">
        <v>60</v>
      </c>
      <c r="R119" s="8">
        <v>46</v>
      </c>
    </row>
    <row r="120" spans="3:18" x14ac:dyDescent="0.3">
      <c r="C120" s="28">
        <v>3</v>
      </c>
      <c r="D120" s="28" t="s">
        <v>78</v>
      </c>
      <c r="E120" s="28">
        <v>0.6</v>
      </c>
      <c r="F120" s="21"/>
      <c r="G120" s="28">
        <v>3</v>
      </c>
      <c r="H120" s="28">
        <v>16</v>
      </c>
      <c r="I120" s="28">
        <v>65</v>
      </c>
      <c r="R120" s="8">
        <v>46</v>
      </c>
    </row>
    <row r="121" spans="3:18" x14ac:dyDescent="0.3">
      <c r="C121" s="28">
        <v>4</v>
      </c>
      <c r="D121" s="28" t="s">
        <v>78</v>
      </c>
      <c r="E121" s="28">
        <v>0.7</v>
      </c>
      <c r="F121" s="21"/>
      <c r="G121" s="28">
        <v>1</v>
      </c>
      <c r="H121" s="28">
        <v>17</v>
      </c>
      <c r="I121" s="28">
        <v>55</v>
      </c>
      <c r="R121" s="8">
        <v>46</v>
      </c>
    </row>
    <row r="122" spans="3:18" x14ac:dyDescent="0.3">
      <c r="C122" s="28">
        <v>5</v>
      </c>
      <c r="D122" s="28" t="s">
        <v>78</v>
      </c>
      <c r="E122" s="28">
        <v>0.8</v>
      </c>
      <c r="F122" s="21"/>
      <c r="G122" s="28">
        <v>2</v>
      </c>
      <c r="H122" s="28">
        <v>17</v>
      </c>
      <c r="I122" s="28">
        <v>60</v>
      </c>
      <c r="R122" s="8">
        <v>46</v>
      </c>
    </row>
    <row r="123" spans="3:18" x14ac:dyDescent="0.3">
      <c r="C123" s="28">
        <v>6</v>
      </c>
      <c r="D123" s="28" t="s">
        <v>78</v>
      </c>
      <c r="E123" s="28">
        <v>0.9</v>
      </c>
      <c r="F123" s="21"/>
      <c r="G123" s="28">
        <v>3</v>
      </c>
      <c r="H123" s="28">
        <v>17</v>
      </c>
      <c r="I123" s="28">
        <v>65</v>
      </c>
      <c r="R123" s="8">
        <v>46</v>
      </c>
    </row>
    <row r="124" spans="3:18" x14ac:dyDescent="0.3">
      <c r="C124" s="28">
        <v>7</v>
      </c>
      <c r="D124" s="28" t="s">
        <v>78</v>
      </c>
      <c r="E124" s="28">
        <v>1</v>
      </c>
      <c r="F124" s="21"/>
      <c r="G124" s="28">
        <v>1</v>
      </c>
      <c r="H124" s="28">
        <v>18</v>
      </c>
      <c r="I124" s="28">
        <v>55</v>
      </c>
      <c r="R124" s="8">
        <v>46</v>
      </c>
    </row>
    <row r="125" spans="3:18" x14ac:dyDescent="0.3">
      <c r="C125" s="28">
        <v>8</v>
      </c>
      <c r="D125" s="28" t="s">
        <v>78</v>
      </c>
      <c r="E125" s="28">
        <v>1.1000000000000001</v>
      </c>
      <c r="F125" s="21"/>
      <c r="G125" s="28">
        <v>2</v>
      </c>
      <c r="H125" s="28">
        <v>18</v>
      </c>
      <c r="I125" s="28">
        <v>60</v>
      </c>
      <c r="R125" s="8">
        <v>46</v>
      </c>
    </row>
    <row r="126" spans="3:18" x14ac:dyDescent="0.3">
      <c r="C126" s="28">
        <v>1</v>
      </c>
      <c r="D126" s="28" t="s">
        <v>79</v>
      </c>
      <c r="E126" s="28">
        <v>0.1</v>
      </c>
      <c r="F126" s="21"/>
      <c r="G126" s="28">
        <v>3</v>
      </c>
      <c r="H126" s="28">
        <v>18</v>
      </c>
      <c r="I126" s="28">
        <v>65</v>
      </c>
      <c r="R126" s="8">
        <v>46</v>
      </c>
    </row>
    <row r="127" spans="3:18" x14ac:dyDescent="0.3">
      <c r="C127" s="28">
        <v>2</v>
      </c>
      <c r="D127" s="28" t="s">
        <v>79</v>
      </c>
      <c r="E127" s="28">
        <v>0.2</v>
      </c>
      <c r="F127" s="21"/>
      <c r="G127" s="28">
        <v>1</v>
      </c>
      <c r="H127" s="28">
        <v>19</v>
      </c>
      <c r="I127" s="28">
        <v>25</v>
      </c>
      <c r="R127" s="8">
        <v>46</v>
      </c>
    </row>
    <row r="128" spans="3:18" x14ac:dyDescent="0.3">
      <c r="C128" s="28">
        <v>3</v>
      </c>
      <c r="D128" s="28" t="s">
        <v>79</v>
      </c>
      <c r="E128" s="28">
        <v>0.3</v>
      </c>
      <c r="F128" s="21"/>
      <c r="G128" s="28">
        <v>2</v>
      </c>
      <c r="H128" s="28">
        <v>19</v>
      </c>
      <c r="I128" s="28">
        <v>30</v>
      </c>
      <c r="R128" s="8">
        <v>46</v>
      </c>
    </row>
    <row r="129" spans="3:18" x14ac:dyDescent="0.3">
      <c r="C129" s="28">
        <v>1</v>
      </c>
      <c r="D129" s="28" t="s">
        <v>80</v>
      </c>
      <c r="E129" s="28">
        <v>0</v>
      </c>
      <c r="F129" s="21"/>
      <c r="G129" s="28">
        <v>3</v>
      </c>
      <c r="H129" s="28">
        <v>19</v>
      </c>
      <c r="I129" s="28">
        <v>35</v>
      </c>
      <c r="R129" s="8">
        <v>46</v>
      </c>
    </row>
    <row r="130" spans="3:18" x14ac:dyDescent="0.3">
      <c r="C130" s="28">
        <v>2</v>
      </c>
      <c r="D130" s="28" t="s">
        <v>80</v>
      </c>
      <c r="E130" s="28">
        <v>0.1</v>
      </c>
      <c r="F130" s="21"/>
      <c r="G130" s="28">
        <v>1</v>
      </c>
      <c r="H130" s="28">
        <v>20</v>
      </c>
      <c r="I130" s="28">
        <v>25</v>
      </c>
      <c r="R130" s="8">
        <v>46</v>
      </c>
    </row>
    <row r="131" spans="3:18" x14ac:dyDescent="0.3">
      <c r="C131" s="28">
        <v>3</v>
      </c>
      <c r="D131" s="28" t="s">
        <v>80</v>
      </c>
      <c r="E131" s="28">
        <v>0.2</v>
      </c>
      <c r="F131" s="21"/>
      <c r="G131" s="28">
        <v>2</v>
      </c>
      <c r="H131" s="28">
        <v>20</v>
      </c>
      <c r="I131" s="28">
        <v>30</v>
      </c>
      <c r="R131" s="8">
        <v>46</v>
      </c>
    </row>
    <row r="132" spans="3:18" x14ac:dyDescent="0.3">
      <c r="C132" s="28">
        <v>1</v>
      </c>
      <c r="D132" s="28" t="s">
        <v>81</v>
      </c>
      <c r="E132" s="28">
        <v>-0.1</v>
      </c>
      <c r="F132" s="21"/>
      <c r="G132" s="28">
        <v>3</v>
      </c>
      <c r="H132" s="28">
        <v>20</v>
      </c>
      <c r="I132" s="28">
        <v>35</v>
      </c>
      <c r="R132" s="8">
        <v>46</v>
      </c>
    </row>
    <row r="133" spans="3:18" x14ac:dyDescent="0.3">
      <c r="C133" s="28">
        <v>2</v>
      </c>
      <c r="D133" s="28" t="s">
        <v>81</v>
      </c>
      <c r="E133" s="28">
        <v>0</v>
      </c>
      <c r="F133" s="21"/>
      <c r="G133" s="21"/>
      <c r="H133" s="21"/>
      <c r="I133" s="21"/>
      <c r="R133" s="8">
        <v>46</v>
      </c>
    </row>
    <row r="134" spans="3:18" x14ac:dyDescent="0.3">
      <c r="C134" s="28">
        <v>3</v>
      </c>
      <c r="D134" s="28" t="s">
        <v>81</v>
      </c>
      <c r="E134" s="28">
        <v>0.1</v>
      </c>
      <c r="F134" s="21"/>
      <c r="G134" s="21"/>
      <c r="H134" s="21"/>
      <c r="I134" s="21"/>
      <c r="R134" s="8">
        <v>46</v>
      </c>
    </row>
    <row r="135" spans="3:18" x14ac:dyDescent="0.3">
      <c r="C135" s="28">
        <v>1</v>
      </c>
      <c r="D135" s="28" t="s">
        <v>82</v>
      </c>
      <c r="E135" s="28">
        <v>-0.1</v>
      </c>
      <c r="F135" s="21"/>
      <c r="G135" s="21"/>
      <c r="H135" s="21"/>
      <c r="I135" s="21"/>
      <c r="R135" s="8">
        <v>46</v>
      </c>
    </row>
    <row r="136" spans="3:18" x14ac:dyDescent="0.3">
      <c r="C136" s="28">
        <v>2</v>
      </c>
      <c r="D136" s="28" t="s">
        <v>82</v>
      </c>
      <c r="E136" s="28">
        <v>0</v>
      </c>
      <c r="F136" s="21"/>
      <c r="G136" s="21"/>
      <c r="H136" s="21"/>
      <c r="I136" s="21"/>
      <c r="R136" s="8">
        <v>46</v>
      </c>
    </row>
    <row r="137" spans="3:18" x14ac:dyDescent="0.3">
      <c r="C137" s="28">
        <v>3</v>
      </c>
      <c r="D137" s="28" t="s">
        <v>82</v>
      </c>
      <c r="E137" s="28">
        <v>0.1</v>
      </c>
      <c r="F137" s="21"/>
      <c r="G137" s="21"/>
      <c r="H137" s="21"/>
      <c r="I137" s="21"/>
      <c r="R137" s="8">
        <v>46</v>
      </c>
    </row>
    <row r="138" spans="3:18" x14ac:dyDescent="0.3">
      <c r="C138" s="28">
        <v>1</v>
      </c>
      <c r="D138" s="28" t="s">
        <v>83</v>
      </c>
      <c r="E138" s="28">
        <v>-0.1</v>
      </c>
      <c r="F138" s="21"/>
      <c r="G138" s="21"/>
      <c r="H138" s="21"/>
      <c r="I138" s="21"/>
      <c r="R138" s="8">
        <v>46</v>
      </c>
    </row>
    <row r="139" spans="3:18" x14ac:dyDescent="0.3">
      <c r="C139" s="28">
        <v>2</v>
      </c>
      <c r="D139" s="28" t="s">
        <v>83</v>
      </c>
      <c r="E139" s="28">
        <v>0</v>
      </c>
      <c r="F139" s="21"/>
      <c r="G139" s="21"/>
      <c r="H139" s="21"/>
      <c r="I139" s="21"/>
      <c r="R139" s="8">
        <v>46</v>
      </c>
    </row>
    <row r="140" spans="3:18" x14ac:dyDescent="0.3">
      <c r="C140" s="28">
        <v>3</v>
      </c>
      <c r="D140" s="28" t="s">
        <v>83</v>
      </c>
      <c r="E140" s="28">
        <v>0.1</v>
      </c>
      <c r="F140" s="21"/>
      <c r="G140" s="21"/>
      <c r="H140" s="21"/>
      <c r="I140" s="21"/>
      <c r="R140" s="8">
        <v>46</v>
      </c>
    </row>
    <row r="141" spans="3:18" x14ac:dyDescent="0.3">
      <c r="C141" s="28">
        <v>1</v>
      </c>
      <c r="D141" s="28" t="s">
        <v>84</v>
      </c>
      <c r="E141" s="28">
        <v>-0.2</v>
      </c>
      <c r="F141" s="21"/>
      <c r="G141" s="21"/>
      <c r="H141" s="21"/>
      <c r="I141" s="21"/>
      <c r="R141" s="8">
        <v>46</v>
      </c>
    </row>
    <row r="142" spans="3:18" x14ac:dyDescent="0.3">
      <c r="C142" s="28">
        <v>2</v>
      </c>
      <c r="D142" s="28" t="s">
        <v>84</v>
      </c>
      <c r="E142" s="28">
        <v>-0.1</v>
      </c>
      <c r="F142" s="21"/>
      <c r="G142" s="21"/>
      <c r="H142" s="21"/>
      <c r="I142" s="21"/>
      <c r="R142" s="8">
        <v>46</v>
      </c>
    </row>
    <row r="143" spans="3:18" x14ac:dyDescent="0.3">
      <c r="C143" s="28">
        <v>3</v>
      </c>
      <c r="D143" s="28" t="s">
        <v>84</v>
      </c>
      <c r="E143" s="28">
        <v>0</v>
      </c>
      <c r="F143" s="21"/>
      <c r="G143" s="21"/>
      <c r="H143" s="21"/>
      <c r="I143" s="21"/>
      <c r="R143" s="8">
        <v>46</v>
      </c>
    </row>
    <row r="144" spans="3:18" x14ac:dyDescent="0.3">
      <c r="C144" s="28">
        <v>1</v>
      </c>
      <c r="D144" s="28" t="s">
        <v>85</v>
      </c>
      <c r="E144" s="28">
        <v>-0.1</v>
      </c>
      <c r="F144" s="21"/>
      <c r="G144" s="21"/>
      <c r="H144" s="21"/>
      <c r="I144" s="21"/>
      <c r="R144" s="8">
        <v>46</v>
      </c>
    </row>
    <row r="145" spans="3:18" x14ac:dyDescent="0.3">
      <c r="C145" s="28">
        <v>2</v>
      </c>
      <c r="D145" s="28" t="s">
        <v>85</v>
      </c>
      <c r="E145" s="28">
        <v>0</v>
      </c>
      <c r="F145" s="21"/>
      <c r="G145" s="21"/>
      <c r="H145" s="21"/>
      <c r="I145" s="21"/>
      <c r="R145" s="8">
        <v>46</v>
      </c>
    </row>
    <row r="146" spans="3:18" x14ac:dyDescent="0.3">
      <c r="C146" s="28">
        <v>3</v>
      </c>
      <c r="D146" s="28" t="s">
        <v>85</v>
      </c>
      <c r="E146" s="28">
        <v>0.1</v>
      </c>
      <c r="F146" s="21"/>
      <c r="G146" s="21"/>
      <c r="H146" s="21"/>
      <c r="I146" s="21"/>
      <c r="R146" s="8">
        <v>46</v>
      </c>
    </row>
    <row r="147" spans="3:18" x14ac:dyDescent="0.3">
      <c r="C147" s="28">
        <v>4</v>
      </c>
      <c r="D147" s="28" t="s">
        <v>85</v>
      </c>
      <c r="E147" s="28">
        <v>0.2</v>
      </c>
      <c r="F147" s="21"/>
      <c r="G147" s="21"/>
      <c r="H147" s="21"/>
      <c r="I147" s="21"/>
      <c r="R147" s="8">
        <v>46</v>
      </c>
    </row>
    <row r="148" spans="3:18" x14ac:dyDescent="0.3">
      <c r="C148" s="28">
        <v>1</v>
      </c>
      <c r="D148" s="28" t="s">
        <v>86</v>
      </c>
      <c r="E148" s="28">
        <v>0.5</v>
      </c>
      <c r="F148" s="21"/>
      <c r="G148" s="21"/>
      <c r="H148" s="21"/>
      <c r="I148" s="21"/>
      <c r="R148" s="8">
        <v>46</v>
      </c>
    </row>
    <row r="149" spans="3:18" x14ac:dyDescent="0.3">
      <c r="C149" s="28">
        <v>2</v>
      </c>
      <c r="D149" s="28" t="s">
        <v>86</v>
      </c>
      <c r="E149" s="28">
        <v>0.6</v>
      </c>
      <c r="F149" s="21"/>
      <c r="G149" s="21"/>
      <c r="H149" s="21"/>
      <c r="I149" s="21"/>
      <c r="R149" s="8">
        <v>46</v>
      </c>
    </row>
    <row r="150" spans="3:18" x14ac:dyDescent="0.3">
      <c r="C150" s="28">
        <v>3</v>
      </c>
      <c r="D150" s="28" t="s">
        <v>86</v>
      </c>
      <c r="E150" s="28">
        <v>0.7</v>
      </c>
      <c r="F150" s="21"/>
      <c r="G150" s="21"/>
      <c r="H150" s="21"/>
      <c r="I150" s="21"/>
      <c r="R150" s="8">
        <v>46</v>
      </c>
    </row>
    <row r="151" spans="3:18" x14ac:dyDescent="0.3">
      <c r="C151" s="28">
        <v>4</v>
      </c>
      <c r="D151" s="28" t="s">
        <v>86</v>
      </c>
      <c r="E151" s="28">
        <v>0.8</v>
      </c>
      <c r="F151" s="21"/>
      <c r="G151" s="21"/>
      <c r="H151" s="21"/>
      <c r="I151" s="21"/>
      <c r="R151" s="8">
        <v>46</v>
      </c>
    </row>
    <row r="152" spans="3:18" x14ac:dyDescent="0.3">
      <c r="C152" s="28">
        <v>5</v>
      </c>
      <c r="D152" s="28" t="s">
        <v>86</v>
      </c>
      <c r="E152" s="28">
        <v>0.9</v>
      </c>
      <c r="F152" s="21"/>
      <c r="G152" s="21"/>
      <c r="H152" s="21"/>
      <c r="I152" s="21"/>
      <c r="R152" s="8">
        <v>46</v>
      </c>
    </row>
    <row r="153" spans="3:18" x14ac:dyDescent="0.3">
      <c r="C153" s="28">
        <v>6</v>
      </c>
      <c r="D153" s="28" t="s">
        <v>86</v>
      </c>
      <c r="E153" s="28">
        <v>1</v>
      </c>
      <c r="F153" s="21"/>
      <c r="G153" s="21"/>
      <c r="H153" s="21"/>
      <c r="I153" s="21"/>
      <c r="R153" s="8">
        <v>46</v>
      </c>
    </row>
    <row r="154" spans="3:18" x14ac:dyDescent="0.3">
      <c r="C154" s="28">
        <v>7</v>
      </c>
      <c r="D154" s="28" t="s">
        <v>86</v>
      </c>
      <c r="E154" s="28">
        <v>1.1000000000000001</v>
      </c>
      <c r="F154" s="21"/>
      <c r="G154" s="21"/>
      <c r="H154" s="21"/>
      <c r="I154" s="21"/>
      <c r="R154" s="8">
        <v>46</v>
      </c>
    </row>
    <row r="155" spans="3:18" x14ac:dyDescent="0.3">
      <c r="C155" s="28">
        <v>1</v>
      </c>
      <c r="D155" s="28" t="s">
        <v>87</v>
      </c>
      <c r="E155" s="28">
        <v>0.3</v>
      </c>
      <c r="F155" s="21"/>
      <c r="G155" s="21"/>
      <c r="H155" s="21"/>
      <c r="I155" s="21"/>
      <c r="R155" s="8">
        <v>46</v>
      </c>
    </row>
    <row r="156" spans="3:18" x14ac:dyDescent="0.3">
      <c r="C156" s="28">
        <v>2</v>
      </c>
      <c r="D156" s="28" t="s">
        <v>87</v>
      </c>
      <c r="E156" s="28">
        <v>0.4</v>
      </c>
      <c r="F156" s="21"/>
      <c r="G156" s="21"/>
      <c r="H156" s="21"/>
      <c r="I156" s="21"/>
      <c r="R156" s="8">
        <v>46</v>
      </c>
    </row>
    <row r="157" spans="3:18" x14ac:dyDescent="0.3">
      <c r="C157" s="28">
        <v>3</v>
      </c>
      <c r="D157" s="28" t="s">
        <v>87</v>
      </c>
      <c r="E157" s="28">
        <v>0.5</v>
      </c>
      <c r="F157" s="21"/>
      <c r="G157" s="21"/>
      <c r="H157" s="21"/>
      <c r="I157" s="21"/>
      <c r="R157" s="8">
        <v>46</v>
      </c>
    </row>
    <row r="158" spans="3:18" x14ac:dyDescent="0.3">
      <c r="C158" s="28">
        <v>4</v>
      </c>
      <c r="D158" s="28" t="s">
        <v>87</v>
      </c>
      <c r="E158" s="28">
        <v>0.6</v>
      </c>
      <c r="F158" s="21"/>
      <c r="G158" s="21"/>
      <c r="H158" s="21"/>
      <c r="I158" s="21"/>
      <c r="R158" s="8">
        <v>46</v>
      </c>
    </row>
    <row r="159" spans="3:18" x14ac:dyDescent="0.3">
      <c r="C159" s="28">
        <v>5</v>
      </c>
      <c r="D159" s="28" t="s">
        <v>87</v>
      </c>
      <c r="E159" s="28">
        <v>0.7</v>
      </c>
      <c r="F159" s="21"/>
      <c r="G159" s="21"/>
      <c r="H159" s="21"/>
      <c r="I159" s="21"/>
      <c r="R159" s="8">
        <v>46</v>
      </c>
    </row>
    <row r="160" spans="3:18" x14ac:dyDescent="0.3">
      <c r="C160" s="28">
        <v>6</v>
      </c>
      <c r="D160" s="28" t="s">
        <v>87</v>
      </c>
      <c r="E160" s="28">
        <v>0.8</v>
      </c>
      <c r="F160" s="21"/>
      <c r="G160" s="21"/>
      <c r="H160" s="21"/>
      <c r="I160" s="21"/>
      <c r="R160" s="8">
        <v>46</v>
      </c>
    </row>
    <row r="161" spans="3:18" x14ac:dyDescent="0.3">
      <c r="C161" s="28">
        <v>1</v>
      </c>
      <c r="D161" s="28" t="s">
        <v>88</v>
      </c>
      <c r="E161" s="28">
        <v>0</v>
      </c>
      <c r="F161" s="21"/>
      <c r="G161" s="21"/>
      <c r="H161" s="21"/>
      <c r="I161" s="21"/>
      <c r="R161" s="8">
        <v>46</v>
      </c>
    </row>
    <row r="162" spans="3:18" x14ac:dyDescent="0.3">
      <c r="C162" s="28">
        <v>2</v>
      </c>
      <c r="D162" s="28" t="s">
        <v>88</v>
      </c>
      <c r="E162" s="28">
        <v>0.1</v>
      </c>
      <c r="F162" s="21"/>
      <c r="G162" s="21"/>
      <c r="H162" s="21"/>
      <c r="I162" s="21"/>
      <c r="R162" s="8">
        <v>46</v>
      </c>
    </row>
    <row r="163" spans="3:18" x14ac:dyDescent="0.3">
      <c r="C163" s="28">
        <v>3</v>
      </c>
      <c r="D163" s="28" t="s">
        <v>88</v>
      </c>
      <c r="E163" s="28">
        <v>0.2</v>
      </c>
      <c r="F163" s="21"/>
      <c r="G163" s="21"/>
      <c r="H163" s="21"/>
      <c r="I163" s="21"/>
      <c r="R163" s="8">
        <v>46</v>
      </c>
    </row>
    <row r="164" spans="3:18" x14ac:dyDescent="0.3">
      <c r="C164" s="28">
        <v>1</v>
      </c>
      <c r="D164" s="28" t="s">
        <v>89</v>
      </c>
      <c r="E164" s="28">
        <v>0</v>
      </c>
      <c r="F164" s="21"/>
      <c r="G164" s="21"/>
      <c r="H164" s="21"/>
      <c r="I164" s="21"/>
      <c r="R164" s="8">
        <v>46</v>
      </c>
    </row>
    <row r="165" spans="3:18" x14ac:dyDescent="0.3">
      <c r="C165" s="28">
        <v>2</v>
      </c>
      <c r="D165" s="28" t="s">
        <v>89</v>
      </c>
      <c r="E165" s="28">
        <v>0.5</v>
      </c>
      <c r="F165" s="21"/>
      <c r="G165" s="21"/>
      <c r="H165" s="21"/>
      <c r="I165" s="21"/>
      <c r="R165" s="8">
        <v>46</v>
      </c>
    </row>
    <row r="166" spans="3:18" x14ac:dyDescent="0.3">
      <c r="C166" s="28">
        <v>3</v>
      </c>
      <c r="D166" s="28" t="s">
        <v>89</v>
      </c>
      <c r="E166" s="28">
        <v>1</v>
      </c>
      <c r="F166" s="21"/>
      <c r="G166" s="21"/>
      <c r="H166" s="21"/>
      <c r="I166" s="21"/>
      <c r="R166" s="8">
        <v>46</v>
      </c>
    </row>
    <row r="167" spans="3:18" x14ac:dyDescent="0.3">
      <c r="C167" s="28">
        <v>1</v>
      </c>
      <c r="D167" s="28" t="s">
        <v>90</v>
      </c>
      <c r="E167" s="28">
        <v>0</v>
      </c>
      <c r="F167" s="21"/>
      <c r="G167" s="21"/>
      <c r="H167" s="21"/>
      <c r="I167" s="21"/>
      <c r="R167" s="8">
        <v>46</v>
      </c>
    </row>
    <row r="168" spans="3:18" x14ac:dyDescent="0.3">
      <c r="C168" s="28">
        <v>2</v>
      </c>
      <c r="D168" s="28" t="s">
        <v>90</v>
      </c>
      <c r="E168" s="28">
        <v>0.5</v>
      </c>
      <c r="F168" s="21"/>
      <c r="G168" s="21"/>
      <c r="H168" s="21"/>
      <c r="I168" s="21"/>
      <c r="R168" s="8">
        <v>46</v>
      </c>
    </row>
    <row r="169" spans="3:18" x14ac:dyDescent="0.3">
      <c r="C169" s="40">
        <v>3</v>
      </c>
      <c r="D169" s="40" t="s">
        <v>90</v>
      </c>
      <c r="E169" s="40">
        <v>1</v>
      </c>
      <c r="F169" s="21"/>
      <c r="G169" s="21"/>
      <c r="H169" s="21"/>
      <c r="I169" s="21"/>
      <c r="R169" s="8">
        <v>46</v>
      </c>
    </row>
    <row r="170" spans="3:18" x14ac:dyDescent="0.3">
      <c r="C170" s="41"/>
      <c r="D170" s="41"/>
      <c r="E170" s="41"/>
      <c r="F170" s="21"/>
      <c r="G170" s="21"/>
      <c r="H170" s="21"/>
      <c r="I170" s="21"/>
    </row>
    <row r="171" spans="3:18" x14ac:dyDescent="0.3">
      <c r="F171" s="21"/>
      <c r="G171" s="21"/>
      <c r="H171" s="21"/>
      <c r="I171" s="21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opLeftCell="A13" workbookViewId="0">
      <selection activeCell="E20" sqref="E20"/>
    </sheetView>
  </sheetViews>
  <sheetFormatPr defaultColWidth="9" defaultRowHeight="14" x14ac:dyDescent="0.3"/>
  <cols>
    <col min="1" max="1" width="10.08203125" customWidth="1"/>
    <col min="3" max="3" width="12.75" customWidth="1"/>
    <col min="7" max="7" width="9" style="1"/>
  </cols>
  <sheetData>
    <row r="1" spans="1:23" x14ac:dyDescent="0.3">
      <c r="A1" s="2">
        <v>0</v>
      </c>
      <c r="B1" s="2">
        <v>0</v>
      </c>
      <c r="C1" s="2">
        <v>0</v>
      </c>
      <c r="D1" s="2">
        <v>0</v>
      </c>
      <c r="E1">
        <v>0</v>
      </c>
      <c r="F1" s="3">
        <v>0</v>
      </c>
      <c r="G1" s="4">
        <v>0</v>
      </c>
      <c r="H1">
        <v>0</v>
      </c>
      <c r="I1" s="3"/>
      <c r="J1" s="3">
        <v>0</v>
      </c>
      <c r="K1" s="3">
        <v>0</v>
      </c>
      <c r="L1" s="3">
        <v>0</v>
      </c>
      <c r="M1">
        <v>0</v>
      </c>
      <c r="N1">
        <v>0</v>
      </c>
      <c r="O1">
        <v>0</v>
      </c>
      <c r="P1">
        <v>0</v>
      </c>
      <c r="Q1">
        <v>0</v>
      </c>
      <c r="T1" s="3"/>
      <c r="U1" s="3"/>
      <c r="W1" s="3"/>
    </row>
    <row r="2" spans="1:23" x14ac:dyDescent="0.3">
      <c r="A2">
        <v>0</v>
      </c>
      <c r="B2">
        <v>0</v>
      </c>
      <c r="C2">
        <v>0</v>
      </c>
      <c r="D2">
        <v>0</v>
      </c>
      <c r="E2">
        <v>0</v>
      </c>
      <c r="F2" s="3">
        <v>0</v>
      </c>
      <c r="G2" s="4">
        <v>0</v>
      </c>
      <c r="H2">
        <v>0</v>
      </c>
      <c r="I2" s="3"/>
      <c r="J2" s="3">
        <v>0</v>
      </c>
      <c r="K2" s="3">
        <v>0</v>
      </c>
      <c r="L2" s="3">
        <v>0</v>
      </c>
      <c r="M2">
        <v>0</v>
      </c>
      <c r="N2">
        <v>0</v>
      </c>
      <c r="O2">
        <v>0</v>
      </c>
      <c r="P2">
        <v>0</v>
      </c>
      <c r="Q2">
        <v>0</v>
      </c>
      <c r="T2" s="3"/>
      <c r="U2" s="3"/>
      <c r="W2" s="3"/>
    </row>
    <row r="3" spans="1:23" x14ac:dyDescent="0.3">
      <c r="A3">
        <v>0</v>
      </c>
      <c r="B3">
        <v>0</v>
      </c>
      <c r="C3">
        <v>0</v>
      </c>
      <c r="D3">
        <v>0</v>
      </c>
      <c r="E3">
        <v>0</v>
      </c>
      <c r="F3" s="3">
        <v>0</v>
      </c>
      <c r="G3" s="1">
        <v>0</v>
      </c>
      <c r="H3" s="3">
        <v>0</v>
      </c>
      <c r="I3" s="3"/>
      <c r="J3">
        <v>0</v>
      </c>
      <c r="K3" s="3">
        <v>0</v>
      </c>
      <c r="L3" s="3">
        <v>0</v>
      </c>
      <c r="M3">
        <v>0</v>
      </c>
      <c r="N3">
        <v>0</v>
      </c>
      <c r="O3">
        <v>0</v>
      </c>
      <c r="P3">
        <v>0</v>
      </c>
      <c r="Q3">
        <v>0</v>
      </c>
      <c r="T3" s="3"/>
      <c r="U3" s="3"/>
      <c r="W3" s="3"/>
    </row>
    <row r="4" spans="1:23" x14ac:dyDescent="0.3">
      <c r="A4">
        <v>0</v>
      </c>
      <c r="B4">
        <v>0</v>
      </c>
      <c r="C4">
        <v>0</v>
      </c>
      <c r="D4">
        <v>0</v>
      </c>
      <c r="E4">
        <v>0</v>
      </c>
      <c r="F4" s="3">
        <v>0</v>
      </c>
      <c r="G4" s="4">
        <v>0</v>
      </c>
      <c r="H4">
        <v>0</v>
      </c>
      <c r="I4" s="3"/>
      <c r="J4" s="3">
        <v>0</v>
      </c>
      <c r="K4" s="3">
        <v>0</v>
      </c>
      <c r="L4" s="3">
        <v>0</v>
      </c>
      <c r="M4">
        <v>0</v>
      </c>
      <c r="N4">
        <v>0</v>
      </c>
      <c r="O4">
        <v>0</v>
      </c>
      <c r="P4">
        <v>0</v>
      </c>
      <c r="Q4">
        <v>0</v>
      </c>
      <c r="T4" s="3"/>
      <c r="U4" s="3"/>
      <c r="W4" s="3"/>
    </row>
    <row r="5" spans="1:23" x14ac:dyDescent="0.3">
      <c r="A5">
        <v>0</v>
      </c>
      <c r="B5">
        <v>0</v>
      </c>
      <c r="C5">
        <v>0</v>
      </c>
      <c r="D5">
        <v>0</v>
      </c>
      <c r="E5">
        <v>0</v>
      </c>
      <c r="F5" s="3">
        <v>0</v>
      </c>
      <c r="G5" s="4">
        <v>0</v>
      </c>
      <c r="H5">
        <v>0</v>
      </c>
      <c r="I5" s="3"/>
      <c r="J5" s="3">
        <v>0</v>
      </c>
      <c r="K5" s="3">
        <v>0</v>
      </c>
      <c r="L5" s="3">
        <v>0</v>
      </c>
      <c r="M5">
        <v>0</v>
      </c>
      <c r="N5">
        <v>0</v>
      </c>
      <c r="O5">
        <v>0</v>
      </c>
      <c r="P5">
        <v>0</v>
      </c>
      <c r="Q5">
        <v>0</v>
      </c>
      <c r="T5" s="3"/>
      <c r="U5" s="3"/>
      <c r="W5" s="3"/>
    </row>
    <row r="6" spans="1:23" x14ac:dyDescent="0.3">
      <c r="A6">
        <v>0</v>
      </c>
      <c r="B6">
        <v>0</v>
      </c>
      <c r="C6">
        <v>0</v>
      </c>
      <c r="D6">
        <v>0</v>
      </c>
      <c r="E6">
        <v>0</v>
      </c>
      <c r="F6" s="3">
        <v>0</v>
      </c>
      <c r="G6" s="4">
        <v>0</v>
      </c>
      <c r="H6" s="3">
        <v>0</v>
      </c>
      <c r="I6" s="3"/>
      <c r="J6" s="3">
        <v>0</v>
      </c>
      <c r="K6" s="3">
        <v>0</v>
      </c>
      <c r="L6" s="3">
        <v>0</v>
      </c>
      <c r="M6">
        <v>0</v>
      </c>
      <c r="N6">
        <v>0</v>
      </c>
      <c r="O6">
        <v>0</v>
      </c>
      <c r="P6">
        <v>0</v>
      </c>
      <c r="Q6">
        <v>0</v>
      </c>
      <c r="T6" s="3"/>
      <c r="U6" s="3"/>
      <c r="W6" s="3"/>
    </row>
    <row r="7" spans="1:23" x14ac:dyDescent="0.3">
      <c r="A7">
        <v>0</v>
      </c>
      <c r="B7">
        <v>0</v>
      </c>
      <c r="C7" s="3">
        <v>0</v>
      </c>
      <c r="D7">
        <v>0</v>
      </c>
      <c r="E7">
        <v>0</v>
      </c>
      <c r="F7" s="3">
        <v>0</v>
      </c>
      <c r="G7" s="4">
        <v>0</v>
      </c>
      <c r="H7" s="3">
        <v>0</v>
      </c>
      <c r="I7" s="3"/>
      <c r="J7" s="3">
        <v>0</v>
      </c>
      <c r="K7" s="3">
        <v>0</v>
      </c>
      <c r="L7">
        <v>0</v>
      </c>
      <c r="M7">
        <v>0</v>
      </c>
      <c r="N7">
        <v>0</v>
      </c>
      <c r="O7">
        <v>0</v>
      </c>
      <c r="P7" s="3">
        <v>0</v>
      </c>
      <c r="Q7">
        <v>0</v>
      </c>
      <c r="S7" s="3"/>
      <c r="T7" s="3"/>
      <c r="U7" s="3"/>
      <c r="W7" s="3"/>
    </row>
    <row r="8" spans="1:23" x14ac:dyDescent="0.3">
      <c r="A8">
        <v>1</v>
      </c>
      <c r="B8">
        <v>0</v>
      </c>
      <c r="C8">
        <v>0</v>
      </c>
      <c r="D8">
        <v>0</v>
      </c>
      <c r="E8">
        <v>0</v>
      </c>
      <c r="F8" s="3">
        <v>0</v>
      </c>
      <c r="G8" s="4">
        <v>0</v>
      </c>
      <c r="H8" s="3">
        <v>0</v>
      </c>
      <c r="I8" s="3"/>
      <c r="J8" s="3">
        <v>0.32020000000000098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3"/>
      <c r="T8" s="3"/>
      <c r="U8" s="3"/>
      <c r="W8" s="3"/>
    </row>
    <row r="9" spans="1:23" x14ac:dyDescent="0.3">
      <c r="A9">
        <v>1</v>
      </c>
      <c r="B9">
        <v>0</v>
      </c>
      <c r="C9">
        <v>0</v>
      </c>
      <c r="D9">
        <v>1</v>
      </c>
      <c r="E9">
        <v>0</v>
      </c>
      <c r="F9" s="3">
        <v>0</v>
      </c>
      <c r="G9" s="4">
        <v>0</v>
      </c>
      <c r="H9" s="3">
        <v>0</v>
      </c>
      <c r="I9" s="3"/>
      <c r="J9">
        <v>0.36887679301270299</v>
      </c>
      <c r="K9">
        <v>0</v>
      </c>
      <c r="L9">
        <v>0</v>
      </c>
      <c r="M9">
        <v>0.29182320698728997</v>
      </c>
      <c r="N9">
        <v>0</v>
      </c>
      <c r="O9">
        <v>0</v>
      </c>
      <c r="P9" s="3">
        <v>0</v>
      </c>
      <c r="Q9">
        <v>0</v>
      </c>
      <c r="U9" s="3"/>
      <c r="W9" s="3"/>
    </row>
    <row r="10" spans="1:23" x14ac:dyDescent="0.3">
      <c r="A10">
        <v>1</v>
      </c>
      <c r="B10">
        <v>0</v>
      </c>
      <c r="C10">
        <v>0</v>
      </c>
      <c r="D10" s="3">
        <v>1</v>
      </c>
      <c r="E10">
        <v>1</v>
      </c>
      <c r="F10" s="3">
        <v>0</v>
      </c>
      <c r="G10" s="4">
        <v>0</v>
      </c>
      <c r="H10" s="3">
        <v>0</v>
      </c>
      <c r="I10" s="3"/>
      <c r="J10">
        <v>0.27431669037822298</v>
      </c>
      <c r="K10">
        <v>0</v>
      </c>
      <c r="L10">
        <v>0</v>
      </c>
      <c r="M10">
        <v>0.35599999999999998</v>
      </c>
      <c r="N10">
        <v>0.200883309621776</v>
      </c>
      <c r="O10">
        <v>0</v>
      </c>
      <c r="P10">
        <v>0</v>
      </c>
      <c r="Q10">
        <v>0</v>
      </c>
      <c r="S10" s="3"/>
      <c r="U10" s="3"/>
      <c r="W10" s="3"/>
    </row>
    <row r="11" spans="1:23" x14ac:dyDescent="0.3">
      <c r="A11">
        <v>1</v>
      </c>
      <c r="B11">
        <v>1</v>
      </c>
      <c r="C11">
        <v>0</v>
      </c>
      <c r="D11">
        <v>1</v>
      </c>
      <c r="E11">
        <v>0</v>
      </c>
      <c r="F11" s="3">
        <v>1</v>
      </c>
      <c r="G11" s="4">
        <v>1</v>
      </c>
      <c r="H11" s="3">
        <v>0</v>
      </c>
      <c r="I11" s="3"/>
      <c r="J11">
        <v>0.23231852823457</v>
      </c>
      <c r="K11" s="3">
        <v>2.7755575615628901E-17</v>
      </c>
      <c r="L11">
        <v>0</v>
      </c>
      <c r="M11">
        <v>0.29579546783736299</v>
      </c>
      <c r="N11">
        <v>0</v>
      </c>
      <c r="O11">
        <v>0.1</v>
      </c>
      <c r="P11">
        <v>0.27498600392806599</v>
      </c>
      <c r="Q11">
        <v>0</v>
      </c>
      <c r="S11" s="3"/>
      <c r="U11" s="3"/>
      <c r="W11" s="3"/>
    </row>
    <row r="12" spans="1:23" x14ac:dyDescent="0.3">
      <c r="A12">
        <v>1</v>
      </c>
      <c r="B12">
        <v>1</v>
      </c>
      <c r="C12">
        <v>0</v>
      </c>
      <c r="D12">
        <v>1</v>
      </c>
      <c r="E12">
        <v>0</v>
      </c>
      <c r="F12" s="3">
        <v>0</v>
      </c>
      <c r="G12" s="4">
        <v>1</v>
      </c>
      <c r="H12" s="3">
        <v>0</v>
      </c>
      <c r="I12" s="3"/>
      <c r="J12" s="3">
        <v>0.26370381958183298</v>
      </c>
      <c r="K12">
        <v>0.13200000000000001</v>
      </c>
      <c r="L12">
        <v>0</v>
      </c>
      <c r="M12">
        <v>8.5796180418166404E-2</v>
      </c>
      <c r="N12">
        <v>0</v>
      </c>
      <c r="O12">
        <v>0</v>
      </c>
      <c r="P12">
        <v>0.3</v>
      </c>
      <c r="Q12">
        <v>0</v>
      </c>
      <c r="S12" s="3"/>
      <c r="W12" s="3"/>
    </row>
    <row r="13" spans="1:23" x14ac:dyDescent="0.3">
      <c r="A13">
        <v>1</v>
      </c>
      <c r="B13">
        <v>0</v>
      </c>
      <c r="C13">
        <v>1</v>
      </c>
      <c r="D13">
        <v>0</v>
      </c>
      <c r="E13" s="3">
        <v>0</v>
      </c>
      <c r="F13" s="3">
        <v>1</v>
      </c>
      <c r="G13" s="4">
        <v>1</v>
      </c>
      <c r="H13" s="3">
        <v>1</v>
      </c>
      <c r="I13" s="3"/>
      <c r="J13" s="3">
        <v>0.32653328202333298</v>
      </c>
      <c r="K13">
        <v>0</v>
      </c>
      <c r="L13">
        <v>0.24729719999999999</v>
      </c>
      <c r="M13">
        <v>0</v>
      </c>
      <c r="N13">
        <v>0</v>
      </c>
      <c r="O13">
        <v>0.1</v>
      </c>
      <c r="P13">
        <v>0.3</v>
      </c>
      <c r="Q13">
        <v>0.152469517976667</v>
      </c>
      <c r="S13" s="3"/>
      <c r="W13" s="3"/>
    </row>
    <row r="14" spans="1:23" x14ac:dyDescent="0.3">
      <c r="A14">
        <v>1</v>
      </c>
      <c r="B14">
        <v>1</v>
      </c>
      <c r="C14">
        <v>0</v>
      </c>
      <c r="D14">
        <v>1</v>
      </c>
      <c r="E14" s="3">
        <v>1</v>
      </c>
      <c r="F14" s="3">
        <v>1</v>
      </c>
      <c r="G14" s="4">
        <v>1</v>
      </c>
      <c r="H14" s="3">
        <v>1</v>
      </c>
      <c r="I14" s="3"/>
      <c r="J14" s="3">
        <v>0.357207975638419</v>
      </c>
      <c r="K14">
        <v>0.13200000000000001</v>
      </c>
      <c r="L14">
        <v>0</v>
      </c>
      <c r="M14" s="3">
        <v>5.5511151231257802E-17</v>
      </c>
      <c r="N14">
        <v>0.31</v>
      </c>
      <c r="O14">
        <v>0</v>
      </c>
      <c r="P14">
        <v>0</v>
      </c>
      <c r="Q14">
        <v>0.18829202436158099</v>
      </c>
      <c r="S14" s="3"/>
      <c r="W14" s="3"/>
    </row>
    <row r="15" spans="1:23" x14ac:dyDescent="0.3">
      <c r="A15">
        <v>1</v>
      </c>
      <c r="B15">
        <v>1</v>
      </c>
      <c r="C15">
        <v>1</v>
      </c>
      <c r="D15">
        <v>0</v>
      </c>
      <c r="E15" s="3">
        <v>1</v>
      </c>
      <c r="F15" s="3">
        <v>1</v>
      </c>
      <c r="G15" s="4">
        <v>0</v>
      </c>
      <c r="H15">
        <v>0</v>
      </c>
      <c r="I15" s="3"/>
      <c r="J15" s="3">
        <v>0.38879718560538201</v>
      </c>
      <c r="K15" s="3">
        <v>0.13200000000000001</v>
      </c>
      <c r="L15">
        <v>0.2359716</v>
      </c>
      <c r="M15">
        <v>0</v>
      </c>
      <c r="N15">
        <v>0.14713121439461799</v>
      </c>
      <c r="O15">
        <v>0.1</v>
      </c>
      <c r="P15">
        <v>0</v>
      </c>
      <c r="Q15">
        <v>0</v>
      </c>
      <c r="S15" s="3"/>
      <c r="W15" s="3"/>
    </row>
    <row r="16" spans="1:23" x14ac:dyDescent="0.3">
      <c r="A16">
        <v>1</v>
      </c>
      <c r="B16">
        <v>1</v>
      </c>
      <c r="C16">
        <v>1</v>
      </c>
      <c r="D16">
        <v>0</v>
      </c>
      <c r="E16" s="3">
        <v>1</v>
      </c>
      <c r="F16">
        <v>1</v>
      </c>
      <c r="G16" s="4">
        <v>0</v>
      </c>
      <c r="H16" s="3">
        <v>0</v>
      </c>
      <c r="I16" s="3"/>
      <c r="J16" s="3">
        <v>0.39500000000000002</v>
      </c>
      <c r="K16" s="3">
        <v>0</v>
      </c>
      <c r="L16">
        <v>0.12230000000000001</v>
      </c>
      <c r="M16">
        <v>0</v>
      </c>
      <c r="N16">
        <v>0.31</v>
      </c>
      <c r="O16" s="3">
        <v>2.7755575615628901E-17</v>
      </c>
      <c r="P16">
        <v>0</v>
      </c>
      <c r="Q16">
        <v>0</v>
      </c>
      <c r="S16" s="3"/>
      <c r="T16" s="3"/>
      <c r="W16" s="3"/>
    </row>
    <row r="17" spans="1:23" x14ac:dyDescent="0.3">
      <c r="A17">
        <v>1</v>
      </c>
      <c r="B17">
        <v>1</v>
      </c>
      <c r="C17">
        <v>1</v>
      </c>
      <c r="D17">
        <v>1</v>
      </c>
      <c r="E17" s="3">
        <v>1</v>
      </c>
      <c r="F17" s="4">
        <v>0</v>
      </c>
      <c r="G17" s="4">
        <v>1</v>
      </c>
      <c r="H17" s="3">
        <v>1</v>
      </c>
      <c r="I17" s="3"/>
      <c r="J17" s="3">
        <v>0.37307385249238201</v>
      </c>
      <c r="K17" s="3">
        <v>0</v>
      </c>
      <c r="L17">
        <v>0</v>
      </c>
      <c r="M17">
        <v>0.149383394398343</v>
      </c>
      <c r="N17">
        <v>0.31</v>
      </c>
      <c r="O17">
        <v>0</v>
      </c>
      <c r="P17">
        <v>0.16164275310926501</v>
      </c>
      <c r="Q17">
        <v>0.3</v>
      </c>
      <c r="S17" s="3"/>
      <c r="T17" s="3"/>
      <c r="W17" s="3"/>
    </row>
    <row r="18" spans="1:23" x14ac:dyDescent="0.3">
      <c r="A18">
        <v>1</v>
      </c>
      <c r="B18">
        <v>1</v>
      </c>
      <c r="C18">
        <v>1</v>
      </c>
      <c r="D18">
        <v>0</v>
      </c>
      <c r="E18" s="3">
        <v>1</v>
      </c>
      <c r="F18" s="4">
        <v>1</v>
      </c>
      <c r="G18" s="4">
        <v>1</v>
      </c>
      <c r="H18" s="3">
        <v>1</v>
      </c>
      <c r="I18" s="3"/>
      <c r="J18" s="3">
        <v>0.38382333039038102</v>
      </c>
      <c r="K18" s="3">
        <v>0.13200000000000001</v>
      </c>
      <c r="L18">
        <v>0</v>
      </c>
      <c r="M18">
        <v>0</v>
      </c>
      <c r="N18">
        <v>8.9926845352578305E-2</v>
      </c>
      <c r="O18">
        <v>0.1</v>
      </c>
      <c r="P18">
        <v>0.23744982425704</v>
      </c>
      <c r="Q18">
        <v>0.3</v>
      </c>
      <c r="S18" s="3"/>
      <c r="T18" s="3"/>
    </row>
    <row r="19" spans="1:23" x14ac:dyDescent="0.3">
      <c r="A19">
        <v>1</v>
      </c>
      <c r="B19">
        <v>0</v>
      </c>
      <c r="C19">
        <v>0</v>
      </c>
      <c r="D19">
        <v>1</v>
      </c>
      <c r="E19" s="3">
        <v>1</v>
      </c>
      <c r="F19" s="4">
        <v>0</v>
      </c>
      <c r="G19" s="1">
        <v>0</v>
      </c>
      <c r="H19" s="3">
        <v>0</v>
      </c>
      <c r="I19" s="3"/>
      <c r="J19" s="3">
        <v>0.32601343586694298</v>
      </c>
      <c r="K19" s="3">
        <v>0</v>
      </c>
      <c r="L19">
        <v>0</v>
      </c>
      <c r="M19">
        <v>0.35499026402957101</v>
      </c>
      <c r="N19">
        <v>0.24159630010348501</v>
      </c>
      <c r="O19">
        <v>0</v>
      </c>
      <c r="P19">
        <v>0</v>
      </c>
      <c r="Q19">
        <v>0</v>
      </c>
      <c r="S19" s="3"/>
      <c r="T19" s="3"/>
    </row>
    <row r="20" spans="1:23" x14ac:dyDescent="0.3">
      <c r="A20">
        <v>1</v>
      </c>
      <c r="B20">
        <v>1</v>
      </c>
      <c r="C20">
        <v>0</v>
      </c>
      <c r="D20">
        <v>1</v>
      </c>
      <c r="E20" s="3">
        <v>0</v>
      </c>
      <c r="F20" s="4">
        <v>1</v>
      </c>
      <c r="G20" s="5">
        <v>0</v>
      </c>
      <c r="H20" s="3">
        <v>1</v>
      </c>
      <c r="I20" s="3"/>
      <c r="J20" s="3">
        <v>0.31972431438528898</v>
      </c>
      <c r="K20" s="3">
        <v>0.13200000000000001</v>
      </c>
      <c r="L20">
        <v>0</v>
      </c>
      <c r="M20">
        <v>0.14917568561471101</v>
      </c>
      <c r="N20">
        <v>0</v>
      </c>
      <c r="O20">
        <v>0.1</v>
      </c>
      <c r="P20">
        <v>0</v>
      </c>
      <c r="Q20">
        <v>0.3</v>
      </c>
      <c r="S20" s="3"/>
      <c r="T20" s="3"/>
    </row>
    <row r="21" spans="1:23" x14ac:dyDescent="0.3">
      <c r="A21">
        <v>1</v>
      </c>
      <c r="B21">
        <v>1</v>
      </c>
      <c r="C21">
        <v>1</v>
      </c>
      <c r="D21">
        <v>0</v>
      </c>
      <c r="E21" s="3">
        <v>1</v>
      </c>
      <c r="F21" s="4">
        <v>0</v>
      </c>
      <c r="G21" s="1">
        <v>1</v>
      </c>
      <c r="H21">
        <v>0</v>
      </c>
      <c r="I21" s="3"/>
      <c r="J21" s="3">
        <v>0.34473036340107099</v>
      </c>
      <c r="K21" s="3">
        <v>5.44057593741962E-2</v>
      </c>
      <c r="L21">
        <v>0.26583000000000001</v>
      </c>
      <c r="M21">
        <v>0</v>
      </c>
      <c r="N21">
        <v>0.27253387722473399</v>
      </c>
      <c r="O21">
        <v>0</v>
      </c>
      <c r="P21">
        <v>0</v>
      </c>
      <c r="Q21">
        <v>0</v>
      </c>
      <c r="S21" s="3"/>
      <c r="T21" s="3"/>
    </row>
    <row r="22" spans="1:23" x14ac:dyDescent="0.3">
      <c r="A22">
        <v>1</v>
      </c>
      <c r="B22">
        <v>1</v>
      </c>
      <c r="C22">
        <v>0</v>
      </c>
      <c r="D22">
        <v>1</v>
      </c>
      <c r="E22">
        <v>0</v>
      </c>
      <c r="F22">
        <v>0</v>
      </c>
      <c r="G22" s="1">
        <v>0</v>
      </c>
      <c r="H22">
        <v>0</v>
      </c>
      <c r="J22">
        <v>0.35763999999999901</v>
      </c>
      <c r="K22">
        <v>0</v>
      </c>
      <c r="L22">
        <v>0</v>
      </c>
      <c r="M22">
        <v>0.35599999999999998</v>
      </c>
      <c r="N22">
        <v>0</v>
      </c>
      <c r="O22">
        <v>0</v>
      </c>
      <c r="P22">
        <v>0</v>
      </c>
      <c r="Q22">
        <v>0</v>
      </c>
    </row>
    <row r="23" spans="1:23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 s="1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3" x14ac:dyDescent="0.3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 s="1">
        <v>0</v>
      </c>
      <c r="H24">
        <v>0</v>
      </c>
      <c r="J24">
        <v>7.51200000000007E-2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6" spans="1:23" x14ac:dyDescent="0.3">
      <c r="A26" t="s">
        <v>91</v>
      </c>
    </row>
    <row r="27" spans="1:23" x14ac:dyDescent="0.3">
      <c r="A27">
        <v>7.4537000000000004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Haizhou Liu</cp:lastModifiedBy>
  <dcterms:created xsi:type="dcterms:W3CDTF">2015-06-05T18:19:00Z</dcterms:created>
  <dcterms:modified xsi:type="dcterms:W3CDTF">2020-03-23T06:42:01Z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