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40" windowHeight="7860" activeTab="4"/>
  </bookViews>
  <sheets>
    <sheet name="模板" sheetId="5" r:id="rId1"/>
    <sheet name="TS填写注意事项" sheetId="1" r:id="rId2"/>
    <sheet name="2015-09-13~2015-09-19" sheetId="3" r:id="rId3"/>
    <sheet name="2015-09-20~2015-09-26" sheetId="4" r:id="rId4"/>
    <sheet name="2015-09-27~2015-10-03" sheetId="6" r:id="rId5"/>
  </sheets>
  <calcPr calcId="145621"/>
</workbook>
</file>

<file path=xl/calcChain.xml><?xml version="1.0" encoding="utf-8"?>
<calcChain xmlns="http://schemas.openxmlformats.org/spreadsheetml/2006/main">
  <c r="N14" i="6" l="1"/>
  <c r="P14" i="6" s="1"/>
  <c r="K14" i="6"/>
  <c r="N12" i="6"/>
  <c r="P12" i="6" s="1"/>
  <c r="K12" i="6"/>
  <c r="E12" i="6"/>
  <c r="G12" i="6" s="1"/>
  <c r="N10" i="6"/>
  <c r="P10" i="6" s="1"/>
  <c r="K10" i="6"/>
  <c r="E10" i="6"/>
  <c r="G10" i="6" s="1"/>
  <c r="N8" i="6"/>
  <c r="K8" i="6"/>
  <c r="P8" i="6" s="1"/>
  <c r="E8" i="6"/>
  <c r="G8" i="6" s="1"/>
  <c r="N6" i="6"/>
  <c r="P6" i="6" s="1"/>
  <c r="K6" i="6"/>
  <c r="E6" i="6"/>
  <c r="G6" i="6" s="1"/>
  <c r="N4" i="6"/>
  <c r="K4" i="6"/>
  <c r="P4" i="6" s="1"/>
  <c r="E4" i="6"/>
  <c r="G4" i="6" s="1"/>
  <c r="R8" i="6" l="1"/>
  <c r="R13" i="6"/>
  <c r="E8" i="5"/>
  <c r="N14" i="5"/>
  <c r="P14" i="5" s="1"/>
  <c r="K14" i="5"/>
  <c r="N12" i="5"/>
  <c r="P12" i="5" s="1"/>
  <c r="K12" i="5"/>
  <c r="E12" i="5"/>
  <c r="G12" i="5" s="1"/>
  <c r="N10" i="5"/>
  <c r="K10" i="5"/>
  <c r="P10" i="5" s="1"/>
  <c r="E10" i="5"/>
  <c r="G10" i="5" s="1"/>
  <c r="N8" i="5"/>
  <c r="K8" i="5"/>
  <c r="P8" i="5" s="1"/>
  <c r="G8" i="5"/>
  <c r="N6" i="5"/>
  <c r="P6" i="5" s="1"/>
  <c r="K6" i="5"/>
  <c r="E6" i="5"/>
  <c r="G6" i="5" s="1"/>
  <c r="N4" i="5"/>
  <c r="K4" i="5"/>
  <c r="P4" i="5" s="1"/>
  <c r="E4" i="5"/>
  <c r="G4" i="5" s="1"/>
  <c r="N14" i="4"/>
  <c r="P14" i="4" s="1"/>
  <c r="K14" i="4"/>
  <c r="N12" i="4"/>
  <c r="P12" i="4" s="1"/>
  <c r="K12" i="4"/>
  <c r="E12" i="4"/>
  <c r="G12" i="4" s="1"/>
  <c r="N10" i="4"/>
  <c r="K10" i="4"/>
  <c r="P10" i="4" s="1"/>
  <c r="E10" i="4"/>
  <c r="G10" i="4" s="1"/>
  <c r="N8" i="4"/>
  <c r="K8" i="4"/>
  <c r="P8" i="4" s="1"/>
  <c r="E8" i="4"/>
  <c r="G8" i="4" s="1"/>
  <c r="N6" i="4"/>
  <c r="P6" i="4" s="1"/>
  <c r="K6" i="4"/>
  <c r="E6" i="4"/>
  <c r="G6" i="4" s="1"/>
  <c r="N4" i="4"/>
  <c r="K4" i="4"/>
  <c r="P4" i="4" s="1"/>
  <c r="E4" i="4"/>
  <c r="G4" i="4" s="1"/>
  <c r="R8" i="5" l="1"/>
  <c r="R13" i="5"/>
  <c r="R8" i="4"/>
  <c r="R13" i="4"/>
  <c r="N14" i="3"/>
  <c r="P14" i="3" s="1"/>
  <c r="K14" i="3"/>
  <c r="N12" i="3"/>
  <c r="P12" i="3" s="1"/>
  <c r="K12" i="3"/>
  <c r="E12" i="3"/>
  <c r="G12" i="3" s="1"/>
  <c r="N10" i="3"/>
  <c r="K10" i="3"/>
  <c r="P10" i="3" s="1"/>
  <c r="E10" i="3"/>
  <c r="G10" i="3" s="1"/>
  <c r="N8" i="3"/>
  <c r="K8" i="3"/>
  <c r="P8" i="3" s="1"/>
  <c r="E8" i="3"/>
  <c r="G8" i="3" s="1"/>
  <c r="N6" i="3"/>
  <c r="P6" i="3" s="1"/>
  <c r="K6" i="3"/>
  <c r="G6" i="3"/>
  <c r="E6" i="3"/>
  <c r="N4" i="3"/>
  <c r="K4" i="3"/>
  <c r="P4" i="3" s="1"/>
  <c r="E4" i="3"/>
  <c r="G4" i="3" s="1"/>
  <c r="R8" i="3" l="1"/>
  <c r="R13" i="3"/>
</calcChain>
</file>

<file path=xl/sharedStrings.xml><?xml version="1.0" encoding="utf-8"?>
<sst xmlns="http://schemas.openxmlformats.org/spreadsheetml/2006/main" count="127" uniqueCount="41">
  <si>
    <r>
      <rPr>
        <b/>
        <sz val="20"/>
        <rFont val="宋体"/>
        <charset val="134"/>
      </rPr>
      <t>TS填写注意事项：  项目经理均为：</t>
    </r>
    <r>
      <rPr>
        <b/>
        <u/>
        <sz val="20"/>
        <color indexed="10"/>
        <rFont val="宋体"/>
        <charset val="134"/>
      </rPr>
      <t>李永跃</t>
    </r>
    <r>
      <rPr>
        <sz val="12"/>
        <rFont val="宋体"/>
        <charset val="134"/>
      </rPr>
      <t xml:space="preserve">
1、华为TS：正常工作时填写规则 
                (1).需填写每日正常工作时；
                (2).且需把</t>
    </r>
    <r>
      <rPr>
        <b/>
        <sz val="12"/>
        <color indexed="10"/>
        <rFont val="宋体"/>
        <charset val="134"/>
      </rPr>
      <t>加班时追加到正常工作时中</t>
    </r>
    <r>
      <rPr>
        <b/>
        <sz val="12"/>
        <rFont val="宋体"/>
        <charset val="134"/>
      </rPr>
      <t>；</t>
    </r>
    <r>
      <rPr>
        <sz val="12"/>
        <rFont val="宋体"/>
        <charset val="134"/>
      </rPr>
      <t xml:space="preserve">
                (3).切记：</t>
    </r>
    <r>
      <rPr>
        <b/>
        <sz val="12"/>
        <color indexed="10"/>
        <rFont val="宋体"/>
        <charset val="134"/>
      </rPr>
      <t>每月的华为小周末算正常上班，需填写到正常上班表中，切不能填写到华为加班申请</t>
    </r>
    <r>
      <rPr>
        <b/>
        <sz val="12"/>
        <rFont val="宋体"/>
        <charset val="134"/>
      </rPr>
      <t>。</t>
    </r>
    <r>
      <rPr>
        <sz val="12"/>
        <rFont val="宋体"/>
        <charset val="134"/>
      </rPr>
      <t xml:space="preserve">
           加班工作时填写规则
                (1).需且只能填写加班工作时，如有休息时间则需把休息时间也填写上去以作计算。
           请假工作时填写规则
                (1).如计划请假需发邮件(接收人为华为项目经理、软通项目经理、项目负责人、项目相关成员及项目组成员)；
                (2).必需填写请假电子流。
2、软通TS：正常工作时填写规则
                (1).每周40小时，非节假日。（均有提示）
           加班工作时填写规则
                (1).正常加班必需一日一填，不可多日填在一起。填写时不可选择在项目中。
                (2).</t>
    </r>
    <r>
      <rPr>
        <b/>
        <sz val="12"/>
        <color indexed="10"/>
        <rFont val="宋体"/>
        <charset val="134"/>
      </rPr>
      <t>华为小周末需且必填加班福利倒休申请。</t>
    </r>
    <r>
      <rPr>
        <sz val="12"/>
        <rFont val="宋体"/>
        <charset val="134"/>
      </rPr>
      <t xml:space="preserve">
           请假工作时填写规则
                (1).必需填写请假电子流。
</t>
    </r>
  </si>
  <si>
    <t>星期</t>
  </si>
  <si>
    <r>
      <rPr>
        <sz val="9"/>
        <color indexed="8"/>
        <rFont val="新宋体"/>
        <charset val="134"/>
      </rPr>
      <t>日期</t>
    </r>
  </si>
  <si>
    <r>
      <rPr>
        <sz val="9"/>
        <color indexed="8"/>
        <rFont val="新宋体"/>
        <charset val="134"/>
      </rPr>
      <t>打卡时间</t>
    </r>
    <r>
      <rPr>
        <sz val="9"/>
        <color indexed="8"/>
        <rFont val="Arial"/>
        <family val="2"/>
      </rPr>
      <t>(FROM)*</t>
    </r>
  </si>
  <si>
    <r>
      <rPr>
        <sz val="9"/>
        <rFont val="新宋体"/>
        <charset val="134"/>
      </rPr>
      <t xml:space="preserve">打卡时间
</t>
    </r>
    <r>
      <rPr>
        <sz val="9"/>
        <rFont val="Arial"/>
        <family val="2"/>
      </rPr>
      <t>(TO)*</t>
    </r>
  </si>
  <si>
    <t>Charge
(H)*</t>
  </si>
  <si>
    <t>Free
(H)*</t>
  </si>
  <si>
    <t>Total
(H)*</t>
  </si>
  <si>
    <t>工作内容描述*</t>
  </si>
  <si>
    <t>迟到/请假
(From~To)</t>
  </si>
  <si>
    <r>
      <rPr>
        <sz val="9"/>
        <rFont val="宋体"/>
        <charset val="134"/>
      </rPr>
      <t>小时数</t>
    </r>
    <r>
      <rPr>
        <sz val="9"/>
        <rFont val="宋体"/>
        <charset val="134"/>
      </rPr>
      <t>(Hours*)</t>
    </r>
  </si>
  <si>
    <t>请假/迟到
处理</t>
  </si>
  <si>
    <t>加班时间
(From~To)</t>
  </si>
  <si>
    <r>
      <rPr>
        <sz val="9"/>
        <rFont val="宋体"/>
        <charset val="134"/>
      </rPr>
      <t>小时数
H</t>
    </r>
    <r>
      <rPr>
        <sz val="9"/>
        <rFont val="宋体"/>
        <charset val="134"/>
      </rPr>
      <t>ours*</t>
    </r>
  </si>
  <si>
    <t>加班
处理</t>
  </si>
  <si>
    <r>
      <rPr>
        <sz val="9"/>
        <rFont val="宋体"/>
        <charset val="134"/>
      </rPr>
      <t>加班</t>
    </r>
    <r>
      <rPr>
        <sz val="9"/>
        <color indexed="10"/>
        <rFont val="宋体"/>
        <charset val="134"/>
      </rPr>
      <t>(+)</t>
    </r>
    <r>
      <rPr>
        <sz val="9"/>
        <rFont val="宋体"/>
        <charset val="134"/>
      </rPr>
      <t xml:space="preserve"> / 请
假</t>
    </r>
    <r>
      <rPr>
        <sz val="9"/>
        <color indexed="10"/>
        <rFont val="宋体"/>
        <charset val="134"/>
      </rPr>
      <t>(-)</t>
    </r>
    <r>
      <rPr>
        <sz val="9"/>
        <rFont val="宋体"/>
        <charset val="134"/>
      </rPr>
      <t>|Hours</t>
    </r>
    <r>
      <rPr>
        <sz val="9"/>
        <color indexed="10"/>
        <rFont val="宋体"/>
        <charset val="134"/>
      </rPr>
      <t>*</t>
    </r>
  </si>
  <si>
    <t>加班描述</t>
  </si>
  <si>
    <t>备注</t>
  </si>
  <si>
    <t>星期日</t>
  </si>
  <si>
    <t>本
周
共
加
班
工
时</t>
  </si>
  <si>
    <t>星期一</t>
  </si>
  <si>
    <t>星期二</t>
  </si>
  <si>
    <t>星期三</t>
  </si>
  <si>
    <t>星期四</t>
  </si>
  <si>
    <t xml:space="preserve">小
时
</t>
  </si>
  <si>
    <t>星期五</t>
  </si>
  <si>
    <t>可申请调休时</t>
  </si>
  <si>
    <t>星期六</t>
  </si>
  <si>
    <t>小
时</t>
  </si>
  <si>
    <t>liduanfeng dfli 李锻锋 （羊年第?周/大展科技&lt;顺风外包&gt;第一周）工作记录</t>
    <phoneticPr fontId="2" type="noConversion"/>
  </si>
  <si>
    <t>liduanfeng dfli 李锻锋 （羊年第?周/大展科技&lt;顺风外包&gt;第二周）工作记录</t>
    <phoneticPr fontId="2" type="noConversion"/>
  </si>
  <si>
    <t>稳健离职</t>
    <phoneticPr fontId="2" type="noConversion"/>
  </si>
  <si>
    <t>休息</t>
    <phoneticPr fontId="2" type="noConversion"/>
  </si>
  <si>
    <t>顺风上班第三天(工作内空&lt;1、工时填写培训
2、分布式日志记录培训
3、环境搭建&gt;)</t>
    <phoneticPr fontId="2" type="noConversion"/>
  </si>
  <si>
    <r>
      <t>顺风上班第二天（工作内容&lt;环境搭建</t>
    </r>
    <r>
      <rPr>
        <sz val="10.5"/>
        <rFont val="华文新魏"/>
        <family val="3"/>
        <charset val="134"/>
      </rPr>
      <t>&gt;</t>
    </r>
    <r>
      <rPr>
        <sz val="10.5"/>
        <rFont val="华文新魏"/>
        <charset val="134"/>
      </rPr>
      <t>）</t>
    </r>
    <phoneticPr fontId="2" type="noConversion"/>
  </si>
  <si>
    <t>顺风上班第一天（工作内容&lt;环境搭建&gt;）</t>
    <phoneticPr fontId="2" type="noConversion"/>
  </si>
  <si>
    <t>了解需求-通关</t>
    <phoneticPr fontId="2" type="noConversion"/>
  </si>
  <si>
    <t>请假</t>
    <phoneticPr fontId="2" type="noConversion"/>
  </si>
  <si>
    <t xml:space="preserve">请假半天，上班4小时 </t>
    <phoneticPr fontId="2" type="noConversion"/>
  </si>
  <si>
    <t>了解需求-通关，熟悉代码。</t>
    <phoneticPr fontId="2" type="noConversion"/>
  </si>
  <si>
    <t>了解需求-通关，熟悉代码。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</si>
</sst>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804]aaaa;@"/>
    <numFmt numFmtId="177" formatCode="0.0_);[Red]\(0.0\)"/>
    <numFmt numFmtId="178" formatCode="h:mm;@"/>
    <numFmt numFmtId="179" formatCode="0.0_ "/>
  </numFmts>
  <fonts count="29" x14ac:knownFonts="1">
    <font>
      <sz val="11"/>
      <color indexed="63"/>
      <name val="宋体"/>
      <charset val="134"/>
    </font>
    <font>
      <b/>
      <sz val="22"/>
      <color indexed="9"/>
      <name val="华文行楷"/>
      <charset val="134"/>
    </font>
    <font>
      <sz val="9"/>
      <name val="宋体"/>
      <charset val="134"/>
    </font>
    <font>
      <sz val="10"/>
      <name val="新宋体"/>
      <charset val="134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8"/>
      <name val="新宋体"/>
      <charset val="134"/>
    </font>
    <font>
      <b/>
      <sz val="10"/>
      <name val="新宋体"/>
      <charset val="134"/>
    </font>
    <font>
      <sz val="10.5"/>
      <name val="华文新魏"/>
      <charset val="134"/>
    </font>
    <font>
      <b/>
      <sz val="10"/>
      <color indexed="56"/>
      <name val="华文宋体"/>
      <charset val="134"/>
    </font>
    <font>
      <b/>
      <sz val="10"/>
      <name val="华文宋体"/>
      <charset val="134"/>
    </font>
    <font>
      <b/>
      <sz val="10.5"/>
      <color indexed="56"/>
      <name val="华文宋体"/>
      <charset val="134"/>
    </font>
    <font>
      <b/>
      <sz val="10"/>
      <color indexed="11"/>
      <name val="新宋体"/>
      <charset val="134"/>
    </font>
    <font>
      <b/>
      <sz val="9"/>
      <color indexed="17"/>
      <name val="华文楷体"/>
      <charset val="134"/>
    </font>
    <font>
      <b/>
      <sz val="10"/>
      <color indexed="10"/>
      <name val="新宋体"/>
      <charset val="134"/>
    </font>
    <font>
      <b/>
      <sz val="9"/>
      <color indexed="10"/>
      <name val="华文楷体"/>
      <charset val="134"/>
    </font>
    <font>
      <b/>
      <sz val="9"/>
      <color indexed="56"/>
      <name val="华文楷体"/>
      <charset val="134"/>
    </font>
    <font>
      <b/>
      <sz val="11"/>
      <color indexed="30"/>
      <name val="华文仿宋"/>
      <charset val="134"/>
    </font>
    <font>
      <b/>
      <sz val="16"/>
      <color indexed="10"/>
      <name val="新宋体"/>
      <charset val="134"/>
    </font>
    <font>
      <b/>
      <sz val="10"/>
      <color indexed="30"/>
      <name val="仿宋"/>
      <charset val="134"/>
    </font>
    <font>
      <b/>
      <sz val="12"/>
      <color indexed="30"/>
      <name val="仿宋"/>
      <charset val="134"/>
    </font>
    <font>
      <sz val="12"/>
      <name val="宋体"/>
      <charset val="134"/>
    </font>
    <font>
      <sz val="9"/>
      <name val="新宋体"/>
      <charset val="134"/>
    </font>
    <font>
      <sz val="9"/>
      <color indexed="10"/>
      <name val="宋体"/>
      <charset val="134"/>
    </font>
    <font>
      <b/>
      <sz val="20"/>
      <name val="宋体"/>
      <charset val="134"/>
    </font>
    <font>
      <b/>
      <u/>
      <sz val="20"/>
      <color indexed="10"/>
      <name val="宋体"/>
      <charset val="134"/>
    </font>
    <font>
      <b/>
      <sz val="12"/>
      <color indexed="10"/>
      <name val="宋体"/>
      <charset val="134"/>
    </font>
    <font>
      <b/>
      <sz val="12"/>
      <name val="宋体"/>
      <charset val="134"/>
    </font>
    <font>
      <sz val="10.5"/>
      <name val="华文新魏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76">
    <xf numFmtId="0" fontId="0" fillId="0" borderId="0" xfId="0">
      <alignment vertical="center"/>
    </xf>
    <xf numFmtId="0" fontId="2" fillId="3" borderId="3" xfId="0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76" fontId="3" fillId="4" borderId="3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20" fontId="7" fillId="4" borderId="3" xfId="0" applyNumberFormat="1" applyFont="1" applyFill="1" applyBorder="1" applyAlignment="1">
      <alignment horizontal="center" vertical="center"/>
    </xf>
    <xf numFmtId="20" fontId="0" fillId="4" borderId="0" xfId="0" applyNumberFormat="1" applyFill="1">
      <alignment vertical="center"/>
    </xf>
    <xf numFmtId="20" fontId="0" fillId="4" borderId="3" xfId="0" applyNumberFormat="1" applyFill="1" applyBorder="1">
      <alignment vertical="center"/>
    </xf>
    <xf numFmtId="177" fontId="7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12" fillId="4" borderId="3" xfId="0" applyNumberFormat="1" applyFont="1" applyFill="1" applyBorder="1" applyAlignment="1">
      <alignment horizontal="center" vertical="center" wrapText="1"/>
    </xf>
    <xf numFmtId="0" fontId="13" fillId="4" borderId="3" xfId="0" applyNumberFormat="1" applyFont="1" applyFill="1" applyBorder="1" applyAlignment="1">
      <alignment vertical="center" wrapText="1"/>
    </xf>
    <xf numFmtId="178" fontId="14" fillId="4" borderId="3" xfId="0" applyNumberFormat="1" applyFont="1" applyFill="1" applyBorder="1" applyAlignment="1">
      <alignment horizontal="center" vertical="center" wrapText="1"/>
    </xf>
    <xf numFmtId="0" fontId="15" fillId="4" borderId="3" xfId="0" applyNumberFormat="1" applyFont="1" applyFill="1" applyBorder="1" applyAlignment="1">
      <alignment vertical="center" wrapText="1"/>
    </xf>
    <xf numFmtId="179" fontId="14" fillId="4" borderId="3" xfId="0" applyNumberFormat="1" applyFont="1" applyFill="1" applyBorder="1" applyAlignment="1">
      <alignment horizontal="center" vertical="center"/>
    </xf>
    <xf numFmtId="178" fontId="12" fillId="8" borderId="3" xfId="0" applyNumberFormat="1" applyFont="1" applyFill="1" applyBorder="1" applyAlignment="1">
      <alignment horizontal="center" vertical="center" wrapText="1"/>
    </xf>
    <xf numFmtId="178" fontId="14" fillId="9" borderId="3" xfId="0" applyNumberFormat="1" applyFont="1" applyFill="1" applyBorder="1" applyAlignment="1">
      <alignment horizontal="center" vertical="center" wrapText="1"/>
    </xf>
    <xf numFmtId="178" fontId="3" fillId="8" borderId="3" xfId="0" applyNumberFormat="1" applyFont="1" applyFill="1" applyBorder="1" applyAlignment="1">
      <alignment horizontal="center" vertical="center" wrapText="1"/>
    </xf>
    <xf numFmtId="178" fontId="11" fillId="4" borderId="3" xfId="0" applyNumberFormat="1" applyFont="1" applyFill="1" applyBorder="1" applyAlignment="1">
      <alignment horizontal="center" vertical="center" wrapText="1"/>
    </xf>
    <xf numFmtId="178" fontId="9" fillId="4" borderId="3" xfId="0" applyNumberFormat="1" applyFont="1" applyFill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4" borderId="3" xfId="0" applyFont="1" applyFill="1" applyBorder="1" applyAlignment="1">
      <alignment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wrapText="1"/>
    </xf>
    <xf numFmtId="0" fontId="18" fillId="10" borderId="6" xfId="0" applyFont="1" applyFill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16" fillId="4" borderId="4" xfId="0" applyNumberFormat="1" applyFont="1" applyFill="1" applyBorder="1" applyAlignment="1">
      <alignment horizontal="center" vertical="center" wrapText="1"/>
    </xf>
    <xf numFmtId="0" fontId="16" fillId="4" borderId="5" xfId="0" applyNumberFormat="1" applyFont="1" applyFill="1" applyBorder="1" applyAlignment="1">
      <alignment horizontal="center" vertical="center" wrapText="1"/>
    </xf>
    <xf numFmtId="179" fontId="11" fillId="4" borderId="4" xfId="0" applyNumberFormat="1" applyFont="1" applyFill="1" applyBorder="1" applyAlignment="1">
      <alignment horizontal="center" vertical="center" wrapText="1"/>
    </xf>
    <xf numFmtId="179" fontId="11" fillId="4" borderId="5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top" wrapText="1"/>
    </xf>
    <xf numFmtId="0" fontId="20" fillId="10" borderId="5" xfId="0" applyFont="1" applyFill="1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176" fontId="9" fillId="4" borderId="4" xfId="0" applyNumberFormat="1" applyFont="1" applyFill="1" applyBorder="1" applyAlignment="1">
      <alignment horizontal="center" vertical="center"/>
    </xf>
    <xf numFmtId="176" fontId="9" fillId="4" borderId="5" xfId="0" applyNumberFormat="1" applyFont="1" applyFill="1" applyBorder="1" applyAlignment="1">
      <alignment horizontal="center" vertical="center"/>
    </xf>
    <xf numFmtId="14" fontId="10" fillId="4" borderId="4" xfId="0" applyNumberFormat="1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20" fontId="11" fillId="4" borderId="4" xfId="0" applyNumberFormat="1" applyFont="1" applyFill="1" applyBorder="1" applyAlignment="1">
      <alignment horizontal="center" vertical="center" wrapText="1"/>
    </xf>
    <xf numFmtId="20" fontId="11" fillId="4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8" borderId="4" xfId="0" applyNumberFormat="1" applyFont="1" applyFill="1" applyBorder="1" applyAlignment="1">
      <alignment horizontal="center" vertical="center" wrapText="1"/>
    </xf>
    <xf numFmtId="0" fontId="13" fillId="8" borderId="5" xfId="0" applyNumberFormat="1" applyFont="1" applyFill="1" applyBorder="1" applyAlignment="1">
      <alignment horizontal="center" vertical="center" wrapText="1"/>
    </xf>
    <xf numFmtId="0" fontId="15" fillId="9" borderId="4" xfId="0" applyNumberFormat="1" applyFont="1" applyFill="1" applyBorder="1" applyAlignment="1">
      <alignment horizontal="center" vertical="center" wrapText="1"/>
    </xf>
    <xf numFmtId="0" fontId="15" fillId="9" borderId="5" xfId="0" applyNumberFormat="1" applyFont="1" applyFill="1" applyBorder="1" applyAlignment="1">
      <alignment horizontal="center" vertical="center" wrapText="1"/>
    </xf>
    <xf numFmtId="179" fontId="14" fillId="2" borderId="4" xfId="0" applyNumberFormat="1" applyFont="1" applyFill="1" applyBorder="1" applyAlignment="1">
      <alignment horizontal="center" vertical="center"/>
    </xf>
    <xf numFmtId="179" fontId="14" fillId="2" borderId="5" xfId="0" applyNumberFormat="1" applyFont="1" applyFill="1" applyBorder="1" applyAlignment="1">
      <alignment horizontal="center" vertical="center"/>
    </xf>
    <xf numFmtId="0" fontId="19" fillId="10" borderId="6" xfId="0" applyFont="1" applyFill="1" applyBorder="1" applyAlignment="1">
      <alignment horizontal="center" wrapText="1"/>
    </xf>
    <xf numFmtId="0" fontId="19" fillId="10" borderId="5" xfId="0" applyFont="1" applyFill="1" applyBorder="1" applyAlignment="1">
      <alignment horizontal="center" wrapText="1"/>
    </xf>
    <xf numFmtId="176" fontId="3" fillId="5" borderId="4" xfId="0" applyNumberFormat="1" applyFont="1" applyFill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14" fontId="3" fillId="6" borderId="4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20" fontId="7" fillId="7" borderId="4" xfId="0" applyNumberFormat="1" applyFont="1" applyFill="1" applyBorder="1" applyAlignment="1">
      <alignment horizontal="center" vertical="center"/>
    </xf>
    <xf numFmtId="20" fontId="7" fillId="7" borderId="5" xfId="0" applyNumberFormat="1" applyFont="1" applyFill="1" applyBorder="1" applyAlignment="1">
      <alignment horizontal="center" vertical="center"/>
    </xf>
    <xf numFmtId="177" fontId="7" fillId="6" borderId="4" xfId="0" applyNumberFormat="1" applyFont="1" applyFill="1" applyBorder="1" applyAlignment="1">
      <alignment horizontal="center" vertical="center"/>
    </xf>
    <xf numFmtId="177" fontId="7" fillId="6" borderId="5" xfId="0" applyNumberFormat="1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7" fillId="10" borderId="4" xfId="0" applyFont="1" applyFill="1" applyBorder="1" applyAlignment="1">
      <alignment horizontal="center" wrapText="1"/>
    </xf>
    <xf numFmtId="0" fontId="17" fillId="10" borderId="6" xfId="0" applyFont="1" applyFill="1" applyBorder="1" applyAlignment="1">
      <alignment horizontal="center" wrapText="1"/>
    </xf>
    <xf numFmtId="0" fontId="21" fillId="7" borderId="0" xfId="1" applyFill="1" applyAlignment="1">
      <alignment horizontal="left" vertical="center" wrapText="1"/>
    </xf>
    <xf numFmtId="0" fontId="28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Gray">
          <fgColor rgb="FFE33809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 patternType="lightGray">
          <fgColor rgb="FFE33809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color indexed="60"/>
      </font>
    </dxf>
    <dxf>
      <font>
        <b/>
        <i/>
        <color indexed="17"/>
      </font>
    </dxf>
    <dxf>
      <font>
        <b/>
        <i/>
        <color indexed="17"/>
      </font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Gray">
          <fgColor rgb="FFE33809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b/>
        <i/>
        <color indexed="17"/>
      </font>
    </dxf>
    <dxf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Gray">
          <fgColor rgb="FFE33809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60"/>
      </font>
      <fill>
        <patternFill>
          <fgColor indexed="10"/>
          <bgColor indexed="43"/>
        </patternFill>
      </fill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lor indexed="60"/>
      </font>
    </dxf>
    <dxf>
      <font>
        <b/>
        <i/>
        <color indexed="17"/>
      </font>
    </dxf>
    <dxf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 patternType="lightGray">
          <fgColor rgb="FFE33809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indexed="43"/>
      </font>
      <fill>
        <patternFill patternType="gray125">
          <bgColor indexed="1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u/>
        <color indexed="43"/>
      </font>
      <fill>
        <patternFill>
          <fgColor indexed="10"/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1"/>
      </font>
      <fill>
        <patternFill>
          <fgColor indexed="10"/>
          <bgColor indexed="17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/>
        <color indexed="17"/>
      </font>
    </dxf>
    <dxf>
      <fill>
        <patternFill>
          <fgColor indexed="10"/>
          <bgColor indexed="29"/>
        </patternFill>
      </fill>
    </dxf>
  </dxfs>
  <tableStyles count="0" defaultTableStyle="TableStyleMedium2" defaultPivotStyle="PivotStyleLight16"/>
  <colors>
    <mruColors>
      <color rgb="FFE3380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H4" sqref="H4:H13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66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42260</v>
      </c>
      <c r="C3" s="8"/>
      <c r="D3" s="9"/>
      <c r="E3" s="10"/>
      <c r="F3" s="11"/>
      <c r="G3" s="11"/>
      <c r="H3" s="12"/>
      <c r="I3" s="69"/>
      <c r="J3" s="15"/>
      <c r="K3" s="15"/>
      <c r="L3" s="16"/>
      <c r="M3" s="17"/>
      <c r="N3" s="17"/>
      <c r="O3" s="18"/>
      <c r="P3" s="19"/>
      <c r="Q3" s="26"/>
      <c r="R3" s="72" t="s">
        <v>19</v>
      </c>
    </row>
    <row r="4" spans="1:18" ht="27.75" customHeight="1" x14ac:dyDescent="0.15">
      <c r="A4" s="57" t="s">
        <v>20</v>
      </c>
      <c r="B4" s="59">
        <v>42261</v>
      </c>
      <c r="C4" s="61">
        <v>0.35416666666666702</v>
      </c>
      <c r="D4" s="61">
        <v>0.75</v>
      </c>
      <c r="E4" s="63">
        <f t="shared" ref="E4" si="0">(D4-C4)*24-F4</f>
        <v>7.4999999999999911</v>
      </c>
      <c r="F4" s="63">
        <v>2</v>
      </c>
      <c r="G4" s="63">
        <f>F4+E4</f>
        <v>9.4999999999999911</v>
      </c>
      <c r="H4" s="47"/>
      <c r="I4" s="70"/>
      <c r="J4" s="20"/>
      <c r="K4" s="49">
        <f t="shared" ref="K4" si="1">(J5-J4)*24</f>
        <v>0</v>
      </c>
      <c r="L4" s="49"/>
      <c r="M4" s="21"/>
      <c r="N4" s="51">
        <f t="shared" ref="N4" si="2">(M5-M4)*24</f>
        <v>0</v>
      </c>
      <c r="O4" s="51"/>
      <c r="P4" s="53">
        <f t="shared" ref="P4" si="3">N4-K4</f>
        <v>0</v>
      </c>
      <c r="Q4" s="39"/>
      <c r="R4" s="73"/>
    </row>
    <row r="5" spans="1:18" ht="27.75" customHeight="1" x14ac:dyDescent="0.15">
      <c r="A5" s="58"/>
      <c r="B5" s="60"/>
      <c r="C5" s="62"/>
      <c r="D5" s="62"/>
      <c r="E5" s="64"/>
      <c r="F5" s="64"/>
      <c r="G5" s="64"/>
      <c r="H5" s="48"/>
      <c r="I5" s="70"/>
      <c r="J5" s="20"/>
      <c r="K5" s="50"/>
      <c r="L5" s="50"/>
      <c r="M5" s="21"/>
      <c r="N5" s="52"/>
      <c r="O5" s="52"/>
      <c r="P5" s="54"/>
      <c r="Q5" s="40"/>
      <c r="R5" s="73"/>
    </row>
    <row r="6" spans="1:18" ht="27.75" customHeight="1" x14ac:dyDescent="0.15">
      <c r="A6" s="57" t="s">
        <v>21</v>
      </c>
      <c r="B6" s="59">
        <v>42262</v>
      </c>
      <c r="C6" s="61">
        <v>0.35416666666666702</v>
      </c>
      <c r="D6" s="61">
        <v>0.75</v>
      </c>
      <c r="E6" s="63">
        <f>(D6-C6)*24-F6</f>
        <v>7.4999999999999911</v>
      </c>
      <c r="F6" s="63">
        <v>2</v>
      </c>
      <c r="G6" s="63">
        <f t="shared" ref="G6" si="4">SUM(E6:F6)</f>
        <v>9.4999999999999911</v>
      </c>
      <c r="H6" s="47"/>
      <c r="I6" s="70"/>
      <c r="J6" s="20"/>
      <c r="K6" s="49">
        <f>(J7-J6)*24</f>
        <v>0</v>
      </c>
      <c r="L6" s="49"/>
      <c r="M6" s="21"/>
      <c r="N6" s="51">
        <f t="shared" ref="N6" si="5">(M7-M6)*24</f>
        <v>0</v>
      </c>
      <c r="O6" s="51"/>
      <c r="P6" s="53">
        <f>N6-K6</f>
        <v>0</v>
      </c>
      <c r="Q6" s="39"/>
      <c r="R6" s="73"/>
    </row>
    <row r="7" spans="1:18" ht="27.75" customHeight="1" x14ac:dyDescent="0.15">
      <c r="A7" s="58"/>
      <c r="B7" s="60"/>
      <c r="C7" s="62"/>
      <c r="D7" s="62"/>
      <c r="E7" s="64"/>
      <c r="F7" s="64"/>
      <c r="G7" s="64"/>
      <c r="H7" s="48"/>
      <c r="I7" s="70"/>
      <c r="J7" s="20"/>
      <c r="K7" s="50"/>
      <c r="L7" s="50"/>
      <c r="M7" s="21"/>
      <c r="N7" s="52"/>
      <c r="O7" s="52"/>
      <c r="P7" s="54"/>
      <c r="Q7" s="40"/>
      <c r="R7" s="73"/>
    </row>
    <row r="8" spans="1:18" ht="27.75" customHeight="1" x14ac:dyDescent="0.15">
      <c r="A8" s="57" t="s">
        <v>22</v>
      </c>
      <c r="B8" s="59">
        <v>42263</v>
      </c>
      <c r="C8" s="61">
        <v>0.375</v>
      </c>
      <c r="D8" s="61">
        <v>0.77083333333333337</v>
      </c>
      <c r="E8" s="63">
        <f>(D8-C8)*24-F8</f>
        <v>8</v>
      </c>
      <c r="F8" s="63">
        <v>1.5</v>
      </c>
      <c r="G8" s="63">
        <f t="shared" ref="G8" si="6">SUM(E8:F8)</f>
        <v>9.5</v>
      </c>
      <c r="H8" s="47"/>
      <c r="I8" s="70"/>
      <c r="J8" s="20"/>
      <c r="K8" s="49">
        <f>(J9-J8)*24</f>
        <v>0</v>
      </c>
      <c r="L8" s="49"/>
      <c r="M8" s="21"/>
      <c r="N8" s="51">
        <f>(M9-M8)*24</f>
        <v>0</v>
      </c>
      <c r="O8" s="51"/>
      <c r="P8" s="53">
        <f>N8-K8</f>
        <v>0</v>
      </c>
      <c r="Q8" s="39"/>
      <c r="R8" s="65">
        <f>SUM(P3:P15)</f>
        <v>0</v>
      </c>
    </row>
    <row r="9" spans="1:18" ht="27.75" customHeight="1" x14ac:dyDescent="0.15">
      <c r="A9" s="58"/>
      <c r="B9" s="60"/>
      <c r="C9" s="62"/>
      <c r="D9" s="62"/>
      <c r="E9" s="64"/>
      <c r="F9" s="64"/>
      <c r="G9" s="64"/>
      <c r="H9" s="48"/>
      <c r="I9" s="70"/>
      <c r="J9" s="20"/>
      <c r="K9" s="50"/>
      <c r="L9" s="50"/>
      <c r="M9" s="21"/>
      <c r="N9" s="52"/>
      <c r="O9" s="52"/>
      <c r="P9" s="54"/>
      <c r="Q9" s="40"/>
      <c r="R9" s="65"/>
    </row>
    <row r="10" spans="1:18" ht="27.75" customHeight="1" x14ac:dyDescent="0.15">
      <c r="A10" s="57" t="s">
        <v>23</v>
      </c>
      <c r="B10" s="59">
        <v>42264</v>
      </c>
      <c r="C10" s="61">
        <v>0.375</v>
      </c>
      <c r="D10" s="61">
        <v>0.77083333333333337</v>
      </c>
      <c r="E10" s="63">
        <f t="shared" ref="E10" si="7">(D10-C10)*24-F10</f>
        <v>8</v>
      </c>
      <c r="F10" s="63">
        <v>1.5</v>
      </c>
      <c r="G10" s="63">
        <f>SUM(E10:F10)</f>
        <v>9.5</v>
      </c>
      <c r="H10" s="47"/>
      <c r="I10" s="70"/>
      <c r="J10" s="20"/>
      <c r="K10" s="49">
        <f t="shared" ref="K10" si="8">(J11-J10)*24</f>
        <v>0</v>
      </c>
      <c r="L10" s="49"/>
      <c r="M10" s="21"/>
      <c r="N10" s="51">
        <f>(M11-M10)*24</f>
        <v>0</v>
      </c>
      <c r="O10" s="51"/>
      <c r="P10" s="53">
        <f t="shared" ref="P10" si="9">N10-K10</f>
        <v>0</v>
      </c>
      <c r="Q10" s="39"/>
      <c r="R10" s="55" t="s">
        <v>24</v>
      </c>
    </row>
    <row r="11" spans="1:18" ht="27.75" customHeight="1" x14ac:dyDescent="0.15">
      <c r="A11" s="58"/>
      <c r="B11" s="60"/>
      <c r="C11" s="62"/>
      <c r="D11" s="62"/>
      <c r="E11" s="64"/>
      <c r="F11" s="64"/>
      <c r="G11" s="64"/>
      <c r="H11" s="48"/>
      <c r="I11" s="70"/>
      <c r="J11" s="20"/>
      <c r="K11" s="50"/>
      <c r="L11" s="50"/>
      <c r="M11" s="21"/>
      <c r="N11" s="52"/>
      <c r="O11" s="52"/>
      <c r="P11" s="54"/>
      <c r="Q11" s="40"/>
      <c r="R11" s="56"/>
    </row>
    <row r="12" spans="1:18" ht="27.75" customHeight="1" x14ac:dyDescent="0.15">
      <c r="A12" s="57" t="s">
        <v>25</v>
      </c>
      <c r="B12" s="59">
        <v>42265</v>
      </c>
      <c r="C12" s="61">
        <v>0.375</v>
      </c>
      <c r="D12" s="61">
        <v>0.77083333333333337</v>
      </c>
      <c r="E12" s="63">
        <f>(D12-C12)*24-F12</f>
        <v>8</v>
      </c>
      <c r="F12" s="63">
        <v>1.5</v>
      </c>
      <c r="G12" s="63">
        <f>SUM(E12:F12)</f>
        <v>9.5</v>
      </c>
      <c r="H12" s="47"/>
      <c r="I12" s="70"/>
      <c r="J12" s="20"/>
      <c r="K12" s="49">
        <f>(J13-J12)*24</f>
        <v>0</v>
      </c>
      <c r="L12" s="49"/>
      <c r="M12" s="21"/>
      <c r="N12" s="51">
        <f>(M13-M12)*24</f>
        <v>0</v>
      </c>
      <c r="O12" s="51"/>
      <c r="P12" s="53">
        <f>N12-K12</f>
        <v>0</v>
      </c>
      <c r="Q12" s="39"/>
      <c r="R12" s="28" t="s">
        <v>26</v>
      </c>
    </row>
    <row r="13" spans="1:18" ht="27.75" customHeight="1" x14ac:dyDescent="0.15">
      <c r="A13" s="58"/>
      <c r="B13" s="60"/>
      <c r="C13" s="62"/>
      <c r="D13" s="62"/>
      <c r="E13" s="64"/>
      <c r="F13" s="64"/>
      <c r="G13" s="64"/>
      <c r="H13" s="48"/>
      <c r="I13" s="70"/>
      <c r="J13" s="22"/>
      <c r="K13" s="50"/>
      <c r="L13" s="50"/>
      <c r="M13" s="21"/>
      <c r="N13" s="52"/>
      <c r="O13" s="52"/>
      <c r="P13" s="54"/>
      <c r="Q13" s="40"/>
      <c r="R13" s="29">
        <f>SUM(P3:P15)</f>
        <v>0</v>
      </c>
    </row>
    <row r="14" spans="1:18" ht="27.75" customHeight="1" x14ac:dyDescent="0.15">
      <c r="A14" s="41" t="s">
        <v>27</v>
      </c>
      <c r="B14" s="43"/>
      <c r="C14" s="45"/>
      <c r="D14" s="45"/>
      <c r="E14" s="35"/>
      <c r="F14" s="35"/>
      <c r="G14" s="35"/>
      <c r="H14" s="35"/>
      <c r="I14" s="70"/>
      <c r="J14" s="23"/>
      <c r="K14" s="31">
        <f>(J15-J14)*24</f>
        <v>0</v>
      </c>
      <c r="L14" s="31"/>
      <c r="M14" s="24"/>
      <c r="N14" s="31">
        <f>(M14-M14)*24</f>
        <v>0</v>
      </c>
      <c r="O14" s="31"/>
      <c r="P14" s="33">
        <f>N14-K14</f>
        <v>0</v>
      </c>
      <c r="Q14" s="35"/>
      <c r="R14" s="37" t="s">
        <v>28</v>
      </c>
    </row>
    <row r="15" spans="1:18" ht="27.75" customHeight="1" x14ac:dyDescent="0.15">
      <c r="A15" s="42"/>
      <c r="B15" s="44"/>
      <c r="C15" s="36"/>
      <c r="D15" s="46"/>
      <c r="E15" s="36"/>
      <c r="F15" s="36"/>
      <c r="G15" s="36"/>
      <c r="H15" s="36"/>
      <c r="I15" s="71"/>
      <c r="J15" s="23"/>
      <c r="K15" s="32"/>
      <c r="L15" s="32"/>
      <c r="M15" s="24"/>
      <c r="N15" s="32"/>
      <c r="O15" s="32"/>
      <c r="P15" s="34"/>
      <c r="Q15" s="36"/>
      <c r="R15" s="38"/>
    </row>
    <row r="16" spans="1:18" x14ac:dyDescent="0.15">
      <c r="L16" s="25"/>
    </row>
  </sheetData>
  <mergeCells count="90">
    <mergeCell ref="E6:E7"/>
    <mergeCell ref="H4:H5"/>
    <mergeCell ref="K4:K5"/>
    <mergeCell ref="A1:R1"/>
    <mergeCell ref="I3:I15"/>
    <mergeCell ref="R3:R7"/>
    <mergeCell ref="A4:A5"/>
    <mergeCell ref="B4:B5"/>
    <mergeCell ref="C4:C5"/>
    <mergeCell ref="D4:D5"/>
    <mergeCell ref="E4:E5"/>
    <mergeCell ref="F4:F5"/>
    <mergeCell ref="G4:G5"/>
    <mergeCell ref="Q4:Q5"/>
    <mergeCell ref="A6:A7"/>
    <mergeCell ref="B6:B7"/>
    <mergeCell ref="C6:C7"/>
    <mergeCell ref="L4:L5"/>
    <mergeCell ref="N4:N5"/>
    <mergeCell ref="O4:O5"/>
    <mergeCell ref="P4:P5"/>
    <mergeCell ref="P6:P7"/>
    <mergeCell ref="Q6:Q7"/>
    <mergeCell ref="A8:A9"/>
    <mergeCell ref="B8:B9"/>
    <mergeCell ref="C8:C9"/>
    <mergeCell ref="D8:D9"/>
    <mergeCell ref="E8:E9"/>
    <mergeCell ref="L8:L9"/>
    <mergeCell ref="N8:N9"/>
    <mergeCell ref="L6:L7"/>
    <mergeCell ref="N6:N7"/>
    <mergeCell ref="O6:O7"/>
    <mergeCell ref="F6:F7"/>
    <mergeCell ref="G6:G7"/>
    <mergeCell ref="H6:H7"/>
    <mergeCell ref="K6:K7"/>
    <mergeCell ref="D6:D7"/>
    <mergeCell ref="F10:F11"/>
    <mergeCell ref="F8:F9"/>
    <mergeCell ref="G8:G9"/>
    <mergeCell ref="H8:H9"/>
    <mergeCell ref="K8:K9"/>
    <mergeCell ref="A10:A11"/>
    <mergeCell ref="B10:B11"/>
    <mergeCell ref="C10:C11"/>
    <mergeCell ref="D10:D11"/>
    <mergeCell ref="E10:E11"/>
    <mergeCell ref="O10:O11"/>
    <mergeCell ref="O8:O9"/>
    <mergeCell ref="P8:P9"/>
    <mergeCell ref="Q8:Q9"/>
    <mergeCell ref="R8:R9"/>
    <mergeCell ref="P12:P13"/>
    <mergeCell ref="P10:P11"/>
    <mergeCell ref="Q10:Q11"/>
    <mergeCell ref="R10:R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K10:K11"/>
    <mergeCell ref="L10:L11"/>
    <mergeCell ref="N10:N11"/>
    <mergeCell ref="R14:R15"/>
    <mergeCell ref="Q12:Q13"/>
    <mergeCell ref="A14:A15"/>
    <mergeCell ref="B14:B15"/>
    <mergeCell ref="C14:C15"/>
    <mergeCell ref="D14:D15"/>
    <mergeCell ref="E14:E15"/>
    <mergeCell ref="F14:F15"/>
    <mergeCell ref="G14:G15"/>
    <mergeCell ref="H14:H15"/>
    <mergeCell ref="K14:K15"/>
    <mergeCell ref="H12:H13"/>
    <mergeCell ref="K12:K13"/>
    <mergeCell ref="L12:L13"/>
    <mergeCell ref="N12:N13"/>
    <mergeCell ref="O12:O13"/>
    <mergeCell ref="L14:L15"/>
    <mergeCell ref="N14:N15"/>
    <mergeCell ref="O14:O15"/>
    <mergeCell ref="P14:P15"/>
    <mergeCell ref="Q14:Q15"/>
  </mergeCells>
  <phoneticPr fontId="2" type="noConversion"/>
  <conditionalFormatting sqref="P1:P2 P16:P1048576">
    <cfRule type="cellIs" dxfId="42" priority="4" stopIfTrue="1" operator="lessThan">
      <formula>0</formula>
    </cfRule>
  </conditionalFormatting>
  <conditionalFormatting sqref="R8 R13">
    <cfRule type="cellIs" dxfId="41" priority="6" stopIfTrue="1" operator="greaterThan">
      <formula>0</formula>
    </cfRule>
  </conditionalFormatting>
  <conditionalFormatting sqref="P3:P15">
    <cfRule type="cellIs" dxfId="40" priority="9" stopIfTrue="1" operator="greaterThan">
      <formula>0</formula>
    </cfRule>
  </conditionalFormatting>
  <conditionalFormatting sqref="K4:K15">
    <cfRule type="cellIs" dxfId="39" priority="11" stopIfTrue="1" operator="greaterThan">
      <formula>0</formula>
    </cfRule>
  </conditionalFormatting>
  <conditionalFormatting sqref="N4:N15">
    <cfRule type="cellIs" dxfId="38" priority="12" stopIfTrue="1" operator="greaterThan">
      <formula>0</formula>
    </cfRule>
  </conditionalFormatting>
  <conditionalFormatting sqref="C4:C13">
    <cfRule type="cellIs" dxfId="37" priority="2" operator="greaterThan">
      <formula>0.416666666666667</formula>
    </cfRule>
  </conditionalFormatting>
  <conditionalFormatting sqref="D4:D13">
    <cfRule type="cellIs" dxfId="36" priority="1" operator="lessThan">
      <formula>0.770833333333333</formula>
    </cfRule>
  </conditionalFormatting>
  <dataValidations count="5">
    <dataValidation type="list" allowBlank="1" showInputMessage="1" showErrorMessage="1" sqref="J3:J15 M3:M15">
      <formula1>"8:30,9:00,9:30,10:00,10:30,11:00,11:30,12:00,13:30,14:00,14:30,15:00,15:30,16:00,16:30,17:00,17:30,18:00"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showInputMessage="1" showErrorMessage="1" sqref="E3">
      <formula1>"0.0,0.5,1.0,1.5,2.0,2.5,3.0,3.5,4.0,4.5,5.0,5.5,6.0,6.5,7.0,7.5,8.0,8.5,9.0,9.5,10.0,10.5,11.0,11.5,12.0,12.5,13.0"</formula1>
    </dataValidation>
    <dataValidation type="list" allowBlank="1" showInputMessage="1" showErrorMessage="1" sqref="D3:D15">
      <formula1>"8:00,8:30,9:00,9:30,10:00,10:30,11:00,11:30,12:00,13:30,14:00,14:30,15:00,15:30,16:00,16:30,17:00,17:30,18:00,18:30,19:00,19:30,20:00,20:30,21:00,21:30,22:00,22:30,23:00,23:30"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26"/>
  <sheetViews>
    <sheetView workbookViewId="0">
      <selection sqref="A1:N26"/>
    </sheetView>
  </sheetViews>
  <sheetFormatPr defaultColWidth="9" defaultRowHeight="13.5" x14ac:dyDescent="0.15"/>
  <sheetData>
    <row r="1" spans="1:14" x14ac:dyDescent="0.1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1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x14ac:dyDescent="0.1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x14ac:dyDescent="0.15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x14ac:dyDescent="0.1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x14ac:dyDescent="0.15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x14ac:dyDescent="0.1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x14ac:dyDescent="0.1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</row>
    <row r="9" spans="1:14" x14ac:dyDescent="0.15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 x14ac:dyDescent="0.15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</row>
    <row r="11" spans="1:14" x14ac:dyDescent="0.15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</row>
    <row r="12" spans="1:14" x14ac:dyDescent="0.1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</row>
    <row r="13" spans="1:14" x14ac:dyDescent="0.1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x14ac:dyDescent="0.1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</row>
    <row r="15" spans="1:14" x14ac:dyDescent="0.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4" x14ac:dyDescent="0.15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</row>
    <row r="17" spans="1:14" x14ac:dyDescent="0.15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</row>
    <row r="18" spans="1:14" x14ac:dyDescent="0.15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1:14" x14ac:dyDescent="0.1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</row>
    <row r="20" spans="1:14" x14ac:dyDescent="0.15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</row>
    <row r="21" spans="1:14" x14ac:dyDescent="0.15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</row>
    <row r="22" spans="1:14" x14ac:dyDescent="0.1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  <row r="23" spans="1:14" x14ac:dyDescent="0.1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</row>
    <row r="24" spans="1:14" x14ac:dyDescent="0.1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1:14" x14ac:dyDescent="0.1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x14ac:dyDescent="0.1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</row>
  </sheetData>
  <mergeCells count="1">
    <mergeCell ref="A1:N26"/>
  </mergeCells>
  <phoneticPr fontId="2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16"/>
  <sheetViews>
    <sheetView workbookViewId="0">
      <selection activeCell="F20" sqref="F20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66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42260</v>
      </c>
      <c r="C3" s="8"/>
      <c r="D3" s="9"/>
      <c r="E3" s="10"/>
      <c r="F3" s="11"/>
      <c r="G3" s="11"/>
      <c r="H3" s="12"/>
      <c r="I3" s="69"/>
      <c r="J3" s="15"/>
      <c r="K3" s="15"/>
      <c r="L3" s="16"/>
      <c r="M3" s="17"/>
      <c r="N3" s="17"/>
      <c r="O3" s="18"/>
      <c r="P3" s="19"/>
      <c r="Q3" s="26"/>
      <c r="R3" s="72" t="s">
        <v>19</v>
      </c>
    </row>
    <row r="4" spans="1:18" ht="27.75" customHeight="1" x14ac:dyDescent="0.15">
      <c r="A4" s="57" t="s">
        <v>20</v>
      </c>
      <c r="B4" s="59">
        <v>42261</v>
      </c>
      <c r="C4" s="61">
        <v>0.35416666666666702</v>
      </c>
      <c r="D4" s="61">
        <v>0.75</v>
      </c>
      <c r="E4" s="63">
        <f t="shared" ref="E4" si="0">(D4-C4)*24-F4</f>
        <v>7.4999999999999911</v>
      </c>
      <c r="F4" s="63">
        <v>2</v>
      </c>
      <c r="G4" s="63">
        <f>F4+E4</f>
        <v>9.4999999999999911</v>
      </c>
      <c r="H4" s="47" t="s">
        <v>31</v>
      </c>
      <c r="I4" s="70"/>
      <c r="J4" s="20"/>
      <c r="K4" s="49">
        <f t="shared" ref="K4" si="1">(J5-J4)*24</f>
        <v>0</v>
      </c>
      <c r="L4" s="49"/>
      <c r="M4" s="21"/>
      <c r="N4" s="51">
        <f t="shared" ref="N4" si="2">(M5-M4)*24</f>
        <v>0</v>
      </c>
      <c r="O4" s="51"/>
      <c r="P4" s="53">
        <f t="shared" ref="P4" si="3">N4-K4</f>
        <v>0</v>
      </c>
      <c r="Q4" s="39"/>
      <c r="R4" s="73"/>
    </row>
    <row r="5" spans="1:18" ht="27.75" customHeight="1" x14ac:dyDescent="0.15">
      <c r="A5" s="58"/>
      <c r="B5" s="60"/>
      <c r="C5" s="62"/>
      <c r="D5" s="62"/>
      <c r="E5" s="64"/>
      <c r="F5" s="64"/>
      <c r="G5" s="64"/>
      <c r="H5" s="48"/>
      <c r="I5" s="70"/>
      <c r="J5" s="20"/>
      <c r="K5" s="50"/>
      <c r="L5" s="50"/>
      <c r="M5" s="21"/>
      <c r="N5" s="52"/>
      <c r="O5" s="52"/>
      <c r="P5" s="54"/>
      <c r="Q5" s="40"/>
      <c r="R5" s="73"/>
    </row>
    <row r="6" spans="1:18" ht="27.75" customHeight="1" x14ac:dyDescent="0.15">
      <c r="A6" s="57" t="s">
        <v>21</v>
      </c>
      <c r="B6" s="59">
        <v>42262</v>
      </c>
      <c r="C6" s="61">
        <v>0.35416666666666702</v>
      </c>
      <c r="D6" s="61">
        <v>0.75</v>
      </c>
      <c r="E6" s="63">
        <f>(D6-C6)*24-F6</f>
        <v>7.4999999999999911</v>
      </c>
      <c r="F6" s="63">
        <v>2</v>
      </c>
      <c r="G6" s="63">
        <f t="shared" ref="G6" si="4">SUM(E6:F6)</f>
        <v>9.4999999999999911</v>
      </c>
      <c r="H6" s="47" t="s">
        <v>32</v>
      </c>
      <c r="I6" s="70"/>
      <c r="J6" s="20"/>
      <c r="K6" s="49">
        <f>(J7-J6)*24</f>
        <v>0</v>
      </c>
      <c r="L6" s="49"/>
      <c r="M6" s="21"/>
      <c r="N6" s="51">
        <f t="shared" ref="N6" si="5">(M7-M6)*24</f>
        <v>0</v>
      </c>
      <c r="O6" s="51"/>
      <c r="P6" s="53">
        <f>N6-K6</f>
        <v>0</v>
      </c>
      <c r="Q6" s="39"/>
      <c r="R6" s="73"/>
    </row>
    <row r="7" spans="1:18" ht="27.75" customHeight="1" x14ac:dyDescent="0.15">
      <c r="A7" s="58"/>
      <c r="B7" s="60"/>
      <c r="C7" s="62"/>
      <c r="D7" s="62"/>
      <c r="E7" s="64"/>
      <c r="F7" s="64"/>
      <c r="G7" s="64"/>
      <c r="H7" s="48"/>
      <c r="I7" s="70"/>
      <c r="J7" s="20"/>
      <c r="K7" s="50"/>
      <c r="L7" s="50"/>
      <c r="M7" s="21"/>
      <c r="N7" s="52"/>
      <c r="O7" s="52"/>
      <c r="P7" s="54"/>
      <c r="Q7" s="40"/>
      <c r="R7" s="73"/>
    </row>
    <row r="8" spans="1:18" ht="27.75" customHeight="1" x14ac:dyDescent="0.15">
      <c r="A8" s="57" t="s">
        <v>22</v>
      </c>
      <c r="B8" s="59">
        <v>42263</v>
      </c>
      <c r="C8" s="61">
        <v>0.375</v>
      </c>
      <c r="D8" s="61">
        <v>0.77083333333333337</v>
      </c>
      <c r="E8" s="63">
        <f>(D8-C8)*24-F8</f>
        <v>8</v>
      </c>
      <c r="F8" s="63">
        <v>1.5</v>
      </c>
      <c r="G8" s="63">
        <f t="shared" ref="G8" si="6">SUM(E8:F8)</f>
        <v>9.5</v>
      </c>
      <c r="H8" s="75" t="s">
        <v>35</v>
      </c>
      <c r="I8" s="70"/>
      <c r="J8" s="20"/>
      <c r="K8" s="49">
        <f>(J9-J8)*24</f>
        <v>0</v>
      </c>
      <c r="L8" s="49"/>
      <c r="M8" s="21"/>
      <c r="N8" s="51">
        <f>(M9-M8)*24</f>
        <v>0</v>
      </c>
      <c r="O8" s="51"/>
      <c r="P8" s="53">
        <f>N8-K8</f>
        <v>0</v>
      </c>
      <c r="Q8" s="39"/>
      <c r="R8" s="65">
        <f>SUM(P3:P15)</f>
        <v>0</v>
      </c>
    </row>
    <row r="9" spans="1:18" ht="27.75" customHeight="1" x14ac:dyDescent="0.15">
      <c r="A9" s="58"/>
      <c r="B9" s="60"/>
      <c r="C9" s="62"/>
      <c r="D9" s="62"/>
      <c r="E9" s="64"/>
      <c r="F9" s="64"/>
      <c r="G9" s="64"/>
      <c r="H9" s="48"/>
      <c r="I9" s="70"/>
      <c r="J9" s="20"/>
      <c r="K9" s="50"/>
      <c r="L9" s="50"/>
      <c r="M9" s="21"/>
      <c r="N9" s="52"/>
      <c r="O9" s="52"/>
      <c r="P9" s="54"/>
      <c r="Q9" s="40"/>
      <c r="R9" s="65"/>
    </row>
    <row r="10" spans="1:18" ht="27.75" customHeight="1" x14ac:dyDescent="0.15">
      <c r="A10" s="57" t="s">
        <v>23</v>
      </c>
      <c r="B10" s="59">
        <v>42264</v>
      </c>
      <c r="C10" s="61">
        <v>0.375</v>
      </c>
      <c r="D10" s="61">
        <v>0.77083333333333337</v>
      </c>
      <c r="E10" s="63">
        <f t="shared" ref="E10" si="7">(D10-C10)*24-F10</f>
        <v>8</v>
      </c>
      <c r="F10" s="63">
        <v>1.5</v>
      </c>
      <c r="G10" s="63">
        <f>SUM(E10:F10)</f>
        <v>9.5</v>
      </c>
      <c r="H10" s="75" t="s">
        <v>34</v>
      </c>
      <c r="I10" s="70"/>
      <c r="J10" s="20"/>
      <c r="K10" s="49">
        <f t="shared" ref="K10" si="8">(J11-J10)*24</f>
        <v>0</v>
      </c>
      <c r="L10" s="49"/>
      <c r="M10" s="21"/>
      <c r="N10" s="51">
        <f>(M11-M10)*24</f>
        <v>0</v>
      </c>
      <c r="O10" s="51"/>
      <c r="P10" s="53">
        <f t="shared" ref="P10" si="9">N10-K10</f>
        <v>0</v>
      </c>
      <c r="Q10" s="39"/>
      <c r="R10" s="55" t="s">
        <v>24</v>
      </c>
    </row>
    <row r="11" spans="1:18" ht="27.75" customHeight="1" x14ac:dyDescent="0.15">
      <c r="A11" s="58"/>
      <c r="B11" s="60"/>
      <c r="C11" s="62"/>
      <c r="D11" s="62"/>
      <c r="E11" s="64"/>
      <c r="F11" s="64"/>
      <c r="G11" s="64"/>
      <c r="H11" s="48"/>
      <c r="I11" s="70"/>
      <c r="J11" s="20"/>
      <c r="K11" s="50"/>
      <c r="L11" s="50"/>
      <c r="M11" s="21"/>
      <c r="N11" s="52"/>
      <c r="O11" s="52"/>
      <c r="P11" s="54"/>
      <c r="Q11" s="40"/>
      <c r="R11" s="56"/>
    </row>
    <row r="12" spans="1:18" ht="27.75" customHeight="1" x14ac:dyDescent="0.15">
      <c r="A12" s="57" t="s">
        <v>25</v>
      </c>
      <c r="B12" s="59">
        <v>42265</v>
      </c>
      <c r="C12" s="61">
        <v>0.375</v>
      </c>
      <c r="D12" s="61">
        <v>0.77083333333333337</v>
      </c>
      <c r="E12" s="63">
        <f>(D12-C12)*24-F12</f>
        <v>8</v>
      </c>
      <c r="F12" s="63">
        <v>1.5</v>
      </c>
      <c r="G12" s="63">
        <f>SUM(E12:F12)</f>
        <v>9.5</v>
      </c>
      <c r="H12" s="75" t="s">
        <v>33</v>
      </c>
      <c r="I12" s="70"/>
      <c r="J12" s="20"/>
      <c r="K12" s="49">
        <f>(J13-J12)*24</f>
        <v>0</v>
      </c>
      <c r="L12" s="49"/>
      <c r="M12" s="21"/>
      <c r="N12" s="51">
        <f>(M13-M12)*24</f>
        <v>0</v>
      </c>
      <c r="O12" s="51"/>
      <c r="P12" s="53">
        <f>N12-K12</f>
        <v>0</v>
      </c>
      <c r="Q12" s="39"/>
      <c r="R12" s="28" t="s">
        <v>26</v>
      </c>
    </row>
    <row r="13" spans="1:18" ht="27.75" customHeight="1" x14ac:dyDescent="0.15">
      <c r="A13" s="58"/>
      <c r="B13" s="60"/>
      <c r="C13" s="62"/>
      <c r="D13" s="62"/>
      <c r="E13" s="64"/>
      <c r="F13" s="64"/>
      <c r="G13" s="64"/>
      <c r="H13" s="48"/>
      <c r="I13" s="70"/>
      <c r="J13" s="22"/>
      <c r="K13" s="50"/>
      <c r="L13" s="50"/>
      <c r="M13" s="21"/>
      <c r="N13" s="52"/>
      <c r="O13" s="52"/>
      <c r="P13" s="54"/>
      <c r="Q13" s="40"/>
      <c r="R13" s="27">
        <f>SUM(P3:P15)</f>
        <v>0</v>
      </c>
    </row>
    <row r="14" spans="1:18" ht="27.75" customHeight="1" x14ac:dyDescent="0.15">
      <c r="A14" s="41" t="s">
        <v>27</v>
      </c>
      <c r="B14" s="43">
        <v>42266</v>
      </c>
      <c r="C14" s="45"/>
      <c r="D14" s="45"/>
      <c r="E14" s="35"/>
      <c r="F14" s="35"/>
      <c r="G14" s="35"/>
      <c r="H14" s="35"/>
      <c r="I14" s="70"/>
      <c r="J14" s="23"/>
      <c r="K14" s="31">
        <f>(J15-J14)*24</f>
        <v>0</v>
      </c>
      <c r="L14" s="31"/>
      <c r="M14" s="24"/>
      <c r="N14" s="31">
        <f>(M14-M14)*24</f>
        <v>0</v>
      </c>
      <c r="O14" s="31"/>
      <c r="P14" s="33">
        <f>N14-K14</f>
        <v>0</v>
      </c>
      <c r="Q14" s="35"/>
      <c r="R14" s="37" t="s">
        <v>28</v>
      </c>
    </row>
    <row r="15" spans="1:18" ht="27.75" customHeight="1" x14ac:dyDescent="0.15">
      <c r="A15" s="42"/>
      <c r="B15" s="44"/>
      <c r="C15" s="36"/>
      <c r="D15" s="46"/>
      <c r="E15" s="36"/>
      <c r="F15" s="36"/>
      <c r="G15" s="36"/>
      <c r="H15" s="36"/>
      <c r="I15" s="71"/>
      <c r="J15" s="23"/>
      <c r="K15" s="32"/>
      <c r="L15" s="32"/>
      <c r="M15" s="24"/>
      <c r="N15" s="32"/>
      <c r="O15" s="32"/>
      <c r="P15" s="34"/>
      <c r="Q15" s="36"/>
      <c r="R15" s="38"/>
    </row>
    <row r="16" spans="1:18" x14ac:dyDescent="0.15">
      <c r="L16" s="25"/>
    </row>
  </sheetData>
  <mergeCells count="90">
    <mergeCell ref="Q14:Q15"/>
    <mergeCell ref="R3:R7"/>
    <mergeCell ref="R8:R9"/>
    <mergeCell ref="R10:R11"/>
    <mergeCell ref="R14:R15"/>
    <mergeCell ref="Q4:Q5"/>
    <mergeCell ref="Q6:Q7"/>
    <mergeCell ref="Q8:Q9"/>
    <mergeCell ref="Q10:Q11"/>
    <mergeCell ref="Q12:Q13"/>
    <mergeCell ref="O14:O15"/>
    <mergeCell ref="P4:P5"/>
    <mergeCell ref="P6:P7"/>
    <mergeCell ref="P8:P9"/>
    <mergeCell ref="P10:P11"/>
    <mergeCell ref="P12:P13"/>
    <mergeCell ref="P14:P15"/>
    <mergeCell ref="O4:O5"/>
    <mergeCell ref="O6:O7"/>
    <mergeCell ref="O8:O9"/>
    <mergeCell ref="O10:O11"/>
    <mergeCell ref="O12:O13"/>
    <mergeCell ref="L14:L15"/>
    <mergeCell ref="N4:N5"/>
    <mergeCell ref="N6:N7"/>
    <mergeCell ref="N8:N9"/>
    <mergeCell ref="N10:N11"/>
    <mergeCell ref="N12:N13"/>
    <mergeCell ref="N14:N15"/>
    <mergeCell ref="L4:L5"/>
    <mergeCell ref="L6:L7"/>
    <mergeCell ref="L8:L9"/>
    <mergeCell ref="L10:L11"/>
    <mergeCell ref="L12:L13"/>
    <mergeCell ref="I3:I15"/>
    <mergeCell ref="K4:K5"/>
    <mergeCell ref="K6:K7"/>
    <mergeCell ref="K8:K9"/>
    <mergeCell ref="K10:K11"/>
    <mergeCell ref="K12:K13"/>
    <mergeCell ref="K14:K15"/>
    <mergeCell ref="G10:G11"/>
    <mergeCell ref="G12:G13"/>
    <mergeCell ref="G14:G15"/>
    <mergeCell ref="H4:H5"/>
    <mergeCell ref="H6:H7"/>
    <mergeCell ref="H8:H9"/>
    <mergeCell ref="H10:H11"/>
    <mergeCell ref="H12:H13"/>
    <mergeCell ref="H14:H15"/>
    <mergeCell ref="E12:E13"/>
    <mergeCell ref="E14:E15"/>
    <mergeCell ref="F4:F5"/>
    <mergeCell ref="F6:F7"/>
    <mergeCell ref="F8:F9"/>
    <mergeCell ref="F10:F11"/>
    <mergeCell ref="F12:F13"/>
    <mergeCell ref="F14:F15"/>
    <mergeCell ref="C12:C13"/>
    <mergeCell ref="C14:C15"/>
    <mergeCell ref="D4:D5"/>
    <mergeCell ref="D6:D7"/>
    <mergeCell ref="D8:D9"/>
    <mergeCell ref="D10:D11"/>
    <mergeCell ref="D12:D13"/>
    <mergeCell ref="D14:D15"/>
    <mergeCell ref="A12:A13"/>
    <mergeCell ref="A14:A15"/>
    <mergeCell ref="B4:B5"/>
    <mergeCell ref="B6:B7"/>
    <mergeCell ref="B8:B9"/>
    <mergeCell ref="B10:B11"/>
    <mergeCell ref="B12:B13"/>
    <mergeCell ref="B14:B15"/>
    <mergeCell ref="A1:R1"/>
    <mergeCell ref="A4:A5"/>
    <mergeCell ref="A6:A7"/>
    <mergeCell ref="A8:A9"/>
    <mergeCell ref="A10:A11"/>
    <mergeCell ref="C4:C5"/>
    <mergeCell ref="C6:C7"/>
    <mergeCell ref="C8:C9"/>
    <mergeCell ref="C10:C11"/>
    <mergeCell ref="E4:E5"/>
    <mergeCell ref="E6:E7"/>
    <mergeCell ref="E8:E9"/>
    <mergeCell ref="E10:E11"/>
    <mergeCell ref="G4:G5"/>
    <mergeCell ref="G6:G7"/>
    <mergeCell ref="G8:G9"/>
  </mergeCells>
  <phoneticPr fontId="2" type="noConversion"/>
  <conditionalFormatting sqref="P1:P2 P16:P1048576">
    <cfRule type="cellIs" dxfId="35" priority="4" stopIfTrue="1" operator="lessThan">
      <formula>0</formula>
    </cfRule>
  </conditionalFormatting>
  <conditionalFormatting sqref="R8 R13">
    <cfRule type="cellIs" dxfId="34" priority="6" stopIfTrue="1" operator="greaterThan">
      <formula>0</formula>
    </cfRule>
  </conditionalFormatting>
  <conditionalFormatting sqref="G3:G9">
    <cfRule type="cellIs" dxfId="33" priority="7" stopIfTrue="1" operator="greaterThan">
      <formula>9.5</formula>
    </cfRule>
  </conditionalFormatting>
  <conditionalFormatting sqref="P3:P15">
    <cfRule type="cellIs" dxfId="32" priority="9" stopIfTrue="1" operator="greaterThan">
      <formula>0</formula>
    </cfRule>
  </conditionalFormatting>
  <conditionalFormatting sqref="E4:E5 E8:E15">
    <cfRule type="cellIs" dxfId="31" priority="10" stopIfTrue="1" operator="equal">
      <formula>7.5</formula>
    </cfRule>
  </conditionalFormatting>
  <conditionalFormatting sqref="K4:K15">
    <cfRule type="cellIs" dxfId="30" priority="11" stopIfTrue="1" operator="greaterThan">
      <formula>0</formula>
    </cfRule>
  </conditionalFormatting>
  <conditionalFormatting sqref="N4:N15">
    <cfRule type="cellIs" dxfId="29" priority="12" stopIfTrue="1" operator="greaterThan">
      <formula>0</formula>
    </cfRule>
  </conditionalFormatting>
  <conditionalFormatting sqref="C4:C13">
    <cfRule type="cellIs" dxfId="28" priority="2" operator="greaterThan">
      <formula>0.416666666666667</formula>
    </cfRule>
  </conditionalFormatting>
  <conditionalFormatting sqref="D4:D13">
    <cfRule type="cellIs" dxfId="27" priority="1" operator="lessThan">
      <formula>0.770833333333333</formula>
    </cfRule>
  </conditionalFormatting>
  <dataValidations count="5">
    <dataValidation type="list" showInputMessage="1" showErrorMessage="1" sqref="E3">
      <formula1>"0.0,0.5,1.0,1.5,2.0,2.5,3.0,3.5,4.0,4.5,5.0,5.5,6.0,6.5,7.0,7.5,8.0,8.5,9.0,9.5,10.0,10.5,11.0,11.5,12.0,12.5,13.0"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J3:J15 M3:M15">
      <formula1>"8:30,9:00,9:30,10:00,10:30,11:00,11:30,12:00,13:30,14:00,14:30,15:00,15:30,16:00,16:30,17:00,17:30,18:00"</formula1>
    </dataValidation>
    <dataValidation type="list" allowBlank="1" showInputMessage="1" showErrorMessage="1" sqref="D3:D15">
      <formula1>"8:00,8:30,9:00,9:30,10:00,10:30,11:00,11:30,12:00,13:30,14:00,14:30,15:00,15:30,16:00,16:30,17:00,17:30,18:00,18:30,19:00,19:30,20:00,20:30,21:00,21:30,22:00,22:30,23:00,23:30"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6"/>
  <sheetViews>
    <sheetView workbookViewId="0">
      <selection activeCell="B16" sqref="B16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66" t="s">
        <v>30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42267</v>
      </c>
      <c r="C3" s="8"/>
      <c r="D3" s="9"/>
      <c r="E3" s="10"/>
      <c r="F3" s="11"/>
      <c r="G3" s="11"/>
      <c r="H3" s="12"/>
      <c r="I3" s="69"/>
      <c r="J3" s="15"/>
      <c r="K3" s="15"/>
      <c r="L3" s="16"/>
      <c r="M3" s="17"/>
      <c r="N3" s="17"/>
      <c r="O3" s="18"/>
      <c r="P3" s="19"/>
      <c r="Q3" s="26"/>
      <c r="R3" s="72" t="s">
        <v>19</v>
      </c>
    </row>
    <row r="4" spans="1:18" ht="27.75" customHeight="1" x14ac:dyDescent="0.15">
      <c r="A4" s="57" t="s">
        <v>20</v>
      </c>
      <c r="B4" s="59">
        <v>42268</v>
      </c>
      <c r="C4" s="61">
        <v>0.35416666666666702</v>
      </c>
      <c r="D4" s="61">
        <v>0.75</v>
      </c>
      <c r="E4" s="63">
        <f t="shared" ref="E4" si="0">(D4-C4)*24-F4</f>
        <v>7.4999999999999911</v>
      </c>
      <c r="F4" s="63">
        <v>2</v>
      </c>
      <c r="G4" s="63">
        <f>F4+E4</f>
        <v>9.4999999999999911</v>
      </c>
      <c r="H4" s="47" t="s">
        <v>36</v>
      </c>
      <c r="I4" s="70"/>
      <c r="J4" s="20"/>
      <c r="K4" s="49">
        <f t="shared" ref="K4" si="1">(J5-J4)*24</f>
        <v>0</v>
      </c>
      <c r="L4" s="49"/>
      <c r="M4" s="21"/>
      <c r="N4" s="51">
        <f t="shared" ref="N4" si="2">(M5-M4)*24</f>
        <v>0</v>
      </c>
      <c r="O4" s="51"/>
      <c r="P4" s="53">
        <f t="shared" ref="P4" si="3">N4-K4</f>
        <v>0</v>
      </c>
      <c r="Q4" s="39"/>
      <c r="R4" s="73"/>
    </row>
    <row r="5" spans="1:18" ht="27.75" customHeight="1" x14ac:dyDescent="0.15">
      <c r="A5" s="58"/>
      <c r="B5" s="60"/>
      <c r="C5" s="62"/>
      <c r="D5" s="62"/>
      <c r="E5" s="64"/>
      <c r="F5" s="64"/>
      <c r="G5" s="64"/>
      <c r="H5" s="48"/>
      <c r="I5" s="70"/>
      <c r="J5" s="20"/>
      <c r="K5" s="50"/>
      <c r="L5" s="50"/>
      <c r="M5" s="21"/>
      <c r="N5" s="52"/>
      <c r="O5" s="52"/>
      <c r="P5" s="54"/>
      <c r="Q5" s="40"/>
      <c r="R5" s="73"/>
    </row>
    <row r="6" spans="1:18" ht="27.75" customHeight="1" x14ac:dyDescent="0.15">
      <c r="A6" s="57" t="s">
        <v>21</v>
      </c>
      <c r="B6" s="59">
        <v>42269</v>
      </c>
      <c r="C6" s="61">
        <v>0.35416666666666702</v>
      </c>
      <c r="D6" s="61">
        <v>0.75</v>
      </c>
      <c r="E6" s="63">
        <f>(D6-C6)*24-F6</f>
        <v>7.4999999999999911</v>
      </c>
      <c r="F6" s="63">
        <v>2</v>
      </c>
      <c r="G6" s="63">
        <f t="shared" ref="G6" si="4">SUM(E6:F6)</f>
        <v>9.4999999999999911</v>
      </c>
      <c r="H6" s="47" t="s">
        <v>37</v>
      </c>
      <c r="I6" s="70"/>
      <c r="J6" s="20"/>
      <c r="K6" s="49">
        <f>(J7-J6)*24</f>
        <v>0</v>
      </c>
      <c r="L6" s="49"/>
      <c r="M6" s="21"/>
      <c r="N6" s="51">
        <f t="shared" ref="N6" si="5">(M7-M6)*24</f>
        <v>0</v>
      </c>
      <c r="O6" s="51"/>
      <c r="P6" s="53">
        <f>N6-K6</f>
        <v>0</v>
      </c>
      <c r="Q6" s="39"/>
      <c r="R6" s="73"/>
    </row>
    <row r="7" spans="1:18" ht="27.75" customHeight="1" x14ac:dyDescent="0.15">
      <c r="A7" s="58"/>
      <c r="B7" s="60"/>
      <c r="C7" s="62"/>
      <c r="D7" s="62"/>
      <c r="E7" s="64"/>
      <c r="F7" s="64"/>
      <c r="G7" s="64"/>
      <c r="H7" s="48"/>
      <c r="I7" s="70"/>
      <c r="J7" s="20"/>
      <c r="K7" s="50"/>
      <c r="L7" s="50"/>
      <c r="M7" s="21"/>
      <c r="N7" s="52"/>
      <c r="O7" s="52"/>
      <c r="P7" s="54"/>
      <c r="Q7" s="40"/>
      <c r="R7" s="73"/>
    </row>
    <row r="8" spans="1:18" ht="27.75" customHeight="1" x14ac:dyDescent="0.15">
      <c r="A8" s="57" t="s">
        <v>22</v>
      </c>
      <c r="B8" s="59">
        <v>42270</v>
      </c>
      <c r="C8" s="61">
        <v>0.625</v>
      </c>
      <c r="D8" s="61">
        <v>0.79166666666666663</v>
      </c>
      <c r="E8" s="63">
        <f>(D8-C8)*24-F8</f>
        <v>3.9999999999999991</v>
      </c>
      <c r="F8" s="63">
        <v>0</v>
      </c>
      <c r="G8" s="63">
        <f t="shared" ref="G8" si="6">SUM(E8:F8)</f>
        <v>3.9999999999999991</v>
      </c>
      <c r="H8" s="47" t="s">
        <v>38</v>
      </c>
      <c r="I8" s="70"/>
      <c r="J8" s="20"/>
      <c r="K8" s="49">
        <f>(J9-J8)*24</f>
        <v>0</v>
      </c>
      <c r="L8" s="49"/>
      <c r="M8" s="21"/>
      <c r="N8" s="51">
        <f>(M9-M8)*24</f>
        <v>0</v>
      </c>
      <c r="O8" s="51"/>
      <c r="P8" s="53">
        <f>N8-K8</f>
        <v>0</v>
      </c>
      <c r="Q8" s="39"/>
      <c r="R8" s="65">
        <f>SUM(P3:P15)</f>
        <v>0</v>
      </c>
    </row>
    <row r="9" spans="1:18" ht="27.75" customHeight="1" x14ac:dyDescent="0.15">
      <c r="A9" s="58"/>
      <c r="B9" s="60"/>
      <c r="C9" s="62"/>
      <c r="D9" s="62"/>
      <c r="E9" s="64"/>
      <c r="F9" s="64"/>
      <c r="G9" s="64"/>
      <c r="H9" s="48"/>
      <c r="I9" s="70"/>
      <c r="J9" s="20"/>
      <c r="K9" s="50"/>
      <c r="L9" s="50"/>
      <c r="M9" s="21"/>
      <c r="N9" s="52"/>
      <c r="O9" s="52"/>
      <c r="P9" s="54"/>
      <c r="Q9" s="40"/>
      <c r="R9" s="65"/>
    </row>
    <row r="10" spans="1:18" ht="27.75" customHeight="1" x14ac:dyDescent="0.15">
      <c r="A10" s="57" t="s">
        <v>23</v>
      </c>
      <c r="B10" s="59">
        <v>42271</v>
      </c>
      <c r="C10" s="61">
        <v>0.375</v>
      </c>
      <c r="D10" s="61">
        <v>0.77083333333333337</v>
      </c>
      <c r="E10" s="63">
        <f t="shared" ref="E10" si="7">(D10-C10)*24-F10</f>
        <v>8</v>
      </c>
      <c r="F10" s="63">
        <v>1.5</v>
      </c>
      <c r="G10" s="63">
        <f>SUM(E10:F10)</f>
        <v>9.5</v>
      </c>
      <c r="H10" s="47" t="s">
        <v>39</v>
      </c>
      <c r="I10" s="70"/>
      <c r="J10" s="20"/>
      <c r="K10" s="49">
        <f t="shared" ref="K10" si="8">(J11-J10)*24</f>
        <v>0</v>
      </c>
      <c r="L10" s="49"/>
      <c r="M10" s="21"/>
      <c r="N10" s="51">
        <f>(M11-M10)*24</f>
        <v>0</v>
      </c>
      <c r="O10" s="51"/>
      <c r="P10" s="53">
        <f t="shared" ref="P10" si="9">N10-K10</f>
        <v>0</v>
      </c>
      <c r="Q10" s="39"/>
      <c r="R10" s="55" t="s">
        <v>24</v>
      </c>
    </row>
    <row r="11" spans="1:18" ht="27.75" customHeight="1" x14ac:dyDescent="0.15">
      <c r="A11" s="58"/>
      <c r="B11" s="60"/>
      <c r="C11" s="62"/>
      <c r="D11" s="62"/>
      <c r="E11" s="64"/>
      <c r="F11" s="64"/>
      <c r="G11" s="64"/>
      <c r="H11" s="48"/>
      <c r="I11" s="70"/>
      <c r="J11" s="20"/>
      <c r="K11" s="50"/>
      <c r="L11" s="50"/>
      <c r="M11" s="21"/>
      <c r="N11" s="52"/>
      <c r="O11" s="52"/>
      <c r="P11" s="54"/>
      <c r="Q11" s="40"/>
      <c r="R11" s="56"/>
    </row>
    <row r="12" spans="1:18" ht="27.75" customHeight="1" x14ac:dyDescent="0.15">
      <c r="A12" s="57" t="s">
        <v>25</v>
      </c>
      <c r="B12" s="59">
        <v>42272</v>
      </c>
      <c r="C12" s="61">
        <v>0.375</v>
      </c>
      <c r="D12" s="61">
        <v>0.77083333333333337</v>
      </c>
      <c r="E12" s="63">
        <f>(D12-C12)*24-F12</f>
        <v>8</v>
      </c>
      <c r="F12" s="63">
        <v>1.5</v>
      </c>
      <c r="G12" s="63">
        <f>SUM(E12:F12)</f>
        <v>9.5</v>
      </c>
      <c r="H12" s="47" t="s">
        <v>40</v>
      </c>
      <c r="I12" s="70"/>
      <c r="J12" s="20"/>
      <c r="K12" s="49">
        <f>(J13-J12)*24</f>
        <v>0</v>
      </c>
      <c r="L12" s="49"/>
      <c r="M12" s="21"/>
      <c r="N12" s="51">
        <f>(M13-M12)*24</f>
        <v>0</v>
      </c>
      <c r="O12" s="51"/>
      <c r="P12" s="53">
        <f>N12-K12</f>
        <v>0</v>
      </c>
      <c r="Q12" s="39"/>
      <c r="R12" s="28" t="s">
        <v>26</v>
      </c>
    </row>
    <row r="13" spans="1:18" ht="27.75" customHeight="1" x14ac:dyDescent="0.15">
      <c r="A13" s="58"/>
      <c r="B13" s="60"/>
      <c r="C13" s="62"/>
      <c r="D13" s="62"/>
      <c r="E13" s="64"/>
      <c r="F13" s="64"/>
      <c r="G13" s="64"/>
      <c r="H13" s="48"/>
      <c r="I13" s="70"/>
      <c r="J13" s="22"/>
      <c r="K13" s="50"/>
      <c r="L13" s="50"/>
      <c r="M13" s="21"/>
      <c r="N13" s="52"/>
      <c r="O13" s="52"/>
      <c r="P13" s="54"/>
      <c r="Q13" s="40"/>
      <c r="R13" s="29">
        <f>SUM(P3:P15)</f>
        <v>0</v>
      </c>
    </row>
    <row r="14" spans="1:18" ht="27.75" customHeight="1" x14ac:dyDescent="0.15">
      <c r="A14" s="41" t="s">
        <v>27</v>
      </c>
      <c r="B14" s="43">
        <v>42273</v>
      </c>
      <c r="C14" s="45"/>
      <c r="D14" s="45"/>
      <c r="E14" s="35"/>
      <c r="F14" s="35"/>
      <c r="G14" s="35"/>
      <c r="H14" s="35"/>
      <c r="I14" s="70"/>
      <c r="J14" s="23"/>
      <c r="K14" s="31">
        <f>(J15-J14)*24</f>
        <v>0</v>
      </c>
      <c r="L14" s="31"/>
      <c r="M14" s="24"/>
      <c r="N14" s="31">
        <f>(M14-M14)*24</f>
        <v>0</v>
      </c>
      <c r="O14" s="31"/>
      <c r="P14" s="33">
        <f>N14-K14</f>
        <v>0</v>
      </c>
      <c r="Q14" s="35"/>
      <c r="R14" s="37" t="s">
        <v>28</v>
      </c>
    </row>
    <row r="15" spans="1:18" ht="27.75" customHeight="1" x14ac:dyDescent="0.15">
      <c r="A15" s="42"/>
      <c r="B15" s="44"/>
      <c r="C15" s="36"/>
      <c r="D15" s="46"/>
      <c r="E15" s="36"/>
      <c r="F15" s="36"/>
      <c r="G15" s="36"/>
      <c r="H15" s="36"/>
      <c r="I15" s="71"/>
      <c r="J15" s="23"/>
      <c r="K15" s="32"/>
      <c r="L15" s="32"/>
      <c r="M15" s="24"/>
      <c r="N15" s="32"/>
      <c r="O15" s="32"/>
      <c r="P15" s="34"/>
      <c r="Q15" s="36"/>
      <c r="R15" s="38"/>
    </row>
    <row r="16" spans="1:18" x14ac:dyDescent="0.15">
      <c r="L16" s="25"/>
    </row>
  </sheetData>
  <mergeCells count="90">
    <mergeCell ref="E6:E7"/>
    <mergeCell ref="H4:H5"/>
    <mergeCell ref="K4:K5"/>
    <mergeCell ref="A1:R1"/>
    <mergeCell ref="I3:I15"/>
    <mergeCell ref="R3:R7"/>
    <mergeCell ref="A4:A5"/>
    <mergeCell ref="B4:B5"/>
    <mergeCell ref="C4:C5"/>
    <mergeCell ref="D4:D5"/>
    <mergeCell ref="E4:E5"/>
    <mergeCell ref="F4:F5"/>
    <mergeCell ref="G4:G5"/>
    <mergeCell ref="Q4:Q5"/>
    <mergeCell ref="A6:A7"/>
    <mergeCell ref="B6:B7"/>
    <mergeCell ref="C6:C7"/>
    <mergeCell ref="L4:L5"/>
    <mergeCell ref="N4:N5"/>
    <mergeCell ref="O4:O5"/>
    <mergeCell ref="P4:P5"/>
    <mergeCell ref="P6:P7"/>
    <mergeCell ref="Q6:Q7"/>
    <mergeCell ref="A8:A9"/>
    <mergeCell ref="B8:B9"/>
    <mergeCell ref="C8:C9"/>
    <mergeCell ref="D8:D9"/>
    <mergeCell ref="E8:E9"/>
    <mergeCell ref="L8:L9"/>
    <mergeCell ref="N8:N9"/>
    <mergeCell ref="L6:L7"/>
    <mergeCell ref="N6:N7"/>
    <mergeCell ref="O6:O7"/>
    <mergeCell ref="F6:F7"/>
    <mergeCell ref="G6:G7"/>
    <mergeCell ref="H6:H7"/>
    <mergeCell ref="K6:K7"/>
    <mergeCell ref="D6:D7"/>
    <mergeCell ref="F10:F11"/>
    <mergeCell ref="F8:F9"/>
    <mergeCell ref="G8:G9"/>
    <mergeCell ref="H8:H9"/>
    <mergeCell ref="K8:K9"/>
    <mergeCell ref="A10:A11"/>
    <mergeCell ref="B10:B11"/>
    <mergeCell ref="C10:C11"/>
    <mergeCell ref="D10:D11"/>
    <mergeCell ref="E10:E11"/>
    <mergeCell ref="O10:O11"/>
    <mergeCell ref="O8:O9"/>
    <mergeCell ref="P8:P9"/>
    <mergeCell ref="Q8:Q9"/>
    <mergeCell ref="R8:R9"/>
    <mergeCell ref="P12:P13"/>
    <mergeCell ref="P10:P11"/>
    <mergeCell ref="Q10:Q11"/>
    <mergeCell ref="R10:R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K10:K11"/>
    <mergeCell ref="L10:L11"/>
    <mergeCell ref="N10:N11"/>
    <mergeCell ref="R14:R15"/>
    <mergeCell ref="Q12:Q13"/>
    <mergeCell ref="A14:A15"/>
    <mergeCell ref="B14:B15"/>
    <mergeCell ref="C14:C15"/>
    <mergeCell ref="D14:D15"/>
    <mergeCell ref="E14:E15"/>
    <mergeCell ref="F14:F15"/>
    <mergeCell ref="G14:G15"/>
    <mergeCell ref="H14:H15"/>
    <mergeCell ref="K14:K15"/>
    <mergeCell ref="H12:H13"/>
    <mergeCell ref="K12:K13"/>
    <mergeCell ref="L12:L13"/>
    <mergeCell ref="N12:N13"/>
    <mergeCell ref="O12:O13"/>
    <mergeCell ref="L14:L15"/>
    <mergeCell ref="N14:N15"/>
    <mergeCell ref="O14:O15"/>
    <mergeCell ref="P14:P15"/>
    <mergeCell ref="Q14:Q15"/>
  </mergeCells>
  <phoneticPr fontId="2" type="noConversion"/>
  <conditionalFormatting sqref="P1:P2 P16:P1048576">
    <cfRule type="cellIs" dxfId="26" priority="4" stopIfTrue="1" operator="lessThan">
      <formula>0</formula>
    </cfRule>
  </conditionalFormatting>
  <conditionalFormatting sqref="R8 R13">
    <cfRule type="cellIs" dxfId="25" priority="6" stopIfTrue="1" operator="greaterThan">
      <formula>0</formula>
    </cfRule>
  </conditionalFormatting>
  <conditionalFormatting sqref="G3:G9">
    <cfRule type="cellIs" dxfId="24" priority="7" stopIfTrue="1" operator="greaterThan">
      <formula>9.5</formula>
    </cfRule>
  </conditionalFormatting>
  <conditionalFormatting sqref="P3:P15">
    <cfRule type="cellIs" dxfId="23" priority="9" stopIfTrue="1" operator="greaterThan">
      <formula>0</formula>
    </cfRule>
  </conditionalFormatting>
  <conditionalFormatting sqref="E4:E5 E8:E15">
    <cfRule type="cellIs" dxfId="22" priority="10" stopIfTrue="1" operator="equal">
      <formula>7.5</formula>
    </cfRule>
  </conditionalFormatting>
  <conditionalFormatting sqref="K4:K15">
    <cfRule type="cellIs" dxfId="21" priority="11" stopIfTrue="1" operator="greaterThan">
      <formula>0</formula>
    </cfRule>
  </conditionalFormatting>
  <conditionalFormatting sqref="N4:N15">
    <cfRule type="cellIs" dxfId="20" priority="12" stopIfTrue="1" operator="greaterThan">
      <formula>0</formula>
    </cfRule>
  </conditionalFormatting>
  <conditionalFormatting sqref="C4:C13">
    <cfRule type="cellIs" dxfId="19" priority="2" operator="greaterThan">
      <formula>0.416666666666667</formula>
    </cfRule>
  </conditionalFormatting>
  <conditionalFormatting sqref="D4:D13">
    <cfRule type="cellIs" dxfId="18" priority="1" operator="lessThan">
      <formula>0.770833333333333</formula>
    </cfRule>
  </conditionalFormatting>
  <dataValidations count="5">
    <dataValidation type="list" allowBlank="1" showInputMessage="1" showErrorMessage="1" sqref="J3:J15 M3:M15">
      <formula1>"8:30,9:00,9:30,10:00,10:30,11:00,11:30,12:00,13:30,14:00,14:30,15:00,15:30,16:00,16:30,17:00,17:30,18:00"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showInputMessage="1" showErrorMessage="1" sqref="E3">
      <formula1>"0.0,0.5,1.0,1.5,2.0,2.5,3.0,3.5,4.0,4.5,5.0,5.5,6.0,6.5,7.0,7.5,8.0,8.5,9.0,9.5,10.0,10.5,11.0,11.5,12.0,12.5,13.0"</formula1>
    </dataValidation>
    <dataValidation type="list" allowBlank="1" showInputMessage="1" showErrorMessage="1" sqref="D3:D15">
      <formula1>"8:00,8:30,9:00,9:30,10:00,10:30,11:00,11:30,12:00,13:30,14:00,14:30,15:00,15:30,16:00,16:30,17:00,17:30,18:00,18:30,19:00,19:30,20:00,20:30,21:00,21:30,22:00,22:30,23:00,23:30"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R16"/>
  <sheetViews>
    <sheetView tabSelected="1" workbookViewId="0">
      <selection activeCell="H6" sqref="H6:H7"/>
    </sheetView>
  </sheetViews>
  <sheetFormatPr defaultColWidth="8.375" defaultRowHeight="13.5" x14ac:dyDescent="0.15"/>
  <cols>
    <col min="1" max="2" width="10.75" customWidth="1"/>
    <col min="3" max="4" width="7.75" customWidth="1"/>
    <col min="5" max="7" width="6.625" customWidth="1"/>
    <col min="8" max="8" width="38.5" customWidth="1"/>
    <col min="9" max="9" width="0.875" customWidth="1"/>
    <col min="10" max="10" width="8.625" customWidth="1"/>
    <col min="11" max="11" width="6.625" customWidth="1"/>
    <col min="12" max="12" width="8.5" customWidth="1"/>
    <col min="13" max="13" width="8.625" customWidth="1"/>
    <col min="14" max="14" width="6.625" customWidth="1"/>
    <col min="15" max="15" width="8.625" customWidth="1"/>
    <col min="16" max="16" width="10.125" customWidth="1"/>
    <col min="17" max="17" width="31.625" customWidth="1"/>
    <col min="18" max="18" width="8.5" customWidth="1"/>
  </cols>
  <sheetData>
    <row r="1" spans="1:18" ht="40.5" customHeight="1" x14ac:dyDescent="0.15">
      <c r="A1" s="66" t="s">
        <v>29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8"/>
    </row>
    <row r="2" spans="1:18" ht="34.5" customHeight="1" x14ac:dyDescent="0.15">
      <c r="A2" s="1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3"/>
      <c r="J2" s="14" t="s">
        <v>9</v>
      </c>
      <c r="K2" s="14" t="s">
        <v>10</v>
      </c>
      <c r="L2" s="14" t="s">
        <v>11</v>
      </c>
      <c r="M2" s="14" t="s">
        <v>12</v>
      </c>
      <c r="N2" s="14" t="s">
        <v>13</v>
      </c>
      <c r="O2" s="14" t="s">
        <v>14</v>
      </c>
      <c r="P2" s="14" t="s">
        <v>15</v>
      </c>
      <c r="Q2" s="14" t="s">
        <v>16</v>
      </c>
      <c r="R2" s="14" t="s">
        <v>17</v>
      </c>
    </row>
    <row r="3" spans="1:18" ht="27.75" customHeight="1" x14ac:dyDescent="0.15">
      <c r="A3" s="6" t="s">
        <v>18</v>
      </c>
      <c r="B3" s="7">
        <v>42274</v>
      </c>
      <c r="C3" s="8"/>
      <c r="D3" s="9"/>
      <c r="E3" s="10"/>
      <c r="F3" s="11"/>
      <c r="G3" s="11"/>
      <c r="H3" s="12"/>
      <c r="I3" s="69"/>
      <c r="J3" s="15"/>
      <c r="K3" s="15"/>
      <c r="L3" s="16"/>
      <c r="M3" s="17"/>
      <c r="N3" s="17"/>
      <c r="O3" s="18"/>
      <c r="P3" s="19"/>
      <c r="Q3" s="26"/>
      <c r="R3" s="72" t="s">
        <v>19</v>
      </c>
    </row>
    <row r="4" spans="1:18" ht="27.75" customHeight="1" x14ac:dyDescent="0.15">
      <c r="A4" s="57" t="s">
        <v>20</v>
      </c>
      <c r="B4" s="59">
        <v>42275</v>
      </c>
      <c r="C4" s="61">
        <v>0.375</v>
      </c>
      <c r="D4" s="61">
        <v>0.77083333333333337</v>
      </c>
      <c r="E4" s="63">
        <f t="shared" ref="E4" si="0">(D4-C4)*24-F4</f>
        <v>8</v>
      </c>
      <c r="F4" s="63">
        <v>1.5</v>
      </c>
      <c r="G4" s="63">
        <f>F4+E4</f>
        <v>9.5</v>
      </c>
      <c r="H4" s="47"/>
      <c r="I4" s="70"/>
      <c r="J4" s="20"/>
      <c r="K4" s="49">
        <f t="shared" ref="K4" si="1">(J5-J4)*24</f>
        <v>0</v>
      </c>
      <c r="L4" s="49"/>
      <c r="M4" s="21"/>
      <c r="N4" s="51">
        <f t="shared" ref="N4" si="2">(M5-M4)*24</f>
        <v>0</v>
      </c>
      <c r="O4" s="51"/>
      <c r="P4" s="53">
        <f t="shared" ref="P4" si="3">N4-K4</f>
        <v>0</v>
      </c>
      <c r="Q4" s="39"/>
      <c r="R4" s="73"/>
    </row>
    <row r="5" spans="1:18" ht="27.75" customHeight="1" x14ac:dyDescent="0.15">
      <c r="A5" s="58"/>
      <c r="B5" s="60"/>
      <c r="C5" s="62"/>
      <c r="D5" s="62"/>
      <c r="E5" s="64"/>
      <c r="F5" s="64"/>
      <c r="G5" s="64"/>
      <c r="H5" s="48"/>
      <c r="I5" s="70"/>
      <c r="J5" s="20"/>
      <c r="K5" s="50"/>
      <c r="L5" s="50"/>
      <c r="M5" s="21"/>
      <c r="N5" s="52"/>
      <c r="O5" s="52"/>
      <c r="P5" s="54"/>
      <c r="Q5" s="40"/>
      <c r="R5" s="73"/>
    </row>
    <row r="6" spans="1:18" ht="27.75" customHeight="1" x14ac:dyDescent="0.15">
      <c r="A6" s="57" t="s">
        <v>21</v>
      </c>
      <c r="B6" s="59">
        <v>42276</v>
      </c>
      <c r="C6" s="61">
        <v>0.375</v>
      </c>
      <c r="D6" s="61">
        <v>0.77083333333333337</v>
      </c>
      <c r="E6" s="63">
        <f>(D6-C6)*24-F6</f>
        <v>8</v>
      </c>
      <c r="F6" s="63">
        <v>1.5</v>
      </c>
      <c r="G6" s="63">
        <f t="shared" ref="G6" si="4">SUM(E6:F6)</f>
        <v>9.5</v>
      </c>
      <c r="H6" s="47"/>
      <c r="I6" s="70"/>
      <c r="J6" s="20"/>
      <c r="K6" s="49">
        <f>(J7-J6)*24</f>
        <v>0</v>
      </c>
      <c r="L6" s="49"/>
      <c r="M6" s="21"/>
      <c r="N6" s="51">
        <f t="shared" ref="N6" si="5">(M7-M6)*24</f>
        <v>0</v>
      </c>
      <c r="O6" s="51"/>
      <c r="P6" s="53">
        <f>N6-K6</f>
        <v>0</v>
      </c>
      <c r="Q6" s="39"/>
      <c r="R6" s="73"/>
    </row>
    <row r="7" spans="1:18" ht="27.75" customHeight="1" x14ac:dyDescent="0.15">
      <c r="A7" s="58"/>
      <c r="B7" s="60"/>
      <c r="C7" s="62"/>
      <c r="D7" s="62"/>
      <c r="E7" s="64"/>
      <c r="F7" s="64"/>
      <c r="G7" s="64"/>
      <c r="H7" s="48"/>
      <c r="I7" s="70"/>
      <c r="J7" s="20"/>
      <c r="K7" s="50"/>
      <c r="L7" s="50"/>
      <c r="M7" s="21"/>
      <c r="N7" s="52"/>
      <c r="O7" s="52"/>
      <c r="P7" s="54"/>
      <c r="Q7" s="40"/>
      <c r="R7" s="73"/>
    </row>
    <row r="8" spans="1:18" ht="27.75" customHeight="1" x14ac:dyDescent="0.15">
      <c r="A8" s="57" t="s">
        <v>22</v>
      </c>
      <c r="B8" s="59">
        <v>42277</v>
      </c>
      <c r="C8" s="61">
        <v>0.375</v>
      </c>
      <c r="D8" s="61">
        <v>0.77083333333333337</v>
      </c>
      <c r="E8" s="63">
        <f>(D8-C8)*24-F8</f>
        <v>8</v>
      </c>
      <c r="F8" s="63">
        <v>1.5</v>
      </c>
      <c r="G8" s="63">
        <f t="shared" ref="G8" si="6">SUM(E8:F8)</f>
        <v>9.5</v>
      </c>
      <c r="H8" s="75"/>
      <c r="I8" s="70"/>
      <c r="J8" s="20"/>
      <c r="K8" s="49">
        <f>(J9-J8)*24</f>
        <v>0</v>
      </c>
      <c r="L8" s="49"/>
      <c r="M8" s="21"/>
      <c r="N8" s="51">
        <f>(M9-M8)*24</f>
        <v>0</v>
      </c>
      <c r="O8" s="51"/>
      <c r="P8" s="53">
        <f>N8-K8</f>
        <v>0</v>
      </c>
      <c r="Q8" s="39"/>
      <c r="R8" s="65">
        <f>SUM(P3:P15)</f>
        <v>0</v>
      </c>
    </row>
    <row r="9" spans="1:18" ht="27.75" customHeight="1" x14ac:dyDescent="0.15">
      <c r="A9" s="58"/>
      <c r="B9" s="60"/>
      <c r="C9" s="62"/>
      <c r="D9" s="62"/>
      <c r="E9" s="64"/>
      <c r="F9" s="64"/>
      <c r="G9" s="64"/>
      <c r="H9" s="48"/>
      <c r="I9" s="70"/>
      <c r="J9" s="20"/>
      <c r="K9" s="50"/>
      <c r="L9" s="50"/>
      <c r="M9" s="21"/>
      <c r="N9" s="52"/>
      <c r="O9" s="52"/>
      <c r="P9" s="54"/>
      <c r="Q9" s="40"/>
      <c r="R9" s="65"/>
    </row>
    <row r="10" spans="1:18" ht="27.75" customHeight="1" x14ac:dyDescent="0.15">
      <c r="A10" s="57" t="s">
        <v>23</v>
      </c>
      <c r="B10" s="59">
        <v>42278</v>
      </c>
      <c r="C10" s="61">
        <v>0.375</v>
      </c>
      <c r="D10" s="61">
        <v>0.77083333333333337</v>
      </c>
      <c r="E10" s="63">
        <f t="shared" ref="E10" si="7">(D10-C10)*24-F10</f>
        <v>8</v>
      </c>
      <c r="F10" s="63">
        <v>1.5</v>
      </c>
      <c r="G10" s="63">
        <f>SUM(E10:F10)</f>
        <v>9.5</v>
      </c>
      <c r="H10" s="75"/>
      <c r="I10" s="70"/>
      <c r="J10" s="20"/>
      <c r="K10" s="49">
        <f t="shared" ref="K10" si="8">(J11-J10)*24</f>
        <v>0</v>
      </c>
      <c r="L10" s="49"/>
      <c r="M10" s="21"/>
      <c r="N10" s="51">
        <f>(M11-M10)*24</f>
        <v>0</v>
      </c>
      <c r="O10" s="51"/>
      <c r="P10" s="53">
        <f t="shared" ref="P10" si="9">N10-K10</f>
        <v>0</v>
      </c>
      <c r="Q10" s="39"/>
      <c r="R10" s="55" t="s">
        <v>24</v>
      </c>
    </row>
    <row r="11" spans="1:18" ht="27.75" customHeight="1" x14ac:dyDescent="0.15">
      <c r="A11" s="58"/>
      <c r="B11" s="60"/>
      <c r="C11" s="62"/>
      <c r="D11" s="62"/>
      <c r="E11" s="64"/>
      <c r="F11" s="64"/>
      <c r="G11" s="64"/>
      <c r="H11" s="48"/>
      <c r="I11" s="70"/>
      <c r="J11" s="20"/>
      <c r="K11" s="50"/>
      <c r="L11" s="50"/>
      <c r="M11" s="21"/>
      <c r="N11" s="52"/>
      <c r="O11" s="52"/>
      <c r="P11" s="54"/>
      <c r="Q11" s="40"/>
      <c r="R11" s="56"/>
    </row>
    <row r="12" spans="1:18" ht="27.75" customHeight="1" x14ac:dyDescent="0.15">
      <c r="A12" s="57" t="s">
        <v>25</v>
      </c>
      <c r="B12" s="59">
        <v>42279</v>
      </c>
      <c r="C12" s="61">
        <v>0.375</v>
      </c>
      <c r="D12" s="61">
        <v>0.77083333333333337</v>
      </c>
      <c r="E12" s="63">
        <f>(D12-C12)*24-F12</f>
        <v>8</v>
      </c>
      <c r="F12" s="63">
        <v>1.5</v>
      </c>
      <c r="G12" s="63">
        <f>SUM(E12:F12)</f>
        <v>9.5</v>
      </c>
      <c r="H12" s="75"/>
      <c r="I12" s="70"/>
      <c r="J12" s="20"/>
      <c r="K12" s="49">
        <f>(J13-J12)*24</f>
        <v>0</v>
      </c>
      <c r="L12" s="49"/>
      <c r="M12" s="21"/>
      <c r="N12" s="51">
        <f>(M13-M12)*24</f>
        <v>0</v>
      </c>
      <c r="O12" s="51"/>
      <c r="P12" s="53">
        <f>N12-K12</f>
        <v>0</v>
      </c>
      <c r="Q12" s="39"/>
      <c r="R12" s="28" t="s">
        <v>26</v>
      </c>
    </row>
    <row r="13" spans="1:18" ht="27.75" customHeight="1" x14ac:dyDescent="0.15">
      <c r="A13" s="58"/>
      <c r="B13" s="60"/>
      <c r="C13" s="62"/>
      <c r="D13" s="62"/>
      <c r="E13" s="64"/>
      <c r="F13" s="64"/>
      <c r="G13" s="64"/>
      <c r="H13" s="48"/>
      <c r="I13" s="70"/>
      <c r="J13" s="22"/>
      <c r="K13" s="50"/>
      <c r="L13" s="50"/>
      <c r="M13" s="21"/>
      <c r="N13" s="52"/>
      <c r="O13" s="52"/>
      <c r="P13" s="54"/>
      <c r="Q13" s="40"/>
      <c r="R13" s="30">
        <f>SUM(P3:P15)</f>
        <v>0</v>
      </c>
    </row>
    <row r="14" spans="1:18" ht="27.75" customHeight="1" x14ac:dyDescent="0.15">
      <c r="A14" s="41" t="s">
        <v>27</v>
      </c>
      <c r="B14" s="43">
        <v>42280</v>
      </c>
      <c r="C14" s="45"/>
      <c r="D14" s="45"/>
      <c r="E14" s="35"/>
      <c r="F14" s="35"/>
      <c r="G14" s="35"/>
      <c r="H14" s="35"/>
      <c r="I14" s="70"/>
      <c r="J14" s="23"/>
      <c r="K14" s="31">
        <f>(J15-J14)*24</f>
        <v>0</v>
      </c>
      <c r="L14" s="31"/>
      <c r="M14" s="24"/>
      <c r="N14" s="31">
        <f>(M14-M14)*24</f>
        <v>0</v>
      </c>
      <c r="O14" s="31"/>
      <c r="P14" s="33">
        <f>N14-K14</f>
        <v>0</v>
      </c>
      <c r="Q14" s="35"/>
      <c r="R14" s="37" t="s">
        <v>28</v>
      </c>
    </row>
    <row r="15" spans="1:18" ht="27.75" customHeight="1" x14ac:dyDescent="0.15">
      <c r="A15" s="42"/>
      <c r="B15" s="44"/>
      <c r="C15" s="36"/>
      <c r="D15" s="46"/>
      <c r="E15" s="36"/>
      <c r="F15" s="36"/>
      <c r="G15" s="36"/>
      <c r="H15" s="36"/>
      <c r="I15" s="71"/>
      <c r="J15" s="23"/>
      <c r="K15" s="32"/>
      <c r="L15" s="32"/>
      <c r="M15" s="24"/>
      <c r="N15" s="32"/>
      <c r="O15" s="32"/>
      <c r="P15" s="34"/>
      <c r="Q15" s="36"/>
      <c r="R15" s="38"/>
    </row>
    <row r="16" spans="1:18" x14ac:dyDescent="0.15">
      <c r="L16" s="25"/>
    </row>
  </sheetData>
  <mergeCells count="90">
    <mergeCell ref="L14:L15"/>
    <mergeCell ref="N14:N15"/>
    <mergeCell ref="O14:O15"/>
    <mergeCell ref="P14:P15"/>
    <mergeCell ref="Q14:Q15"/>
    <mergeCell ref="R14:R15"/>
    <mergeCell ref="Q12:Q13"/>
    <mergeCell ref="A14:A15"/>
    <mergeCell ref="B14:B15"/>
    <mergeCell ref="C14:C15"/>
    <mergeCell ref="D14:D15"/>
    <mergeCell ref="E14:E15"/>
    <mergeCell ref="F14:F15"/>
    <mergeCell ref="G14:G15"/>
    <mergeCell ref="H14:H15"/>
    <mergeCell ref="K14:K15"/>
    <mergeCell ref="H12:H13"/>
    <mergeCell ref="K12:K13"/>
    <mergeCell ref="L12:L13"/>
    <mergeCell ref="N12:N13"/>
    <mergeCell ref="O12:O13"/>
    <mergeCell ref="P12:P13"/>
    <mergeCell ref="P10:P11"/>
    <mergeCell ref="Q10:Q11"/>
    <mergeCell ref="R10:R11"/>
    <mergeCell ref="A12:A13"/>
    <mergeCell ref="B12:B13"/>
    <mergeCell ref="C12:C13"/>
    <mergeCell ref="D12:D13"/>
    <mergeCell ref="E12:E13"/>
    <mergeCell ref="F12:F13"/>
    <mergeCell ref="G12:G13"/>
    <mergeCell ref="G10:G11"/>
    <mergeCell ref="H10:H11"/>
    <mergeCell ref="K10:K11"/>
    <mergeCell ref="L10:L11"/>
    <mergeCell ref="N10:N11"/>
    <mergeCell ref="O10:O11"/>
    <mergeCell ref="O8:O9"/>
    <mergeCell ref="P8:P9"/>
    <mergeCell ref="Q8:Q9"/>
    <mergeCell ref="R8:R9"/>
    <mergeCell ref="A10:A11"/>
    <mergeCell ref="B10:B11"/>
    <mergeCell ref="C10:C11"/>
    <mergeCell ref="D10:D11"/>
    <mergeCell ref="E10:E11"/>
    <mergeCell ref="F10:F11"/>
    <mergeCell ref="F8:F9"/>
    <mergeCell ref="G8:G9"/>
    <mergeCell ref="H8:H9"/>
    <mergeCell ref="K8:K9"/>
    <mergeCell ref="L8:L9"/>
    <mergeCell ref="N8:N9"/>
    <mergeCell ref="L6:L7"/>
    <mergeCell ref="N6:N7"/>
    <mergeCell ref="O6:O7"/>
    <mergeCell ref="P6:P7"/>
    <mergeCell ref="Q6:Q7"/>
    <mergeCell ref="A8:A9"/>
    <mergeCell ref="B8:B9"/>
    <mergeCell ref="C8:C9"/>
    <mergeCell ref="D8:D9"/>
    <mergeCell ref="E8:E9"/>
    <mergeCell ref="Q4:Q5"/>
    <mergeCell ref="A6:A7"/>
    <mergeCell ref="B6:B7"/>
    <mergeCell ref="C6:C7"/>
    <mergeCell ref="D6:D7"/>
    <mergeCell ref="E6:E7"/>
    <mergeCell ref="F6:F7"/>
    <mergeCell ref="G6:G7"/>
    <mergeCell ref="H6:H7"/>
    <mergeCell ref="K6:K7"/>
    <mergeCell ref="H4:H5"/>
    <mergeCell ref="K4:K5"/>
    <mergeCell ref="L4:L5"/>
    <mergeCell ref="N4:N5"/>
    <mergeCell ref="O4:O5"/>
    <mergeCell ref="P4:P5"/>
    <mergeCell ref="A1:R1"/>
    <mergeCell ref="I3:I15"/>
    <mergeCell ref="R3:R7"/>
    <mergeCell ref="A4:A5"/>
    <mergeCell ref="B4:B5"/>
    <mergeCell ref="C4:C5"/>
    <mergeCell ref="D4:D5"/>
    <mergeCell ref="E4:E5"/>
    <mergeCell ref="F4:F5"/>
    <mergeCell ref="G4:G5"/>
  </mergeCells>
  <phoneticPr fontId="2" type="noConversion"/>
  <conditionalFormatting sqref="P1:P2 P16:P1048576">
    <cfRule type="cellIs" dxfId="17" priority="3" stopIfTrue="1" operator="lessThan">
      <formula>0</formula>
    </cfRule>
  </conditionalFormatting>
  <conditionalFormatting sqref="R8 R13">
    <cfRule type="cellIs" dxfId="15" priority="4" stopIfTrue="1" operator="greaterThan">
      <formula>0</formula>
    </cfRule>
  </conditionalFormatting>
  <conditionalFormatting sqref="G3:G9">
    <cfRule type="cellIs" dxfId="13" priority="5" stopIfTrue="1" operator="greaterThan">
      <formula>9.5</formula>
    </cfRule>
  </conditionalFormatting>
  <conditionalFormatting sqref="P3:P15">
    <cfRule type="cellIs" dxfId="11" priority="6" stopIfTrue="1" operator="greaterThan">
      <formula>0</formula>
    </cfRule>
  </conditionalFormatting>
  <conditionalFormatting sqref="E4:E5 E8:E15">
    <cfRule type="cellIs" dxfId="9" priority="7" stopIfTrue="1" operator="equal">
      <formula>7.5</formula>
    </cfRule>
  </conditionalFormatting>
  <conditionalFormatting sqref="K4:K15">
    <cfRule type="cellIs" dxfId="7" priority="8" stopIfTrue="1" operator="greaterThan">
      <formula>0</formula>
    </cfRule>
  </conditionalFormatting>
  <conditionalFormatting sqref="N4:N15">
    <cfRule type="cellIs" dxfId="5" priority="9" stopIfTrue="1" operator="greaterThan">
      <formula>0</formula>
    </cfRule>
  </conditionalFormatting>
  <conditionalFormatting sqref="C4:C13">
    <cfRule type="cellIs" dxfId="3" priority="2" operator="greaterThan">
      <formula>0.416666666666667</formula>
    </cfRule>
  </conditionalFormatting>
  <conditionalFormatting sqref="D4:D13">
    <cfRule type="cellIs" dxfId="1" priority="1" operator="lessThan">
      <formula>0.770833333333333</formula>
    </cfRule>
  </conditionalFormatting>
  <dataValidations count="5">
    <dataValidation type="list" allowBlank="1" showInputMessage="1" showErrorMessage="1" sqref="D3:D15">
      <formula1>"8:00,8:30,9:00,9:30,10:00,10:30,11:00,11:30,12:00,13:30,14:00,14:30,15:00,15:30,16:00,16:30,17:00,17:30,18:00,18:30,19:00,19:30,20:00,20:30,21:00,21:30,22:00,22:30,23:00,23:30"</formula1>
    </dataValidation>
    <dataValidation type="list" allowBlank="1" showInputMessage="1" showErrorMessage="1" sqref="J3:J15 M3:M15">
      <formula1>"8:30,9:00,9:30,10:00,10:30,11:00,11:30,12:00,13:30,14:00,14:30,15:00,15:30,16:00,16:30,17:00,17:30,18:00"</formula1>
    </dataValidation>
    <dataValidation type="list" allowBlank="1" showInputMessage="1" showErrorMessage="1" sqref="F3:F15">
      <formula1>"0,0.5,1,1.5,2,2.5,3,3.5,4,4.5,5,5.5,6,6.5,7,7.5,8"</formula1>
    </dataValidation>
    <dataValidation type="list" allowBlank="1" showInputMessage="1" showErrorMessage="1" sqref="C3:C14">
      <formula1>"8:30,9:00,9:30,10:00,10:30,11:00,11:30,12:00,13:30,14:00,14:30,15:00,15:30,16:00,16:30,17:00,17:30"</formula1>
    </dataValidation>
    <dataValidation type="list" showInputMessage="1" showErrorMessage="1" sqref="E3">
      <formula1>"0.0,0.5,1.0,1.5,2.0,2.5,3.0,3.5,4.0,4.5,5.0,5.5,6.0,6.5,7.0,7.5,8.0,8.5,9.0,9.5,10.0,10.5,11.0,11.5,12.0,12.5,13.0"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模板</vt:lpstr>
      <vt:lpstr>TS填写注意事项</vt:lpstr>
      <vt:lpstr>2015-09-13~2015-09-19</vt:lpstr>
      <vt:lpstr>2015-09-20~2015-09-26</vt:lpstr>
      <vt:lpstr>2015-09-27~2015-10-03</vt:lpstr>
    </vt:vector>
  </TitlesOfParts>
  <Company>Huawei Technologies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00</cp:lastModifiedBy>
  <dcterms:created xsi:type="dcterms:W3CDTF">2014-12-27T07:00:00Z</dcterms:created>
  <dcterms:modified xsi:type="dcterms:W3CDTF">2015-09-28T01:11:27Z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1420333288</vt:lpwstr>
  </property>
  <property fmtid="{D5CDD505-2E9C-101B-9397-08002B2CF9AE}" pid="3" name="KSOProductBuildVer">
    <vt:lpwstr>2052-9.1.0.5041</vt:lpwstr>
  </property>
</Properties>
</file>