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or\Class\Team_D_Final_Project\Data\"/>
    </mc:Choice>
  </mc:AlternateContent>
  <xr:revisionPtr revIDLastSave="0" documentId="13_ncr:1_{3645440D-4FE7-4987-9BB6-D866D1590875}" xr6:coauthVersionLast="47" xr6:coauthVersionMax="47" xr10:uidLastSave="{00000000-0000-0000-0000-000000000000}"/>
  <bookViews>
    <workbookView xWindow="-108" yWindow="-108" windowWidth="23256" windowHeight="12456" xr2:uid="{08D4062B-0591-4F34-994E-229917A04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D15" i="1" s="1"/>
  <c r="E15" i="1" s="1"/>
  <c r="H4" i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D14" i="1" s="1"/>
  <c r="E14" i="1" s="1"/>
  <c r="E16" i="1"/>
  <c r="E13" i="1"/>
  <c r="E7" i="1"/>
  <c r="F7" i="1"/>
  <c r="G7" i="1"/>
  <c r="D7" i="1"/>
  <c r="F5" i="1"/>
  <c r="E5" i="1"/>
  <c r="D5" i="1"/>
  <c r="T3" i="1"/>
  <c r="U3" i="1"/>
  <c r="V3" i="1"/>
  <c r="W3" i="1"/>
  <c r="X3" i="1"/>
  <c r="Y3" i="1"/>
  <c r="Z3" i="1"/>
  <c r="AA3" i="1"/>
  <c r="AB3" i="1"/>
  <c r="AC3" i="1"/>
  <c r="AD3" i="1"/>
  <c r="AE3" i="1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H3" i="1"/>
  <c r="I3" i="1"/>
  <c r="J3" i="1"/>
  <c r="K3" i="1"/>
  <c r="L3" i="1"/>
  <c r="M3" i="1"/>
  <c r="N3" i="1"/>
  <c r="O3" i="1"/>
  <c r="P3" i="1"/>
  <c r="Q3" i="1"/>
  <c r="R3" i="1"/>
  <c r="S3" i="1"/>
  <c r="E3" i="1"/>
  <c r="F3" i="1"/>
  <c r="G3" i="1"/>
  <c r="D3" i="1"/>
  <c r="E17" i="1" l="1"/>
</calcChain>
</file>

<file path=xl/sharedStrings.xml><?xml version="1.0" encoding="utf-8"?>
<sst xmlns="http://schemas.openxmlformats.org/spreadsheetml/2006/main" count="13" uniqueCount="9">
  <si>
    <t>Sales Inventory</t>
  </si>
  <si>
    <t>Unemployment</t>
  </si>
  <si>
    <t>Rent</t>
  </si>
  <si>
    <t>Price Cut</t>
  </si>
  <si>
    <t>Nashville</t>
  </si>
  <si>
    <t>Coeff</t>
  </si>
  <si>
    <t>Values in 2 years</t>
  </si>
  <si>
    <t>Feature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</si>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</sst>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9" fontId="0" fillId="0" borderId="0" xfId="2" applyFont="1"/>
    <xf numFmtId="10" fontId="0" fillId="0" borderId="0" xfId="2" applyNumberFormat="1" applyFont="1"/>
    <xf numFmtId="1" fontId="0" fillId="0" borderId="1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6" fontId="2" fillId="0" borderId="9" xfId="1" applyNumberFormat="1" applyFont="1" applyBorder="1"/>
    <xf numFmtId="168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68" fontId="0" fillId="0" borderId="13" xfId="0" applyNumberFormat="1" applyBorder="1"/>
    <xf numFmtId="1" fontId="0" fillId="0" borderId="14" xfId="0" applyNumberFormat="1" applyBorder="1"/>
    <xf numFmtId="168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0" fontId="0" fillId="2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5146-A4C0-4515-9980-1FA92529D14A}">
  <dimension ref="B1:AE17"/>
  <sheetViews>
    <sheetView tabSelected="1" workbookViewId="0">
      <selection activeCell="H17" sqref="H17"/>
    </sheetView>
  </sheetViews>
  <sheetFormatPr defaultRowHeight="14.4" x14ac:dyDescent="0.3"/>
  <cols>
    <col min="2" max="2" width="14.33203125" bestFit="1" customWidth="1"/>
    <col min="3" max="3" width="9.77734375" bestFit="1" customWidth="1"/>
    <col min="4" max="4" width="14.5546875" bestFit="1" customWidth="1"/>
    <col min="5" max="5" width="12.5546875" bestFit="1" customWidth="1"/>
    <col min="6" max="8" width="9.5546875" bestFit="1" customWidth="1"/>
    <col min="9" max="11" width="10.5546875" bestFit="1" customWidth="1"/>
    <col min="12" max="20" width="9.5546875" bestFit="1" customWidth="1"/>
    <col min="21" max="23" width="10.5546875" bestFit="1" customWidth="1"/>
    <col min="24" max="31" width="9.5546875" bestFit="1" customWidth="1"/>
  </cols>
  <sheetData>
    <row r="1" spans="2:31" x14ac:dyDescent="0.3">
      <c r="B1" t="s">
        <v>4</v>
      </c>
      <c r="C1" s="1">
        <v>44681</v>
      </c>
      <c r="D1" s="1">
        <v>44712</v>
      </c>
      <c r="E1" s="1">
        <v>44742</v>
      </c>
      <c r="F1" s="1">
        <v>44773</v>
      </c>
      <c r="G1" s="1">
        <v>44804</v>
      </c>
      <c r="H1" s="1">
        <f>G1+30</f>
        <v>44834</v>
      </c>
      <c r="I1" s="1">
        <f>H1+30</f>
        <v>44864</v>
      </c>
      <c r="J1" s="1">
        <f>I1+30</f>
        <v>44894</v>
      </c>
      <c r="K1" s="1">
        <f>J1+30</f>
        <v>44924</v>
      </c>
      <c r="L1" s="1">
        <f>K1+30</f>
        <v>44954</v>
      </c>
      <c r="M1" s="1">
        <f>L1+30</f>
        <v>44984</v>
      </c>
      <c r="N1" s="1">
        <f>M1+30</f>
        <v>45014</v>
      </c>
      <c r="O1" s="1">
        <f>N1+30</f>
        <v>45044</v>
      </c>
      <c r="P1" s="1">
        <f>O1+30</f>
        <v>45074</v>
      </c>
      <c r="Q1" s="1">
        <f>P1+30</f>
        <v>45104</v>
      </c>
      <c r="R1" s="1">
        <f>Q1+30</f>
        <v>45134</v>
      </c>
      <c r="S1" s="1">
        <f>R1+30</f>
        <v>45164</v>
      </c>
      <c r="T1" s="1">
        <f t="shared" ref="T1:AE1" si="0">S1+30</f>
        <v>45194</v>
      </c>
      <c r="U1" s="1">
        <f t="shared" si="0"/>
        <v>45224</v>
      </c>
      <c r="V1" s="1">
        <f t="shared" si="0"/>
        <v>45254</v>
      </c>
      <c r="W1" s="1">
        <f t="shared" si="0"/>
        <v>45284</v>
      </c>
      <c r="X1" s="1">
        <f t="shared" si="0"/>
        <v>45314</v>
      </c>
      <c r="Y1" s="1">
        <f t="shared" si="0"/>
        <v>45344</v>
      </c>
      <c r="Z1" s="1">
        <f t="shared" si="0"/>
        <v>45374</v>
      </c>
      <c r="AA1" s="1">
        <f t="shared" si="0"/>
        <v>45404</v>
      </c>
      <c r="AB1" s="1">
        <f t="shared" si="0"/>
        <v>45434</v>
      </c>
      <c r="AC1" s="1">
        <f t="shared" si="0"/>
        <v>45464</v>
      </c>
      <c r="AD1" s="1">
        <f t="shared" si="0"/>
        <v>45494</v>
      </c>
      <c r="AE1" s="1">
        <f t="shared" si="0"/>
        <v>45524</v>
      </c>
    </row>
    <row r="2" spans="2:31" x14ac:dyDescent="0.3">
      <c r="B2" t="s">
        <v>0</v>
      </c>
      <c r="C2">
        <v>3895</v>
      </c>
      <c r="D2">
        <v>4590</v>
      </c>
      <c r="E2">
        <v>5436</v>
      </c>
      <c r="F2">
        <v>6341</v>
      </c>
      <c r="G2">
        <v>7106</v>
      </c>
      <c r="H2">
        <v>7925.5</v>
      </c>
      <c r="I2">
        <v>8742.7999999999993</v>
      </c>
      <c r="J2">
        <v>9560.1</v>
      </c>
      <c r="K2">
        <v>10377.4</v>
      </c>
      <c r="L2">
        <v>11194.7</v>
      </c>
      <c r="M2">
        <v>12012</v>
      </c>
      <c r="N2">
        <v>12829.3</v>
      </c>
      <c r="O2">
        <v>13646.6</v>
      </c>
      <c r="P2">
        <v>14463.9</v>
      </c>
      <c r="Q2">
        <v>15281.2</v>
      </c>
      <c r="R2">
        <v>16098.5</v>
      </c>
      <c r="S2">
        <v>16915.8</v>
      </c>
      <c r="T2">
        <v>17733.099999999999</v>
      </c>
      <c r="U2">
        <v>18550.400000000001</v>
      </c>
      <c r="V2">
        <v>19367.7</v>
      </c>
      <c r="W2">
        <v>20185</v>
      </c>
      <c r="X2">
        <v>21002.3</v>
      </c>
      <c r="Y2">
        <v>21819.599999999999</v>
      </c>
      <c r="Z2">
        <v>22636.9</v>
      </c>
      <c r="AA2">
        <v>23454.2</v>
      </c>
      <c r="AB2">
        <v>24271.5</v>
      </c>
      <c r="AC2">
        <v>25088.799999999999</v>
      </c>
      <c r="AD2">
        <v>25906.1</v>
      </c>
      <c r="AE2">
        <v>26723.4</v>
      </c>
    </row>
    <row r="3" spans="2:31" x14ac:dyDescent="0.3">
      <c r="D3" s="2">
        <f>(D2-C2)/C2</f>
        <v>0.17843388960205392</v>
      </c>
      <c r="E3" s="2">
        <f t="shared" ref="E3:H3" si="1">(E2-D2)/D2</f>
        <v>0.18431372549019609</v>
      </c>
      <c r="F3" s="2">
        <f t="shared" si="1"/>
        <v>0.16648270787343636</v>
      </c>
      <c r="G3" s="2">
        <f t="shared" si="1"/>
        <v>0.12064343163538874</v>
      </c>
      <c r="H3" s="2">
        <f t="shared" si="1"/>
        <v>0.1153250773993808</v>
      </c>
      <c r="I3" s="2">
        <f t="shared" ref="I3" si="2">(I2-H2)/H2</f>
        <v>0.10312283136710608</v>
      </c>
      <c r="J3" s="2">
        <f t="shared" ref="J3" si="3">(J2-I2)/I2</f>
        <v>9.3482637141419356E-2</v>
      </c>
      <c r="K3" s="2">
        <f t="shared" ref="K3:L3" si="4">(K2-J2)/J2</f>
        <v>8.5490737544586276E-2</v>
      </c>
      <c r="L3" s="2">
        <f t="shared" si="4"/>
        <v>7.8757684969260236E-2</v>
      </c>
      <c r="M3" s="2">
        <f t="shared" ref="M3" si="5">(M2-L2)/L2</f>
        <v>7.3007762601945497E-2</v>
      </c>
      <c r="N3" s="2">
        <f t="shared" ref="N3" si="6">(N2-M2)/M2</f>
        <v>6.8040293040292979E-2</v>
      </c>
      <c r="O3" s="2">
        <f t="shared" ref="O3:P3" si="7">(O2-N2)/N2</f>
        <v>6.3705736088485038E-2</v>
      </c>
      <c r="P3" s="2">
        <f t="shared" si="7"/>
        <v>5.9890375624697671E-2</v>
      </c>
      <c r="Q3" s="2">
        <f t="shared" ref="Q3" si="8">(Q2-P2)/P2</f>
        <v>5.65061981899765E-2</v>
      </c>
      <c r="R3" s="2">
        <f t="shared" ref="R3" si="9">(R2-Q2)/Q2</f>
        <v>5.3484019579614114E-2</v>
      </c>
      <c r="S3" s="2">
        <f t="shared" ref="S3" si="10">(S2-R2)/R2</f>
        <v>5.0768705158865689E-2</v>
      </c>
      <c r="T3" s="2">
        <f t="shared" ref="T3" si="11">(T2-S2)/S2</f>
        <v>4.8315775783586902E-2</v>
      </c>
      <c r="U3" s="2">
        <f t="shared" ref="U3" si="12">(U2-T2)/T2</f>
        <v>4.6088952298244695E-2</v>
      </c>
      <c r="V3" s="2">
        <f t="shared" ref="V3" si="13">(V2-U2)/U2</f>
        <v>4.4058349146110017E-2</v>
      </c>
      <c r="W3" s="2">
        <f t="shared" ref="W3" si="14">(W2-V2)/V2</f>
        <v>4.2199125347872964E-2</v>
      </c>
      <c r="X3" s="2">
        <f t="shared" ref="X3" si="15">(X2-W2)/W2</f>
        <v>4.0490463215258822E-2</v>
      </c>
      <c r="Y3" s="2">
        <f t="shared" ref="Y3" si="16">(Y2-X2)/X2</f>
        <v>3.8914785523490251E-2</v>
      </c>
      <c r="Z3" s="2">
        <f t="shared" ref="Z3" si="17">(Z2-Y2)/Y2</f>
        <v>3.7457148618673254E-2</v>
      </c>
      <c r="AA3" s="2">
        <f t="shared" ref="AA3" si="18">(AA2-Z2)/Z2</f>
        <v>3.6104766995480798E-2</v>
      </c>
      <c r="AB3" s="2">
        <f t="shared" ref="AB3" si="19">(AB2-AA2)/AA2</f>
        <v>3.4846637276052868E-2</v>
      </c>
      <c r="AC3" s="2">
        <f t="shared" ref="AC3" si="20">(AC2-AB2)/AB2</f>
        <v>3.3673238159981841E-2</v>
      </c>
      <c r="AD3" s="2">
        <f t="shared" ref="AD3" si="21">(AD2-AC2)/AC2</f>
        <v>3.2576289021395977E-2</v>
      </c>
      <c r="AE3" s="2">
        <f t="shared" ref="AE3" si="22">(AE2-AD2)/AD2</f>
        <v>3.1548554201520217E-2</v>
      </c>
    </row>
    <row r="4" spans="2:31" x14ac:dyDescent="0.3">
      <c r="B4" t="s">
        <v>1</v>
      </c>
      <c r="C4">
        <v>30234</v>
      </c>
      <c r="D4">
        <v>30634</v>
      </c>
      <c r="E4">
        <v>30790</v>
      </c>
      <c r="F4">
        <v>30829</v>
      </c>
      <c r="G4">
        <v>30663</v>
      </c>
      <c r="H4">
        <f>G4*(1+H5)</f>
        <v>30969.63</v>
      </c>
      <c r="I4">
        <f t="shared" ref="I4:AE4" si="23">H4*(1+I5)</f>
        <v>31279.326300000001</v>
      </c>
      <c r="J4">
        <f t="shared" si="23"/>
        <v>31592.119563</v>
      </c>
      <c r="K4">
        <f t="shared" si="23"/>
        <v>31908.040758629999</v>
      </c>
      <c r="L4">
        <f t="shared" si="23"/>
        <v>32227.1211662163</v>
      </c>
      <c r="M4">
        <f t="shared" si="23"/>
        <v>32549.392377878463</v>
      </c>
      <c r="N4">
        <f t="shared" si="23"/>
        <v>32874.88630165725</v>
      </c>
      <c r="O4">
        <f t="shared" si="23"/>
        <v>33203.635164673826</v>
      </c>
      <c r="P4">
        <f t="shared" si="23"/>
        <v>33535.671516320566</v>
      </c>
      <c r="Q4">
        <f t="shared" si="23"/>
        <v>33871.028231483775</v>
      </c>
      <c r="R4">
        <f t="shared" si="23"/>
        <v>34209.738513798613</v>
      </c>
      <c r="S4">
        <f t="shared" si="23"/>
        <v>34551.835898936602</v>
      </c>
      <c r="T4">
        <f t="shared" si="23"/>
        <v>34897.354257925967</v>
      </c>
      <c r="U4">
        <f t="shared" si="23"/>
        <v>35246.327800505227</v>
      </c>
      <c r="V4">
        <f t="shared" si="23"/>
        <v>35598.791078510279</v>
      </c>
      <c r="W4">
        <f t="shared" si="23"/>
        <v>35954.778989295381</v>
      </c>
      <c r="X4">
        <f t="shared" si="23"/>
        <v>36314.326779188334</v>
      </c>
      <c r="Y4">
        <f t="shared" si="23"/>
        <v>36677.470046980219</v>
      </c>
      <c r="Z4">
        <f t="shared" si="23"/>
        <v>37044.244747450022</v>
      </c>
      <c r="AA4">
        <f t="shared" si="23"/>
        <v>37414.687194924525</v>
      </c>
      <c r="AB4">
        <f t="shared" si="23"/>
        <v>37788.834066873773</v>
      </c>
      <c r="AC4">
        <f t="shared" si="23"/>
        <v>38166.722407542511</v>
      </c>
      <c r="AD4">
        <f t="shared" si="23"/>
        <v>38548.389631617938</v>
      </c>
      <c r="AE4">
        <f t="shared" si="23"/>
        <v>38933.87352793412</v>
      </c>
    </row>
    <row r="5" spans="2:31" x14ac:dyDescent="0.3">
      <c r="D5" s="2">
        <f>(D4-C4)/C4</f>
        <v>1.3230138254944764E-2</v>
      </c>
      <c r="E5" s="2">
        <f>(E4-D4)/D4</f>
        <v>5.0923810145589868E-3</v>
      </c>
      <c r="F5" s="2">
        <f>(F4-E4)/E4</f>
        <v>1.2666450146151347E-3</v>
      </c>
      <c r="G5" s="2">
        <v>0.01</v>
      </c>
      <c r="H5" s="2">
        <v>0.01</v>
      </c>
      <c r="I5" s="2">
        <v>0.01</v>
      </c>
      <c r="J5" s="2">
        <v>0.01</v>
      </c>
      <c r="K5" s="2">
        <v>0.01</v>
      </c>
      <c r="L5" s="2">
        <v>0.01</v>
      </c>
      <c r="M5" s="2">
        <v>0.01</v>
      </c>
      <c r="N5" s="2">
        <v>0.01</v>
      </c>
      <c r="O5" s="2">
        <v>0.01</v>
      </c>
      <c r="P5" s="2">
        <v>0.01</v>
      </c>
      <c r="Q5" s="2">
        <v>0.01</v>
      </c>
      <c r="R5" s="2">
        <v>0.01</v>
      </c>
      <c r="S5" s="2">
        <v>0.01</v>
      </c>
      <c r="T5" s="2">
        <v>0.01</v>
      </c>
      <c r="U5" s="2">
        <v>0.01</v>
      </c>
      <c r="V5" s="2">
        <v>0.01</v>
      </c>
      <c r="W5" s="2">
        <v>0.01</v>
      </c>
      <c r="X5" s="2">
        <v>0.01</v>
      </c>
      <c r="Y5" s="2">
        <v>0.01</v>
      </c>
      <c r="Z5" s="2">
        <v>0.01</v>
      </c>
      <c r="AA5" s="2">
        <v>0.01</v>
      </c>
      <c r="AB5" s="2">
        <v>0.01</v>
      </c>
      <c r="AC5" s="2">
        <v>0.01</v>
      </c>
      <c r="AD5" s="2">
        <v>0.01</v>
      </c>
      <c r="AE5" s="2">
        <v>0.01</v>
      </c>
    </row>
    <row r="6" spans="2:31" x14ac:dyDescent="0.3">
      <c r="B6" t="s">
        <v>2</v>
      </c>
      <c r="C6">
        <v>1840.38</v>
      </c>
      <c r="D6">
        <v>1860.25</v>
      </c>
      <c r="E6">
        <v>1884.61</v>
      </c>
      <c r="F6">
        <v>1910.61</v>
      </c>
      <c r="G6">
        <v>1923.84</v>
      </c>
      <c r="H6">
        <f>G6*(1+H7)</f>
        <v>1945.771776</v>
      </c>
      <c r="I6">
        <f t="shared" ref="I6:AE6" si="24">H6*(1+I7)</f>
        <v>1967.9535742464002</v>
      </c>
      <c r="J6">
        <f t="shared" si="24"/>
        <v>1990.3882449928094</v>
      </c>
      <c r="K6">
        <f t="shared" si="24"/>
        <v>2013.0786709857275</v>
      </c>
      <c r="L6">
        <f t="shared" si="24"/>
        <v>2036.0277678349651</v>
      </c>
      <c r="M6">
        <f t="shared" si="24"/>
        <v>2059.2384843882837</v>
      </c>
      <c r="N6">
        <f t="shared" si="24"/>
        <v>2082.7138031103104</v>
      </c>
      <c r="O6">
        <f t="shared" si="24"/>
        <v>2106.4567404657682</v>
      </c>
      <c r="P6">
        <f t="shared" si="24"/>
        <v>2130.4703473070781</v>
      </c>
      <c r="Q6">
        <f t="shared" si="24"/>
        <v>2154.7577092663792</v>
      </c>
      <c r="R6">
        <f t="shared" si="24"/>
        <v>2179.321947152016</v>
      </c>
      <c r="S6">
        <f t="shared" si="24"/>
        <v>2204.1662173495492</v>
      </c>
      <c r="T6">
        <f t="shared" si="24"/>
        <v>2229.2937122273343</v>
      </c>
      <c r="U6">
        <f t="shared" si="24"/>
        <v>2254.7076605467259</v>
      </c>
      <c r="V6">
        <f t="shared" si="24"/>
        <v>2280.4113278769587</v>
      </c>
      <c r="W6">
        <f t="shared" si="24"/>
        <v>2306.4080170147563</v>
      </c>
      <c r="X6">
        <f t="shared" si="24"/>
        <v>2332.7010684087245</v>
      </c>
      <c r="Y6">
        <f t="shared" si="24"/>
        <v>2359.2938605885843</v>
      </c>
      <c r="Z6">
        <f t="shared" si="24"/>
        <v>2386.1898105992941</v>
      </c>
      <c r="AA6">
        <f t="shared" si="24"/>
        <v>2413.3923744401263</v>
      </c>
      <c r="AB6">
        <f t="shared" si="24"/>
        <v>2440.9050475087438</v>
      </c>
      <c r="AC6">
        <f t="shared" si="24"/>
        <v>2468.7313650503438</v>
      </c>
      <c r="AD6">
        <f t="shared" si="24"/>
        <v>2496.8749026119181</v>
      </c>
      <c r="AE6">
        <f t="shared" si="24"/>
        <v>2525.3392765016943</v>
      </c>
    </row>
    <row r="7" spans="2:31" x14ac:dyDescent="0.3">
      <c r="D7" s="3">
        <f>(D6-C6)/C6</f>
        <v>1.0796683293667552E-2</v>
      </c>
      <c r="E7" s="3">
        <f t="shared" ref="E7:G7" si="25">(E6-D6)/D6</f>
        <v>1.3095014111006531E-2</v>
      </c>
      <c r="F7" s="3">
        <f t="shared" si="25"/>
        <v>1.379595778436918E-2</v>
      </c>
      <c r="G7" s="3">
        <f t="shared" si="25"/>
        <v>6.9244900843186304E-3</v>
      </c>
      <c r="H7" s="3">
        <v>1.14E-2</v>
      </c>
      <c r="I7" s="3">
        <v>1.14E-2</v>
      </c>
      <c r="J7" s="3">
        <v>1.14E-2</v>
      </c>
      <c r="K7" s="3">
        <v>1.14E-2</v>
      </c>
      <c r="L7" s="3">
        <v>1.14E-2</v>
      </c>
      <c r="M7" s="3">
        <v>1.14E-2</v>
      </c>
      <c r="N7" s="3">
        <v>1.14E-2</v>
      </c>
      <c r="O7" s="3">
        <v>1.14E-2</v>
      </c>
      <c r="P7" s="3">
        <v>1.14E-2</v>
      </c>
      <c r="Q7" s="3">
        <v>1.14E-2</v>
      </c>
      <c r="R7" s="3">
        <v>1.14E-2</v>
      </c>
      <c r="S7" s="3">
        <v>1.14E-2</v>
      </c>
      <c r="T7" s="3">
        <v>1.14E-2</v>
      </c>
      <c r="U7" s="3">
        <v>1.14E-2</v>
      </c>
      <c r="V7" s="3">
        <v>1.14E-2</v>
      </c>
      <c r="W7" s="3">
        <v>1.14E-2</v>
      </c>
      <c r="X7" s="3">
        <v>1.14E-2</v>
      </c>
      <c r="Y7" s="3">
        <v>1.14E-2</v>
      </c>
      <c r="Z7" s="3">
        <v>1.14E-2</v>
      </c>
      <c r="AA7" s="3">
        <v>1.14E-2</v>
      </c>
      <c r="AB7" s="3">
        <v>1.14E-2</v>
      </c>
      <c r="AC7" s="3">
        <v>1.14E-2</v>
      </c>
      <c r="AD7" s="3">
        <v>1.14E-2</v>
      </c>
      <c r="AE7" s="3">
        <v>1.14E-2</v>
      </c>
    </row>
    <row r="8" spans="2:31" x14ac:dyDescent="0.3">
      <c r="B8" t="s">
        <v>3</v>
      </c>
      <c r="C8">
        <v>20000</v>
      </c>
      <c r="D8">
        <v>2000</v>
      </c>
    </row>
    <row r="11" spans="2:31" ht="15" thickBot="1" x14ac:dyDescent="0.35"/>
    <row r="12" spans="2:31" ht="15" thickBot="1" x14ac:dyDescent="0.35">
      <c r="B12" s="8" t="s">
        <v>7</v>
      </c>
      <c r="C12" s="7" t="s">
        <v>5</v>
      </c>
      <c r="D12" s="5" t="s">
        <v>6</v>
      </c>
      <c r="E12" s="6" t="s">
        <v>8</v>
      </c>
    </row>
    <row r="13" spans="2:31" x14ac:dyDescent="0.3">
      <c r="B13" s="9" t="s">
        <v>0</v>
      </c>
      <c r="C13" s="13">
        <v>-1.6987000000000001</v>
      </c>
      <c r="D13" s="14">
        <v>8000</v>
      </c>
      <c r="E13" s="15">
        <f>C13*D13</f>
        <v>-13589.6</v>
      </c>
    </row>
    <row r="14" spans="2:31" x14ac:dyDescent="0.3">
      <c r="B14" s="10" t="s">
        <v>1</v>
      </c>
      <c r="C14" s="16">
        <v>-6.7500000000000004E-2</v>
      </c>
      <c r="D14" s="4">
        <f>AE4</f>
        <v>38933.87352793412</v>
      </c>
      <c r="E14" s="17">
        <f>C14*D14</f>
        <v>-2628.0364631355533</v>
      </c>
    </row>
    <row r="15" spans="2:31" x14ac:dyDescent="0.3">
      <c r="B15" s="10" t="s">
        <v>2</v>
      </c>
      <c r="C15" s="16">
        <v>141.2114</v>
      </c>
      <c r="D15" s="4">
        <f>AE6</f>
        <v>2525.3392765016943</v>
      </c>
      <c r="E15" s="17">
        <f>C15*D15</f>
        <v>356606.69470979134</v>
      </c>
    </row>
    <row r="16" spans="2:31" ht="15" thickBot="1" x14ac:dyDescent="0.35">
      <c r="B16" s="11" t="s">
        <v>3</v>
      </c>
      <c r="C16" s="18">
        <v>5.6795999999999998</v>
      </c>
      <c r="D16" s="19">
        <v>20000</v>
      </c>
      <c r="E16" s="20">
        <f>C16*D16</f>
        <v>113592</v>
      </c>
    </row>
    <row r="17" spans="2:5" ht="15" thickBot="1" x14ac:dyDescent="0.35">
      <c r="B17" s="21"/>
      <c r="C17" s="21"/>
      <c r="D17" s="21"/>
      <c r="E17" s="12">
        <f>SUM(E13:E16)</f>
        <v>453981.0582466558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Norton</dc:creator>
  <cp:lastModifiedBy>Andrew Norton</cp:lastModifiedBy>
  <dcterms:created xsi:type="dcterms:W3CDTF">2022-11-22T22:34:38Z</dcterms:created>
  <dcterms:modified xsi:type="dcterms:W3CDTF">2022-11-22T23:17:38Z</dcterms:modified>
</cp:coreProperties>
</file>