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ite forms\Renolit Cramlington\"/>
    </mc:Choice>
  </mc:AlternateContent>
  <bookViews>
    <workbookView xWindow="0" yWindow="0" windowWidth="19200" windowHeight="7050" activeTab="1"/>
  </bookViews>
  <sheets>
    <sheet name="Mk5" sheetId="1" r:id="rId1"/>
    <sheet name="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5" i="1"/>
  <c r="K36" i="1"/>
  <c r="K37" i="1"/>
  <c r="K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4" i="1"/>
  <c r="L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L14" i="2" l="1"/>
  <c r="L16" i="2"/>
  <c r="L17" i="2"/>
  <c r="K5" i="2"/>
  <c r="K6" i="2"/>
  <c r="K7" i="2"/>
  <c r="K8" i="2"/>
  <c r="K9" i="2"/>
  <c r="K10" i="2"/>
  <c r="K11" i="2"/>
  <c r="K12" i="2"/>
  <c r="L12" i="2" s="1"/>
  <c r="K13" i="2"/>
  <c r="L13" i="2" s="1"/>
  <c r="K14" i="2"/>
  <c r="K15" i="2"/>
  <c r="K16" i="2"/>
  <c r="K17" i="2"/>
  <c r="K4" i="2"/>
  <c r="L4" i="2" s="1"/>
  <c r="H5" i="2"/>
  <c r="J5" i="2" s="1"/>
  <c r="H6" i="2"/>
  <c r="H7" i="2"/>
  <c r="H8" i="2"/>
  <c r="H9" i="2"/>
  <c r="J9" i="2" s="1"/>
  <c r="L9" i="2" s="1"/>
  <c r="H10" i="2"/>
  <c r="H11" i="2"/>
  <c r="H12" i="2"/>
  <c r="J12" i="2" s="1"/>
  <c r="H13" i="2"/>
  <c r="J13" i="2" s="1"/>
  <c r="H14" i="2"/>
  <c r="H15" i="2"/>
  <c r="H16" i="2"/>
  <c r="H17" i="2"/>
  <c r="J17" i="2" s="1"/>
  <c r="H4" i="2"/>
  <c r="J4" i="2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J17" i="1"/>
  <c r="L17" i="1" s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3" i="1" s="1"/>
  <c r="J16" i="2"/>
  <c r="J15" i="2"/>
  <c r="L15" i="2" s="1"/>
  <c r="J14" i="2"/>
  <c r="J11" i="2"/>
  <c r="J10" i="2"/>
  <c r="L10" i="2" s="1"/>
  <c r="J8" i="2"/>
  <c r="L8" i="2" s="1"/>
  <c r="J7" i="2"/>
  <c r="L7" i="2" s="1"/>
  <c r="J6" i="2"/>
  <c r="L6" i="2" s="1"/>
  <c r="J3" i="2"/>
  <c r="L5" i="2" l="1"/>
  <c r="L11" i="2"/>
</calcChain>
</file>

<file path=xl/sharedStrings.xml><?xml version="1.0" encoding="utf-8"?>
<sst xmlns="http://schemas.openxmlformats.org/spreadsheetml/2006/main" count="125" uniqueCount="64">
  <si>
    <t>SN</t>
  </si>
  <si>
    <t>Unit</t>
  </si>
  <si>
    <t>Part Number</t>
  </si>
  <si>
    <t>Part Name</t>
  </si>
  <si>
    <t>No parts per unit</t>
  </si>
  <si>
    <t>Frequency</t>
  </si>
  <si>
    <t>Total Run</t>
  </si>
  <si>
    <t>Last Changed</t>
  </si>
  <si>
    <t>Hours run</t>
  </si>
  <si>
    <t>Expected Hours</t>
  </si>
  <si>
    <t>Required</t>
  </si>
  <si>
    <t>DF1115497</t>
  </si>
  <si>
    <t>Snap ring large</t>
  </si>
  <si>
    <t>RS2599191</t>
  </si>
  <si>
    <t>Sealing set for tank</t>
  </si>
  <si>
    <t>RS2599233</t>
  </si>
  <si>
    <t>Scale collector &amp; connection ring, 
Includes sealing set.</t>
  </si>
  <si>
    <t>Tank gasket 16-40</t>
  </si>
  <si>
    <t>DF1119796</t>
  </si>
  <si>
    <t>Collector foil 16-40</t>
  </si>
  <si>
    <t>RS2579820</t>
  </si>
  <si>
    <t>Steam outlet hose</t>
  </si>
  <si>
    <t>RS2579882</t>
  </si>
  <si>
    <t>Float assembly</t>
  </si>
  <si>
    <t>RS2579899</t>
  </si>
  <si>
    <t>Hose set for level control 16 - 40</t>
  </si>
  <si>
    <t>RS2579893</t>
  </si>
  <si>
    <t>Steam hose nipple</t>
  </si>
  <si>
    <t>Inlet Vv 16-40</t>
  </si>
  <si>
    <t>Cylinder insert with foil 16-40</t>
  </si>
  <si>
    <t>Water cup cpl.</t>
  </si>
  <si>
    <t>Hose set for drain pump 16-40</t>
  </si>
  <si>
    <t>Hose set for inlet and drain 16-40</t>
  </si>
  <si>
    <t>RS 20kg</t>
  </si>
  <si>
    <t>Mk5 20kg</t>
  </si>
  <si>
    <t>Upper snap ring</t>
  </si>
  <si>
    <t>DF1115498</t>
  </si>
  <si>
    <t>Lower snap ring</t>
  </si>
  <si>
    <t>DF1100966</t>
  </si>
  <si>
    <t>Tank gasket 20-80</t>
  </si>
  <si>
    <t>Collector foil 20-80</t>
  </si>
  <si>
    <t>DF1103817</t>
  </si>
  <si>
    <t>DF1115539</t>
  </si>
  <si>
    <t>DF1115546</t>
  </si>
  <si>
    <t>Float hose</t>
  </si>
  <si>
    <t>DF2575607</t>
  </si>
  <si>
    <t>Drain coupling</t>
  </si>
  <si>
    <t>DF1115500</t>
  </si>
  <si>
    <t>Scale collector 20-40kg</t>
  </si>
  <si>
    <t>20kg Contactor</t>
  </si>
  <si>
    <t>DF1103675</t>
  </si>
  <si>
    <t>Steam hose (IDZ10 42mm)</t>
  </si>
  <si>
    <t>DF1103350</t>
  </si>
  <si>
    <t>Condensate hose</t>
  </si>
  <si>
    <t>20kg Cylinder insert with foil</t>
  </si>
  <si>
    <t>Inlet Vv</t>
  </si>
  <si>
    <t>Steam Nipple</t>
  </si>
  <si>
    <t>Element Single</t>
  </si>
  <si>
    <t>When less than 21ohms</t>
  </si>
  <si>
    <t>Element 3pc</t>
  </si>
  <si>
    <t>DF2560304</t>
  </si>
  <si>
    <t>Element gaskets</t>
  </si>
  <si>
    <t>When changing Elements</t>
  </si>
  <si>
    <t>Main Contactor 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</si>
</sst>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horizontal="left" vertical="top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workbookViewId="0">
      <selection activeCell="D4" sqref="D4"/>
    </sheetView>
  </sheetViews>
  <sheetFormatPr defaultRowHeight="14.5" x14ac:dyDescent="0.35"/>
  <cols>
    <col min="2" max="2" width="8.453125" bestFit="1" customWidth="1"/>
    <col min="4" max="4" width="12.6328125" bestFit="1" customWidth="1"/>
    <col min="5" max="5" width="24.54296875" bestFit="1" customWidth="1"/>
    <col min="6" max="6" width="16.36328125" bestFit="1" customWidth="1"/>
    <col min="7" max="7" width="22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/>
    <row r="2" spans="2:12" ht="16" thickBot="1" x14ac:dyDescent="0.4">
      <c r="B2" s="3" t="s">
        <v>0</v>
      </c>
      <c r="C2" s="27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</row>
    <row r="3" spans="2:12" ht="15" thickBot="1" x14ac:dyDescent="0.4">
      <c r="B3" s="29">
        <v>1125001</v>
      </c>
      <c r="C3" s="30" t="s">
        <v>34</v>
      </c>
      <c r="D3" s="31" t="s">
        <v>11</v>
      </c>
      <c r="E3" s="32" t="s">
        <v>35</v>
      </c>
      <c r="F3" s="32">
        <v>1</v>
      </c>
      <c r="G3" s="32">
        <v>2500</v>
      </c>
      <c r="H3" s="32">
        <v>3573</v>
      </c>
      <c r="I3" s="32">
        <v>3573</v>
      </c>
      <c r="J3" s="33">
        <f t="shared" ref="J3:J17" si="0">H3-I3</f>
        <v>0</v>
      </c>
      <c r="K3" s="33">
        <v>500</v>
      </c>
      <c r="L3" s="33">
        <f>IF(K3+J3&gt;=G3,F3,0)</f>
        <v>0</v>
      </c>
    </row>
    <row r="4" spans="2:12" ht="15" thickBot="1" x14ac:dyDescent="0.4">
      <c r="B4" s="2"/>
      <c r="C4" s="2"/>
      <c r="D4" s="21" t="s">
        <v>36</v>
      </c>
      <c r="E4" s="13" t="s">
        <v>37</v>
      </c>
      <c r="F4" s="13">
        <v>1</v>
      </c>
      <c r="G4" s="13">
        <v>2500</v>
      </c>
      <c r="H4" s="13">
        <f>H$3</f>
        <v>3573</v>
      </c>
      <c r="I4" s="32"/>
      <c r="J4" s="15">
        <f t="shared" si="0"/>
        <v>3573</v>
      </c>
      <c r="K4" s="15">
        <f>K$3</f>
        <v>500</v>
      </c>
      <c r="L4" s="33">
        <f t="shared" ref="L4:L17" si="1">IF(K4+J4&gt;=G4,F4,0)</f>
        <v>1</v>
      </c>
    </row>
    <row r="5" spans="2:12" ht="15" thickBot="1" x14ac:dyDescent="0.4">
      <c r="B5" s="2"/>
      <c r="C5" s="2"/>
      <c r="D5" s="21" t="s">
        <v>38</v>
      </c>
      <c r="E5" s="13" t="s">
        <v>39</v>
      </c>
      <c r="F5" s="13">
        <v>1</v>
      </c>
      <c r="G5" s="13">
        <v>5000</v>
      </c>
      <c r="H5" s="13">
        <f t="shared" ref="H5:H17" si="2">H$3</f>
        <v>3573</v>
      </c>
      <c r="I5" s="32"/>
      <c r="J5" s="15">
        <f t="shared" si="0"/>
        <v>3573</v>
      </c>
      <c r="K5" s="15">
        <f t="shared" ref="K5:K17" si="3">K$3</f>
        <v>500</v>
      </c>
      <c r="L5" s="33">
        <f t="shared" si="1"/>
        <v>0</v>
      </c>
    </row>
    <row r="6" spans="2:12" ht="15" thickBot="1" x14ac:dyDescent="0.4">
      <c r="B6" s="2"/>
      <c r="C6" s="2"/>
      <c r="D6" s="21" t="s">
        <v>18</v>
      </c>
      <c r="E6" s="13" t="s">
        <v>40</v>
      </c>
      <c r="F6" s="13">
        <v>1</v>
      </c>
      <c r="G6" s="13">
        <v>5000</v>
      </c>
      <c r="H6" s="13">
        <f t="shared" si="2"/>
        <v>3573</v>
      </c>
      <c r="I6" s="15"/>
      <c r="J6" s="15">
        <f t="shared" si="0"/>
        <v>3573</v>
      </c>
      <c r="K6" s="15">
        <f t="shared" si="3"/>
        <v>500</v>
      </c>
      <c r="L6" s="33">
        <f t="shared" si="1"/>
        <v>0</v>
      </c>
    </row>
    <row r="7" spans="2:12" ht="15" thickBot="1" x14ac:dyDescent="0.4">
      <c r="B7" s="2"/>
      <c r="C7" s="2"/>
      <c r="D7" s="21" t="s">
        <v>41</v>
      </c>
      <c r="E7" s="13" t="s">
        <v>21</v>
      </c>
      <c r="F7" s="13">
        <v>1</v>
      </c>
      <c r="G7" s="13">
        <v>5000</v>
      </c>
      <c r="H7" s="13">
        <f t="shared" si="2"/>
        <v>3573</v>
      </c>
      <c r="I7" s="15"/>
      <c r="J7" s="15">
        <f t="shared" si="0"/>
        <v>3573</v>
      </c>
      <c r="K7" s="15">
        <f t="shared" si="3"/>
        <v>500</v>
      </c>
      <c r="L7" s="33">
        <f t="shared" si="1"/>
        <v>0</v>
      </c>
    </row>
    <row r="8" spans="2:12" ht="15" thickBot="1" x14ac:dyDescent="0.4">
      <c r="B8" s="2"/>
      <c r="C8" s="2"/>
      <c r="D8" s="21" t="s">
        <v>42</v>
      </c>
      <c r="E8" s="13" t="s">
        <v>23</v>
      </c>
      <c r="F8" s="13">
        <v>1</v>
      </c>
      <c r="G8" s="13">
        <v>7500</v>
      </c>
      <c r="H8" s="13">
        <f t="shared" si="2"/>
        <v>3573</v>
      </c>
      <c r="I8" s="15"/>
      <c r="J8" s="15">
        <f t="shared" si="0"/>
        <v>3573</v>
      </c>
      <c r="K8" s="15">
        <f t="shared" si="3"/>
        <v>500</v>
      </c>
      <c r="L8" s="33">
        <f t="shared" si="1"/>
        <v>0</v>
      </c>
    </row>
    <row r="9" spans="2:12" ht="15" thickBot="1" x14ac:dyDescent="0.4">
      <c r="B9" s="2"/>
      <c r="C9" s="2"/>
      <c r="D9" s="21" t="s">
        <v>43</v>
      </c>
      <c r="E9" s="13" t="s">
        <v>44</v>
      </c>
      <c r="F9" s="13">
        <v>1</v>
      </c>
      <c r="G9" s="13">
        <v>10000</v>
      </c>
      <c r="H9" s="13">
        <f t="shared" si="2"/>
        <v>3573</v>
      </c>
      <c r="I9" s="15"/>
      <c r="J9" s="15">
        <f t="shared" si="0"/>
        <v>3573</v>
      </c>
      <c r="K9" s="15">
        <f t="shared" si="3"/>
        <v>500</v>
      </c>
      <c r="L9" s="33">
        <f t="shared" si="1"/>
        <v>0</v>
      </c>
    </row>
    <row r="10" spans="2:12" ht="15" thickBot="1" x14ac:dyDescent="0.4">
      <c r="B10" s="2"/>
      <c r="C10" s="2"/>
      <c r="D10" s="21" t="s">
        <v>45</v>
      </c>
      <c r="E10" s="13" t="s">
        <v>46</v>
      </c>
      <c r="F10" s="13">
        <v>1</v>
      </c>
      <c r="G10" s="13">
        <v>10000</v>
      </c>
      <c r="H10" s="13">
        <f t="shared" si="2"/>
        <v>3573</v>
      </c>
      <c r="I10" s="15"/>
      <c r="J10" s="15">
        <f t="shared" si="0"/>
        <v>3573</v>
      </c>
      <c r="K10" s="15">
        <f t="shared" si="3"/>
        <v>500</v>
      </c>
      <c r="L10" s="33">
        <f t="shared" si="1"/>
        <v>0</v>
      </c>
    </row>
    <row r="11" spans="2:12" ht="15" thickBot="1" x14ac:dyDescent="0.4">
      <c r="B11" s="2"/>
      <c r="C11" s="2"/>
      <c r="D11" s="21" t="s">
        <v>47</v>
      </c>
      <c r="E11" s="13" t="s">
        <v>48</v>
      </c>
      <c r="F11" s="13">
        <v>1</v>
      </c>
      <c r="G11" s="13">
        <v>15000</v>
      </c>
      <c r="H11" s="13">
        <f t="shared" si="2"/>
        <v>3573</v>
      </c>
      <c r="I11" s="15"/>
      <c r="J11" s="15">
        <f t="shared" si="0"/>
        <v>3573</v>
      </c>
      <c r="K11" s="15">
        <f t="shared" si="3"/>
        <v>500</v>
      </c>
      <c r="L11" s="33">
        <f t="shared" si="1"/>
        <v>0</v>
      </c>
    </row>
    <row r="12" spans="2:12" ht="15" thickBot="1" x14ac:dyDescent="0.4">
      <c r="B12" s="2"/>
      <c r="C12" s="2"/>
      <c r="D12" s="21">
        <v>1115509</v>
      </c>
      <c r="E12" s="13" t="s">
        <v>49</v>
      </c>
      <c r="F12" s="13">
        <v>2</v>
      </c>
      <c r="G12" s="15">
        <v>15000</v>
      </c>
      <c r="H12" s="13">
        <f t="shared" si="2"/>
        <v>3573</v>
      </c>
      <c r="I12" s="15"/>
      <c r="J12" s="15">
        <f t="shared" si="0"/>
        <v>3573</v>
      </c>
      <c r="K12" s="15">
        <f t="shared" si="3"/>
        <v>500</v>
      </c>
      <c r="L12" s="33">
        <f t="shared" si="1"/>
        <v>0</v>
      </c>
    </row>
    <row r="13" spans="2:12" ht="15" thickBot="1" x14ac:dyDescent="0.4">
      <c r="B13" s="2"/>
      <c r="C13" s="2"/>
      <c r="D13" s="21" t="s">
        <v>50</v>
      </c>
      <c r="E13" s="13" t="s">
        <v>51</v>
      </c>
      <c r="F13" s="13">
        <v>1</v>
      </c>
      <c r="G13" s="34">
        <v>20000</v>
      </c>
      <c r="H13" s="13">
        <f t="shared" si="2"/>
        <v>3573</v>
      </c>
      <c r="I13" s="15"/>
      <c r="J13" s="15">
        <f t="shared" si="0"/>
        <v>3573</v>
      </c>
      <c r="K13" s="15">
        <f t="shared" si="3"/>
        <v>500</v>
      </c>
      <c r="L13" s="33">
        <f t="shared" si="1"/>
        <v>0</v>
      </c>
    </row>
    <row r="14" spans="2:12" ht="15" thickBot="1" x14ac:dyDescent="0.4">
      <c r="B14" s="2"/>
      <c r="C14" s="2"/>
      <c r="D14" s="21" t="s">
        <v>52</v>
      </c>
      <c r="E14" s="13" t="s">
        <v>53</v>
      </c>
      <c r="F14" s="13">
        <v>1</v>
      </c>
      <c r="G14" s="15">
        <v>20000</v>
      </c>
      <c r="H14" s="13">
        <f t="shared" si="2"/>
        <v>3573</v>
      </c>
      <c r="I14" s="15"/>
      <c r="J14" s="15">
        <f t="shared" si="0"/>
        <v>3573</v>
      </c>
      <c r="K14" s="15">
        <f t="shared" si="3"/>
        <v>500</v>
      </c>
      <c r="L14" s="33">
        <f t="shared" si="1"/>
        <v>0</v>
      </c>
    </row>
    <row r="15" spans="2:12" ht="15" thickBot="1" x14ac:dyDescent="0.4">
      <c r="B15" s="2"/>
      <c r="C15" s="2"/>
      <c r="D15" s="16">
        <v>2557692</v>
      </c>
      <c r="E15" s="34" t="s">
        <v>54</v>
      </c>
      <c r="F15" s="34">
        <v>1</v>
      </c>
      <c r="G15" s="15">
        <v>10000</v>
      </c>
      <c r="H15" s="13">
        <f t="shared" si="2"/>
        <v>3573</v>
      </c>
      <c r="I15" s="15"/>
      <c r="J15" s="15">
        <f t="shared" si="0"/>
        <v>3573</v>
      </c>
      <c r="K15" s="15">
        <f t="shared" si="3"/>
        <v>500</v>
      </c>
      <c r="L15" s="33">
        <f t="shared" si="1"/>
        <v>0</v>
      </c>
    </row>
    <row r="16" spans="2:12" ht="15" thickBot="1" x14ac:dyDescent="0.4">
      <c r="B16" s="2"/>
      <c r="C16" s="2"/>
      <c r="D16" s="35">
        <v>1104535</v>
      </c>
      <c r="E16" s="36" t="s">
        <v>55</v>
      </c>
      <c r="F16" s="36">
        <v>1</v>
      </c>
      <c r="G16" s="15">
        <v>20000</v>
      </c>
      <c r="H16" s="13">
        <f t="shared" si="2"/>
        <v>3573</v>
      </c>
      <c r="I16" s="15"/>
      <c r="J16" s="15">
        <f t="shared" si="0"/>
        <v>3573</v>
      </c>
      <c r="K16" s="15">
        <f t="shared" si="3"/>
        <v>500</v>
      </c>
      <c r="L16" s="33">
        <f t="shared" si="1"/>
        <v>0</v>
      </c>
    </row>
    <row r="17" spans="2:12" x14ac:dyDescent="0.35">
      <c r="B17" s="2"/>
      <c r="C17" s="2"/>
      <c r="D17" s="16">
        <v>1115503</v>
      </c>
      <c r="E17" s="34" t="s">
        <v>56</v>
      </c>
      <c r="F17" s="34">
        <v>1</v>
      </c>
      <c r="G17" s="15">
        <v>15000</v>
      </c>
      <c r="H17" s="13">
        <f t="shared" si="2"/>
        <v>3573</v>
      </c>
      <c r="I17" s="32">
        <v>3573</v>
      </c>
      <c r="J17" s="15">
        <f t="shared" si="0"/>
        <v>0</v>
      </c>
      <c r="K17" s="15">
        <f t="shared" si="3"/>
        <v>500</v>
      </c>
      <c r="L17" s="33">
        <f t="shared" si="1"/>
        <v>0</v>
      </c>
    </row>
    <row r="18" spans="2:12" x14ac:dyDescent="0.35">
      <c r="B18" s="2"/>
      <c r="C18" s="2"/>
      <c r="D18" s="16">
        <v>1115480</v>
      </c>
      <c r="E18" s="34" t="s">
        <v>57</v>
      </c>
      <c r="F18" s="34">
        <v>3</v>
      </c>
      <c r="G18" s="15" t="s">
        <v>58</v>
      </c>
      <c r="H18" s="15"/>
      <c r="I18" s="15"/>
      <c r="J18" s="15"/>
      <c r="K18" s="15"/>
      <c r="L18" s="15"/>
    </row>
    <row r="19" spans="2:12" x14ac:dyDescent="0.35">
      <c r="B19" s="2"/>
      <c r="C19" s="2"/>
      <c r="D19" s="16">
        <v>1115479</v>
      </c>
      <c r="E19" s="34" t="s">
        <v>59</v>
      </c>
      <c r="F19" s="34">
        <v>1</v>
      </c>
      <c r="G19" s="15" t="s">
        <v>58</v>
      </c>
      <c r="H19" s="15"/>
      <c r="I19" s="15"/>
      <c r="J19" s="15"/>
      <c r="K19" s="15"/>
      <c r="L19" s="15"/>
    </row>
    <row r="20" spans="2:12" ht="15" thickBot="1" x14ac:dyDescent="0.4">
      <c r="B20" s="2"/>
      <c r="C20" s="2"/>
      <c r="D20" s="37" t="s">
        <v>60</v>
      </c>
      <c r="E20" s="26" t="s">
        <v>61</v>
      </c>
      <c r="F20" s="26">
        <v>1</v>
      </c>
      <c r="G20" s="25" t="s">
        <v>62</v>
      </c>
      <c r="H20" s="25"/>
      <c r="I20" s="25"/>
      <c r="J20" s="25"/>
      <c r="K20" s="25"/>
      <c r="L20" s="25"/>
    </row>
    <row r="21" spans="2:12" ht="15" thickBot="1" x14ac:dyDescent="0.4"/>
    <row r="22" spans="2:12" ht="16" thickBot="1" x14ac:dyDescent="0.4">
      <c r="B22" s="3" t="s">
        <v>0</v>
      </c>
      <c r="C22" s="27" t="s">
        <v>1</v>
      </c>
      <c r="D22" s="28" t="s">
        <v>2</v>
      </c>
      <c r="E22" s="28" t="s">
        <v>3</v>
      </c>
      <c r="F22" s="28" t="s">
        <v>4</v>
      </c>
      <c r="G22" s="28" t="s">
        <v>5</v>
      </c>
      <c r="H22" s="28" t="s">
        <v>6</v>
      </c>
      <c r="I22" s="28" t="s">
        <v>7</v>
      </c>
      <c r="J22" s="28" t="s">
        <v>8</v>
      </c>
      <c r="K22" s="28" t="s">
        <v>9</v>
      </c>
      <c r="L22" s="38" t="s">
        <v>10</v>
      </c>
    </row>
    <row r="23" spans="2:12" ht="15" thickBot="1" x14ac:dyDescent="0.4">
      <c r="B23" s="9">
        <v>1125000</v>
      </c>
      <c r="C23" s="10" t="s">
        <v>34</v>
      </c>
      <c r="D23" s="31" t="s">
        <v>11</v>
      </c>
      <c r="E23" s="32" t="s">
        <v>35</v>
      </c>
      <c r="F23" s="32">
        <v>1</v>
      </c>
      <c r="G23" s="32">
        <v>2500</v>
      </c>
      <c r="H23" s="32">
        <v>1923</v>
      </c>
      <c r="I23" s="32">
        <v>1862</v>
      </c>
      <c r="J23" s="33">
        <f t="shared" ref="J23:J37" si="4">H23-I23</f>
        <v>61</v>
      </c>
      <c r="K23" s="33">
        <v>500</v>
      </c>
      <c r="L23" s="39">
        <f t="shared" ref="L23:L37" si="5">IF(K23+J23&gt;=G23,F23,0)</f>
        <v>0</v>
      </c>
    </row>
    <row r="24" spans="2:12" x14ac:dyDescent="0.35">
      <c r="B24" s="2"/>
      <c r="C24" s="2"/>
      <c r="D24" s="21" t="s">
        <v>36</v>
      </c>
      <c r="E24" s="13" t="s">
        <v>37</v>
      </c>
      <c r="F24" s="13">
        <v>1</v>
      </c>
      <c r="G24" s="13">
        <v>2500</v>
      </c>
      <c r="H24" s="13">
        <f>H$23</f>
        <v>1923</v>
      </c>
      <c r="I24" s="13"/>
      <c r="J24" s="15">
        <f t="shared" si="4"/>
        <v>1923</v>
      </c>
      <c r="K24" s="15">
        <f>K$23</f>
        <v>500</v>
      </c>
      <c r="L24" s="14">
        <f t="shared" si="5"/>
        <v>0</v>
      </c>
    </row>
    <row r="25" spans="2:12" x14ac:dyDescent="0.35">
      <c r="B25" s="2"/>
      <c r="C25" s="2"/>
      <c r="D25" s="21" t="s">
        <v>38</v>
      </c>
      <c r="E25" s="13" t="s">
        <v>39</v>
      </c>
      <c r="F25" s="13">
        <v>1</v>
      </c>
      <c r="G25" s="13">
        <v>5000</v>
      </c>
      <c r="H25" s="13">
        <f t="shared" ref="H25:H37" si="6">H$23</f>
        <v>1923</v>
      </c>
      <c r="I25" s="13"/>
      <c r="J25" s="15">
        <f t="shared" si="4"/>
        <v>1923</v>
      </c>
      <c r="K25" s="15">
        <f t="shared" ref="K25:K37" si="7">K$23</f>
        <v>500</v>
      </c>
      <c r="L25" s="14">
        <f t="shared" si="5"/>
        <v>0</v>
      </c>
    </row>
    <row r="26" spans="2:12" x14ac:dyDescent="0.35">
      <c r="B26" s="2"/>
      <c r="C26" s="2"/>
      <c r="D26" s="21" t="s">
        <v>18</v>
      </c>
      <c r="E26" s="13" t="s">
        <v>40</v>
      </c>
      <c r="F26" s="13">
        <v>1</v>
      </c>
      <c r="G26" s="13">
        <v>5000</v>
      </c>
      <c r="H26" s="13">
        <f t="shared" si="6"/>
        <v>1923</v>
      </c>
      <c r="I26" s="15"/>
      <c r="J26" s="15">
        <f t="shared" si="4"/>
        <v>1923</v>
      </c>
      <c r="K26" s="15">
        <f t="shared" si="7"/>
        <v>500</v>
      </c>
      <c r="L26" s="14">
        <f t="shared" si="5"/>
        <v>0</v>
      </c>
    </row>
    <row r="27" spans="2:12" x14ac:dyDescent="0.35">
      <c r="B27" s="2"/>
      <c r="C27" s="2"/>
      <c r="D27" s="21" t="s">
        <v>41</v>
      </c>
      <c r="E27" s="13" t="s">
        <v>21</v>
      </c>
      <c r="F27" s="13">
        <v>1</v>
      </c>
      <c r="G27" s="13">
        <v>5000</v>
      </c>
      <c r="H27" s="13">
        <f t="shared" si="6"/>
        <v>1923</v>
      </c>
      <c r="I27" s="15"/>
      <c r="J27" s="15">
        <f t="shared" si="4"/>
        <v>1923</v>
      </c>
      <c r="K27" s="15">
        <f t="shared" si="7"/>
        <v>500</v>
      </c>
      <c r="L27" s="14">
        <f t="shared" si="5"/>
        <v>0</v>
      </c>
    </row>
    <row r="28" spans="2:12" x14ac:dyDescent="0.35">
      <c r="B28" s="2"/>
      <c r="C28" s="2"/>
      <c r="D28" s="21" t="s">
        <v>42</v>
      </c>
      <c r="E28" s="13" t="s">
        <v>23</v>
      </c>
      <c r="F28" s="13">
        <v>1</v>
      </c>
      <c r="G28" s="13">
        <v>7500</v>
      </c>
      <c r="H28" s="13">
        <f t="shared" si="6"/>
        <v>1923</v>
      </c>
      <c r="I28" s="15"/>
      <c r="J28" s="15">
        <f t="shared" si="4"/>
        <v>1923</v>
      </c>
      <c r="K28" s="15">
        <f t="shared" si="7"/>
        <v>500</v>
      </c>
      <c r="L28" s="14">
        <f t="shared" si="5"/>
        <v>0</v>
      </c>
    </row>
    <row r="29" spans="2:12" x14ac:dyDescent="0.35">
      <c r="B29" s="2"/>
      <c r="C29" s="2"/>
      <c r="D29" s="21" t="s">
        <v>43</v>
      </c>
      <c r="E29" s="13" t="s">
        <v>44</v>
      </c>
      <c r="F29" s="13">
        <v>1</v>
      </c>
      <c r="G29" s="13">
        <v>10000</v>
      </c>
      <c r="H29" s="13">
        <f t="shared" si="6"/>
        <v>1923</v>
      </c>
      <c r="I29" s="15"/>
      <c r="J29" s="15">
        <f t="shared" si="4"/>
        <v>1923</v>
      </c>
      <c r="K29" s="15">
        <f t="shared" si="7"/>
        <v>500</v>
      </c>
      <c r="L29" s="14">
        <f t="shared" si="5"/>
        <v>0</v>
      </c>
    </row>
    <row r="30" spans="2:12" x14ac:dyDescent="0.35">
      <c r="B30" s="2"/>
      <c r="C30" s="2"/>
      <c r="D30" s="21" t="s">
        <v>45</v>
      </c>
      <c r="E30" s="13" t="s">
        <v>46</v>
      </c>
      <c r="F30" s="13">
        <v>1</v>
      </c>
      <c r="G30" s="13">
        <v>10000</v>
      </c>
      <c r="H30" s="13">
        <f t="shared" si="6"/>
        <v>1923</v>
      </c>
      <c r="I30" s="15"/>
      <c r="J30" s="15">
        <f t="shared" si="4"/>
        <v>1923</v>
      </c>
      <c r="K30" s="15">
        <f t="shared" si="7"/>
        <v>500</v>
      </c>
      <c r="L30" s="14">
        <f t="shared" si="5"/>
        <v>0</v>
      </c>
    </row>
    <row r="31" spans="2:12" x14ac:dyDescent="0.35">
      <c r="B31" s="2"/>
      <c r="C31" s="2"/>
      <c r="D31" s="21" t="s">
        <v>47</v>
      </c>
      <c r="E31" s="13" t="s">
        <v>48</v>
      </c>
      <c r="F31" s="13">
        <v>1</v>
      </c>
      <c r="G31" s="13">
        <v>15000</v>
      </c>
      <c r="H31" s="13">
        <f t="shared" si="6"/>
        <v>1923</v>
      </c>
      <c r="I31" s="15"/>
      <c r="J31" s="15">
        <f t="shared" si="4"/>
        <v>1923</v>
      </c>
      <c r="K31" s="15">
        <f t="shared" si="7"/>
        <v>500</v>
      </c>
      <c r="L31" s="14">
        <f t="shared" si="5"/>
        <v>0</v>
      </c>
    </row>
    <row r="32" spans="2:12" x14ac:dyDescent="0.35">
      <c r="B32" s="2"/>
      <c r="C32" s="2"/>
      <c r="D32" s="21">
        <v>1115509</v>
      </c>
      <c r="E32" s="13" t="s">
        <v>49</v>
      </c>
      <c r="F32" s="13">
        <v>2</v>
      </c>
      <c r="G32" s="15">
        <v>15000</v>
      </c>
      <c r="H32" s="13">
        <f t="shared" si="6"/>
        <v>1923</v>
      </c>
      <c r="I32" s="15"/>
      <c r="J32" s="15">
        <f t="shared" si="4"/>
        <v>1923</v>
      </c>
      <c r="K32" s="15">
        <f t="shared" si="7"/>
        <v>500</v>
      </c>
      <c r="L32" s="14">
        <f t="shared" si="5"/>
        <v>0</v>
      </c>
    </row>
    <row r="33" spans="2:12" x14ac:dyDescent="0.35">
      <c r="B33" s="2"/>
      <c r="C33" s="2"/>
      <c r="D33" s="21" t="s">
        <v>50</v>
      </c>
      <c r="E33" s="13" t="s">
        <v>51</v>
      </c>
      <c r="F33" s="13">
        <v>1</v>
      </c>
      <c r="G33" s="34">
        <v>20000</v>
      </c>
      <c r="H33" s="13">
        <f t="shared" si="6"/>
        <v>1923</v>
      </c>
      <c r="I33" s="15"/>
      <c r="J33" s="15">
        <f t="shared" si="4"/>
        <v>1923</v>
      </c>
      <c r="K33" s="15">
        <f t="shared" si="7"/>
        <v>500</v>
      </c>
      <c r="L33" s="14">
        <f t="shared" si="5"/>
        <v>0</v>
      </c>
    </row>
    <row r="34" spans="2:12" x14ac:dyDescent="0.35">
      <c r="B34" s="2"/>
      <c r="C34" s="2"/>
      <c r="D34" s="21" t="s">
        <v>52</v>
      </c>
      <c r="E34" s="13" t="s">
        <v>53</v>
      </c>
      <c r="F34" s="13">
        <v>1</v>
      </c>
      <c r="G34" s="15">
        <v>20000</v>
      </c>
      <c r="H34" s="13">
        <f t="shared" si="6"/>
        <v>1923</v>
      </c>
      <c r="I34" s="15"/>
      <c r="J34" s="15">
        <f t="shared" si="4"/>
        <v>1923</v>
      </c>
      <c r="K34" s="15">
        <f t="shared" si="7"/>
        <v>500</v>
      </c>
      <c r="L34" s="14">
        <f t="shared" si="5"/>
        <v>0</v>
      </c>
    </row>
    <row r="35" spans="2:12" x14ac:dyDescent="0.35">
      <c r="B35" s="2"/>
      <c r="C35" s="2"/>
      <c r="D35" s="16">
        <v>2557692</v>
      </c>
      <c r="E35" s="34" t="s">
        <v>54</v>
      </c>
      <c r="F35" s="34">
        <v>1</v>
      </c>
      <c r="G35" s="15">
        <v>10000</v>
      </c>
      <c r="H35" s="13">
        <f t="shared" si="6"/>
        <v>1923</v>
      </c>
      <c r="I35" s="15"/>
      <c r="J35" s="15">
        <f t="shared" si="4"/>
        <v>1923</v>
      </c>
      <c r="K35" s="15">
        <f t="shared" si="7"/>
        <v>500</v>
      </c>
      <c r="L35" s="14">
        <f t="shared" si="5"/>
        <v>0</v>
      </c>
    </row>
    <row r="36" spans="2:12" ht="15" thickBot="1" x14ac:dyDescent="0.4">
      <c r="B36" s="2"/>
      <c r="C36" s="2"/>
      <c r="D36" s="35">
        <v>1104535</v>
      </c>
      <c r="E36" s="36" t="s">
        <v>55</v>
      </c>
      <c r="F36" s="36">
        <v>1</v>
      </c>
      <c r="G36" s="15">
        <v>20000</v>
      </c>
      <c r="H36" s="13">
        <f t="shared" si="6"/>
        <v>1923</v>
      </c>
      <c r="I36" s="15"/>
      <c r="J36" s="15">
        <f t="shared" si="4"/>
        <v>1923</v>
      </c>
      <c r="K36" s="15">
        <f t="shared" si="7"/>
        <v>500</v>
      </c>
      <c r="L36" s="14">
        <f t="shared" si="5"/>
        <v>0</v>
      </c>
    </row>
    <row r="37" spans="2:12" x14ac:dyDescent="0.35">
      <c r="B37" s="2"/>
      <c r="C37" s="2"/>
      <c r="D37" s="16">
        <v>1115503</v>
      </c>
      <c r="E37" s="34" t="s">
        <v>56</v>
      </c>
      <c r="F37" s="34">
        <v>1</v>
      </c>
      <c r="G37" s="15">
        <v>15000</v>
      </c>
      <c r="H37" s="13">
        <f t="shared" si="6"/>
        <v>1923</v>
      </c>
      <c r="I37" s="32">
        <v>1923</v>
      </c>
      <c r="J37" s="15">
        <f t="shared" si="4"/>
        <v>0</v>
      </c>
      <c r="K37" s="15">
        <f t="shared" si="7"/>
        <v>500</v>
      </c>
      <c r="L37" s="14">
        <f t="shared" si="5"/>
        <v>0</v>
      </c>
    </row>
    <row r="38" spans="2:12" x14ac:dyDescent="0.35">
      <c r="B38" s="2"/>
      <c r="C38" s="2"/>
      <c r="D38" s="16">
        <v>1115480</v>
      </c>
      <c r="E38" s="34" t="s">
        <v>57</v>
      </c>
      <c r="F38" s="34">
        <v>3</v>
      </c>
      <c r="G38" s="15" t="s">
        <v>58</v>
      </c>
      <c r="H38" s="15"/>
      <c r="I38" s="15"/>
      <c r="J38" s="15"/>
      <c r="K38" s="15"/>
      <c r="L38" s="14"/>
    </row>
    <row r="39" spans="2:12" x14ac:dyDescent="0.35">
      <c r="B39" s="2"/>
      <c r="C39" s="2"/>
      <c r="D39" s="16">
        <v>1115479</v>
      </c>
      <c r="E39" s="34" t="s">
        <v>59</v>
      </c>
      <c r="F39" s="34">
        <v>1</v>
      </c>
      <c r="G39" s="15" t="s">
        <v>58</v>
      </c>
      <c r="H39" s="15"/>
      <c r="I39" s="15"/>
      <c r="J39" s="15"/>
      <c r="K39" s="15"/>
      <c r="L39" s="14"/>
    </row>
    <row r="40" spans="2:12" ht="15" thickBot="1" x14ac:dyDescent="0.4">
      <c r="B40" s="2"/>
      <c r="C40" s="2"/>
      <c r="D40" s="37" t="s">
        <v>60</v>
      </c>
      <c r="E40" s="26" t="s">
        <v>61</v>
      </c>
      <c r="F40" s="26">
        <v>1</v>
      </c>
      <c r="G40" s="25" t="s">
        <v>62</v>
      </c>
      <c r="H40" s="25"/>
      <c r="I40" s="25"/>
      <c r="J40" s="25"/>
      <c r="K40" s="25"/>
      <c r="L40" s="40"/>
    </row>
  </sheetData>
  <conditionalFormatting sqref="J17">
    <cfRule type="cellIs" dxfId="30" priority="16" operator="greaterThanOrEqual">
      <formula>G17</formula>
    </cfRule>
  </conditionalFormatting>
  <conditionalFormatting sqref="J3">
    <cfRule type="cellIs" dxfId="29" priority="30" operator="greaterThanOrEqual">
      <formula>G3</formula>
    </cfRule>
  </conditionalFormatting>
  <conditionalFormatting sqref="J15">
    <cfRule type="cellIs" dxfId="28" priority="18" operator="greaterThanOrEqual">
      <formula>G15</formula>
    </cfRule>
  </conditionalFormatting>
  <conditionalFormatting sqref="J4">
    <cfRule type="cellIs" dxfId="27" priority="29" operator="greaterThanOrEqual">
      <formula>G4</formula>
    </cfRule>
  </conditionalFormatting>
  <conditionalFormatting sqref="J5">
    <cfRule type="cellIs" dxfId="26" priority="28" operator="greaterThanOrEqual">
      <formula>G5</formula>
    </cfRule>
  </conditionalFormatting>
  <conditionalFormatting sqref="J6">
    <cfRule type="cellIs" dxfId="25" priority="27" operator="greaterThanOrEqual">
      <formula>G6</formula>
    </cfRule>
  </conditionalFormatting>
  <conditionalFormatting sqref="J7">
    <cfRule type="cellIs" dxfId="24" priority="26" operator="greaterThanOrEqual">
      <formula>G7</formula>
    </cfRule>
  </conditionalFormatting>
  <conditionalFormatting sqref="J8">
    <cfRule type="cellIs" dxfId="23" priority="25" operator="greaterThanOrEqual">
      <formula>G8</formula>
    </cfRule>
  </conditionalFormatting>
  <conditionalFormatting sqref="J9">
    <cfRule type="cellIs" dxfId="22" priority="24" operator="greaterThanOrEqual">
      <formula>G9</formula>
    </cfRule>
  </conditionalFormatting>
  <conditionalFormatting sqref="J10">
    <cfRule type="cellIs" dxfId="21" priority="23" operator="greaterThanOrEqual">
      <formula>G10</formula>
    </cfRule>
  </conditionalFormatting>
  <conditionalFormatting sqref="J11">
    <cfRule type="cellIs" dxfId="20" priority="22" operator="greaterThanOrEqual">
      <formula>G11</formula>
    </cfRule>
  </conditionalFormatting>
  <conditionalFormatting sqref="J12">
    <cfRule type="cellIs" dxfId="19" priority="21" operator="greaterThanOrEqual">
      <formula>G12</formula>
    </cfRule>
  </conditionalFormatting>
  <conditionalFormatting sqref="J13">
    <cfRule type="cellIs" dxfId="18" priority="20" operator="greaterThanOrEqual">
      <formula>G13</formula>
    </cfRule>
  </conditionalFormatting>
  <conditionalFormatting sqref="J14">
    <cfRule type="cellIs" dxfId="17" priority="19" operator="greaterThanOrEqual">
      <formula>G14</formula>
    </cfRule>
  </conditionalFormatting>
  <conditionalFormatting sqref="J16">
    <cfRule type="cellIs" dxfId="16" priority="17" operator="greaterThanOrEqual">
      <formula>G16</formula>
    </cfRule>
  </conditionalFormatting>
  <conditionalFormatting sqref="J37">
    <cfRule type="cellIs" dxfId="15" priority="1" operator="greaterThanOrEqual">
      <formula>G37</formula>
    </cfRule>
  </conditionalFormatting>
  <conditionalFormatting sqref="J23">
    <cfRule type="cellIs" dxfId="14" priority="15" operator="greaterThanOrEqual">
      <formula>G23</formula>
    </cfRule>
  </conditionalFormatting>
  <conditionalFormatting sqref="J35">
    <cfRule type="cellIs" dxfId="13" priority="3" operator="greaterThanOrEqual">
      <formula>G35</formula>
    </cfRule>
  </conditionalFormatting>
  <conditionalFormatting sqref="J24">
    <cfRule type="cellIs" dxfId="12" priority="14" operator="greaterThanOrEqual">
      <formula>G24</formula>
    </cfRule>
  </conditionalFormatting>
  <conditionalFormatting sqref="J25">
    <cfRule type="cellIs" dxfId="11" priority="13" operator="greaterThanOrEqual">
      <formula>G25</formula>
    </cfRule>
  </conditionalFormatting>
  <conditionalFormatting sqref="J26">
    <cfRule type="cellIs" dxfId="10" priority="12" operator="greaterThanOrEqual">
      <formula>G26</formula>
    </cfRule>
  </conditionalFormatting>
  <conditionalFormatting sqref="J27">
    <cfRule type="cellIs" dxfId="9" priority="11" operator="greaterThanOrEqual">
      <formula>G27</formula>
    </cfRule>
  </conditionalFormatting>
  <conditionalFormatting sqref="J28">
    <cfRule type="cellIs" dxfId="8" priority="10" operator="greaterThanOrEqual">
      <formula>G28</formula>
    </cfRule>
  </conditionalFormatting>
  <conditionalFormatting sqref="J29">
    <cfRule type="cellIs" dxfId="7" priority="9" operator="greaterThanOrEqual">
      <formula>G29</formula>
    </cfRule>
  </conditionalFormatting>
  <conditionalFormatting sqref="J30">
    <cfRule type="cellIs" dxfId="6" priority="8" operator="greaterThanOrEqual">
      <formula>G30</formula>
    </cfRule>
  </conditionalFormatting>
  <conditionalFormatting sqref="J31">
    <cfRule type="cellIs" dxfId="5" priority="7" operator="greaterThanOrEqual">
      <formula>G31</formula>
    </cfRule>
  </conditionalFormatting>
  <conditionalFormatting sqref="J32">
    <cfRule type="cellIs" dxfId="4" priority="6" operator="greaterThanOrEqual">
      <formula>G32</formula>
    </cfRule>
  </conditionalFormatting>
  <conditionalFormatting sqref="J33">
    <cfRule type="cellIs" dxfId="3" priority="5" operator="greaterThanOrEqual">
      <formula>G33</formula>
    </cfRule>
  </conditionalFormatting>
  <conditionalFormatting sqref="J34">
    <cfRule type="cellIs" dxfId="2" priority="4" operator="greaterThanOrEqual">
      <formula>G34</formula>
    </cfRule>
  </conditionalFormatting>
  <conditionalFormatting sqref="J36">
    <cfRule type="cellIs" dxfId="1" priority="2" operator="greaterThanOrEqual">
      <formula>G36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B14" sqref="B14"/>
    </sheetView>
  </sheetViews>
  <sheetFormatPr defaultRowHeight="14.5" x14ac:dyDescent="0.35"/>
  <cols>
    <col min="2" max="2" width="7.81640625" bestFit="1" customWidth="1"/>
    <col min="3" max="3" width="9.7265625" bestFit="1" customWidth="1"/>
    <col min="4" max="4" width="12.6328125" bestFit="1" customWidth="1"/>
    <col min="5" max="5" width="28.816406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>
      <c r="D1" s="1"/>
      <c r="E1" s="1"/>
      <c r="F1" s="2"/>
      <c r="G1" s="2"/>
      <c r="H1" s="2"/>
      <c r="I1" s="2"/>
      <c r="J1" s="2"/>
      <c r="K1" s="2"/>
      <c r="L1" s="2"/>
    </row>
    <row r="2" spans="2:12" ht="16" thickBot="1" x14ac:dyDescent="0.4">
      <c r="B2" s="3" t="s">
        <v>0</v>
      </c>
      <c r="C2" s="4" t="s">
        <v>1</v>
      </c>
      <c r="D2" s="5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8" t="s">
        <v>10</v>
      </c>
    </row>
    <row r="3" spans="2:12" ht="15" thickBot="1" x14ac:dyDescent="0.4">
      <c r="B3" s="9">
        <v>1170776</v>
      </c>
      <c r="C3" s="10" t="s">
        <v>33</v>
      </c>
      <c r="D3" s="11" t="s">
        <v>11</v>
      </c>
      <c r="E3" s="12" t="s">
        <v>12</v>
      </c>
      <c r="F3" s="13">
        <v>1</v>
      </c>
      <c r="G3" s="13">
        <v>2500</v>
      </c>
      <c r="H3" s="13">
        <v>22204</v>
      </c>
      <c r="I3" s="13">
        <v>22204</v>
      </c>
      <c r="J3" s="13">
        <f>H3-I3</f>
        <v>0</v>
      </c>
      <c r="K3" s="13">
        <v>2000</v>
      </c>
      <c r="L3" s="14">
        <f>IF(K3+J3&gt;=G3,F3,0)</f>
        <v>0</v>
      </c>
    </row>
    <row r="4" spans="2:12" x14ac:dyDescent="0.35">
      <c r="B4" s="2"/>
      <c r="C4" s="2"/>
      <c r="D4" s="11" t="s">
        <v>13</v>
      </c>
      <c r="E4" s="12" t="s">
        <v>14</v>
      </c>
      <c r="F4" s="15">
        <v>1</v>
      </c>
      <c r="G4" s="15">
        <v>2500</v>
      </c>
      <c r="H4" s="15">
        <f>H$3</f>
        <v>22204</v>
      </c>
      <c r="I4" s="13">
        <v>22204</v>
      </c>
      <c r="J4" s="13">
        <f t="shared" ref="J4:J17" si="0">H4-I4</f>
        <v>0</v>
      </c>
      <c r="K4" s="15">
        <f>K$3</f>
        <v>2000</v>
      </c>
      <c r="L4" s="14">
        <f t="shared" ref="L4:L17" si="1">IF(K4+J4&gt;=G4,F4,0)</f>
        <v>0</v>
      </c>
    </row>
    <row r="5" spans="2:12" ht="29" x14ac:dyDescent="0.35">
      <c r="D5" s="16" t="s">
        <v>15</v>
      </c>
      <c r="E5" s="17" t="s">
        <v>16</v>
      </c>
      <c r="F5" s="15">
        <v>1</v>
      </c>
      <c r="G5" s="15">
        <v>10000</v>
      </c>
      <c r="H5" s="15">
        <f t="shared" ref="H5:H17" si="2">H$3</f>
        <v>22204</v>
      </c>
      <c r="I5" s="15"/>
      <c r="J5" s="13">
        <f t="shared" si="0"/>
        <v>22204</v>
      </c>
      <c r="K5" s="15">
        <f t="shared" ref="K5:K17" si="3">K$3</f>
        <v>2000</v>
      </c>
      <c r="L5" s="14">
        <f t="shared" si="1"/>
        <v>1</v>
      </c>
    </row>
    <row r="6" spans="2:12" x14ac:dyDescent="0.35">
      <c r="D6" s="16">
        <v>1100966</v>
      </c>
      <c r="E6" s="18" t="s">
        <v>17</v>
      </c>
      <c r="F6" s="15">
        <v>1</v>
      </c>
      <c r="G6" s="15">
        <v>5000</v>
      </c>
      <c r="H6" s="15">
        <f t="shared" si="2"/>
        <v>22204</v>
      </c>
      <c r="I6" s="15">
        <v>20394</v>
      </c>
      <c r="J6" s="13">
        <f t="shared" si="0"/>
        <v>1810</v>
      </c>
      <c r="K6" s="15">
        <f t="shared" si="3"/>
        <v>2000</v>
      </c>
      <c r="L6" s="14">
        <f t="shared" si="1"/>
        <v>0</v>
      </c>
    </row>
    <row r="7" spans="2:12" x14ac:dyDescent="0.35">
      <c r="D7" s="19" t="s">
        <v>18</v>
      </c>
      <c r="E7" s="20" t="s">
        <v>19</v>
      </c>
      <c r="F7" s="15">
        <v>1</v>
      </c>
      <c r="G7" s="15">
        <v>5000</v>
      </c>
      <c r="H7" s="15">
        <f t="shared" si="2"/>
        <v>22204</v>
      </c>
      <c r="I7" s="13">
        <v>22204</v>
      </c>
      <c r="J7" s="13">
        <f t="shared" si="0"/>
        <v>0</v>
      </c>
      <c r="K7" s="15">
        <f t="shared" si="3"/>
        <v>2000</v>
      </c>
      <c r="L7" s="14">
        <f t="shared" si="1"/>
        <v>0</v>
      </c>
    </row>
    <row r="8" spans="2:12" x14ac:dyDescent="0.35">
      <c r="D8" s="11" t="s">
        <v>20</v>
      </c>
      <c r="E8" s="20" t="s">
        <v>21</v>
      </c>
      <c r="F8" s="15">
        <v>1</v>
      </c>
      <c r="G8" s="15">
        <v>5000</v>
      </c>
      <c r="H8" s="15">
        <f t="shared" si="2"/>
        <v>22204</v>
      </c>
      <c r="I8" s="13">
        <v>22204</v>
      </c>
      <c r="J8" s="13">
        <f t="shared" si="0"/>
        <v>0</v>
      </c>
      <c r="K8" s="15">
        <f t="shared" si="3"/>
        <v>2000</v>
      </c>
      <c r="L8" s="14">
        <f t="shared" si="1"/>
        <v>0</v>
      </c>
    </row>
    <row r="9" spans="2:12" x14ac:dyDescent="0.35">
      <c r="D9" s="21" t="s">
        <v>22</v>
      </c>
      <c r="E9" s="22" t="s">
        <v>23</v>
      </c>
      <c r="F9" s="15">
        <v>1</v>
      </c>
      <c r="G9" s="15">
        <v>10000</v>
      </c>
      <c r="H9" s="15">
        <f t="shared" si="2"/>
        <v>22204</v>
      </c>
      <c r="I9" s="15">
        <v>13006</v>
      </c>
      <c r="J9" s="13">
        <f t="shared" si="0"/>
        <v>9198</v>
      </c>
      <c r="K9" s="15">
        <f t="shared" si="3"/>
        <v>2000</v>
      </c>
      <c r="L9" s="14">
        <f t="shared" si="1"/>
        <v>1</v>
      </c>
    </row>
    <row r="10" spans="2:12" x14ac:dyDescent="0.35">
      <c r="D10" s="19" t="s">
        <v>24</v>
      </c>
      <c r="E10" s="18" t="s">
        <v>25</v>
      </c>
      <c r="F10" s="15">
        <v>1</v>
      </c>
      <c r="G10" s="15">
        <v>20000</v>
      </c>
      <c r="H10" s="15">
        <f t="shared" si="2"/>
        <v>22204</v>
      </c>
      <c r="I10" s="15">
        <v>13006</v>
      </c>
      <c r="J10" s="13">
        <f t="shared" si="0"/>
        <v>9198</v>
      </c>
      <c r="K10" s="15">
        <f t="shared" si="3"/>
        <v>2000</v>
      </c>
      <c r="L10" s="14">
        <f t="shared" si="1"/>
        <v>0</v>
      </c>
    </row>
    <row r="11" spans="2:12" x14ac:dyDescent="0.35">
      <c r="D11" s="11" t="s">
        <v>26</v>
      </c>
      <c r="E11" s="22" t="s">
        <v>27</v>
      </c>
      <c r="F11" s="15">
        <v>1</v>
      </c>
      <c r="G11" s="15">
        <v>10000</v>
      </c>
      <c r="H11" s="15">
        <f t="shared" si="2"/>
        <v>22204</v>
      </c>
      <c r="I11" s="13">
        <v>22204</v>
      </c>
      <c r="J11" s="13">
        <f t="shared" si="0"/>
        <v>0</v>
      </c>
      <c r="K11" s="15">
        <f t="shared" si="3"/>
        <v>2000</v>
      </c>
      <c r="L11" s="14">
        <f t="shared" si="1"/>
        <v>0</v>
      </c>
    </row>
    <row r="12" spans="2:12" x14ac:dyDescent="0.35">
      <c r="D12" s="19">
        <v>2579875</v>
      </c>
      <c r="E12" s="12" t="s">
        <v>28</v>
      </c>
      <c r="F12" s="15">
        <v>1</v>
      </c>
      <c r="G12" s="15">
        <v>20000</v>
      </c>
      <c r="H12" s="15">
        <f t="shared" si="2"/>
        <v>22204</v>
      </c>
      <c r="I12" s="15"/>
      <c r="J12" s="13">
        <f t="shared" si="0"/>
        <v>22204</v>
      </c>
      <c r="K12" s="15">
        <f t="shared" si="3"/>
        <v>2000</v>
      </c>
      <c r="L12" s="14">
        <f t="shared" si="1"/>
        <v>1</v>
      </c>
    </row>
    <row r="13" spans="2:12" x14ac:dyDescent="0.35">
      <c r="D13" s="19">
        <v>2557692</v>
      </c>
      <c r="E13" s="12" t="s">
        <v>29</v>
      </c>
      <c r="F13" s="15">
        <v>1</v>
      </c>
      <c r="G13" s="15">
        <v>10000</v>
      </c>
      <c r="H13" s="15">
        <f t="shared" si="2"/>
        <v>22204</v>
      </c>
      <c r="I13" s="15"/>
      <c r="J13" s="13">
        <f t="shared" si="0"/>
        <v>22204</v>
      </c>
      <c r="K13" s="15">
        <f t="shared" si="3"/>
        <v>2000</v>
      </c>
      <c r="L13" s="14">
        <f t="shared" si="1"/>
        <v>1</v>
      </c>
    </row>
    <row r="14" spans="2:12" x14ac:dyDescent="0.35">
      <c r="D14" s="19">
        <v>2579884</v>
      </c>
      <c r="E14" s="12" t="s">
        <v>30</v>
      </c>
      <c r="F14" s="15">
        <v>1</v>
      </c>
      <c r="G14" s="15">
        <v>20000</v>
      </c>
      <c r="H14" s="15">
        <f t="shared" si="2"/>
        <v>22204</v>
      </c>
      <c r="I14" s="15"/>
      <c r="J14" s="13">
        <f t="shared" si="0"/>
        <v>22204</v>
      </c>
      <c r="K14" s="15">
        <f t="shared" si="3"/>
        <v>2000</v>
      </c>
      <c r="L14" s="14">
        <f t="shared" si="1"/>
        <v>1</v>
      </c>
    </row>
    <row r="15" spans="2:12" x14ac:dyDescent="0.35">
      <c r="D15" s="19">
        <v>2579898</v>
      </c>
      <c r="E15" s="12" t="s">
        <v>31</v>
      </c>
      <c r="F15" s="15">
        <v>1</v>
      </c>
      <c r="G15" s="15">
        <v>20000</v>
      </c>
      <c r="H15" s="15">
        <f t="shared" si="2"/>
        <v>22204</v>
      </c>
      <c r="I15" s="15">
        <v>16214</v>
      </c>
      <c r="J15" s="13">
        <f t="shared" si="0"/>
        <v>5990</v>
      </c>
      <c r="K15" s="15">
        <f t="shared" si="3"/>
        <v>2000</v>
      </c>
      <c r="L15" s="14">
        <f t="shared" si="1"/>
        <v>0</v>
      </c>
    </row>
    <row r="16" spans="2:12" x14ac:dyDescent="0.35">
      <c r="D16" s="11">
        <v>2579896</v>
      </c>
      <c r="E16" s="12" t="s">
        <v>32</v>
      </c>
      <c r="F16" s="15">
        <v>1</v>
      </c>
      <c r="G16" s="15">
        <v>20000</v>
      </c>
      <c r="H16" s="15">
        <f t="shared" si="2"/>
        <v>22204</v>
      </c>
      <c r="I16" s="15"/>
      <c r="J16" s="13">
        <f t="shared" si="0"/>
        <v>22204</v>
      </c>
      <c r="K16" s="15">
        <f t="shared" si="3"/>
        <v>2000</v>
      </c>
      <c r="L16" s="14">
        <f t="shared" si="1"/>
        <v>1</v>
      </c>
    </row>
    <row r="17" spans="4:12" ht="15" thickBot="1" x14ac:dyDescent="0.4">
      <c r="D17" s="23">
        <v>1115509</v>
      </c>
      <c r="E17" s="24" t="s">
        <v>63</v>
      </c>
      <c r="F17" s="25">
        <v>2</v>
      </c>
      <c r="G17" s="25">
        <v>10000</v>
      </c>
      <c r="H17" s="15">
        <f t="shared" si="2"/>
        <v>22204</v>
      </c>
      <c r="I17" s="25"/>
      <c r="J17" s="26">
        <f t="shared" si="0"/>
        <v>22204</v>
      </c>
      <c r="K17" s="15">
        <f t="shared" si="3"/>
        <v>2000</v>
      </c>
      <c r="L17" s="14">
        <f t="shared" si="1"/>
        <v>2</v>
      </c>
    </row>
  </sheetData>
  <conditionalFormatting sqref="J3:J17">
    <cfRule type="cellIs" dxfId="0" priority="1" operator="greaterThanOrEqual">
      <formula>G3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Mk5</vt:lpstr>
      <vt:lpstr>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2022-01-07T12:51:08Z</dcterms:created>
  <dcterms:modified xsi:type="dcterms:W3CDTF">2022-01-11T12:49:37Z</dcterms:modified>
</cp:coreProperties>
</file>